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Angulo 0º" sheetId="1" state="visible" r:id="rId2"/>
    <sheet name="Angulo 20º" sheetId="2" state="visible" r:id="rId3"/>
    <sheet name="Angulo 40º" sheetId="3" state="visible" r:id="rId4"/>
    <sheet name="Angulo 60º" sheetId="4" state="visible" r:id="rId5"/>
    <sheet name="Angulo 70º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<sst xmlns="http://schemas.openxmlformats.org/spreadsheetml/2006/main" count="107" uniqueCount="18">
  <si>
    <t>U(V)</t>
  </si>
  <si>
    <t>εU</t>
  </si>
  <si>
    <t>R(Ω)</t>
  </si>
  <si>
    <t>εR</t>
  </si>
  <si>
    <t>I(A)</t>
  </si>
  <si>
    <t>εI</t>
  </si>
  <si>
    <t>P(W)</t>
  </si>
  <si>
    <t>εP</t>
  </si>
  <si>
    <t>Distância</t>
  </si>
  <si>
    <t>R=</t>
  </si>
  <si>
    <t>d=</t>
  </si>
  <si>
    <t>(diferença entre o valor medido e o real)</t>
  </si>
  <si>
    <t>D(m)</t>
  </si>
  <si>
    <t>εD</t>
  </si>
  <si>
    <t>D_real</t>
  </si>
  <si>
    <t>ln(P)</t>
  </si>
  <si>
    <t>ln(D)</t>
  </si>
  <si>
    <t>ln(d)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</si>
</sst>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E+000"/>
    <numFmt numFmtId="166" formatCode="0.00E+0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0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  <fill>
      <patternFill patternType="solid">
        <fgColor rgb="FFD7E4BD"/>
        <bgColor rgb="FFF2DCDB"/>
      </patternFill>
    </fill>
    <fill>
      <patternFill patternType="solid">
        <fgColor rgb="FFE46C0A"/>
        <bgColor rgb="FFC0504D"/>
      </patternFill>
    </fill>
    <fill>
      <patternFill patternType="solid">
        <fgColor rgb="FFFAC090"/>
        <bgColor rgb="FFE6B9B8"/>
      </patternFill>
    </fill>
    <fill>
      <patternFill patternType="solid">
        <fgColor rgb="FF4BACC6"/>
        <bgColor rgb="FF339966"/>
      </patternFill>
    </fill>
    <fill>
      <patternFill patternType="solid">
        <fgColor rgb="FFB7DEE8"/>
        <bgColor rgb="FF99CCFF"/>
      </patternFill>
    </fill>
    <fill>
      <patternFill patternType="solid">
        <fgColor rgb="FFD99694"/>
        <bgColor rgb="FFFF99CC"/>
      </patternFill>
    </fill>
    <fill>
      <patternFill patternType="solid">
        <fgColor rgb="FFE6B9B8"/>
        <bgColor rgb="FFFAC090"/>
      </patternFill>
    </fill>
    <fill>
      <patternFill patternType="solid">
        <fgColor rgb="FFF2DCDB"/>
        <bgColor rgb="FFD7E4BD"/>
      </patternFill>
    </fill>
    <fill>
      <patternFill patternType="solid">
        <fgColor rgb="FFFF0000"/>
        <bgColor rgb="FF993300"/>
      </patternFill>
    </fill>
    <fill>
      <patternFill patternType="solid">
        <fgColor rgb="FFC0504D"/>
        <bgColor rgb="FF993366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78787"/>
      <rgbColor rgb="FF9999FF"/>
      <rgbColor rgb="FFC0504D"/>
      <rgbColor rgb="FFF2DCDB"/>
      <rgbColor rgb="FFCCFFFF"/>
      <rgbColor rgb="FF660066"/>
      <rgbColor rgb="FFD99694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AC090"/>
      <rgbColor rgb="FF3366FF"/>
      <rgbColor rgb="FF4BACC6"/>
      <rgbColor rgb="FF9BBB59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ize val="3"/>
          </c:marker>
          <c:smooth val="1"/>
          <c:xVal>
            <c:numRef>
              <c:f>'Angulo 0º'!$C$3:$C$31</c:f>
              <c:numCache>
                <c:formatCode>General</c:formatCode>
                <c:ptCount val="29"/>
                <c:pt idx="0">
                  <c:v>11.9</c:v>
                </c:pt>
                <c:pt idx="1">
                  <c:v>98.5</c:v>
                </c:pt>
                <c:pt idx="2">
                  <c:v>201.1</c:v>
                </c:pt>
                <c:pt idx="3">
                  <c:v>298</c:v>
                </c:pt>
                <c:pt idx="4">
                  <c:v>388</c:v>
                </c:pt>
                <c:pt idx="5">
                  <c:v>496</c:v>
                </c:pt>
                <c:pt idx="6">
                  <c:v>605</c:v>
                </c:pt>
                <c:pt idx="7">
                  <c:v>700</c:v>
                </c:pt>
                <c:pt idx="8">
                  <c:v>800</c:v>
                </c:pt>
                <c:pt idx="9">
                  <c:v>904</c:v>
                </c:pt>
                <c:pt idx="10">
                  <c:v>944</c:v>
                </c:pt>
                <c:pt idx="11">
                  <c:v>964</c:v>
                </c:pt>
                <c:pt idx="12">
                  <c:v>1000</c:v>
                </c:pt>
                <c:pt idx="13">
                  <c:v>1045</c:v>
                </c:pt>
                <c:pt idx="14">
                  <c:v>1098</c:v>
                </c:pt>
                <c:pt idx="15">
                  <c:v>1212</c:v>
                </c:pt>
                <c:pt idx="16">
                  <c:v>1311</c:v>
                </c:pt>
                <c:pt idx="17">
                  <c:v>1394</c:v>
                </c:pt>
                <c:pt idx="18">
                  <c:v>1510</c:v>
                </c:pt>
                <c:pt idx="19">
                  <c:v>1617</c:v>
                </c:pt>
                <c:pt idx="20">
                  <c:v>1700</c:v>
                </c:pt>
                <c:pt idx="21">
                  <c:v>1795</c:v>
                </c:pt>
                <c:pt idx="22">
                  <c:v>1911</c:v>
                </c:pt>
                <c:pt idx="23">
                  <c:v>2007</c:v>
                </c:pt>
                <c:pt idx="24">
                  <c:v>2206</c:v>
                </c:pt>
                <c:pt idx="25">
                  <c:v>2406</c:v>
                </c:pt>
                <c:pt idx="26">
                  <c:v>2616</c:v>
                </c:pt>
                <c:pt idx="27">
                  <c:v>2813</c:v>
                </c:pt>
                <c:pt idx="28">
                  <c:v>3002</c:v>
                </c:pt>
              </c:numCache>
            </c:numRef>
          </c:xVal>
          <c:yVal>
            <c:numRef>
              <c:f>'Angulo 0º'!$G$3:$G$31</c:f>
              <c:numCache>
                <c:formatCode>General</c:formatCode>
                <c:ptCount val="29"/>
                <c:pt idx="0">
                  <c:v>7.0672268907563E-005</c:v>
                </c:pt>
                <c:pt idx="1">
                  <c:v>0.000565441624365482</c:v>
                </c:pt>
                <c:pt idx="2">
                  <c:v>0.00111723520636499</c:v>
                </c:pt>
                <c:pt idx="3">
                  <c:v>0.00159765100671141</c:v>
                </c:pt>
                <c:pt idx="4">
                  <c:v>0.0019822912371134</c:v>
                </c:pt>
                <c:pt idx="5">
                  <c:v>0.00239536290322581</c:v>
                </c:pt>
                <c:pt idx="6">
                  <c:v>0.00273354710743802</c:v>
                </c:pt>
                <c:pt idx="7">
                  <c:v>0.00293765142857143</c:v>
                </c:pt>
                <c:pt idx="8">
                  <c:v>0.003065445</c:v>
                </c:pt>
                <c:pt idx="9">
                  <c:v>0.00312584181415929</c:v>
                </c:pt>
                <c:pt idx="10">
                  <c:v>0.00317411122881356</c:v>
                </c:pt>
                <c:pt idx="11">
                  <c:v>0.00317686721991701</c:v>
                </c:pt>
                <c:pt idx="12">
                  <c:v>0.003154176</c:v>
                </c:pt>
                <c:pt idx="13">
                  <c:v>0.00315236842105263</c:v>
                </c:pt>
                <c:pt idx="14">
                  <c:v>0.00309348724954463</c:v>
                </c:pt>
                <c:pt idx="15">
                  <c:v>0.00302576320132013</c:v>
                </c:pt>
                <c:pt idx="16">
                  <c:v>0.00294225476735316</c:v>
                </c:pt>
                <c:pt idx="17">
                  <c:v>0.0028723106169297</c:v>
                </c:pt>
                <c:pt idx="18">
                  <c:v>0.00276143311258278</c:v>
                </c:pt>
                <c:pt idx="19">
                  <c:v>0.00265759369202226</c:v>
                </c:pt>
                <c:pt idx="20">
                  <c:v>0.00258671117647059</c:v>
                </c:pt>
                <c:pt idx="21">
                  <c:v>0.00249676267409471</c:v>
                </c:pt>
                <c:pt idx="22">
                  <c:v>0.00238972736787022</c:v>
                </c:pt>
                <c:pt idx="23">
                  <c:v>0.00230533183856502</c:v>
                </c:pt>
                <c:pt idx="24">
                  <c:v>0.00214246418857661</c:v>
                </c:pt>
                <c:pt idx="25">
                  <c:v>0.00199703408146301</c:v>
                </c:pt>
                <c:pt idx="26">
                  <c:v>0.00186025840978593</c:v>
                </c:pt>
                <c:pt idx="27">
                  <c:v>0.00174727657305368</c:v>
                </c:pt>
                <c:pt idx="28">
                  <c:v>0.00165207495003331</c:v>
                </c:pt>
              </c:numCache>
            </c:numRef>
          </c:yVal>
        </c:ser>
        <c:axId val="36489778"/>
        <c:axId val="88945649"/>
      </c:scatterChart>
      <c:valAx>
        <c:axId val="3648977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945649"/>
        <c:crossesAt val="0"/>
      </c:valAx>
      <c:valAx>
        <c:axId val="8894564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48977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ize val="3"/>
          </c:marker>
          <c:smooth val="1"/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'Angulo 0º'!$I$37:$I$44</c:f>
              <c:numCache>
                <c:formatCode>General</c:formatCode>
                <c:ptCount val="8"/>
                <c:pt idx="0">
                  <c:v>-1.31875876262441</c:v>
                </c:pt>
                <c:pt idx="1">
                  <c:v>-1.16749108729376</c:v>
                </c:pt>
                <c:pt idx="2">
                  <c:v>-1.05551732784983</c:v>
                </c:pt>
                <c:pt idx="3">
                  <c:v>-1.00877392430751</c:v>
                </c:pt>
                <c:pt idx="4">
                  <c:v>-0.96657624451305</c:v>
                </c:pt>
                <c:pt idx="5">
                  <c:v>-0.892790030352132</c:v>
                </c:pt>
                <c:pt idx="6">
                  <c:v>-0.829738284605043</c:v>
                </c:pt>
                <c:pt idx="7">
                  <c:v>-0.774690718274137</c:v>
                </c:pt>
              </c:numCache>
            </c:numRef>
          </c:xVal>
          <c:yVal>
            <c:numRef>
              <c:f>'Angulo 0º'!$H$37:$H$44</c:f>
              <c:numCache>
                <c:formatCode>General</c:formatCode>
                <c:ptCount val="8"/>
                <c:pt idx="0">
                  <c:v>-2.52334878056451</c:v>
                </c:pt>
                <c:pt idx="1">
                  <c:v>-2.53369137041011</c:v>
                </c:pt>
                <c:pt idx="2">
                  <c:v>-2.54816215848382</c:v>
                </c:pt>
                <c:pt idx="3">
                  <c:v>-2.55880631448537</c:v>
                </c:pt>
                <c:pt idx="4">
                  <c:v>-2.56436352450912</c:v>
                </c:pt>
                <c:pt idx="5">
                  <c:v>-2.57596234337621</c:v>
                </c:pt>
                <c:pt idx="6">
                  <c:v>-2.5926957481147</c:v>
                </c:pt>
                <c:pt idx="7">
                  <c:v>-2.61328951755071</c:v>
                </c:pt>
              </c:numCache>
            </c:numRef>
          </c:yVal>
        </c:ser>
        <c:ser>
          <c:idx val="1"/>
          <c:order val="1"/>
          <c:spPr>
            <a:solidFill>
              <a:srgbClr val="99ccff"/>
            </a:solidFill>
            <a:ln w="47520">
              <a:noFill/>
            </a:ln>
          </c:spPr>
          <c:marker>
            <c:size val="3"/>
          </c:marker>
          <c:smooth val="1"/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'Angulo 0º'!$I$51:$I$70</c:f>
              <c:numCache>
                <c:formatCode>General</c:formatCode>
                <c:ptCount val="20"/>
                <c:pt idx="0">
                  <c:v>-0.540607512240769</c:v>
                </c:pt>
                <c:pt idx="1">
                  <c:v>-0.525783735923745</c:v>
                </c:pt>
                <c:pt idx="2">
                  <c:v>-0.511449283499556</c:v>
                </c:pt>
                <c:pt idx="3">
                  <c:v>-0.484126156288321</c:v>
                </c:pt>
                <c:pt idx="4">
                  <c:v>-0.458420756053419</c:v>
                </c:pt>
                <c:pt idx="5">
                  <c:v>-0.434152181326482</c:v>
                </c:pt>
                <c:pt idx="6">
                  <c:v>-0.411168274405793</c:v>
                </c:pt>
                <c:pt idx="7">
                  <c:v>-0.400116927926312</c:v>
                </c:pt>
                <c:pt idx="8">
                  <c:v>-0.38933983691012</c:v>
                </c:pt>
                <c:pt idx="9">
                  <c:v>-0.368556230986828</c:v>
                </c:pt>
                <c:pt idx="10">
                  <c:v>-0.348721986001856</c:v>
                </c:pt>
                <c:pt idx="11">
                  <c:v>-0.329754146925876</c:v>
                </c:pt>
                <c:pt idx="12">
                  <c:v>-0.311580177997289</c:v>
                </c:pt>
                <c:pt idx="13">
                  <c:v>-0.302770657240282</c:v>
                </c:pt>
                <c:pt idx="14">
                  <c:v>-0.294136287716081</c:v>
                </c:pt>
                <c:pt idx="15">
                  <c:v>-0.277366077466188</c:v>
                </c:pt>
                <c:pt idx="16">
                  <c:v>-0.261219441515631</c:v>
                </c:pt>
                <c:pt idx="17">
                  <c:v>-0.245651664288981</c:v>
                </c:pt>
                <c:pt idx="18">
                  <c:v>-0.230622673923861</c:v>
                </c:pt>
                <c:pt idx="19">
                  <c:v>-0.216096420727265</c:v>
                </c:pt>
              </c:numCache>
            </c:numRef>
          </c:xVal>
          <c:yVal>
            <c:numRef>
              <c:f>'Angulo 0º'!$H$51:$H$70</c:f>
              <c:numCache>
                <c:formatCode>General</c:formatCode>
                <c:ptCount val="20"/>
                <c:pt idx="0">
                  <c:v>-2.82659347300783</c:v>
                </c:pt>
                <c:pt idx="1">
                  <c:v>-2.87305315444478</c:v>
                </c:pt>
                <c:pt idx="2">
                  <c:v>-2.87624064045789</c:v>
                </c:pt>
                <c:pt idx="3">
                  <c:v>-2.92946418966717</c:v>
                </c:pt>
                <c:pt idx="4">
                  <c:v>-3.00632830081138</c:v>
                </c:pt>
                <c:pt idx="5">
                  <c:v>-3.04941813476961</c:v>
                </c:pt>
                <c:pt idx="6">
                  <c:v>-3.11413738629612</c:v>
                </c:pt>
                <c:pt idx="7">
                  <c:v>-3.16456715914885</c:v>
                </c:pt>
                <c:pt idx="8">
                  <c:v>-3.17501423139008</c:v>
                </c:pt>
                <c:pt idx="9">
                  <c:v>-3.23644342759214</c:v>
                </c:pt>
                <c:pt idx="10">
                  <c:v>-3.32456303553634</c:v>
                </c:pt>
                <c:pt idx="11">
                  <c:v>-3.34623373871588</c:v>
                </c:pt>
                <c:pt idx="12">
                  <c:v>-3.40095124054133</c:v>
                </c:pt>
                <c:pt idx="13">
                  <c:v>-3.43268404680644</c:v>
                </c:pt>
                <c:pt idx="14">
                  <c:v>-3.45726839441554</c:v>
                </c:pt>
                <c:pt idx="15">
                  <c:v>-3.51860603394845</c:v>
                </c:pt>
                <c:pt idx="16">
                  <c:v>-3.56910627112519</c:v>
                </c:pt>
                <c:pt idx="17">
                  <c:v>-3.61896200838387</c:v>
                </c:pt>
                <c:pt idx="18">
                  <c:v>-3.6893210013258</c:v>
                </c:pt>
                <c:pt idx="19">
                  <c:v>-3.72393071774274</c:v>
                </c:pt>
              </c:numCache>
            </c:numRef>
          </c:yVal>
        </c:ser>
        <c:axId val="21618518"/>
        <c:axId val="25004877"/>
      </c:scatterChart>
      <c:valAx>
        <c:axId val="21618518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5004877"/>
        <c:crossesAt val="0"/>
      </c:valAx>
      <c:valAx>
        <c:axId val="25004877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161851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ize val="3"/>
          </c:marker>
          <c:smooth val="1"/>
          <c:xVal>
            <c:numRef>
              <c:f>'Angulo 0º'!$C$37:$C$70</c:f>
              <c:numCache>
                <c:formatCode>General</c:formatCode>
                <c:ptCount val="34"/>
                <c:pt idx="0">
                  <c:v>0.048</c:v>
                </c:pt>
                <c:pt idx="1">
                  <c:v>0.068</c:v>
                </c:pt>
                <c:pt idx="2">
                  <c:v>0.088</c:v>
                </c:pt>
                <c:pt idx="3">
                  <c:v>0.098</c:v>
                </c:pt>
                <c:pt idx="4">
                  <c:v>0.108</c:v>
                </c:pt>
                <c:pt idx="5">
                  <c:v>0.128</c:v>
                </c:pt>
                <c:pt idx="6">
                  <c:v>0.148</c:v>
                </c:pt>
                <c:pt idx="7">
                  <c:v>0.168</c:v>
                </c:pt>
                <c:pt idx="8">
                  <c:v>0.188</c:v>
                </c:pt>
                <c:pt idx="9">
                  <c:v>0.198</c:v>
                </c:pt>
                <c:pt idx="10">
                  <c:v>0.208</c:v>
                </c:pt>
                <c:pt idx="11">
                  <c:v>0.228</c:v>
                </c:pt>
                <c:pt idx="12">
                  <c:v>0.248</c:v>
                </c:pt>
                <c:pt idx="13">
                  <c:v>0.268</c:v>
                </c:pt>
                <c:pt idx="14">
                  <c:v>0.288</c:v>
                </c:pt>
                <c:pt idx="15">
                  <c:v>0.298</c:v>
                </c:pt>
                <c:pt idx="16">
                  <c:v>0.308</c:v>
                </c:pt>
                <c:pt idx="17">
                  <c:v>0.328</c:v>
                </c:pt>
                <c:pt idx="18">
                  <c:v>0.348</c:v>
                </c:pt>
                <c:pt idx="19">
                  <c:v>0.368</c:v>
                </c:pt>
                <c:pt idx="20">
                  <c:v>0.388</c:v>
                </c:pt>
                <c:pt idx="21">
                  <c:v>0.398</c:v>
                </c:pt>
                <c:pt idx="22">
                  <c:v>0.408</c:v>
                </c:pt>
                <c:pt idx="23">
                  <c:v>0.428</c:v>
                </c:pt>
                <c:pt idx="24">
                  <c:v>0.448</c:v>
                </c:pt>
                <c:pt idx="25">
                  <c:v>0.468</c:v>
                </c:pt>
                <c:pt idx="26">
                  <c:v>0.488</c:v>
                </c:pt>
                <c:pt idx="27">
                  <c:v>0.498</c:v>
                </c:pt>
                <c:pt idx="28">
                  <c:v>0.508</c:v>
                </c:pt>
                <c:pt idx="29">
                  <c:v>0.528</c:v>
                </c:pt>
                <c:pt idx="30">
                  <c:v>0.548</c:v>
                </c:pt>
                <c:pt idx="31">
                  <c:v>0.568</c:v>
                </c:pt>
                <c:pt idx="32">
                  <c:v>0.588</c:v>
                </c:pt>
                <c:pt idx="33">
                  <c:v>0.608</c:v>
                </c:pt>
              </c:numCache>
            </c:numRef>
          </c:xVal>
          <c:yVal>
            <c:numRef>
              <c:f>'Angulo 0º'!$F$37:$F$70</c:f>
              <c:numCache>
                <c:formatCode>General</c:formatCode>
                <c:ptCount val="34"/>
                <c:pt idx="0">
                  <c:v>0.00299675486769845</c:v>
                </c:pt>
                <c:pt idx="1">
                  <c:v>0.00292623115327009</c:v>
                </c:pt>
                <c:pt idx="2">
                  <c:v>0.00283033499750374</c:v>
                </c:pt>
                <c:pt idx="3">
                  <c:v>0.00276180928607089</c:v>
                </c:pt>
                <c:pt idx="4">
                  <c:v>0.00272669445831253</c:v>
                </c:pt>
                <c:pt idx="5">
                  <c:v>0.00265483574638043</c:v>
                </c:pt>
                <c:pt idx="6">
                  <c:v>0.0025544902646031</c:v>
                </c:pt>
                <c:pt idx="7">
                  <c:v>0.002436186220669</c:v>
                </c:pt>
                <c:pt idx="8">
                  <c:v>0.00232068696954568</c:v>
                </c:pt>
                <c:pt idx="9">
                  <c:v>0.00220379480778832</c:v>
                </c:pt>
                <c:pt idx="10">
                  <c:v>0.00215996005991013</c:v>
                </c:pt>
                <c:pt idx="11">
                  <c:v>0.00201301248127808</c:v>
                </c:pt>
                <c:pt idx="12">
                  <c:v>0.00177018921617574</c:v>
                </c:pt>
                <c:pt idx="13">
                  <c:v>0.00164283374937594</c:v>
                </c:pt>
                <c:pt idx="14">
                  <c:v>0.0014907558662007</c:v>
                </c:pt>
                <c:pt idx="15">
                  <c:v>0.00133951273090364</c:v>
                </c:pt>
                <c:pt idx="16">
                  <c:v>0.0013297174238642</c:v>
                </c:pt>
                <c:pt idx="17">
                  <c:v>0.00117634797803295</c:v>
                </c:pt>
                <c:pt idx="18">
                  <c:v>0.000985534198701947</c:v>
                </c:pt>
                <c:pt idx="19">
                  <c:v>0.00089244583125312</c:v>
                </c:pt>
                <c:pt idx="20">
                  <c:v>0.000768887169246131</c:v>
                </c:pt>
                <c:pt idx="21">
                  <c:v>0.000684593609585622</c:v>
                </c:pt>
                <c:pt idx="22">
                  <c:v>0.000668322016974538</c:v>
                </c:pt>
                <c:pt idx="23">
                  <c:v>0.00058017174238642</c:v>
                </c:pt>
                <c:pt idx="24">
                  <c:v>0.000473627558662007</c:v>
                </c:pt>
                <c:pt idx="25">
                  <c:v>0.000450574138791812</c:v>
                </c:pt>
                <c:pt idx="26">
                  <c:v>0.000397236145781328</c:v>
                </c:pt>
                <c:pt idx="27">
                  <c:v>0.000369246130803794</c:v>
                </c:pt>
                <c:pt idx="28">
                  <c:v>0.000348924613080379</c:v>
                </c:pt>
                <c:pt idx="29">
                  <c:v>0.000302966050923615</c:v>
                </c:pt>
                <c:pt idx="30">
                  <c:v>0.000269707938092861</c:v>
                </c:pt>
                <c:pt idx="31">
                  <c:v>0.000240457314028957</c:v>
                </c:pt>
                <c:pt idx="32">
                  <c:v>0.000204493260109835</c:v>
                </c:pt>
                <c:pt idx="33">
                  <c:v>0.000188829256115826</c:v>
                </c:pt>
              </c:numCache>
            </c:numRef>
          </c:yVal>
        </c:ser>
        <c:axId val="95131958"/>
        <c:axId val="4895916"/>
      </c:scatterChart>
      <c:valAx>
        <c:axId val="95131958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895916"/>
        <c:crossesAt val="0"/>
      </c:valAx>
      <c:valAx>
        <c:axId val="4895916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513195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ize val="3"/>
          </c:marker>
          <c:smooth val="1"/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'Angulo 0º'!$J$37:$J$43</c:f>
              <c:numCache>
                <c:formatCode>General</c:formatCode>
                <c:ptCount val="7"/>
                <c:pt idx="0">
                  <c:v>-1</c:v>
                </c:pt>
                <c:pt idx="1">
                  <c:v>-0.920818753952375</c:v>
                </c:pt>
                <c:pt idx="2">
                  <c:v>-0.853871964321762</c:v>
                </c:pt>
                <c:pt idx="3">
                  <c:v>-0.823908740944319</c:v>
                </c:pt>
                <c:pt idx="4">
                  <c:v>-0.795880017344075</c:v>
                </c:pt>
                <c:pt idx="5">
                  <c:v>-0.744727494896694</c:v>
                </c:pt>
                <c:pt idx="6">
                  <c:v>-0.698970004336019</c:v>
                </c:pt>
              </c:numCache>
            </c:numRef>
          </c:xVal>
          <c:yVal>
            <c:numRef>
              <c:f>'Angulo 0º'!$H$37:$H$43</c:f>
              <c:numCache>
                <c:formatCode>General</c:formatCode>
                <c:ptCount val="7"/>
                <c:pt idx="0">
                  <c:v>-2.52334878056451</c:v>
                </c:pt>
                <c:pt idx="1">
                  <c:v>-2.53369137041011</c:v>
                </c:pt>
                <c:pt idx="2">
                  <c:v>-2.54816215848382</c:v>
                </c:pt>
                <c:pt idx="3">
                  <c:v>-2.55880631448537</c:v>
                </c:pt>
                <c:pt idx="4">
                  <c:v>-2.56436352450912</c:v>
                </c:pt>
                <c:pt idx="5">
                  <c:v>-2.57596234337621</c:v>
                </c:pt>
                <c:pt idx="6">
                  <c:v>-2.5926957481147</c:v>
                </c:pt>
              </c:numCache>
            </c:numRef>
          </c:yVal>
        </c:ser>
        <c:ser>
          <c:idx val="1"/>
          <c:order val="1"/>
          <c:spPr>
            <a:solidFill>
              <a:srgbClr val="99ccff"/>
            </a:solidFill>
            <a:ln w="47520">
              <a:noFill/>
            </a:ln>
          </c:spPr>
          <c:marker>
            <c:size val="3"/>
          </c:marker>
          <c:smooth val="1"/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'Angulo 0º'!$J$51:$J$70</c:f>
              <c:numCache>
                <c:formatCode>General</c:formatCode>
                <c:ptCount val="20"/>
                <c:pt idx="0">
                  <c:v>-0.468521082957745</c:v>
                </c:pt>
                <c:pt idx="1">
                  <c:v>-0.455931955649724</c:v>
                </c:pt>
                <c:pt idx="2">
                  <c:v>-0.443697499232713</c:v>
                </c:pt>
                <c:pt idx="3">
                  <c:v>-0.42021640338319</c:v>
                </c:pt>
                <c:pt idx="4">
                  <c:v>-0.397940008672038</c:v>
                </c:pt>
                <c:pt idx="5">
                  <c:v>-0.376750709602099</c:v>
                </c:pt>
                <c:pt idx="6">
                  <c:v>-0.356547323513812</c:v>
                </c:pt>
                <c:pt idx="7">
                  <c:v>-0.346787486224656</c:v>
                </c:pt>
                <c:pt idx="8">
                  <c:v>-0.337242168318426</c:v>
                </c:pt>
                <c:pt idx="9">
                  <c:v>-0.318758762624413</c:v>
                </c:pt>
                <c:pt idx="10">
                  <c:v>-0.301029995663981</c:v>
                </c:pt>
                <c:pt idx="11">
                  <c:v>-0.283996656365201</c:v>
                </c:pt>
                <c:pt idx="12">
                  <c:v>-0.267606240177031</c:v>
                </c:pt>
                <c:pt idx="13">
                  <c:v>-0.259637310505756</c:v>
                </c:pt>
                <c:pt idx="14">
                  <c:v>-0.251811972993799</c:v>
                </c:pt>
                <c:pt idx="15">
                  <c:v>-0.236572006437063</c:v>
                </c:pt>
                <c:pt idx="16">
                  <c:v>-0.221848749616356</c:v>
                </c:pt>
                <c:pt idx="17">
                  <c:v>-0.207608310501746</c:v>
                </c:pt>
                <c:pt idx="18">
                  <c:v>-0.193820026016113</c:v>
                </c:pt>
                <c:pt idx="19">
                  <c:v>-0.180456064458131</c:v>
                </c:pt>
              </c:numCache>
            </c:numRef>
          </c:xVal>
          <c:yVal>
            <c:numRef>
              <c:f>'Angulo 0º'!$H$51:$H$70</c:f>
              <c:numCache>
                <c:formatCode>General</c:formatCode>
                <c:ptCount val="20"/>
                <c:pt idx="0">
                  <c:v>-2.82659347300783</c:v>
                </c:pt>
                <c:pt idx="1">
                  <c:v>-2.87305315444478</c:v>
                </c:pt>
                <c:pt idx="2">
                  <c:v>-2.87624064045789</c:v>
                </c:pt>
                <c:pt idx="3">
                  <c:v>-2.92946418966717</c:v>
                </c:pt>
                <c:pt idx="4">
                  <c:v>-3.00632830081138</c:v>
                </c:pt>
                <c:pt idx="5">
                  <c:v>-3.04941813476961</c:v>
                </c:pt>
                <c:pt idx="6">
                  <c:v>-3.11413738629612</c:v>
                </c:pt>
                <c:pt idx="7">
                  <c:v>-3.16456715914885</c:v>
                </c:pt>
                <c:pt idx="8">
                  <c:v>-3.17501423139008</c:v>
                </c:pt>
                <c:pt idx="9">
                  <c:v>-3.23644342759214</c:v>
                </c:pt>
                <c:pt idx="10">
                  <c:v>-3.32456303553634</c:v>
                </c:pt>
                <c:pt idx="11">
                  <c:v>-3.34623373871588</c:v>
                </c:pt>
                <c:pt idx="12">
                  <c:v>-3.40095124054133</c:v>
                </c:pt>
                <c:pt idx="13">
                  <c:v>-3.43268404680644</c:v>
                </c:pt>
                <c:pt idx="14">
                  <c:v>-3.45726839441554</c:v>
                </c:pt>
                <c:pt idx="15">
                  <c:v>-3.51860603394845</c:v>
                </c:pt>
                <c:pt idx="16">
                  <c:v>-3.56910627112519</c:v>
                </c:pt>
                <c:pt idx="17">
                  <c:v>-3.61896200838387</c:v>
                </c:pt>
                <c:pt idx="18">
                  <c:v>-3.6893210013258</c:v>
                </c:pt>
                <c:pt idx="19">
                  <c:v>-3.72393071774274</c:v>
                </c:pt>
              </c:numCache>
            </c:numRef>
          </c:yVal>
        </c:ser>
        <c:axId val="93891558"/>
        <c:axId val="6990069"/>
      </c:scatterChart>
      <c:valAx>
        <c:axId val="93891558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90069"/>
        <c:crossesAt val="0"/>
      </c:valAx>
      <c:valAx>
        <c:axId val="6990069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389155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ize val="3"/>
          </c:marker>
          <c:smooth val="1"/>
          <c:xVal>
            <c:numRef>
              <c:f>'Angulo 20º'!$C$3:$C$28</c:f>
              <c:numCache>
                <c:formatCode>General</c:formatCode>
                <c:ptCount val="26"/>
                <c:pt idx="0">
                  <c:v>8.2</c:v>
                </c:pt>
                <c:pt idx="1">
                  <c:v>54.9</c:v>
                </c:pt>
                <c:pt idx="2">
                  <c:v>101.9</c:v>
                </c:pt>
                <c:pt idx="3">
                  <c:v>192.6</c:v>
                </c:pt>
                <c:pt idx="4">
                  <c:v>350</c:v>
                </c:pt>
                <c:pt idx="5">
                  <c:v>499</c:v>
                </c:pt>
                <c:pt idx="6">
                  <c:v>650</c:v>
                </c:pt>
                <c:pt idx="7">
                  <c:v>796</c:v>
                </c:pt>
                <c:pt idx="8">
                  <c:v>846</c:v>
                </c:pt>
                <c:pt idx="9">
                  <c:v>898</c:v>
                </c:pt>
                <c:pt idx="10">
                  <c:v>907</c:v>
                </c:pt>
                <c:pt idx="11">
                  <c:v>929</c:v>
                </c:pt>
                <c:pt idx="12">
                  <c:v>954</c:v>
                </c:pt>
                <c:pt idx="13">
                  <c:v>1006</c:v>
                </c:pt>
                <c:pt idx="14">
                  <c:v>1123</c:v>
                </c:pt>
                <c:pt idx="15">
                  <c:v>1250</c:v>
                </c:pt>
                <c:pt idx="16">
                  <c:v>1354</c:v>
                </c:pt>
                <c:pt idx="17">
                  <c:v>1495</c:v>
                </c:pt>
                <c:pt idx="18">
                  <c:v>1614</c:v>
                </c:pt>
                <c:pt idx="19">
                  <c:v>1826</c:v>
                </c:pt>
                <c:pt idx="20">
                  <c:v>2005</c:v>
                </c:pt>
                <c:pt idx="21">
                  <c:v>2198</c:v>
                </c:pt>
                <c:pt idx="22">
                  <c:v>2403</c:v>
                </c:pt>
                <c:pt idx="23">
                  <c:v>2595</c:v>
                </c:pt>
                <c:pt idx="24">
                  <c:v>2811</c:v>
                </c:pt>
                <c:pt idx="25">
                  <c:v>3000</c:v>
                </c:pt>
              </c:numCache>
            </c:numRef>
          </c:xVal>
          <c:yVal>
            <c:numRef>
              <c:f>'Angulo 20º'!$G$3:$G$28</c:f>
              <c:numCache>
                <c:formatCode>General</c:formatCode>
                <c:ptCount val="26"/>
                <c:pt idx="0">
                  <c:v>4.40243902439024E-005</c:v>
                </c:pt>
                <c:pt idx="1">
                  <c:v>0.000245100182149362</c:v>
                </c:pt>
                <c:pt idx="2">
                  <c:v>0.000510147203140334</c:v>
                </c:pt>
                <c:pt idx="3">
                  <c:v>0.000942242990654206</c:v>
                </c:pt>
                <c:pt idx="4">
                  <c:v>0.00161572571428571</c:v>
                </c:pt>
                <c:pt idx="5">
                  <c:v>0.00213018236472946</c:v>
                </c:pt>
                <c:pt idx="6">
                  <c:v>0.00251667846153846</c:v>
                </c:pt>
                <c:pt idx="7">
                  <c:v>0.00274432663316583</c:v>
                </c:pt>
                <c:pt idx="8">
                  <c:v>0.00276702127659574</c:v>
                </c:pt>
                <c:pt idx="9">
                  <c:v>0.00279757795100223</c:v>
                </c:pt>
                <c:pt idx="10">
                  <c:v>0.00280136273428886</c:v>
                </c:pt>
                <c:pt idx="11">
                  <c:v>0.0028110398277718</c:v>
                </c:pt>
                <c:pt idx="12">
                  <c:v>0.00283305660377358</c:v>
                </c:pt>
                <c:pt idx="13">
                  <c:v>0.00282229125248509</c:v>
                </c:pt>
                <c:pt idx="14">
                  <c:v>0.00281503472840606</c:v>
                </c:pt>
                <c:pt idx="15">
                  <c:v>0.0027587592</c:v>
                </c:pt>
                <c:pt idx="16">
                  <c:v>0.00269149261447563</c:v>
                </c:pt>
                <c:pt idx="17">
                  <c:v>0.00259065150501672</c:v>
                </c:pt>
                <c:pt idx="18">
                  <c:v>0.00249569330855019</c:v>
                </c:pt>
                <c:pt idx="19">
                  <c:v>0.00233076067907996</c:v>
                </c:pt>
                <c:pt idx="20">
                  <c:v>0.00219322144638404</c:v>
                </c:pt>
                <c:pt idx="21">
                  <c:v>0.00205442447679709</c:v>
                </c:pt>
                <c:pt idx="22">
                  <c:v>0.00192363712026633</c:v>
                </c:pt>
                <c:pt idx="23">
                  <c:v>0.00180792138728324</c:v>
                </c:pt>
                <c:pt idx="24">
                  <c:v>0.00169374742084667</c:v>
                </c:pt>
                <c:pt idx="25">
                  <c:v>0.00160162133333333</c:v>
                </c:pt>
              </c:numCache>
            </c:numRef>
          </c:yVal>
        </c:ser>
        <c:axId val="61318103"/>
        <c:axId val="81137678"/>
      </c:scatterChart>
      <c:valAx>
        <c:axId val="61318103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137678"/>
        <c:crossesAt val="0"/>
      </c:valAx>
      <c:valAx>
        <c:axId val="8113767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131810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ize val="3"/>
          </c:marker>
          <c:smooth val="1"/>
          <c:xVal>
            <c:numRef>
              <c:f>'Angulo 40º'!$C$3:$C$35</c:f>
              <c:numCache>
                <c:formatCode>General</c:formatCode>
                <c:ptCount val="33"/>
                <c:pt idx="0">
                  <c:v>6.9</c:v>
                </c:pt>
                <c:pt idx="1">
                  <c:v>99</c:v>
                </c:pt>
                <c:pt idx="2">
                  <c:v>193.6</c:v>
                </c:pt>
                <c:pt idx="3">
                  <c:v>299.6</c:v>
                </c:pt>
                <c:pt idx="4">
                  <c:v>452</c:v>
                </c:pt>
                <c:pt idx="5">
                  <c:v>599</c:v>
                </c:pt>
                <c:pt idx="6">
                  <c:v>750</c:v>
                </c:pt>
                <c:pt idx="7">
                  <c:v>899</c:v>
                </c:pt>
                <c:pt idx="8">
                  <c:v>1114</c:v>
                </c:pt>
                <c:pt idx="9">
                  <c:v>1205</c:v>
                </c:pt>
                <c:pt idx="10">
                  <c:v>1252</c:v>
                </c:pt>
                <c:pt idx="11">
                  <c:v>1297</c:v>
                </c:pt>
                <c:pt idx="12">
                  <c:v>1303</c:v>
                </c:pt>
                <c:pt idx="13">
                  <c:v>1404</c:v>
                </c:pt>
                <c:pt idx="14">
                  <c:v>1608</c:v>
                </c:pt>
                <c:pt idx="15">
                  <c:v>1800</c:v>
                </c:pt>
                <c:pt idx="16">
                  <c:v>2017</c:v>
                </c:pt>
                <c:pt idx="17">
                  <c:v>2217</c:v>
                </c:pt>
                <c:pt idx="18">
                  <c:v>2401</c:v>
                </c:pt>
                <c:pt idx="19">
                  <c:v>2416</c:v>
                </c:pt>
                <c:pt idx="20">
                  <c:v>2602</c:v>
                </c:pt>
                <c:pt idx="21">
                  <c:v>2803</c:v>
                </c:pt>
                <c:pt idx="22">
                  <c:v>3029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xVal>
          <c:yVal>
            <c:numRef>
              <c:f>'Angulo 40º'!$G$3:$G$35</c:f>
              <c:numCache>
                <c:formatCode>General</c:formatCode>
                <c:ptCount val="33"/>
                <c:pt idx="0">
                  <c:v>2.08695652173913E-005</c:v>
                </c:pt>
                <c:pt idx="1">
                  <c:v>0.000312888888888889</c:v>
                </c:pt>
                <c:pt idx="2">
                  <c:v>0.00059360020661157</c:v>
                </c:pt>
                <c:pt idx="3">
                  <c:v>0.000895607476635514</c:v>
                </c:pt>
                <c:pt idx="4">
                  <c:v>0.00128124115044248</c:v>
                </c:pt>
                <c:pt idx="5">
                  <c:v>0.00160333889816361</c:v>
                </c:pt>
                <c:pt idx="6">
                  <c:v>0.001862832</c:v>
                </c:pt>
                <c:pt idx="7">
                  <c:v>0.00204833036707453</c:v>
                </c:pt>
                <c:pt idx="8">
                  <c:v>0.002170578994614</c:v>
                </c:pt>
                <c:pt idx="9">
                  <c:v>0.00218869377593361</c:v>
                </c:pt>
                <c:pt idx="10">
                  <c:v>0.00217452076677316</c:v>
                </c:pt>
                <c:pt idx="11">
                  <c:v>0.0021786900539707</c:v>
                </c:pt>
                <c:pt idx="12">
                  <c:v>0.00216092402148887</c:v>
                </c:pt>
                <c:pt idx="13">
                  <c:v>0.00216882122507122</c:v>
                </c:pt>
                <c:pt idx="14">
                  <c:v>0.00209861256218905</c:v>
                </c:pt>
                <c:pt idx="15">
                  <c:v>0.00201400888888889</c:v>
                </c:pt>
                <c:pt idx="16">
                  <c:v>0.00191044571145265</c:v>
                </c:pt>
                <c:pt idx="17">
                  <c:v>0.00181146414073072</c:v>
                </c:pt>
                <c:pt idx="18">
                  <c:v>0.00171971012078301</c:v>
                </c:pt>
                <c:pt idx="19">
                  <c:v>0.00172082822847682</c:v>
                </c:pt>
                <c:pt idx="20">
                  <c:v>0.00163723904688701</c:v>
                </c:pt>
                <c:pt idx="21">
                  <c:v>0.00155091865858009</c:v>
                </c:pt>
                <c:pt idx="22">
                  <c:v>0.00146286728293166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</c:numCache>
            </c:numRef>
          </c:yVal>
        </c:ser>
        <c:axId val="47056511"/>
        <c:axId val="43662764"/>
      </c:scatterChart>
      <c:valAx>
        <c:axId val="470565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3662764"/>
        <c:crossesAt val="0"/>
      </c:valAx>
      <c:valAx>
        <c:axId val="43662764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7056511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ize val="3"/>
          </c:marker>
          <c:smooth val="1"/>
          <c:xVal>
            <c:numRef>
              <c:f>'Angulo 60º'!$C$3:$C$28</c:f>
              <c:numCache>
                <c:formatCode>General</c:formatCode>
                <c:ptCount val="26"/>
                <c:pt idx="0">
                  <c:v>7.9</c:v>
                </c:pt>
                <c:pt idx="1">
                  <c:v>95.3</c:v>
                </c:pt>
                <c:pt idx="2">
                  <c:v>196.7</c:v>
                </c:pt>
                <c:pt idx="3">
                  <c:v>302.7</c:v>
                </c:pt>
                <c:pt idx="4">
                  <c:v>405</c:v>
                </c:pt>
                <c:pt idx="5">
                  <c:v>501</c:v>
                </c:pt>
                <c:pt idx="6">
                  <c:v>601</c:v>
                </c:pt>
                <c:pt idx="7">
                  <c:v>690</c:v>
                </c:pt>
                <c:pt idx="8">
                  <c:v>803</c:v>
                </c:pt>
                <c:pt idx="9">
                  <c:v>906</c:v>
                </c:pt>
                <c:pt idx="10">
                  <c:v>1028</c:v>
                </c:pt>
                <c:pt idx="11">
                  <c:v>1108</c:v>
                </c:pt>
                <c:pt idx="12">
                  <c:v>1207</c:v>
                </c:pt>
                <c:pt idx="13">
                  <c:v>1311</c:v>
                </c:pt>
                <c:pt idx="14">
                  <c:v>1397</c:v>
                </c:pt>
                <c:pt idx="15">
                  <c:v>1502</c:v>
                </c:pt>
                <c:pt idx="16">
                  <c:v>1592</c:v>
                </c:pt>
                <c:pt idx="17">
                  <c:v>1698</c:v>
                </c:pt>
                <c:pt idx="18">
                  <c:v>1797</c:v>
                </c:pt>
                <c:pt idx="19">
                  <c:v>1901</c:v>
                </c:pt>
                <c:pt idx="20">
                  <c:v>2001</c:v>
                </c:pt>
                <c:pt idx="21">
                  <c:v>2193</c:v>
                </c:pt>
                <c:pt idx="22">
                  <c:v>2400</c:v>
                </c:pt>
                <c:pt idx="23">
                  <c:v>2612</c:v>
                </c:pt>
                <c:pt idx="24">
                  <c:v>2805</c:v>
                </c:pt>
                <c:pt idx="25">
                  <c:v>3017</c:v>
                </c:pt>
              </c:numCache>
            </c:numRef>
          </c:xVal>
          <c:yVal>
            <c:numRef>
              <c:f>'Angulo 60º'!$G$3:$G$28</c:f>
              <c:numCache>
                <c:formatCode>General</c:formatCode>
                <c:ptCount val="26"/>
                <c:pt idx="0">
                  <c:v>8.10126582278481E-006</c:v>
                </c:pt>
                <c:pt idx="1">
                  <c:v>0.000104931794333683</c:v>
                </c:pt>
                <c:pt idx="2">
                  <c:v>0.000213650228774784</c:v>
                </c:pt>
                <c:pt idx="3">
                  <c:v>0.000325721836802114</c:v>
                </c:pt>
                <c:pt idx="4">
                  <c:v>0.000427298765432099</c:v>
                </c:pt>
                <c:pt idx="5">
                  <c:v>0.000519161676646707</c:v>
                </c:pt>
                <c:pt idx="6">
                  <c:v>0.000611041597337771</c:v>
                </c:pt>
                <c:pt idx="7">
                  <c:v>0.000688001449275362</c:v>
                </c:pt>
                <c:pt idx="8">
                  <c:v>0.000779179327521793</c:v>
                </c:pt>
                <c:pt idx="9">
                  <c:v>0.000856689845474614</c:v>
                </c:pt>
                <c:pt idx="10">
                  <c:v>0.000938058365758755</c:v>
                </c:pt>
                <c:pt idx="11">
                  <c:v>0.000979931407942238</c:v>
                </c:pt>
                <c:pt idx="12">
                  <c:v>0.00103186081193041</c:v>
                </c:pt>
                <c:pt idx="13">
                  <c:v>0.00108198398169336</c:v>
                </c:pt>
                <c:pt idx="14">
                  <c:v>0.00111489191123837</c:v>
                </c:pt>
                <c:pt idx="15">
                  <c:v>0.00114953129161119</c:v>
                </c:pt>
                <c:pt idx="16">
                  <c:v>0.00117036746231156</c:v>
                </c:pt>
                <c:pt idx="17">
                  <c:v>0.00118918786808009</c:v>
                </c:pt>
                <c:pt idx="18">
                  <c:v>0.00120086867000557</c:v>
                </c:pt>
                <c:pt idx="19">
                  <c:v>0.00120419200420831</c:v>
                </c:pt>
                <c:pt idx="20">
                  <c:v>0.00120219940029985</c:v>
                </c:pt>
                <c:pt idx="21">
                  <c:v>0.00119081440948472</c:v>
                </c:pt>
                <c:pt idx="22">
                  <c:v>0.00116622041666667</c:v>
                </c:pt>
                <c:pt idx="23">
                  <c:v>0.00113657312404288</c:v>
                </c:pt>
                <c:pt idx="24">
                  <c:v>0.00110556898395722</c:v>
                </c:pt>
                <c:pt idx="25">
                  <c:v>0.00107152933377527</c:v>
                </c:pt>
              </c:numCache>
            </c:numRef>
          </c:yVal>
        </c:ser>
        <c:axId val="14722329"/>
        <c:axId val="54851387"/>
      </c:scatterChart>
      <c:valAx>
        <c:axId val="14722329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4851387"/>
        <c:crossesAt val="0"/>
      </c:valAx>
      <c:valAx>
        <c:axId val="5485138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4722329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47520">
              <a:noFill/>
            </a:ln>
          </c:spPr>
          <c:marker>
            <c:size val="3"/>
          </c:marker>
          <c:smooth val="1"/>
          <c:xVal>
            <c:numRef>
              <c:f>'Angulo 70º'!$C$2:$C$27</c:f>
              <c:numCache>
                <c:formatCode>General</c:formatCode>
                <c:ptCount val="26"/>
                <c:pt idx="0">
                  <c:v>9.1</c:v>
                </c:pt>
                <c:pt idx="1">
                  <c:v>149.6</c:v>
                </c:pt>
                <c:pt idx="2">
                  <c:v>295.7</c:v>
                </c:pt>
                <c:pt idx="3">
                  <c:v>458</c:v>
                </c:pt>
                <c:pt idx="4">
                  <c:v>601</c:v>
                </c:pt>
                <c:pt idx="5">
                  <c:v>752</c:v>
                </c:pt>
                <c:pt idx="6">
                  <c:v>911</c:v>
                </c:pt>
                <c:pt idx="7">
                  <c:v>1048</c:v>
                </c:pt>
                <c:pt idx="8">
                  <c:v>1199</c:v>
                </c:pt>
                <c:pt idx="9">
                  <c:v>1301</c:v>
                </c:pt>
                <c:pt idx="10">
                  <c:v>1393</c:v>
                </c:pt>
                <c:pt idx="11">
                  <c:v>1490</c:v>
                </c:pt>
                <c:pt idx="12">
                  <c:v>1701</c:v>
                </c:pt>
                <c:pt idx="13">
                  <c:v>1813</c:v>
                </c:pt>
                <c:pt idx="14">
                  <c:v>1891</c:v>
                </c:pt>
                <c:pt idx="15">
                  <c:v>2017</c:v>
                </c:pt>
                <c:pt idx="16">
                  <c:v>2097</c:v>
                </c:pt>
                <c:pt idx="17">
                  <c:v>2221</c:v>
                </c:pt>
                <c:pt idx="18">
                  <c:v>2302</c:v>
                </c:pt>
                <c:pt idx="19">
                  <c:v>2403</c:v>
                </c:pt>
                <c:pt idx="20">
                  <c:v>2502</c:v>
                </c:pt>
                <c:pt idx="21">
                  <c:v>2603</c:v>
                </c:pt>
                <c:pt idx="22">
                  <c:v>2700</c:v>
                </c:pt>
                <c:pt idx="23">
                  <c:v>2799</c:v>
                </c:pt>
                <c:pt idx="24">
                  <c:v>2907</c:v>
                </c:pt>
                <c:pt idx="25">
                  <c:v>3050</c:v>
                </c:pt>
              </c:numCache>
            </c:numRef>
          </c:xVal>
          <c:yVal>
            <c:numRef>
              <c:f>'Angulo 70º'!$G$2:$G$27</c:f>
              <c:numCache>
                <c:formatCode>General</c:formatCode>
                <c:ptCount val="26"/>
                <c:pt idx="0">
                  <c:v>2.74725274725275E-006</c:v>
                </c:pt>
                <c:pt idx="1">
                  <c:v>4.17179144385027E-005</c:v>
                </c:pt>
                <c:pt idx="2">
                  <c:v>8.02029083530605E-005</c:v>
                </c:pt>
                <c:pt idx="3">
                  <c:v>0.000120578602620087</c:v>
                </c:pt>
                <c:pt idx="4">
                  <c:v>0.000157843594009983</c:v>
                </c:pt>
                <c:pt idx="5">
                  <c:v>0.000193033244680851</c:v>
                </c:pt>
                <c:pt idx="6">
                  <c:v>0.0002312634467618</c:v>
                </c:pt>
                <c:pt idx="7">
                  <c:v>0.000261000954198473</c:v>
                </c:pt>
                <c:pt idx="8">
                  <c:v>0.000289341951626355</c:v>
                </c:pt>
                <c:pt idx="9">
                  <c:v>0.000313851652574942</c:v>
                </c:pt>
                <c:pt idx="10">
                  <c:v>0.000326113424264178</c:v>
                </c:pt>
                <c:pt idx="11">
                  <c:v>0.000344064429530201</c:v>
                </c:pt>
                <c:pt idx="12">
                  <c:v>0.000382862433862434</c:v>
                </c:pt>
                <c:pt idx="13">
                  <c:v>0.00039476889134032</c:v>
                </c:pt>
                <c:pt idx="14">
                  <c:v>0.000406731359069275</c:v>
                </c:pt>
                <c:pt idx="15">
                  <c:v>0.000422374318294497</c:v>
                </c:pt>
                <c:pt idx="16">
                  <c:v>0.000432190748688603</c:v>
                </c:pt>
                <c:pt idx="17">
                  <c:v>0.000445756416028816</c:v>
                </c:pt>
                <c:pt idx="18">
                  <c:v>0.00045639661164205</c:v>
                </c:pt>
                <c:pt idx="19">
                  <c:v>0.000469348314606742</c:v>
                </c:pt>
                <c:pt idx="20">
                  <c:v>0.000476604316546763</c:v>
                </c:pt>
                <c:pt idx="21">
                  <c:v>0.00048190549366116</c:v>
                </c:pt>
                <c:pt idx="22">
                  <c:v>0.000487262592592593</c:v>
                </c:pt>
                <c:pt idx="23">
                  <c:v>0.000492417291889961</c:v>
                </c:pt>
                <c:pt idx="24">
                  <c:v>0.000501152046783626</c:v>
                </c:pt>
                <c:pt idx="25">
                  <c:v>0.00050575868852459</c:v>
                </c:pt>
              </c:numCache>
            </c:numRef>
          </c:yVal>
        </c:ser>
        <c:axId val="22583238"/>
        <c:axId val="77637930"/>
      </c:scatterChart>
      <c:valAx>
        <c:axId val="225832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7637930"/>
        <c:crossesAt val="0"/>
      </c:valAx>
      <c:valAx>
        <c:axId val="77637930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583238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701640</xdr:colOff>
      <xdr:row>1</xdr:row>
      <xdr:rowOff>185040</xdr:rowOff>
    </xdr:from>
    <xdr:to>
      <xdr:col>20</xdr:col>
      <xdr:colOff>383760</xdr:colOff>
      <xdr:row>23</xdr:row>
      <xdr:rowOff>57600</xdr:rowOff>
    </xdr:to>
    <xdr:graphicFrame>
      <xdr:nvGraphicFramePr>
        <xdr:cNvPr id="0" name="Chart 1"/>
        <xdr:cNvGraphicFramePr/>
      </xdr:nvGraphicFramePr>
      <xdr:xfrm>
        <a:off x="8428320" y="375480"/>
        <a:ext cx="9125640" cy="406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553320</xdr:colOff>
      <xdr:row>32</xdr:row>
      <xdr:rowOff>171360</xdr:rowOff>
    </xdr:from>
    <xdr:to>
      <xdr:col>22</xdr:col>
      <xdr:colOff>374760</xdr:colOff>
      <xdr:row>62</xdr:row>
      <xdr:rowOff>69120</xdr:rowOff>
    </xdr:to>
    <xdr:graphicFrame>
      <xdr:nvGraphicFramePr>
        <xdr:cNvPr id="1" name="Chart 6"/>
        <xdr:cNvGraphicFramePr/>
      </xdr:nvGraphicFramePr>
      <xdr:xfrm>
        <a:off x="9996840" y="6267240"/>
        <a:ext cx="9265320" cy="561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437400</xdr:colOff>
      <xdr:row>65</xdr:row>
      <xdr:rowOff>55440</xdr:rowOff>
    </xdr:from>
    <xdr:to>
      <xdr:col>19</xdr:col>
      <xdr:colOff>56160</xdr:colOff>
      <xdr:row>79</xdr:row>
      <xdr:rowOff>130680</xdr:rowOff>
    </xdr:to>
    <xdr:graphicFrame>
      <xdr:nvGraphicFramePr>
        <xdr:cNvPr id="2" name="Chart 8"/>
        <xdr:cNvGraphicFramePr/>
      </xdr:nvGraphicFramePr>
      <xdr:xfrm>
        <a:off x="11598120" y="12437640"/>
        <a:ext cx="47696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549720</xdr:colOff>
      <xdr:row>25</xdr:row>
      <xdr:rowOff>109080</xdr:rowOff>
    </xdr:from>
    <xdr:to>
      <xdr:col>19</xdr:col>
      <xdr:colOff>256680</xdr:colOff>
      <xdr:row>31</xdr:row>
      <xdr:rowOff>108360</xdr:rowOff>
    </xdr:to>
    <xdr:graphicFrame>
      <xdr:nvGraphicFramePr>
        <xdr:cNvPr id="3" name="Chart 9"/>
        <xdr:cNvGraphicFramePr/>
      </xdr:nvGraphicFramePr>
      <xdr:xfrm>
        <a:off x="11710440" y="4871520"/>
        <a:ext cx="4857840" cy="114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384120</xdr:colOff>
      <xdr:row>12</xdr:row>
      <xdr:rowOff>172440</xdr:rowOff>
    </xdr:from>
    <xdr:to>
      <xdr:col>17</xdr:col>
      <xdr:colOff>828000</xdr:colOff>
      <xdr:row>27</xdr:row>
      <xdr:rowOff>57600</xdr:rowOff>
    </xdr:to>
    <xdr:graphicFrame>
      <xdr:nvGraphicFramePr>
        <xdr:cNvPr id="4" name="Chart 3"/>
        <xdr:cNvGraphicFramePr/>
      </xdr:nvGraphicFramePr>
      <xdr:xfrm>
        <a:off x="10686240" y="2458440"/>
        <a:ext cx="47365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206280</xdr:colOff>
      <xdr:row>10</xdr:row>
      <xdr:rowOff>109080</xdr:rowOff>
    </xdr:from>
    <xdr:to>
      <xdr:col>16</xdr:col>
      <xdr:colOff>650160</xdr:colOff>
      <xdr:row>28</xdr:row>
      <xdr:rowOff>184680</xdr:rowOff>
    </xdr:to>
    <xdr:graphicFrame>
      <xdr:nvGraphicFramePr>
        <xdr:cNvPr id="5" name="Chart 3"/>
        <xdr:cNvGraphicFramePr/>
      </xdr:nvGraphicFramePr>
      <xdr:xfrm>
        <a:off x="9649800" y="2013840"/>
        <a:ext cx="4736520" cy="350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320760</xdr:colOff>
      <xdr:row>10</xdr:row>
      <xdr:rowOff>109080</xdr:rowOff>
    </xdr:from>
    <xdr:to>
      <xdr:col>17</xdr:col>
      <xdr:colOff>764640</xdr:colOff>
      <xdr:row>24</xdr:row>
      <xdr:rowOff>184680</xdr:rowOff>
    </xdr:to>
    <xdr:graphicFrame>
      <xdr:nvGraphicFramePr>
        <xdr:cNvPr id="6" name="Chart 2"/>
        <xdr:cNvGraphicFramePr/>
      </xdr:nvGraphicFramePr>
      <xdr:xfrm>
        <a:off x="10622880" y="2013840"/>
        <a:ext cx="47365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765360</xdr:colOff>
      <xdr:row>8</xdr:row>
      <xdr:rowOff>7560</xdr:rowOff>
    </xdr:from>
    <xdr:to>
      <xdr:col>16</xdr:col>
      <xdr:colOff>383760</xdr:colOff>
      <xdr:row>22</xdr:row>
      <xdr:rowOff>83160</xdr:rowOff>
    </xdr:to>
    <xdr:graphicFrame>
      <xdr:nvGraphicFramePr>
        <xdr:cNvPr id="7" name="Chart 5"/>
        <xdr:cNvGraphicFramePr/>
      </xdr:nvGraphicFramePr>
      <xdr:xfrm>
        <a:off x="9350280" y="1531440"/>
        <a:ext cx="47696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1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80" zoomScaleNormal="80" zoomScalePageLayoutView="100" workbookViewId="0">
      <selection pane="topLeft" activeCell="L36" activeCellId="0" sqref="L36"/>
    </sheetView>
  </sheetViews>
  <sheetFormatPr defaultRowHeight="15"/>
  <cols>
    <col collapsed="false" hidden="false" max="1025" min="1" style="0" width="8.8333333333333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2" t="n">
        <v>2.345</v>
      </c>
      <c r="B2" s="2"/>
      <c r="C2" s="2"/>
      <c r="D2" s="2"/>
      <c r="E2" s="2" t="n">
        <v>0</v>
      </c>
      <c r="F2" s="2"/>
      <c r="G2" s="2"/>
      <c r="H2" s="2"/>
    </row>
    <row r="3" customFormat="false" ht="15" hidden="false" customHeight="false" outlineLevel="0" collapsed="false">
      <c r="A3" s="2" t="n">
        <v>0.029</v>
      </c>
      <c r="B3" s="3" t="n">
        <v>0.001</v>
      </c>
      <c r="C3" s="2" t="n">
        <v>11.9</v>
      </c>
      <c r="D3" s="4" t="n">
        <v>0.1</v>
      </c>
      <c r="E3" s="2" t="n">
        <f aca="false">A3/C3</f>
        <v>0.00243697478991597</v>
      </c>
      <c r="F3" s="2" t="n">
        <f aca="false">B3/C3+(A3*D3)/(C3*C3)</f>
        <v>0.000104512393192571</v>
      </c>
      <c r="G3" s="2" t="n">
        <f aca="false">(A3*A3)/C3</f>
        <v>7.0672268907563E-005</v>
      </c>
      <c r="H3" s="2" t="n">
        <f aca="false">2*A3*B3/C3+A3*A3*D3/(C3*C3)</f>
        <v>5.46783419250053E-006</v>
      </c>
    </row>
    <row r="4" customFormat="false" ht="15" hidden="false" customHeight="false" outlineLevel="0" collapsed="false">
      <c r="A4" s="2" t="n">
        <v>0.236</v>
      </c>
      <c r="B4" s="3"/>
      <c r="C4" s="2" t="n">
        <v>98.5</v>
      </c>
      <c r="D4" s="4" t="n">
        <v>0.1</v>
      </c>
      <c r="E4" s="2" t="n">
        <f aca="false">A4/C4</f>
        <v>0.00239593908629442</v>
      </c>
      <c r="F4" s="2" t="n">
        <f aca="false">B4/C4+(A4*D4)/(C4*C4)</f>
        <v>2.4324254683192E-006</v>
      </c>
      <c r="G4" s="2" t="n">
        <f aca="false">(A4*A4)/C4</f>
        <v>0.000565441624365482</v>
      </c>
      <c r="H4" s="2" t="n">
        <f aca="false">2*A4*B4/C4+A4*A4*D4/(C4*C4)</f>
        <v>5.74052410523332E-007</v>
      </c>
    </row>
    <row r="5" customFormat="false" ht="15" hidden="false" customHeight="false" outlineLevel="0" collapsed="false">
      <c r="A5" s="2" t="n">
        <v>0.474</v>
      </c>
      <c r="B5" s="3"/>
      <c r="C5" s="2" t="n">
        <v>201.1</v>
      </c>
      <c r="D5" s="4" t="n">
        <v>0.1</v>
      </c>
      <c r="E5" s="2" t="n">
        <f aca="false">A5/C5</f>
        <v>0.00235703630034809</v>
      </c>
      <c r="F5" s="2" t="n">
        <f aca="false">B5/C5+(A5*D5)/(C5*C5)</f>
        <v>1.17207175551869E-006</v>
      </c>
      <c r="G5" s="2" t="n">
        <f aca="false">(A5*A5)/C5</f>
        <v>0.00111723520636499</v>
      </c>
      <c r="H5" s="2" t="n">
        <f aca="false">2*A5*B5/C5+A5*A5*D5/(C5*C5)</f>
        <v>5.55562012115859E-007</v>
      </c>
    </row>
    <row r="6" customFormat="false" ht="15" hidden="false" customHeight="false" outlineLevel="0" collapsed="false">
      <c r="A6" s="2" t="n">
        <v>0.69</v>
      </c>
      <c r="B6" s="3"/>
      <c r="C6" s="2" t="n">
        <v>298</v>
      </c>
      <c r="D6" s="4" t="n">
        <v>0.1</v>
      </c>
      <c r="E6" s="2" t="n">
        <f aca="false">A6/C6</f>
        <v>0.00231543624161074</v>
      </c>
      <c r="F6" s="2" t="n">
        <f aca="false">B6/C6+(A6*D6)/(C6*C6)</f>
        <v>7.76992027386154E-007</v>
      </c>
      <c r="G6" s="2" t="n">
        <f aca="false">(A6*A6)/C6</f>
        <v>0.00159765100671141</v>
      </c>
      <c r="H6" s="2" t="n">
        <f aca="false">2*A6*B6/C6+A6*A6*D6/(C6*C6)</f>
        <v>5.36124498896446E-007</v>
      </c>
    </row>
    <row r="7" customFormat="false" ht="15" hidden="false" customHeight="false" outlineLevel="0" collapsed="false">
      <c r="A7" s="2" t="n">
        <v>0.877</v>
      </c>
      <c r="B7" s="3"/>
      <c r="C7" s="2" t="n">
        <v>388</v>
      </c>
      <c r="D7" s="4" t="n">
        <v>1</v>
      </c>
      <c r="E7" s="2" t="n">
        <f aca="false">A7/C7</f>
        <v>0.00226030927835052</v>
      </c>
      <c r="F7" s="2" t="n">
        <f aca="false">B7/C7+(A7*D7)/(C7*C7)</f>
        <v>5.82553937719205E-006</v>
      </c>
      <c r="G7" s="2" t="n">
        <f aca="false">(A7*A7)/C7</f>
        <v>0.0019822912371134</v>
      </c>
      <c r="H7" s="2" t="n">
        <f aca="false">2*A7*B7/C7+A7*A7*D7/(C7*C7)</f>
        <v>5.10899803379743E-006</v>
      </c>
    </row>
    <row r="8" customFormat="false" ht="15" hidden="false" customHeight="false" outlineLevel="0" collapsed="false">
      <c r="A8" s="2" t="n">
        <v>1.09</v>
      </c>
      <c r="B8" s="3"/>
      <c r="C8" s="2" t="n">
        <v>496</v>
      </c>
      <c r="D8" s="4" t="n">
        <v>1</v>
      </c>
      <c r="E8" s="2" t="n">
        <f aca="false">A8/C8</f>
        <v>0.00219758064516129</v>
      </c>
      <c r="F8" s="2" t="n">
        <f aca="false">B8/C8+(A8*D8)/(C8*C8)</f>
        <v>4.43060613943809E-006</v>
      </c>
      <c r="G8" s="2" t="n">
        <f aca="false">(A8*A8)/C8</f>
        <v>0.00239536290322581</v>
      </c>
      <c r="H8" s="2" t="n">
        <f aca="false">2*A8*B8/C8+A8*A8*D8/(C8*C8)</f>
        <v>4.82936069198751E-006</v>
      </c>
    </row>
    <row r="9" customFormat="false" ht="15" hidden="false" customHeight="false" outlineLevel="0" collapsed="false">
      <c r="A9" s="2" t="n">
        <v>1.286</v>
      </c>
      <c r="B9" s="3"/>
      <c r="C9" s="2" t="n">
        <v>605</v>
      </c>
      <c r="D9" s="4" t="n">
        <v>1</v>
      </c>
      <c r="E9" s="2" t="n">
        <f aca="false">A9/C9</f>
        <v>0.00212561983471074</v>
      </c>
      <c r="F9" s="2" t="n">
        <f aca="false">B9/C9+(A9*D9)/(C9*C9)</f>
        <v>3.51342121439792E-006</v>
      </c>
      <c r="G9" s="2" t="n">
        <f aca="false">(A9*A9)/C9</f>
        <v>0.00273354710743802</v>
      </c>
      <c r="H9" s="2" t="n">
        <f aca="false">2*A9*B9/C9+A9*A9*D9/(C9*C9)</f>
        <v>4.51825968171573E-006</v>
      </c>
    </row>
    <row r="10" customFormat="false" ht="15" hidden="false" customHeight="false" outlineLevel="0" collapsed="false">
      <c r="A10" s="2" t="n">
        <v>1.434</v>
      </c>
      <c r="B10" s="3"/>
      <c r="C10" s="2" t="n">
        <v>700</v>
      </c>
      <c r="D10" s="4" t="n">
        <v>1</v>
      </c>
      <c r="E10" s="2" t="n">
        <f aca="false">A10/C10</f>
        <v>0.00204857142857143</v>
      </c>
      <c r="F10" s="2" t="n">
        <f aca="false">B10/C10+(A10*D10)/(C10*C10)</f>
        <v>2.9265306122449E-006</v>
      </c>
      <c r="G10" s="2" t="n">
        <f aca="false">(A10*A10)/C10</f>
        <v>0.00293765142857143</v>
      </c>
      <c r="H10" s="2" t="n">
        <f aca="false">2*A10*B10/C10+A10*A10*D10/(C10*C10)</f>
        <v>4.19664489795918E-006</v>
      </c>
    </row>
    <row r="11" customFormat="false" ht="15" hidden="false" customHeight="false" outlineLevel="0" collapsed="false">
      <c r="A11" s="2" t="n">
        <v>1.566</v>
      </c>
      <c r="B11" s="3"/>
      <c r="C11" s="2" t="n">
        <v>800</v>
      </c>
      <c r="D11" s="4" t="n">
        <v>1</v>
      </c>
      <c r="E11" s="2" t="n">
        <f aca="false">A11/C11</f>
        <v>0.0019575</v>
      </c>
      <c r="F11" s="2" t="n">
        <f aca="false">B11/C11+(A11*D11)/(C11*C11)</f>
        <v>2.446875E-006</v>
      </c>
      <c r="G11" s="2" t="n">
        <f aca="false">(A11*A11)/C11</f>
        <v>0.003065445</v>
      </c>
      <c r="H11" s="2" t="n">
        <f aca="false">2*A11*B11/C11+A11*A11*D11/(C11*C11)</f>
        <v>3.83180625E-006</v>
      </c>
    </row>
    <row r="12" customFormat="false" ht="15" hidden="false" customHeight="false" outlineLevel="0" collapsed="false">
      <c r="A12" s="2" t="n">
        <v>1.681</v>
      </c>
      <c r="B12" s="3"/>
      <c r="C12" s="2" t="n">
        <v>904</v>
      </c>
      <c r="D12" s="4" t="n">
        <v>1</v>
      </c>
      <c r="E12" s="2" t="n">
        <f aca="false">A12/C12</f>
        <v>0.00185951327433628</v>
      </c>
      <c r="F12" s="2" t="n">
        <f aca="false">B12/C12+(A12*D12)/(C12*C12)</f>
        <v>2.05698371054899E-006</v>
      </c>
      <c r="G12" s="2" t="n">
        <f aca="false">(A12*A12)/C12</f>
        <v>0.00312584181415929</v>
      </c>
      <c r="H12" s="2" t="n">
        <f aca="false">2*A12*B12/C12+A12*A12*D12/(C12*C12)</f>
        <v>3.45778961743285E-006</v>
      </c>
    </row>
    <row r="13" customFormat="false" ht="15" hidden="false" customHeight="false" outlineLevel="0" collapsed="false">
      <c r="A13" s="2" t="n">
        <v>1.731</v>
      </c>
      <c r="B13" s="3"/>
      <c r="C13" s="2" t="n">
        <v>944</v>
      </c>
      <c r="D13" s="4" t="n">
        <v>1</v>
      </c>
      <c r="E13" s="2" t="n">
        <f aca="false">A13/C13</f>
        <v>0.00183368644067797</v>
      </c>
      <c r="F13" s="2" t="n">
        <f aca="false">B13/C13+(A13*D13)/(C13*C13)</f>
        <v>1.94246444987073E-006</v>
      </c>
      <c r="G13" s="2" t="n">
        <f aca="false">(A13*A13)/C13</f>
        <v>0.00317411122881356</v>
      </c>
      <c r="H13" s="2" t="n">
        <f aca="false">2*A13*B13/C13+A13*A13*D13/(C13*C13)</f>
        <v>3.36240596272623E-006</v>
      </c>
    </row>
    <row r="14" customFormat="false" ht="15" hidden="false" customHeight="false" outlineLevel="0" collapsed="false">
      <c r="A14" s="2" t="n">
        <v>1.75</v>
      </c>
      <c r="B14" s="3"/>
      <c r="C14" s="2" t="n">
        <v>964</v>
      </c>
      <c r="D14" s="4" t="n">
        <v>1</v>
      </c>
      <c r="E14" s="2" t="n">
        <f aca="false">A14/C14</f>
        <v>0.00181535269709544</v>
      </c>
      <c r="F14" s="2" t="n">
        <f aca="false">B14/C14+(A14*D14)/(C14*C14)</f>
        <v>1.88314595134381E-006</v>
      </c>
      <c r="G14" s="2" t="n">
        <f aca="false">(A14*A14)/C14</f>
        <v>0.00317686721991701</v>
      </c>
      <c r="H14" s="2" t="n">
        <f aca="false">2*A14*B14/C14+A14*A14*D14/(C14*C14)</f>
        <v>3.29550541485167E-006</v>
      </c>
    </row>
    <row r="15" customFormat="false" ht="15" hidden="false" customHeight="false" outlineLevel="0" collapsed="false">
      <c r="A15" s="2" t="n">
        <v>1.776</v>
      </c>
      <c r="B15" s="3"/>
      <c r="C15" s="2" t="n">
        <v>1000</v>
      </c>
      <c r="D15" s="4" t="n">
        <v>1</v>
      </c>
      <c r="E15" s="2" t="n">
        <f aca="false">A15/C15</f>
        <v>0.001776</v>
      </c>
      <c r="F15" s="2" t="n">
        <f aca="false">B15/C15+(A15*D15)/(C15*C15)</f>
        <v>1.776E-006</v>
      </c>
      <c r="G15" s="2" t="n">
        <f aca="false">(A15*A15)/C15</f>
        <v>0.003154176</v>
      </c>
      <c r="H15" s="2" t="n">
        <f aca="false">2*A15*B15/C15+A15*A15*D15/(C15*C15)</f>
        <v>3.154176E-006</v>
      </c>
    </row>
    <row r="16" customFormat="false" ht="15" hidden="false" customHeight="false" outlineLevel="0" collapsed="false">
      <c r="A16" s="2" t="n">
        <v>1.815</v>
      </c>
      <c r="B16" s="3"/>
      <c r="C16" s="2" t="n">
        <v>1045</v>
      </c>
      <c r="D16" s="4" t="n">
        <v>1</v>
      </c>
      <c r="E16" s="2" t="n">
        <f aca="false">A16/C16</f>
        <v>0.00173684210526316</v>
      </c>
      <c r="F16" s="2" t="n">
        <f aca="false">B16/C16+(A16*D16)/(C16*C16)</f>
        <v>1.66204986149585E-006</v>
      </c>
      <c r="G16" s="2" t="n">
        <f aca="false">(A16*A16)/C16</f>
        <v>0.00315236842105263</v>
      </c>
      <c r="H16" s="2" t="n">
        <f aca="false">2*A16*B16/C16+A16*A16*D16/(C16*C16)</f>
        <v>3.01662049861496E-006</v>
      </c>
    </row>
    <row r="17" customFormat="false" ht="15" hidden="false" customHeight="false" outlineLevel="0" collapsed="false">
      <c r="A17" s="2" t="n">
        <v>1.843</v>
      </c>
      <c r="B17" s="3"/>
      <c r="C17" s="2" t="n">
        <v>1098</v>
      </c>
      <c r="D17" s="4" t="n">
        <v>1</v>
      </c>
      <c r="E17" s="2" t="n">
        <f aca="false">A17/C17</f>
        <v>0.00167850637522769</v>
      </c>
      <c r="F17" s="2" t="n">
        <f aca="false">B17/C17+(A17*D17)/(C17*C17)</f>
        <v>1.52869433080846E-006</v>
      </c>
      <c r="G17" s="2" t="n">
        <f aca="false">(A17*A17)/C17</f>
        <v>0.00309348724954463</v>
      </c>
      <c r="H17" s="2" t="n">
        <f aca="false">2*A17*B17/C17+A17*A17*D17/(C17*C17)</f>
        <v>2.81738365167999E-006</v>
      </c>
    </row>
    <row r="18" customFormat="false" ht="15" hidden="false" customHeight="false" outlineLevel="0" collapsed="false">
      <c r="A18" s="2" t="n">
        <v>1.915</v>
      </c>
      <c r="B18" s="3"/>
      <c r="C18" s="2" t="n">
        <v>1212</v>
      </c>
      <c r="D18" s="4" t="n">
        <v>1</v>
      </c>
      <c r="E18" s="2" t="n">
        <f aca="false">A18/C18</f>
        <v>0.00158003300330033</v>
      </c>
      <c r="F18" s="2" t="n">
        <f aca="false">B18/C18+(A18*D18)/(C18*C18)</f>
        <v>1.30365759348212E-006</v>
      </c>
      <c r="G18" s="2" t="n">
        <f aca="false">(A18*A18)/C18</f>
        <v>0.00302576320132013</v>
      </c>
      <c r="H18" s="2" t="n">
        <f aca="false">2*A18*B18/C18+A18*A18*D18/(C18*C18)</f>
        <v>2.49650429151826E-006</v>
      </c>
    </row>
    <row r="19" customFormat="false" ht="15" hidden="false" customHeight="false" outlineLevel="0" collapsed="false">
      <c r="A19" s="2" t="n">
        <v>1.964</v>
      </c>
      <c r="B19" s="3"/>
      <c r="C19" s="2" t="n">
        <v>1311</v>
      </c>
      <c r="D19" s="4" t="n">
        <v>1</v>
      </c>
      <c r="E19" s="2" t="n">
        <f aca="false">A19/C19</f>
        <v>0.00149809305873379</v>
      </c>
      <c r="F19" s="2" t="n">
        <f aca="false">B19/C19+(A19*D19)/(C19*C19)</f>
        <v>1.14271018972829E-006</v>
      </c>
      <c r="G19" s="2" t="n">
        <f aca="false">(A19*A19)/C19</f>
        <v>0.00294225476735316</v>
      </c>
      <c r="H19" s="2" t="n">
        <f aca="false">2*A19*B19/C19+A19*A19*D19/(C19*C19)</f>
        <v>2.24428281262637E-006</v>
      </c>
    </row>
    <row r="20" customFormat="false" ht="15" hidden="false" customHeight="false" outlineLevel="0" collapsed="false">
      <c r="A20" s="2" t="n">
        <v>2.001</v>
      </c>
      <c r="B20" s="3"/>
      <c r="C20" s="2" t="n">
        <v>1394</v>
      </c>
      <c r="D20" s="4" t="n">
        <v>1</v>
      </c>
      <c r="E20" s="2" t="n">
        <f aca="false">A20/C20</f>
        <v>0.00143543758967001</v>
      </c>
      <c r="F20" s="2" t="n">
        <f aca="false">B20/C20+(A20*D20)/(C20*C20)</f>
        <v>1.02972567408179E-006</v>
      </c>
      <c r="G20" s="2" t="n">
        <f aca="false">(A20*A20)/C20</f>
        <v>0.0028723106169297</v>
      </c>
      <c r="H20" s="2" t="n">
        <f aca="false">2*A20*B20/C20+A20*A20*D20/(C20*C20)</f>
        <v>2.06048107383766E-006</v>
      </c>
    </row>
    <row r="21" customFormat="false" ht="15" hidden="false" customHeight="false" outlineLevel="0" collapsed="false">
      <c r="A21" s="2" t="n">
        <v>2.042</v>
      </c>
      <c r="B21" s="3"/>
      <c r="C21" s="2" t="n">
        <v>1510</v>
      </c>
      <c r="D21" s="4" t="n">
        <v>1</v>
      </c>
      <c r="E21" s="2" t="n">
        <f aca="false">A21/C21</f>
        <v>0.0013523178807947</v>
      </c>
      <c r="F21" s="2" t="n">
        <f aca="false">B21/C21+(A21*D21)/(C21*C21)</f>
        <v>8.9557475549318E-007</v>
      </c>
      <c r="G21" s="2" t="n">
        <f aca="false">(A21*A21)/C21</f>
        <v>0.00276143311258278</v>
      </c>
      <c r="H21" s="2" t="n">
        <f aca="false">2*A21*B21/C21+A21*A21*D21/(C21*C21)</f>
        <v>1.82876365071707E-006</v>
      </c>
    </row>
    <row r="22" customFormat="false" ht="15" hidden="false" customHeight="false" outlineLevel="0" collapsed="false">
      <c r="A22" s="2" t="n">
        <v>2.073</v>
      </c>
      <c r="B22" s="3"/>
      <c r="C22" s="2" t="n">
        <v>1617</v>
      </c>
      <c r="D22" s="4" t="n">
        <v>1</v>
      </c>
      <c r="E22" s="2" t="n">
        <f aca="false">A22/C22</f>
        <v>0.00128200371057514</v>
      </c>
      <c r="F22" s="2" t="n">
        <f aca="false">B22/C22+(A22*D22)/(C22*C22)</f>
        <v>7.92828516125627E-007</v>
      </c>
      <c r="G22" s="2" t="n">
        <f aca="false">(A22*A22)/C22</f>
        <v>0.00265759369202226</v>
      </c>
      <c r="H22" s="2" t="n">
        <f aca="false">2*A22*B22/C22+A22*A22*D22/(C22*C22)</f>
        <v>1.64353351392843E-006</v>
      </c>
    </row>
    <row r="23" customFormat="false" ht="15" hidden="false" customHeight="false" outlineLevel="0" collapsed="false">
      <c r="A23" s="2" t="n">
        <v>2.097</v>
      </c>
      <c r="B23" s="3"/>
      <c r="C23" s="2" t="n">
        <v>1700</v>
      </c>
      <c r="D23" s="4" t="n">
        <v>1</v>
      </c>
      <c r="E23" s="2" t="n">
        <f aca="false">A23/C23</f>
        <v>0.00123352941176471</v>
      </c>
      <c r="F23" s="2" t="n">
        <f aca="false">B23/C23+(A23*D23)/(C23*C23)</f>
        <v>7.2560553633218E-007</v>
      </c>
      <c r="G23" s="2" t="n">
        <f aca="false">(A23*A23)/C23</f>
        <v>0.00258671117647059</v>
      </c>
      <c r="H23" s="2" t="n">
        <f aca="false">2*A23*B23/C23+A23*A23*D23/(C23*C23)</f>
        <v>1.52159480968858E-006</v>
      </c>
    </row>
    <row r="24" customFormat="false" ht="15" hidden="false" customHeight="false" outlineLevel="0" collapsed="false">
      <c r="A24" s="2" t="n">
        <v>2.117</v>
      </c>
      <c r="B24" s="3"/>
      <c r="C24" s="2" t="n">
        <v>1795</v>
      </c>
      <c r="D24" s="4" t="n">
        <v>1</v>
      </c>
      <c r="E24" s="2" t="n">
        <f aca="false">A24/C24</f>
        <v>0.00117938718662953</v>
      </c>
      <c r="F24" s="2" t="n">
        <f aca="false">B24/C24+(A24*D24)/(C24*C24)</f>
        <v>6.57040215392494E-007</v>
      </c>
      <c r="G24" s="2" t="n">
        <f aca="false">(A24*A24)/C24</f>
        <v>0.00249676267409471</v>
      </c>
      <c r="H24" s="2" t="n">
        <f aca="false">2*A24*B24/C24+A24*A24*D24/(C24*C24)</f>
        <v>1.39095413598591E-006</v>
      </c>
    </row>
    <row r="25" customFormat="false" ht="15" hidden="false" customHeight="false" outlineLevel="0" collapsed="false">
      <c r="A25" s="2" t="n">
        <v>2.137</v>
      </c>
      <c r="B25" s="3"/>
      <c r="C25" s="2" t="n">
        <v>1911</v>
      </c>
      <c r="D25" s="4" t="n">
        <v>1</v>
      </c>
      <c r="E25" s="2" t="n">
        <f aca="false">A25/C25</f>
        <v>0.00111826268969126</v>
      </c>
      <c r="F25" s="2" t="n">
        <f aca="false">B25/C25+(A25*D25)/(C25*C25)</f>
        <v>5.85171475505631E-007</v>
      </c>
      <c r="G25" s="2" t="n">
        <f aca="false">(A25*A25)/C25</f>
        <v>0.00238972736787022</v>
      </c>
      <c r="H25" s="2" t="n">
        <f aca="false">2*A25*B25/C25+A25*A25*D25/(C25*C25)</f>
        <v>1.25051144315553E-006</v>
      </c>
    </row>
    <row r="26" customFormat="false" ht="15" hidden="false" customHeight="false" outlineLevel="0" collapsed="false">
      <c r="A26" s="2" t="n">
        <v>2.151</v>
      </c>
      <c r="B26" s="3"/>
      <c r="C26" s="2" t="n">
        <v>2007</v>
      </c>
      <c r="D26" s="4" t="n">
        <v>1</v>
      </c>
      <c r="E26" s="2" t="n">
        <f aca="false">A26/C26</f>
        <v>0.00107174887892377</v>
      </c>
      <c r="F26" s="2" t="n">
        <f aca="false">B26/C26+(A26*D26)/(C26*C26)</f>
        <v>5.34005420490168E-007</v>
      </c>
      <c r="G26" s="2" t="n">
        <f aca="false">(A26*A26)/C26</f>
        <v>0.00230533183856502</v>
      </c>
      <c r="H26" s="2" t="n">
        <f aca="false">2*A26*B26/C26+A26*A26*D26/(C26*C26)</f>
        <v>1.14864565947435E-006</v>
      </c>
    </row>
    <row r="27" customFormat="false" ht="15" hidden="false" customHeight="false" outlineLevel="0" collapsed="false">
      <c r="A27" s="2" t="n">
        <v>2.174</v>
      </c>
      <c r="B27" s="3"/>
      <c r="C27" s="2" t="n">
        <v>2206</v>
      </c>
      <c r="D27" s="4" t="n">
        <v>1</v>
      </c>
      <c r="E27" s="2" t="n">
        <f aca="false">A27/C27</f>
        <v>0.000985494106980961</v>
      </c>
      <c r="F27" s="2" t="n">
        <f aca="false">B27/C27+(A27*D27)/(C27*C27)</f>
        <v>4.46733502711224E-007</v>
      </c>
      <c r="G27" s="2" t="n">
        <f aca="false">(A27*A27)/C27</f>
        <v>0.00214246418857661</v>
      </c>
      <c r="H27" s="2" t="n">
        <f aca="false">2*A27*B27/C27+A27*A27*D27/(C27*C27)</f>
        <v>9.71198634894202E-007</v>
      </c>
    </row>
    <row r="28" customFormat="false" ht="15" hidden="false" customHeight="false" outlineLevel="0" collapsed="false">
      <c r="A28" s="2" t="n">
        <v>2.192</v>
      </c>
      <c r="B28" s="3"/>
      <c r="C28" s="2" t="n">
        <v>2406</v>
      </c>
      <c r="D28" s="4" t="n">
        <v>1</v>
      </c>
      <c r="E28" s="2" t="n">
        <f aca="false">A28/C28</f>
        <v>0.000911055694098088</v>
      </c>
      <c r="F28" s="2" t="n">
        <f aca="false">B28/C28+(A28*D28)/(C28*C28)</f>
        <v>3.78659889483827E-007</v>
      </c>
      <c r="G28" s="2" t="n">
        <f aca="false">(A28*A28)/C28</f>
        <v>0.00199703408146301</v>
      </c>
      <c r="H28" s="2" t="n">
        <f aca="false">2*A28*B28/C28+A28*A28*D28/(C28*C28)</f>
        <v>8.30022477748549E-007</v>
      </c>
    </row>
    <row r="29" customFormat="false" ht="15" hidden="false" customHeight="false" outlineLevel="0" collapsed="false">
      <c r="A29" s="2" t="n">
        <v>2.206</v>
      </c>
      <c r="B29" s="3"/>
      <c r="C29" s="2" t="n">
        <v>2616</v>
      </c>
      <c r="D29" s="4" t="n">
        <v>1</v>
      </c>
      <c r="E29" s="2" t="n">
        <f aca="false">A29/C29</f>
        <v>0.000843272171253823</v>
      </c>
      <c r="F29" s="2" t="n">
        <f aca="false">B29/C29+(A29*D29)/(C29*C29)</f>
        <v>3.22351747421186E-007</v>
      </c>
      <c r="G29" s="2" t="n">
        <f aca="false">(A29*A29)/C29</f>
        <v>0.00186025840978593</v>
      </c>
      <c r="H29" s="2" t="n">
        <f aca="false">2*A29*B29/C29+A29*A29*D29/(C29*C29)</f>
        <v>7.11107954811136E-007</v>
      </c>
    </row>
    <row r="30" customFormat="false" ht="15" hidden="false" customHeight="false" outlineLevel="0" collapsed="false">
      <c r="A30" s="2" t="n">
        <v>2.217</v>
      </c>
      <c r="B30" s="3"/>
      <c r="C30" s="2" t="n">
        <v>2813</v>
      </c>
      <c r="D30" s="4" t="n">
        <v>1</v>
      </c>
      <c r="E30" s="2" t="n">
        <f aca="false">A30/C30</f>
        <v>0.000788126555279062</v>
      </c>
      <c r="F30" s="2" t="n">
        <f aca="false">B30/C30+(A30*D30)/(C30*C30)</f>
        <v>2.80172966682923E-007</v>
      </c>
      <c r="G30" s="2" t="n">
        <f aca="false">(A30*A30)/C30</f>
        <v>0.00174727657305368</v>
      </c>
      <c r="H30" s="2" t="n">
        <f aca="false">2*A30*B30/C30+A30*A30*D30/(C30*C30)</f>
        <v>6.2114346713604E-007</v>
      </c>
    </row>
    <row r="31" customFormat="false" ht="15" hidden="false" customHeight="false" outlineLevel="0" collapsed="false">
      <c r="A31" s="2" t="n">
        <v>2.227</v>
      </c>
      <c r="B31" s="3"/>
      <c r="C31" s="2" t="n">
        <v>3002</v>
      </c>
      <c r="D31" s="4" t="n">
        <v>1</v>
      </c>
      <c r="E31" s="2" t="n">
        <f aca="false">A31/C31</f>
        <v>0.000741838774150566</v>
      </c>
      <c r="F31" s="2" t="n">
        <f aca="false">B31/C31+(A31*D31)/(C31*C31)</f>
        <v>2.47114848151421E-007</v>
      </c>
      <c r="G31" s="2" t="n">
        <f aca="false">(A31*A31)/C31</f>
        <v>0.00165207495003331</v>
      </c>
      <c r="H31" s="2" t="n">
        <f aca="false">2*A31*B31/C31+A31*A31*D31/(C31*C31)</f>
        <v>5.50324766833215E-007</v>
      </c>
    </row>
    <row r="32" customFormat="false" ht="15" hidden="false" customHeight="false" outlineLevel="0" collapsed="false">
      <c r="A32" s="0" t="s">
        <v>8</v>
      </c>
    </row>
    <row r="33" customFormat="false" ht="15" hidden="false" customHeight="false" outlineLevel="0" collapsed="false">
      <c r="A33" s="5" t="s">
        <v>9</v>
      </c>
      <c r="B33" s="6" t="n">
        <v>2003</v>
      </c>
      <c r="C33" s="6" t="n">
        <v>1</v>
      </c>
    </row>
    <row r="34" customFormat="false" ht="15" hidden="false" customHeight="false" outlineLevel="0" collapsed="false">
      <c r="A34" s="5" t="s">
        <v>10</v>
      </c>
      <c r="B34" s="6" t="n">
        <v>0.052</v>
      </c>
      <c r="C34" s="6"/>
      <c r="D34" s="7" t="s">
        <v>11</v>
      </c>
    </row>
    <row r="36" customFormat="false" ht="15" hidden="false" customHeight="false" outlineLevel="0" collapsed="false">
      <c r="A36" s="8" t="s">
        <v>12</v>
      </c>
      <c r="B36" s="8" t="s">
        <v>13</v>
      </c>
      <c r="C36" s="8" t="s">
        <v>14</v>
      </c>
      <c r="D36" s="8" t="s">
        <v>0</v>
      </c>
      <c r="E36" s="8" t="s">
        <v>1</v>
      </c>
      <c r="F36" s="8" t="s">
        <v>6</v>
      </c>
      <c r="G36" s="8" t="s">
        <v>7</v>
      </c>
      <c r="H36" s="8" t="s">
        <v>15</v>
      </c>
      <c r="I36" s="8" t="s">
        <v>16</v>
      </c>
      <c r="J36" s="8" t="s">
        <v>17</v>
      </c>
    </row>
    <row r="37" customFormat="false" ht="15" hidden="false" customHeight="false" outlineLevel="0" collapsed="false">
      <c r="A37" s="9" t="n">
        <v>0.1</v>
      </c>
      <c r="B37" s="9" t="n">
        <v>0.001</v>
      </c>
      <c r="C37" s="9" t="n">
        <f aca="false">A37-$B$34</f>
        <v>0.048</v>
      </c>
      <c r="D37" s="9" t="n">
        <v>2.45</v>
      </c>
      <c r="E37" s="9" t="n">
        <v>0.001</v>
      </c>
      <c r="F37" s="9" t="n">
        <f aca="false">D37*D37/$B$33</f>
        <v>0.00299675486769845</v>
      </c>
      <c r="G37" s="9" t="n">
        <f aca="false">2*D37*E37/$B$33+D37*D37*$C$33/($B$33*$B$33)</f>
        <v>3.94246373824186E-006</v>
      </c>
      <c r="H37" s="0" t="n">
        <f aca="false">LOG(F37)</f>
        <v>-2.52334878056451</v>
      </c>
      <c r="I37" s="0" t="n">
        <f aca="false">LOG(C37)</f>
        <v>-1.31875876262441</v>
      </c>
      <c r="J37" s="0" t="n">
        <f aca="false">LOG(A37)</f>
        <v>-1</v>
      </c>
    </row>
    <row r="38" customFormat="false" ht="15" hidden="false" customHeight="false" outlineLevel="0" collapsed="false">
      <c r="A38" s="9" t="n">
        <v>0.12</v>
      </c>
      <c r="B38" s="9"/>
      <c r="C38" s="9" t="n">
        <f aca="false">A38-$B$34</f>
        <v>0.068</v>
      </c>
      <c r="D38" s="9" t="n">
        <v>2.421</v>
      </c>
      <c r="E38" s="9" t="n">
        <v>0.001</v>
      </c>
      <c r="F38" s="9" t="n">
        <f aca="false">D38*D38/$B$33</f>
        <v>0.00292623115327009</v>
      </c>
      <c r="G38" s="9" t="n">
        <f aca="false">2*D38*E38/$B$33+D38*D38*$C$33/($B$33*$B$33)</f>
        <v>3.87829812944089E-006</v>
      </c>
      <c r="H38" s="0" t="n">
        <f aca="false">LOG(F38)</f>
        <v>-2.53369137041011</v>
      </c>
      <c r="I38" s="0" t="n">
        <f aca="false">LOG(C38)</f>
        <v>-1.16749108729376</v>
      </c>
      <c r="J38" s="0" t="n">
        <f aca="false">LOG(A38)</f>
        <v>-0.920818753952375</v>
      </c>
    </row>
    <row r="39" customFormat="false" ht="15" hidden="false" customHeight="false" outlineLevel="0" collapsed="false">
      <c r="A39" s="9" t="n">
        <v>0.14</v>
      </c>
      <c r="B39" s="9"/>
      <c r="C39" s="9" t="n">
        <f aca="false">A39-$B$34</f>
        <v>0.088</v>
      </c>
      <c r="D39" s="9" t="n">
        <v>2.381</v>
      </c>
      <c r="E39" s="9" t="n">
        <v>0.001</v>
      </c>
      <c r="F39" s="9" t="n">
        <f aca="false">D39*D39/$B$33</f>
        <v>0.00283033499750374</v>
      </c>
      <c r="G39" s="9" t="n">
        <f aca="false">2*D39*E39/$B$33+D39*D39*$C$33/($B$33*$B$33)</f>
        <v>3.79048177608774E-006</v>
      </c>
      <c r="H39" s="0" t="n">
        <f aca="false">LOG(F39)</f>
        <v>-2.54816215848382</v>
      </c>
      <c r="I39" s="0" t="n">
        <f aca="false">LOG(C39)</f>
        <v>-1.05551732784983</v>
      </c>
      <c r="J39" s="0" t="n">
        <f aca="false">LOG(A39)</f>
        <v>-0.853871964321762</v>
      </c>
    </row>
    <row r="40" customFormat="false" ht="15" hidden="false" customHeight="false" outlineLevel="0" collapsed="false">
      <c r="A40" s="9" t="n">
        <v>0.15</v>
      </c>
      <c r="B40" s="9" t="n">
        <v>0.001</v>
      </c>
      <c r="C40" s="9" t="n">
        <f aca="false">A40-$B$34</f>
        <v>0.098</v>
      </c>
      <c r="D40" s="9" t="n">
        <v>2.352</v>
      </c>
      <c r="E40" s="9" t="n">
        <v>0.001</v>
      </c>
      <c r="F40" s="9" t="n">
        <f aca="false">D40*D40/$B$33</f>
        <v>0.00276180928607089</v>
      </c>
      <c r="G40" s="9" t="n">
        <f aca="false">2*D40*E40/$B$33+D40*D40*$C$33/($B$33*$B$33)</f>
        <v>3.72731367252666E-006</v>
      </c>
      <c r="H40" s="0" t="n">
        <f aca="false">LOG(F40)</f>
        <v>-2.55880631448537</v>
      </c>
      <c r="I40" s="0" t="n">
        <f aca="false">LOG(C40)</f>
        <v>-1.00877392430751</v>
      </c>
      <c r="J40" s="0" t="n">
        <f aca="false">LOG(A40)</f>
        <v>-0.823908740944319</v>
      </c>
    </row>
    <row r="41" customFormat="false" ht="15" hidden="false" customHeight="false" outlineLevel="0" collapsed="false">
      <c r="A41" s="9" t="n">
        <v>0.16</v>
      </c>
      <c r="B41" s="9"/>
      <c r="C41" s="9" t="n">
        <f aca="false">A41-$B$34</f>
        <v>0.108</v>
      </c>
      <c r="D41" s="9" t="n">
        <v>2.337</v>
      </c>
      <c r="E41" s="9" t="n">
        <v>0.001</v>
      </c>
      <c r="F41" s="9" t="n">
        <f aca="false">D41*D41/$B$33</f>
        <v>0.00272669445831253</v>
      </c>
      <c r="G41" s="9" t="n">
        <f aca="false">2*D41*E41/$B$33+D41*D41*$C$33/($B$33*$B$33)</f>
        <v>3.69480502162383E-006</v>
      </c>
      <c r="H41" s="0" t="n">
        <f aca="false">LOG(F41)</f>
        <v>-2.56436352450912</v>
      </c>
      <c r="I41" s="0" t="n">
        <f aca="false">LOG(C41)</f>
        <v>-0.96657624451305</v>
      </c>
      <c r="J41" s="0" t="n">
        <f aca="false">LOG(A41)</f>
        <v>-0.795880017344075</v>
      </c>
    </row>
    <row r="42" customFormat="false" ht="15" hidden="false" customHeight="false" outlineLevel="0" collapsed="false">
      <c r="A42" s="9" t="n">
        <v>0.18</v>
      </c>
      <c r="B42" s="9"/>
      <c r="C42" s="9" t="n">
        <f aca="false">A42-$B$34</f>
        <v>0.128</v>
      </c>
      <c r="D42" s="9" t="n">
        <v>2.306</v>
      </c>
      <c r="E42" s="9" t="n">
        <v>0.001</v>
      </c>
      <c r="F42" s="9" t="n">
        <f aca="false">D42*D42/$B$33</f>
        <v>0.00265483574638043</v>
      </c>
      <c r="G42" s="9" t="n">
        <f aca="false">2*D42*E42/$B$33+D42*D42*$C$33/($B$33*$B$33)</f>
        <v>3.62797590932623E-006</v>
      </c>
      <c r="H42" s="0" t="n">
        <f aca="false">LOG(F42)</f>
        <v>-2.57596234337621</v>
      </c>
      <c r="I42" s="0" t="n">
        <f aca="false">LOG(C42)</f>
        <v>-0.892790030352132</v>
      </c>
      <c r="J42" s="0" t="n">
        <f aca="false">LOG(A42)</f>
        <v>-0.744727494896694</v>
      </c>
    </row>
    <row r="43" customFormat="false" ht="15" hidden="false" customHeight="false" outlineLevel="0" collapsed="false">
      <c r="A43" s="9" t="n">
        <v>0.2</v>
      </c>
      <c r="B43" s="9" t="n">
        <v>0.001</v>
      </c>
      <c r="C43" s="9" t="n">
        <f aca="false">A43-$B$34</f>
        <v>0.148</v>
      </c>
      <c r="D43" s="9" t="n">
        <v>2.262</v>
      </c>
      <c r="E43" s="9" t="n">
        <v>0.001</v>
      </c>
      <c r="F43" s="9" t="n">
        <f aca="false">D43*D43/$B$33</f>
        <v>0.0025544902646031</v>
      </c>
      <c r="G43" s="9" t="n">
        <f aca="false">2*D43*E43/$B$33+D43*D43*$C$33/($B$33*$B$33)</f>
        <v>3.53394421597758E-006</v>
      </c>
      <c r="H43" s="0" t="n">
        <f aca="false">LOG(F43)</f>
        <v>-2.5926957481147</v>
      </c>
      <c r="I43" s="0" t="n">
        <f aca="false">LOG(C43)</f>
        <v>-0.829738284605043</v>
      </c>
      <c r="J43" s="0" t="n">
        <f aca="false">LOG(A43)</f>
        <v>-0.698970004336019</v>
      </c>
    </row>
    <row r="44" customFormat="false" ht="15" hidden="false" customHeight="false" outlineLevel="0" collapsed="false">
      <c r="A44" s="9" t="n">
        <v>0.22</v>
      </c>
      <c r="B44" s="9"/>
      <c r="C44" s="9" t="n">
        <f aca="false">A44-$B$34</f>
        <v>0.168</v>
      </c>
      <c r="D44" s="9" t="n">
        <v>2.209</v>
      </c>
      <c r="E44" s="9" t="n">
        <v>0.001</v>
      </c>
      <c r="F44" s="9" t="n">
        <f aca="false">D44*D44/$B$33</f>
        <v>0.002436186220669</v>
      </c>
      <c r="G44" s="9" t="n">
        <f aca="false">2*D44*E44/$B$33+D44*D44*$C$33/($B$33*$B$33)</f>
        <v>3.42196017007938E-006</v>
      </c>
      <c r="H44" s="0" t="n">
        <f aca="false">LOG(F44)</f>
        <v>-2.61328951755071</v>
      </c>
      <c r="I44" s="0" t="n">
        <f aca="false">LOG(C44)</f>
        <v>-0.774690718274137</v>
      </c>
      <c r="J44" s="0" t="n">
        <f aca="false">LOG(A44)</f>
        <v>-0.657577319177794</v>
      </c>
    </row>
    <row r="45" customFormat="false" ht="15" hidden="false" customHeight="false" outlineLevel="0" collapsed="false">
      <c r="A45" s="9" t="n">
        <v>0.24</v>
      </c>
      <c r="B45" s="9"/>
      <c r="C45" s="9" t="n">
        <f aca="false">A45-$B$34</f>
        <v>0.188</v>
      </c>
      <c r="D45" s="9" t="n">
        <v>2.156</v>
      </c>
      <c r="E45" s="9" t="n">
        <v>0.001</v>
      </c>
      <c r="F45" s="9" t="n">
        <f aca="false">D45*D45/$B$33</f>
        <v>0.00232068696954568</v>
      </c>
      <c r="G45" s="9" t="n">
        <f aca="false">2*D45*E45/$B$33+D45*D45*$C$33/($B$33*$B$33)</f>
        <v>3.31137642014263E-006</v>
      </c>
      <c r="H45" s="0" t="n">
        <f aca="false">LOG(F45)</f>
        <v>-2.63438343626417</v>
      </c>
      <c r="I45" s="0" t="n">
        <f aca="false">LOG(C45)</f>
        <v>-0.72584215073632</v>
      </c>
      <c r="J45" s="0" t="n">
        <f aca="false">LOG(A45)</f>
        <v>-0.619788758288394</v>
      </c>
    </row>
    <row r="46" customFormat="false" ht="15" hidden="false" customHeight="false" outlineLevel="0" collapsed="false">
      <c r="A46" s="9" t="n">
        <v>0.25</v>
      </c>
      <c r="B46" s="9" t="n">
        <v>0.001</v>
      </c>
      <c r="C46" s="9" t="n">
        <f aca="false">A46-$B$34</f>
        <v>0.198</v>
      </c>
      <c r="D46" s="9" t="n">
        <v>2.101</v>
      </c>
      <c r="E46" s="9" t="n">
        <v>0.001</v>
      </c>
      <c r="F46" s="9" t="n">
        <f aca="false">D46*D46/$B$33</f>
        <v>0.00220379480778832</v>
      </c>
      <c r="G46" s="9" t="n">
        <f aca="false">2*D46*E46/$B$33+D46*D46*$C$33/($B$33*$B$33)</f>
        <v>3.19810025351389E-006</v>
      </c>
      <c r="H46" s="0" t="n">
        <f aca="false">LOG(F46)</f>
        <v>-2.65682884448167</v>
      </c>
      <c r="I46" s="0" t="n">
        <f aca="false">LOG(C46)</f>
        <v>-0.703334809738469</v>
      </c>
      <c r="J46" s="0" t="n">
        <f aca="false">LOG(A46)</f>
        <v>-0.602059991327962</v>
      </c>
    </row>
    <row r="47" customFormat="false" ht="15" hidden="false" customHeight="false" outlineLevel="0" collapsed="false">
      <c r="A47" s="9" t="n">
        <v>0.26</v>
      </c>
      <c r="B47" s="9" t="n">
        <v>0.26</v>
      </c>
      <c r="C47" s="9" t="n">
        <f aca="false">A47-$B$34</f>
        <v>0.208</v>
      </c>
      <c r="D47" s="9" t="n">
        <v>2.08</v>
      </c>
      <c r="E47" s="9" t="n">
        <v>0.001</v>
      </c>
      <c r="F47" s="9" t="n">
        <f aca="false">D47*D47/$B$33</f>
        <v>0.00215996005991013</v>
      </c>
      <c r="G47" s="9" t="n">
        <f aca="false">2*D47*E47/$B$33+D47*D47*$C$33/($B$33*$B$33)</f>
        <v>3.15524715921624E-006</v>
      </c>
      <c r="H47" s="0" t="n">
        <f aca="false">LOG(F47)</f>
        <v>-2.66555427936805</v>
      </c>
      <c r="I47" s="0" t="n">
        <f aca="false">LOG(C47)</f>
        <v>-0.681936665037238</v>
      </c>
      <c r="J47" s="0" t="n">
        <f aca="false">LOG(A47)</f>
        <v>-0.585026652029182</v>
      </c>
    </row>
    <row r="48" customFormat="false" ht="15" hidden="false" customHeight="false" outlineLevel="0" collapsed="false">
      <c r="A48" s="9" t="n">
        <v>0.28</v>
      </c>
      <c r="B48" s="9"/>
      <c r="C48" s="9" t="n">
        <f aca="false">A48-$B$34</f>
        <v>0.228</v>
      </c>
      <c r="D48" s="9" t="n">
        <v>2.008</v>
      </c>
      <c r="E48" s="9" t="n">
        <v>0.001</v>
      </c>
      <c r="F48" s="9" t="n">
        <f aca="false">D48*D48/$B$33</f>
        <v>0.00201301248127808</v>
      </c>
      <c r="G48" s="9" t="n">
        <f aca="false">2*D48*E48/$B$33+D48*D48*$C$33/($B$33*$B$33)</f>
        <v>3.0099912537584E-006</v>
      </c>
      <c r="H48" s="0" t="n">
        <f aca="false">LOG(F48)</f>
        <v>-2.69615353234761</v>
      </c>
      <c r="I48" s="0" t="n">
        <f aca="false">LOG(C48)</f>
        <v>-0.642065152999546</v>
      </c>
      <c r="J48" s="0" t="n">
        <f aca="false">LOG(A48)</f>
        <v>-0.552841968657781</v>
      </c>
    </row>
    <row r="49" customFormat="false" ht="15" hidden="false" customHeight="false" outlineLevel="0" collapsed="false">
      <c r="A49" s="9" t="n">
        <v>0.3</v>
      </c>
      <c r="B49" s="9" t="n">
        <v>0.001</v>
      </c>
      <c r="C49" s="9" t="n">
        <f aca="false">A49-$B$34</f>
        <v>0.248</v>
      </c>
      <c r="D49" s="9" t="n">
        <v>1.883</v>
      </c>
      <c r="E49" s="9" t="n">
        <v>0.001</v>
      </c>
      <c r="F49" s="9" t="n">
        <f aca="false">D49*D49/$B$33</f>
        <v>0.00177018921617574</v>
      </c>
      <c r="G49" s="9" t="n">
        <f aca="false">2*D49*E49/$B$33+D49*D49*$C$33/($B$33*$B$33)</f>
        <v>2.76394868506028E-006</v>
      </c>
      <c r="H49" s="0" t="n">
        <f aca="false">LOG(F49)</f>
        <v>-2.75198030926025</v>
      </c>
      <c r="I49" s="0" t="n">
        <f aca="false">LOG(C49)</f>
        <v>-0.605548319173784</v>
      </c>
      <c r="J49" s="0" t="n">
        <f aca="false">LOG(A49)</f>
        <v>-0.522878745280338</v>
      </c>
    </row>
    <row r="50" customFormat="false" ht="15" hidden="false" customHeight="false" outlineLevel="0" collapsed="false">
      <c r="A50" s="9" t="n">
        <v>0.32</v>
      </c>
      <c r="B50" s="9"/>
      <c r="C50" s="9" t="n">
        <f aca="false">A50-$B$34</f>
        <v>0.268</v>
      </c>
      <c r="D50" s="9" t="n">
        <v>1.814</v>
      </c>
      <c r="E50" s="9" t="n">
        <v>0.001</v>
      </c>
      <c r="F50" s="9" t="n">
        <f aca="false">D50*D50/$B$33</f>
        <v>0.00164283374937594</v>
      </c>
      <c r="G50" s="9" t="n">
        <f aca="false">2*D50*E50/$B$33+D50*D50*$C$33/($B$33*$B$33)</f>
        <v>2.63146967018269E-006</v>
      </c>
      <c r="H50" s="0" t="n">
        <f aca="false">LOG(F50)</f>
        <v>-2.78440638384542</v>
      </c>
      <c r="I50" s="0" t="n">
        <f aca="false">LOG(C50)</f>
        <v>-0.571865205971211</v>
      </c>
      <c r="J50" s="0" t="n">
        <f aca="false">LOG(A50)</f>
        <v>-0.494850021680094</v>
      </c>
    </row>
    <row r="51" customFormat="false" ht="15" hidden="false" customHeight="false" outlineLevel="0" collapsed="false">
      <c r="A51" s="9" t="n">
        <v>0.34</v>
      </c>
      <c r="B51" s="9"/>
      <c r="C51" s="9" t="n">
        <f aca="false">A51-$B$34</f>
        <v>0.288</v>
      </c>
      <c r="D51" s="9" t="n">
        <v>1.728</v>
      </c>
      <c r="E51" s="9" t="n">
        <v>0.001</v>
      </c>
      <c r="F51" s="9" t="n">
        <f aca="false">D51*D51/$B$33</f>
        <v>0.0014907558662007</v>
      </c>
      <c r="G51" s="9" t="n">
        <f aca="false">2*D51*E51/$B$33+D51*D51*$C$33/($B$33*$B$33)</f>
        <v>2.4696734229659E-006</v>
      </c>
      <c r="H51" s="0" t="n">
        <f aca="false">LOG(F51)</f>
        <v>-2.82659347300783</v>
      </c>
      <c r="I51" s="0" t="n">
        <f aca="false">LOG(C51)</f>
        <v>-0.540607512240769</v>
      </c>
      <c r="J51" s="0" t="n">
        <f aca="false">LOG(A51)</f>
        <v>-0.468521082957745</v>
      </c>
    </row>
    <row r="52" customFormat="false" ht="15" hidden="false" customHeight="false" outlineLevel="0" collapsed="false">
      <c r="A52" s="9" t="n">
        <v>0.35</v>
      </c>
      <c r="B52" s="9" t="n">
        <v>0.001</v>
      </c>
      <c r="C52" s="9" t="n">
        <f aca="false">A52-$B$34</f>
        <v>0.298</v>
      </c>
      <c r="D52" s="9" t="n">
        <v>1.638</v>
      </c>
      <c r="E52" s="9" t="n">
        <v>0.001</v>
      </c>
      <c r="F52" s="9" t="n">
        <f aca="false">D52*D52/$B$33</f>
        <v>0.00133951273090364</v>
      </c>
      <c r="G52" s="9" t="n">
        <f aca="false">2*D52*E52/$B$33+D52*D52*$C$33/($B$33*$B$33)</f>
        <v>2.30429991557845E-006</v>
      </c>
      <c r="H52" s="0" t="n">
        <f aca="false">LOG(F52)</f>
        <v>-2.87305315444478</v>
      </c>
      <c r="I52" s="0" t="n">
        <f aca="false">LOG(C52)</f>
        <v>-0.525783735923745</v>
      </c>
      <c r="J52" s="0" t="n">
        <f aca="false">LOG(A52)</f>
        <v>-0.455931955649724</v>
      </c>
    </row>
    <row r="53" customFormat="false" ht="15" hidden="false" customHeight="false" outlineLevel="0" collapsed="false">
      <c r="A53" s="9" t="n">
        <v>0.36</v>
      </c>
      <c r="B53" s="9"/>
      <c r="C53" s="9" t="n">
        <f aca="false">A53-$B$34</f>
        <v>0.308</v>
      </c>
      <c r="D53" s="9" t="n">
        <v>1.632</v>
      </c>
      <c r="E53" s="9" t="n">
        <v>0.001</v>
      </c>
      <c r="F53" s="9" t="n">
        <f aca="false">D53*D53/$B$33</f>
        <v>0.0013297174238642</v>
      </c>
      <c r="G53" s="9" t="n">
        <f aca="false">2*D53*E53/$B$33+D53*D53*$C$33/($B$33*$B$33)</f>
        <v>2.29341858405602E-006</v>
      </c>
      <c r="H53" s="0" t="n">
        <f aca="false">LOG(F53)</f>
        <v>-2.87624064045789</v>
      </c>
      <c r="I53" s="0" t="n">
        <f aca="false">LOG(C53)</f>
        <v>-0.511449283499556</v>
      </c>
      <c r="J53" s="0" t="n">
        <f aca="false">LOG(A53)</f>
        <v>-0.443697499232713</v>
      </c>
    </row>
    <row r="54" customFormat="false" ht="15" hidden="false" customHeight="false" outlineLevel="0" collapsed="false">
      <c r="A54" s="9" t="n">
        <v>0.38</v>
      </c>
      <c r="B54" s="9"/>
      <c r="C54" s="9" t="n">
        <f aca="false">A54-$B$34</f>
        <v>0.328</v>
      </c>
      <c r="D54" s="9" t="n">
        <v>1.535</v>
      </c>
      <c r="E54" s="9" t="n">
        <v>0.001</v>
      </c>
      <c r="F54" s="9" t="n">
        <f aca="false">D54*D54/$B$33</f>
        <v>0.00117634797803295</v>
      </c>
      <c r="G54" s="9" t="n">
        <f aca="false">2*D54*E54/$B$33+D54*D54*$C$33/($B$33*$B$33)</f>
        <v>2.11999399801945E-006</v>
      </c>
      <c r="H54" s="0" t="n">
        <f aca="false">LOG(F54)</f>
        <v>-2.92946418966717</v>
      </c>
      <c r="I54" s="0" t="n">
        <f aca="false">LOG(C54)</f>
        <v>-0.484126156288321</v>
      </c>
      <c r="J54" s="0" t="n">
        <f aca="false">LOG(A54)</f>
        <v>-0.42021640338319</v>
      </c>
    </row>
    <row r="55" customFormat="false" ht="15" hidden="false" customHeight="false" outlineLevel="0" collapsed="false">
      <c r="A55" s="9" t="n">
        <v>0.4</v>
      </c>
      <c r="B55" s="9" t="n">
        <v>0.001</v>
      </c>
      <c r="C55" s="9" t="n">
        <f aca="false">A55-$B$34</f>
        <v>0.348</v>
      </c>
      <c r="D55" s="9" t="n">
        <v>1.405</v>
      </c>
      <c r="E55" s="9" t="n">
        <v>0.001</v>
      </c>
      <c r="F55" s="9" t="n">
        <f aca="false">D55*D55/$B$33</f>
        <v>0.000985534198701947</v>
      </c>
      <c r="G55" s="9" t="n">
        <f aca="false">2*D55*E55/$B$33+D55*D55*$C$33/($B$33*$B$33)</f>
        <v>1.89492471228255E-006</v>
      </c>
      <c r="H55" s="0" t="n">
        <f aca="false">LOG(F55)</f>
        <v>-3.00632830081138</v>
      </c>
      <c r="I55" s="0" t="n">
        <f aca="false">LOG(C55)</f>
        <v>-0.458420756053419</v>
      </c>
      <c r="J55" s="0" t="n">
        <f aca="false">LOG(A55)</f>
        <v>-0.397940008672038</v>
      </c>
    </row>
    <row r="56" customFormat="false" ht="15" hidden="false" customHeight="false" outlineLevel="0" collapsed="false">
      <c r="A56" s="9" t="n">
        <v>0.42</v>
      </c>
      <c r="B56" s="9"/>
      <c r="C56" s="9" t="n">
        <f aca="false">A56-$B$34</f>
        <v>0.368</v>
      </c>
      <c r="D56" s="9" t="n">
        <v>1.337</v>
      </c>
      <c r="E56" s="9" t="n">
        <v>0.001</v>
      </c>
      <c r="F56" s="9" t="n">
        <f aca="false">D56*D56/$B$33</f>
        <v>0.00089244583125312</v>
      </c>
      <c r="G56" s="9" t="n">
        <f aca="false">2*D56*E56/$B$33+D56*D56*$C$33/($B$33*$B$33)</f>
        <v>1.78055208749532E-006</v>
      </c>
      <c r="H56" s="0" t="n">
        <f aca="false">LOG(F56)</f>
        <v>-3.04941813476961</v>
      </c>
      <c r="I56" s="0" t="n">
        <f aca="false">LOG(C56)</f>
        <v>-0.434152181326482</v>
      </c>
      <c r="J56" s="0" t="n">
        <f aca="false">LOG(A56)</f>
        <v>-0.376750709602099</v>
      </c>
    </row>
    <row r="57" customFormat="false" ht="15" hidden="false" customHeight="false" outlineLevel="0" collapsed="false">
      <c r="A57" s="9" t="n">
        <v>0.44</v>
      </c>
      <c r="B57" s="9"/>
      <c r="C57" s="9" t="n">
        <f aca="false">A57-$B$34</f>
        <v>0.388</v>
      </c>
      <c r="D57" s="9" t="n">
        <v>1.241</v>
      </c>
      <c r="E57" s="9" t="n">
        <v>0.001</v>
      </c>
      <c r="F57" s="9" t="n">
        <f aca="false">D57*D57/$B$33</f>
        <v>0.000768887169246131</v>
      </c>
      <c r="G57" s="9" t="n">
        <f aca="false">2*D57*E57/$B$33+D57*D57*$C$33/($B$33*$B$33)</f>
        <v>1.62300907101654E-006</v>
      </c>
      <c r="H57" s="0" t="n">
        <f aca="false">LOG(F57)</f>
        <v>-3.11413738629612</v>
      </c>
      <c r="I57" s="0" t="n">
        <f aca="false">LOG(C57)</f>
        <v>-0.411168274405793</v>
      </c>
      <c r="J57" s="0" t="n">
        <f aca="false">LOG(A57)</f>
        <v>-0.356547323513812</v>
      </c>
    </row>
    <row r="58" customFormat="false" ht="15" hidden="false" customHeight="false" outlineLevel="0" collapsed="false">
      <c r="A58" s="9" t="n">
        <v>0.45</v>
      </c>
      <c r="B58" s="9" t="n">
        <v>0.001</v>
      </c>
      <c r="C58" s="9" t="n">
        <f aca="false">A58-$B$34</f>
        <v>0.398</v>
      </c>
      <c r="D58" s="9" t="n">
        <v>1.171</v>
      </c>
      <c r="E58" s="9" t="n">
        <v>0.001</v>
      </c>
      <c r="F58" s="9" t="n">
        <f aca="false">D58*D58/$B$33</f>
        <v>0.000684593609585622</v>
      </c>
      <c r="G58" s="9" t="n">
        <f aca="false">2*D58*E58/$B$33+D58*D58*$C$33/($B$33*$B$33)</f>
        <v>1.51103025940371E-006</v>
      </c>
      <c r="H58" s="0" t="n">
        <f aca="false">LOG(F58)</f>
        <v>-3.16456715914885</v>
      </c>
      <c r="I58" s="0" t="n">
        <f aca="false">LOG(C58)</f>
        <v>-0.400116927926312</v>
      </c>
      <c r="J58" s="0" t="n">
        <f aca="false">LOG(A58)</f>
        <v>-0.346787486224656</v>
      </c>
    </row>
    <row r="59" customFormat="false" ht="15" hidden="false" customHeight="false" outlineLevel="0" collapsed="false">
      <c r="A59" s="9" t="n">
        <v>0.46</v>
      </c>
      <c r="B59" s="9"/>
      <c r="C59" s="9" t="n">
        <f aca="false">A59-$B$34</f>
        <v>0.408</v>
      </c>
      <c r="D59" s="9" t="n">
        <v>1.157</v>
      </c>
      <c r="E59" s="9" t="n">
        <v>0.001</v>
      </c>
      <c r="F59" s="9" t="n">
        <f aca="false">D59*D59/$B$33</f>
        <v>0.000668322016974538</v>
      </c>
      <c r="G59" s="9" t="n">
        <f aca="false">2*D59*E59/$B$33+D59*D59*$C$33/($B$33*$B$33)</f>
        <v>1.48892761706168E-006</v>
      </c>
      <c r="H59" s="0" t="n">
        <f aca="false">LOG(F59)</f>
        <v>-3.17501423139008</v>
      </c>
      <c r="I59" s="0" t="n">
        <f aca="false">LOG(C59)</f>
        <v>-0.38933983691012</v>
      </c>
      <c r="J59" s="0" t="n">
        <f aca="false">LOG(A59)</f>
        <v>-0.337242168318426</v>
      </c>
    </row>
    <row r="60" customFormat="false" ht="15" hidden="false" customHeight="false" outlineLevel="0" collapsed="false">
      <c r="A60" s="9" t="n">
        <v>0.48</v>
      </c>
      <c r="B60" s="9"/>
      <c r="C60" s="9" t="n">
        <f aca="false">A60-$B$34</f>
        <v>0.428</v>
      </c>
      <c r="D60" s="9" t="n">
        <v>1.078</v>
      </c>
      <c r="E60" s="9" t="n">
        <v>0.001</v>
      </c>
      <c r="F60" s="9" t="n">
        <f aca="false">D60*D60/$B$33</f>
        <v>0.00058017174238642</v>
      </c>
      <c r="G60" s="9" t="n">
        <f aca="false">2*D60*E60/$B$33+D60*D60*$C$33/($B$33*$B$33)</f>
        <v>1.36603681596926E-006</v>
      </c>
      <c r="H60" s="0" t="n">
        <f aca="false">LOG(F60)</f>
        <v>-3.23644342759214</v>
      </c>
      <c r="I60" s="0" t="n">
        <f aca="false">LOG(C60)</f>
        <v>-0.368556230986828</v>
      </c>
      <c r="J60" s="0" t="n">
        <f aca="false">LOG(A60)</f>
        <v>-0.318758762624413</v>
      </c>
    </row>
    <row r="61" customFormat="false" ht="15" hidden="false" customHeight="false" outlineLevel="0" collapsed="false">
      <c r="A61" s="9" t="n">
        <v>0.5</v>
      </c>
      <c r="B61" s="9" t="n">
        <v>0.001</v>
      </c>
      <c r="C61" s="9" t="n">
        <f aca="false">A61-$B$34</f>
        <v>0.448</v>
      </c>
      <c r="D61" s="9" t="n">
        <v>0.974</v>
      </c>
      <c r="E61" s="9" t="n">
        <v>0.001</v>
      </c>
      <c r="F61" s="9" t="n">
        <f aca="false">D61*D61/$B$33</f>
        <v>0.000473627558662007</v>
      </c>
      <c r="G61" s="9" t="n">
        <f aca="false">2*D61*E61/$B$33+D61*D61*$C$33/($B$33*$B$33)</f>
        <v>1.20900027891263E-006</v>
      </c>
      <c r="H61" s="0" t="n">
        <f aca="false">LOG(F61)</f>
        <v>-3.32456303553634</v>
      </c>
      <c r="I61" s="0" t="n">
        <f aca="false">LOG(C61)</f>
        <v>-0.348721986001856</v>
      </c>
      <c r="J61" s="0" t="n">
        <f aca="false">LOG(A61)</f>
        <v>-0.301029995663981</v>
      </c>
    </row>
    <row r="62" customFormat="false" ht="15" hidden="false" customHeight="false" outlineLevel="0" collapsed="false">
      <c r="A62" s="9" t="n">
        <v>0.52</v>
      </c>
      <c r="B62" s="9"/>
      <c r="C62" s="9" t="n">
        <f aca="false">A62-$B$34</f>
        <v>0.468</v>
      </c>
      <c r="D62" s="9" t="n">
        <v>0.95</v>
      </c>
      <c r="E62" s="9" t="n">
        <f aca="false">E61</f>
        <v>0.001</v>
      </c>
      <c r="F62" s="9" t="n">
        <f aca="false">D62*D62/$B$33</f>
        <v>0.000450574138791812</v>
      </c>
      <c r="G62" s="9" t="n">
        <f aca="false">2*D62*E62/$B$33+D62*D62*$C$33/($B$33*$B$33)</f>
        <v>1.17352677922707E-006</v>
      </c>
      <c r="H62" s="0" t="n">
        <f aca="false">LOG(F62)</f>
        <v>-3.34623373871588</v>
      </c>
      <c r="I62" s="0" t="n">
        <f aca="false">LOG(C62)</f>
        <v>-0.329754146925876</v>
      </c>
      <c r="J62" s="0" t="n">
        <f aca="false">LOG(A62)</f>
        <v>-0.283996656365201</v>
      </c>
    </row>
    <row r="63" customFormat="false" ht="15" hidden="false" customHeight="false" outlineLevel="0" collapsed="false">
      <c r="A63" s="9" t="n">
        <v>0.54</v>
      </c>
      <c r="B63" s="9"/>
      <c r="C63" s="9" t="n">
        <f aca="false">A63-$B$34</f>
        <v>0.488</v>
      </c>
      <c r="D63" s="9" t="n">
        <v>0.892</v>
      </c>
      <c r="E63" s="9" t="n">
        <f aca="false">E62</f>
        <v>0.001</v>
      </c>
      <c r="F63" s="9" t="n">
        <f aca="false">D63*D63/$B$33</f>
        <v>0.000397236145781328</v>
      </c>
      <c r="G63" s="9" t="n">
        <f aca="false">2*D63*E63/$B$33+D63*D63*$C$33/($B$33*$B$33)</f>
        <v>1.08898459599667E-006</v>
      </c>
      <c r="H63" s="0" t="n">
        <f aca="false">LOG(F63)</f>
        <v>-3.40095124054133</v>
      </c>
      <c r="I63" s="0" t="n">
        <f aca="false">LOG(C63)</f>
        <v>-0.311580177997289</v>
      </c>
      <c r="J63" s="0" t="n">
        <f aca="false">LOG(A63)</f>
        <v>-0.267606240177031</v>
      </c>
    </row>
    <row r="64" customFormat="false" ht="15" hidden="false" customHeight="false" outlineLevel="0" collapsed="false">
      <c r="A64" s="9" t="n">
        <v>0.55</v>
      </c>
      <c r="B64" s="9" t="n">
        <v>0.001</v>
      </c>
      <c r="C64" s="9" t="n">
        <f aca="false">A64-$B$34</f>
        <v>0.498</v>
      </c>
      <c r="D64" s="9" t="n">
        <v>0.86</v>
      </c>
      <c r="E64" s="9" t="n">
        <f aca="false">E63</f>
        <v>0.001</v>
      </c>
      <c r="F64" s="9" t="n">
        <f aca="false">D64*D64/$B$33</f>
        <v>0.000369246130803794</v>
      </c>
      <c r="G64" s="9" t="n">
        <f aca="false">2*D64*E64/$B$33+D64*D64*$C$33/($B$33*$B$33)</f>
        <v>1.04305847768537E-006</v>
      </c>
      <c r="H64" s="0" t="n">
        <f aca="false">LOG(F64)</f>
        <v>-3.43268404680644</v>
      </c>
      <c r="I64" s="0" t="n">
        <f aca="false">LOG(C64)</f>
        <v>-0.302770657240282</v>
      </c>
      <c r="J64" s="0" t="n">
        <f aca="false">LOG(A64)</f>
        <v>-0.259637310505756</v>
      </c>
    </row>
    <row r="65" customFormat="false" ht="15" hidden="false" customHeight="false" outlineLevel="0" collapsed="false">
      <c r="A65" s="9" t="n">
        <v>0.56</v>
      </c>
      <c r="B65" s="9"/>
      <c r="C65" s="9" t="n">
        <f aca="false">A65-$B$34</f>
        <v>0.508</v>
      </c>
      <c r="D65" s="9" t="n">
        <v>0.836</v>
      </c>
      <c r="E65" s="9" t="n">
        <f aca="false">E64</f>
        <v>0.001</v>
      </c>
      <c r="F65" s="9" t="n">
        <f aca="false">D65*D65/$B$33</f>
        <v>0.000348924613080379</v>
      </c>
      <c r="G65" s="9" t="n">
        <f aca="false">2*D65*E65/$B$33+D65*D65*$C$33/($B$33*$B$33)</f>
        <v>1.00894888321537E-006</v>
      </c>
      <c r="H65" s="0" t="n">
        <f aca="false">LOG(F65)</f>
        <v>-3.45726839441554</v>
      </c>
      <c r="I65" s="0" t="n">
        <f aca="false">LOG(C65)</f>
        <v>-0.294136287716081</v>
      </c>
      <c r="J65" s="0" t="n">
        <f aca="false">LOG(A65)</f>
        <v>-0.251811972993799</v>
      </c>
    </row>
    <row r="66" customFormat="false" ht="15" hidden="false" customHeight="false" outlineLevel="0" collapsed="false">
      <c r="A66" s="9" t="n">
        <v>0.58</v>
      </c>
      <c r="B66" s="9"/>
      <c r="C66" s="9" t="n">
        <f aca="false">A66-$B$34</f>
        <v>0.528</v>
      </c>
      <c r="D66" s="9" t="n">
        <v>0.779</v>
      </c>
      <c r="E66" s="9" t="n">
        <f aca="false">E65</f>
        <v>0.001</v>
      </c>
      <c r="F66" s="9" t="n">
        <f aca="false">D66*D66/$B$33</f>
        <v>0.000302966050923615</v>
      </c>
      <c r="G66" s="9" t="n">
        <f aca="false">2*D66*E66/$B$33+D66*D66*$C$33/($B$33*$B$33)</f>
        <v>9.29089391374745E-007</v>
      </c>
      <c r="H66" s="0" t="n">
        <f aca="false">LOG(F66)</f>
        <v>-3.51860603394845</v>
      </c>
      <c r="I66" s="0" t="n">
        <f aca="false">LOG(C66)</f>
        <v>-0.277366077466188</v>
      </c>
      <c r="J66" s="0" t="n">
        <f aca="false">LOG(A66)</f>
        <v>-0.236572006437063</v>
      </c>
    </row>
    <row r="67" customFormat="false" ht="15" hidden="false" customHeight="false" outlineLevel="0" collapsed="false">
      <c r="A67" s="9" t="n">
        <v>0.6</v>
      </c>
      <c r="B67" s="9" t="n">
        <v>0.001</v>
      </c>
      <c r="C67" s="9" t="n">
        <f aca="false">A67-$B$34</f>
        <v>0.548</v>
      </c>
      <c r="D67" s="9" t="n">
        <v>0.735</v>
      </c>
      <c r="E67" s="9" t="n">
        <f aca="false">E66</f>
        <v>0.001</v>
      </c>
      <c r="F67" s="9" t="n">
        <f aca="false">D67*D67/$B$33</f>
        <v>0.000269707938092861</v>
      </c>
      <c r="G67" s="9" t="n">
        <f aca="false">2*D67*E67/$B$33+D67*D67*$C$33/($B$33*$B$33)</f>
        <v>8.68551142332931E-007</v>
      </c>
      <c r="H67" s="0" t="n">
        <f aca="false">LOG(F67)</f>
        <v>-3.56910627112519</v>
      </c>
      <c r="I67" s="0" t="n">
        <f aca="false">LOG(C67)</f>
        <v>-0.261219441515631</v>
      </c>
      <c r="J67" s="0" t="n">
        <f aca="false">LOG(A67)</f>
        <v>-0.221848749616356</v>
      </c>
    </row>
    <row r="68" customFormat="false" ht="15" hidden="false" customHeight="false" outlineLevel="0" collapsed="false">
      <c r="A68" s="9" t="n">
        <v>0.62</v>
      </c>
      <c r="B68" s="9"/>
      <c r="C68" s="9" t="n">
        <f aca="false">A68-$B$34</f>
        <v>0.568</v>
      </c>
      <c r="D68" s="9" t="n">
        <v>0.694</v>
      </c>
      <c r="E68" s="9" t="n">
        <f aca="false">E67</f>
        <v>0.001</v>
      </c>
      <c r="F68" s="9" t="n">
        <f aca="false">D68*D68/$B$33</f>
        <v>0.000240457314028957</v>
      </c>
      <c r="G68" s="9" t="n">
        <f aca="false">2*D68*E68/$B$33+D68*D68*$C$33/($B$33*$B$33)</f>
        <v>8.13009143299529E-007</v>
      </c>
      <c r="H68" s="0" t="n">
        <f aca="false">LOG(F68)</f>
        <v>-3.61896200838387</v>
      </c>
      <c r="I68" s="0" t="n">
        <f aca="false">LOG(C68)</f>
        <v>-0.245651664288981</v>
      </c>
      <c r="J68" s="0" t="n">
        <f aca="false">LOG(A68)</f>
        <v>-0.207608310501746</v>
      </c>
    </row>
    <row r="69" customFormat="false" ht="15" hidden="false" customHeight="false" outlineLevel="0" collapsed="false">
      <c r="A69" s="9" t="n">
        <v>0.64</v>
      </c>
      <c r="B69" s="9"/>
      <c r="C69" s="9" t="n">
        <f aca="false">A69-$B$34</f>
        <v>0.588</v>
      </c>
      <c r="D69" s="9" t="n">
        <v>0.64</v>
      </c>
      <c r="E69" s="9" t="n">
        <f aca="false">E68</f>
        <v>0.001</v>
      </c>
      <c r="F69" s="9" t="n">
        <f aca="false">D69*D69/$B$33</f>
        <v>0.000204493260109835</v>
      </c>
      <c r="G69" s="9" t="n">
        <f aca="false">2*D69*E69/$B$33+D69*D69*$C$33/($B$33*$B$33)</f>
        <v>7.41134927663423E-007</v>
      </c>
      <c r="H69" s="0" t="n">
        <f aca="false">LOG(F69)</f>
        <v>-3.6893210013258</v>
      </c>
      <c r="I69" s="0" t="n">
        <f aca="false">LOG(C69)</f>
        <v>-0.230622673923861</v>
      </c>
      <c r="J69" s="0" t="n">
        <f aca="false">LOG(A69)</f>
        <v>-0.193820026016113</v>
      </c>
    </row>
    <row r="70" customFormat="false" ht="15" hidden="false" customHeight="false" outlineLevel="0" collapsed="false">
      <c r="A70" s="9" t="n">
        <v>0.66</v>
      </c>
      <c r="B70" s="9"/>
      <c r="C70" s="9" t="n">
        <f aca="false">A70-$B$34</f>
        <v>0.608</v>
      </c>
      <c r="D70" s="9" t="n">
        <v>0.615</v>
      </c>
      <c r="E70" s="9" t="n">
        <f aca="false">E69</f>
        <v>0.001</v>
      </c>
      <c r="F70" s="9" t="n">
        <f aca="false">D70*D70/$B$33</f>
        <v>0.000188829256115826</v>
      </c>
      <c r="G70" s="9" t="n">
        <f aca="false">2*D70*E70/$B$33+D70*D70*$C$33/($B$33*$B$33)</f>
        <v>7.08352099908051E-007</v>
      </c>
      <c r="H70" s="0" t="n">
        <f aca="false">LOG(F70)</f>
        <v>-3.72393071774274</v>
      </c>
      <c r="I70" s="0" t="n">
        <f aca="false">LOG(C70)</f>
        <v>-0.216096420727265</v>
      </c>
      <c r="J70" s="0" t="n">
        <f aca="false">LOG(A70)</f>
        <v>-0.180456064458131</v>
      </c>
    </row>
    <row r="72" customFormat="false" ht="15" hidden="false" customHeight="false" outlineLevel="0" collapsed="false">
      <c r="A72" s="10" t="s">
        <v>8</v>
      </c>
      <c r="B72" s="11" t="s">
        <v>0</v>
      </c>
      <c r="C72" s="11" t="s">
        <v>1</v>
      </c>
      <c r="D72" s="11" t="s">
        <v>2</v>
      </c>
      <c r="E72" s="11" t="s">
        <v>3</v>
      </c>
      <c r="F72" s="11" t="s">
        <v>4</v>
      </c>
      <c r="G72" s="11" t="s">
        <v>5</v>
      </c>
      <c r="H72" s="11" t="s">
        <v>6</v>
      </c>
      <c r="I72" s="11" t="s">
        <v>7</v>
      </c>
    </row>
    <row r="73" customFormat="false" ht="15" hidden="false" customHeight="false" outlineLevel="0" collapsed="false">
      <c r="A73" s="12" t="n">
        <v>0.2</v>
      </c>
      <c r="B73" s="13" t="n">
        <v>1.542</v>
      </c>
      <c r="C73" s="14" t="n">
        <v>0.001</v>
      </c>
      <c r="D73" s="13" t="n">
        <v>475</v>
      </c>
      <c r="E73" s="15" t="n">
        <v>1</v>
      </c>
      <c r="F73" s="13" t="n">
        <f aca="false">B73/D73</f>
        <v>0.00324631578947368</v>
      </c>
      <c r="G73" s="13" t="n">
        <f aca="false">C73/D73+(B73*E73)/(D73*D73)</f>
        <v>8.93961218836565E-006</v>
      </c>
      <c r="H73" s="13" t="n">
        <f aca="false">(B73*B73)/D73</f>
        <v>0.00500581894736842</v>
      </c>
      <c r="I73" s="13" t="n">
        <f aca="false">2*B73*C73/D73+B73*B73*E73/(D73*D73)</f>
        <v>1.70311977839335E-005</v>
      </c>
    </row>
    <row r="74" customFormat="false" ht="15" hidden="false" customHeight="false" outlineLevel="0" collapsed="false">
      <c r="A74" s="16" t="n">
        <f aca="false">A73-B34</f>
        <v>0.148</v>
      </c>
      <c r="B74" s="13" t="n">
        <v>1.711</v>
      </c>
      <c r="C74" s="14" t="n">
        <v>0.001</v>
      </c>
      <c r="D74" s="13" t="n">
        <v>561</v>
      </c>
      <c r="E74" s="15" t="n">
        <v>1</v>
      </c>
      <c r="F74" s="13" t="n">
        <f aca="false">B74/D74</f>
        <v>0.00304991087344028</v>
      </c>
      <c r="G74" s="13"/>
      <c r="H74" s="13" t="n">
        <f aca="false">(B74*B74)/D74</f>
        <v>0.00521839750445633</v>
      </c>
      <c r="I74" s="13"/>
    </row>
    <row r="75" customFormat="false" ht="15" hidden="false" customHeight="false" outlineLevel="0" collapsed="false">
      <c r="A75" s="16"/>
      <c r="B75" s="17" t="n">
        <v>1.813</v>
      </c>
      <c r="C75" s="14" t="n">
        <v>0.001</v>
      </c>
      <c r="D75" s="17" t="n">
        <v>625</v>
      </c>
      <c r="E75" s="15" t="n">
        <v>1</v>
      </c>
      <c r="F75" s="13" t="n">
        <f aca="false">B75/D75</f>
        <v>0.0029008</v>
      </c>
      <c r="G75" s="13" t="n">
        <f aca="false">C75/D75+(B75*E75)/(D75*D75)</f>
        <v>6.24128E-006</v>
      </c>
      <c r="H75" s="17" t="n">
        <f aca="false">(B75*B75)/D75</f>
        <v>0.0052591504</v>
      </c>
      <c r="I75" s="13" t="n">
        <f aca="false">2*B75*C75/D75+B75*B75*E75/(D75*D75)</f>
        <v>1.421624064E-005</v>
      </c>
      <c r="J75" s="18" t="n">
        <f aca="false">AVERAGE(H75:H76)</f>
        <v>0.0052585759183908</v>
      </c>
      <c r="K75" s="19" t="n">
        <f aca="false">(H75-H76)/2</f>
        <v>5.74481609194512E-007</v>
      </c>
    </row>
    <row r="76" customFormat="false" ht="15" hidden="false" customHeight="false" outlineLevel="0" collapsed="false">
      <c r="A76" s="16"/>
      <c r="B76" s="13" t="n">
        <v>1.913</v>
      </c>
      <c r="C76" s="14" t="n">
        <v>0.001</v>
      </c>
      <c r="D76" s="13" t="n">
        <v>696</v>
      </c>
      <c r="E76" s="15" t="n">
        <v>1</v>
      </c>
      <c r="F76" s="13" t="n">
        <f aca="false">B76/D76</f>
        <v>0.0027485632183908</v>
      </c>
      <c r="G76" s="13" t="n">
        <f aca="false">C76/D76+(B76*E76)/(D76*D76)</f>
        <v>5.38586669309024E-006</v>
      </c>
      <c r="H76" s="13" t="n">
        <f aca="false">(B76*B76)/D76</f>
        <v>0.00525800143678161</v>
      </c>
      <c r="I76" s="13" t="n">
        <f aca="false">2*B76*C76/D76+B76*B76*E76/(D76*D76)</f>
        <v>1.30517262022724E-005</v>
      </c>
      <c r="J76" s="0" t="n">
        <f aca="false">AVERAGE(D75:D76)</f>
        <v>660.5</v>
      </c>
      <c r="K76" s="0" t="n">
        <f aca="false">(D76-D75)/2</f>
        <v>35.5</v>
      </c>
    </row>
    <row r="77" customFormat="false" ht="15" hidden="false" customHeight="false" outlineLevel="0" collapsed="false">
      <c r="A77" s="16"/>
      <c r="B77" s="13" t="n">
        <v>1.973</v>
      </c>
      <c r="C77" s="14" t="n">
        <v>0.001</v>
      </c>
      <c r="D77" s="13" t="n">
        <v>754</v>
      </c>
      <c r="E77" s="15" t="n">
        <v>1</v>
      </c>
      <c r="F77" s="13" t="n">
        <f aca="false">B77/D77</f>
        <v>0.00261671087533156</v>
      </c>
      <c r="G77" s="13" t="n">
        <f aca="false">C77/D77+(B77*E77)/(D77*D77)</f>
        <v>4.79669877364929E-006</v>
      </c>
      <c r="H77" s="13" t="n">
        <f aca="false">(B77*B77)/D77</f>
        <v>0.00516277055702918</v>
      </c>
      <c r="I77" s="13" t="n">
        <f aca="false">2*B77*C77/D77+B77*B77*E77/(D77*D77)</f>
        <v>1.20805975557416E-005</v>
      </c>
    </row>
    <row r="78" customFormat="false" ht="15" hidden="false" customHeight="false" outlineLevel="0" collapsed="false">
      <c r="A78" s="16"/>
      <c r="B78" s="13" t="n">
        <v>2.026</v>
      </c>
      <c r="C78" s="14" t="n">
        <v>0.001</v>
      </c>
      <c r="D78" s="13" t="n">
        <v>813</v>
      </c>
      <c r="E78" s="15" t="n">
        <v>1</v>
      </c>
      <c r="F78" s="13" t="n">
        <f aca="false">B78/D78</f>
        <v>0.0024920049200492</v>
      </c>
      <c r="G78" s="13" t="n">
        <f aca="false">C78/D78+(B78*E78)/(D78*D78)</f>
        <v>4.29520900375055E-006</v>
      </c>
      <c r="H78" s="13" t="n">
        <f aca="false">(B78*B78)/D78</f>
        <v>0.00504880196801968</v>
      </c>
      <c r="I78" s="13" t="n">
        <f aca="false">2*B78*C78/D78+B78*B78*E78/(D78*D78)</f>
        <v>1.11940983616478E-005</v>
      </c>
    </row>
    <row r="79" customFormat="false" ht="15" hidden="false" customHeight="false" outlineLevel="0" collapsed="false">
      <c r="A79" s="16"/>
      <c r="B79" s="13" t="n">
        <v>2.054</v>
      </c>
      <c r="C79" s="14" t="n">
        <v>0.001</v>
      </c>
      <c r="D79" s="13" t="n">
        <v>850</v>
      </c>
      <c r="E79" s="15" t="n">
        <v>1</v>
      </c>
      <c r="F79" s="13" t="n">
        <f aca="false">B79/D79</f>
        <v>0.00241647058823529</v>
      </c>
      <c r="G79" s="13" t="n">
        <f aca="false">C79/D79+(B79*E79)/(D79*D79)</f>
        <v>4.01937716262976E-006</v>
      </c>
      <c r="H79" s="13" t="n">
        <f aca="false">(B79*B79)/D79</f>
        <v>0.00496343058823529</v>
      </c>
      <c r="I79" s="13" t="n">
        <f aca="false">2*B79*C79/D79+B79*B79*E79/(D79*D79)</f>
        <v>1.06722712802768E-005</v>
      </c>
    </row>
    <row r="80" customFormat="false" ht="15" hidden="false" customHeight="false" outlineLevel="0" collapsed="false">
      <c r="A80" s="12"/>
      <c r="B80" s="20" t="n">
        <v>2.084</v>
      </c>
      <c r="C80" s="21" t="n">
        <v>0.001</v>
      </c>
      <c r="D80" s="20" t="n">
        <v>893</v>
      </c>
      <c r="E80" s="22" t="n">
        <v>1</v>
      </c>
      <c r="F80" s="20" t="n">
        <f aca="false">B80/D80</f>
        <v>0.00233370660694289</v>
      </c>
      <c r="G80" s="20" t="n">
        <f aca="false">C80/D80+(B80*E80)/(D80*D80)</f>
        <v>3.73315409512082E-006</v>
      </c>
      <c r="H80" s="20" t="n">
        <f aca="false">(B80*B80)/D80</f>
        <v>0.00486344456886898</v>
      </c>
      <c r="I80" s="20" t="n">
        <f aca="false">2*B80*C80/D80+B80*B80*E80/(D80*D80)</f>
        <v>1.01135997411747E-005</v>
      </c>
    </row>
    <row r="81" customFormat="false" ht="15" hidden="false" customHeight="false" outlineLevel="0" collapsed="false">
      <c r="A81" s="12" t="n">
        <v>0.25</v>
      </c>
      <c r="B81" s="23" t="n">
        <v>1.554</v>
      </c>
      <c r="C81" s="24" t="n">
        <v>0.001</v>
      </c>
      <c r="D81" s="23" t="n">
        <v>761</v>
      </c>
      <c r="E81" s="25" t="n">
        <v>1</v>
      </c>
      <c r="F81" s="23" t="n">
        <f aca="false">B81/D81</f>
        <v>0.00204204993429698</v>
      </c>
      <c r="G81" s="23" t="n">
        <f aca="false">C81/D81+(B81*E81)/(D81*D81)</f>
        <v>3.99743749579103E-006</v>
      </c>
      <c r="H81" s="23" t="n">
        <f aca="false">(B81*B81)/D81</f>
        <v>0.0031733455978975</v>
      </c>
      <c r="I81" s="23" t="n">
        <f aca="false">2*B81*C81/D81+B81*B81*E81/(D81*D81)</f>
        <v>8.25406780275625E-006</v>
      </c>
    </row>
    <row r="82" customFormat="false" ht="15" hidden="false" customHeight="false" outlineLevel="0" collapsed="false">
      <c r="A82" s="16" t="n">
        <f aca="false">A81-B34</f>
        <v>0.198</v>
      </c>
      <c r="B82" s="23" t="n">
        <v>1.707</v>
      </c>
      <c r="C82" s="24" t="n">
        <v>0.001</v>
      </c>
      <c r="D82" s="23" t="n">
        <v>896</v>
      </c>
      <c r="E82" s="25" t="n">
        <v>1</v>
      </c>
      <c r="F82" s="23" t="n">
        <f aca="false">B82/D82</f>
        <v>0.00190513392857143</v>
      </c>
      <c r="G82" s="23" t="n">
        <f aca="false">C82/D82+(B82*E82)/(D82*D82)</f>
        <v>3.24233697385204E-006</v>
      </c>
      <c r="H82" s="23" t="n">
        <f aca="false">(B82*B82)/D82</f>
        <v>0.00325206361607143</v>
      </c>
      <c r="I82" s="23" t="n">
        <f aca="false">2*B82*C82/D82+B82*B82*E82/(D82*D82)</f>
        <v>7.43980314293686E-006</v>
      </c>
      <c r="J82" s="18" t="n">
        <f aca="false">AVERAGE(H82:H83)</f>
        <v>0.0033107620007552</v>
      </c>
      <c r="K82" s="19" t="n">
        <f aca="false">(H82-H83)/2</f>
        <v>-5.86983846837716E-005</v>
      </c>
    </row>
    <row r="83" customFormat="false" ht="15" hidden="false" customHeight="false" outlineLevel="0" collapsed="false">
      <c r="A83" s="16"/>
      <c r="B83" s="26" t="n">
        <v>1.774</v>
      </c>
      <c r="C83" s="24" t="n">
        <v>0.001</v>
      </c>
      <c r="D83" s="26" t="n">
        <v>934</v>
      </c>
      <c r="E83" s="25" t="n">
        <v>1</v>
      </c>
      <c r="F83" s="23" t="n">
        <f aca="false">B83/D83</f>
        <v>0.00189935760171306</v>
      </c>
      <c r="G83" s="23" t="n">
        <f aca="false">C83/D83+(B83*E83)/(D83*D83)</f>
        <v>3.10423726093476E-006</v>
      </c>
      <c r="H83" s="26" t="n">
        <f aca="false">(B83*B83)/D83</f>
        <v>0.00336946038543897</v>
      </c>
      <c r="I83" s="23" t="n">
        <f aca="false">2*B83*C83/D83+B83*B83*E83/(D83*D83)</f>
        <v>7.40627450261132E-006</v>
      </c>
      <c r="J83" s="0" t="n">
        <f aca="false">AVERAGE(D82:D83)</f>
        <v>915</v>
      </c>
      <c r="K83" s="0" t="n">
        <f aca="false">(D83-D82)/2</f>
        <v>19</v>
      </c>
    </row>
    <row r="84" customFormat="false" ht="15" hidden="false" customHeight="false" outlineLevel="0" collapsed="false">
      <c r="A84" s="16"/>
      <c r="B84" s="23" t="n">
        <v>1.787</v>
      </c>
      <c r="C84" s="24" t="n">
        <v>0.001</v>
      </c>
      <c r="D84" s="23" t="n">
        <v>985</v>
      </c>
      <c r="E84" s="25" t="n">
        <v>1</v>
      </c>
      <c r="F84" s="23" t="n">
        <f aca="false">B84/D84</f>
        <v>0.00181421319796954</v>
      </c>
      <c r="G84" s="23" t="n">
        <f aca="false">C84/D84+(B84*E84)/(D84*D84)</f>
        <v>2.8570692365173E-006</v>
      </c>
      <c r="H84" s="23" t="n">
        <f aca="false">(B84*B84)/D84</f>
        <v>0.00324199898477157</v>
      </c>
      <c r="I84" s="23" t="n">
        <f aca="false">2*B84*C84/D84+B84*B84*E84/(D84*D84)</f>
        <v>6.91979592362596E-006</v>
      </c>
    </row>
    <row r="85" customFormat="false" ht="15" hidden="false" customHeight="false" outlineLevel="0" collapsed="false">
      <c r="A85" s="16"/>
      <c r="B85" s="13" t="n">
        <v>1.843</v>
      </c>
      <c r="C85" s="14" t="n">
        <v>0.001</v>
      </c>
      <c r="D85" s="13" t="n">
        <v>1053</v>
      </c>
      <c r="E85" s="15" t="n">
        <v>1</v>
      </c>
      <c r="F85" s="13" t="n">
        <f aca="false">B85/D85</f>
        <v>0.00175023741690408</v>
      </c>
      <c r="G85" s="13" t="n">
        <f aca="false">C85/D85+(B85*E85)/(D85*D85)</f>
        <v>2.61181141206466E-006</v>
      </c>
      <c r="H85" s="13" t="n">
        <f aca="false">(B85*B85)/D85</f>
        <v>0.00322568755935423</v>
      </c>
      <c r="I85" s="13" t="n">
        <f aca="false">2*B85*C85/D85+B85*B85*E85/(D85*D85)</f>
        <v>6.56380584933925E-006</v>
      </c>
    </row>
    <row r="86" customFormat="false" ht="15" hidden="false" customHeight="false" outlineLevel="0" collapsed="false">
      <c r="A86" s="12"/>
      <c r="B86" s="20" t="n">
        <v>1.944</v>
      </c>
      <c r="C86" s="21" t="n">
        <v>0.001</v>
      </c>
      <c r="D86" s="20" t="n">
        <v>1214</v>
      </c>
      <c r="E86" s="22" t="n">
        <v>1</v>
      </c>
      <c r="F86" s="20" t="n">
        <f aca="false">B86/D86</f>
        <v>0.00160131795716639</v>
      </c>
      <c r="G86" s="20" t="n">
        <f aca="false">C86/D86+(B86*E86)/(D86*D86)</f>
        <v>2.14276602731993E-006</v>
      </c>
      <c r="H86" s="20" t="n">
        <f aca="false">(B86*B86)/D86</f>
        <v>0.00311296210873147</v>
      </c>
      <c r="I86" s="20" t="n">
        <f aca="false">2*B86*C86/D86+B86*B86*E86/(D86*D86)</f>
        <v>5.76685511427633E-006</v>
      </c>
    </row>
    <row r="87" customFormat="false" ht="15" hidden="false" customHeight="false" outlineLevel="0" collapsed="false">
      <c r="A87" s="27" t="n">
        <v>0.3</v>
      </c>
      <c r="B87" s="28" t="n">
        <v>1.447</v>
      </c>
      <c r="C87" s="29" t="n">
        <v>0.001</v>
      </c>
      <c r="D87" s="28" t="n">
        <v>1044</v>
      </c>
      <c r="E87" s="30" t="n">
        <v>1</v>
      </c>
      <c r="F87" s="28" t="n">
        <f aca="false">B87/D87</f>
        <v>0.0013860153256705</v>
      </c>
      <c r="G87" s="28" t="n">
        <f aca="false">C87/D87+(B87*E87)/(D87*D87)</f>
        <v>2.28545529278783E-006</v>
      </c>
      <c r="H87" s="28" t="n">
        <f aca="false">(B87*B87)/D87</f>
        <v>0.00200556417624521</v>
      </c>
      <c r="I87" s="28" t="n">
        <f aca="false">2*B87*C87/D87+B87*B87*E87/(D87*D87)</f>
        <v>4.69306913433449E-006</v>
      </c>
    </row>
    <row r="88" customFormat="false" ht="15" hidden="false" customHeight="false" outlineLevel="0" collapsed="false">
      <c r="A88" s="16" t="n">
        <f aca="false">A87-B34</f>
        <v>0.248</v>
      </c>
      <c r="B88" s="13" t="n">
        <v>1.54</v>
      </c>
      <c r="C88" s="14" t="n">
        <v>0.001</v>
      </c>
      <c r="D88" s="13" t="n">
        <v>1155</v>
      </c>
      <c r="E88" s="15" t="n">
        <v>1</v>
      </c>
      <c r="F88" s="13" t="n">
        <f aca="false">B88/D88</f>
        <v>0.00133333333333333</v>
      </c>
      <c r="G88" s="13" t="n">
        <f aca="false">C88/D88+(B88*E88)/(D88*D88)</f>
        <v>2.02020202020202E-006</v>
      </c>
      <c r="H88" s="13" t="n">
        <f aca="false">(B88*B88)/D88</f>
        <v>0.00205333333333333</v>
      </c>
      <c r="I88" s="13" t="n">
        <f aca="false">2*B88*C88/D88+B88*B88*E88/(D88*D88)</f>
        <v>4.44444444444445E-006</v>
      </c>
    </row>
    <row r="89" customFormat="false" ht="15" hidden="false" customHeight="false" outlineLevel="0" collapsed="false">
      <c r="A89" s="16"/>
      <c r="B89" s="13" t="n">
        <v>1.576</v>
      </c>
      <c r="C89" s="14" t="n">
        <v>0.001</v>
      </c>
      <c r="D89" s="13" t="n">
        <v>1209</v>
      </c>
      <c r="E89" s="15" t="n">
        <v>1</v>
      </c>
      <c r="F89" s="13" t="n">
        <f aca="false">B89/D89</f>
        <v>0.00130355665839537</v>
      </c>
      <c r="G89" s="13" t="n">
        <f aca="false">C89/D89+(B89*E89)/(D89*D89)</f>
        <v>1.90534049495068E-006</v>
      </c>
      <c r="H89" s="13" t="n">
        <f aca="false">(B89*B89)/D89</f>
        <v>0.0020544052936311</v>
      </c>
      <c r="I89" s="13" t="n">
        <f aca="false">2*B89*C89/D89+B89*B89*E89/(D89*D89)</f>
        <v>4.30637327843763E-006</v>
      </c>
    </row>
    <row r="90" customFormat="false" ht="15" hidden="false" customHeight="false" outlineLevel="0" collapsed="false">
      <c r="A90" s="16"/>
      <c r="B90" s="17" t="n">
        <v>1.607</v>
      </c>
      <c r="C90" s="14" t="n">
        <v>0.001</v>
      </c>
      <c r="D90" s="17" t="n">
        <v>1250</v>
      </c>
      <c r="E90" s="15" t="n">
        <v>1</v>
      </c>
      <c r="F90" s="13" t="n">
        <f aca="false">B90/D90</f>
        <v>0.0012856</v>
      </c>
      <c r="G90" s="13" t="n">
        <f aca="false">C90/D90+(B90*E90)/(D90*D90)</f>
        <v>1.82848E-006</v>
      </c>
      <c r="H90" s="17" t="n">
        <f aca="false">(B90*B90)/D90</f>
        <v>0.0020659592</v>
      </c>
      <c r="I90" s="13" t="n">
        <f aca="false">2*B90*C90/D90+B90*B90*E90/(D90*D90)</f>
        <v>4.22396736E-006</v>
      </c>
      <c r="J90" s="18" t="n">
        <f aca="false">AVERAGE(H90:H91)</f>
        <v>0.00206404975503876</v>
      </c>
      <c r="K90" s="19" t="n">
        <f aca="false">(H90-H91)/2</f>
        <v>1.9094449612404E-006</v>
      </c>
    </row>
    <row r="91" customFormat="false" ht="15" hidden="false" customHeight="false" outlineLevel="0" collapsed="false">
      <c r="A91" s="16"/>
      <c r="B91" s="13" t="n">
        <v>1.631</v>
      </c>
      <c r="C91" s="14" t="n">
        <v>0.001</v>
      </c>
      <c r="D91" s="13" t="n">
        <v>1290</v>
      </c>
      <c r="E91" s="15" t="n">
        <v>1</v>
      </c>
      <c r="F91" s="13" t="n">
        <f aca="false">B91/D91</f>
        <v>0.00126434108527132</v>
      </c>
      <c r="G91" s="13" t="n">
        <f aca="false">C91/D91+(B91*E91)/(D91*D91)</f>
        <v>1.75530316687699E-006</v>
      </c>
      <c r="H91" s="13" t="n">
        <f aca="false">(B91*B91)/D91</f>
        <v>0.00206214031007752</v>
      </c>
      <c r="I91" s="13" t="n">
        <f aca="false">2*B91*C91/D91+B91*B91*E91/(D91*D91)</f>
        <v>4.12724055044769E-006</v>
      </c>
      <c r="J91" s="0" t="n">
        <f aca="false">AVERAGE(D90:D91)</f>
        <v>1270</v>
      </c>
      <c r="K91" s="0" t="n">
        <f aca="false">(D91-D90)/2</f>
        <v>20</v>
      </c>
    </row>
    <row r="92" customFormat="false" ht="15" hidden="false" customHeight="false" outlineLevel="0" collapsed="false">
      <c r="A92" s="16"/>
      <c r="B92" s="13" t="n">
        <v>1.674</v>
      </c>
      <c r="C92" s="14" t="n">
        <v>0.001</v>
      </c>
      <c r="D92" s="13" t="n">
        <v>1367</v>
      </c>
      <c r="E92" s="15" t="n">
        <v>1</v>
      </c>
      <c r="F92" s="13" t="n">
        <f aca="false">B92/D92</f>
        <v>0.00122457937088515</v>
      </c>
      <c r="G92" s="13" t="n">
        <f aca="false">C92/D92+(B92*E92)/(D92*D92)</f>
        <v>1.62734408989404E-006</v>
      </c>
      <c r="H92" s="13" t="n">
        <f aca="false">(B92*B92)/D92</f>
        <v>0.00204994586686174</v>
      </c>
      <c r="I92" s="13" t="n">
        <f aca="false">2*B92*C92/D92+B92*B92*E92/(D92*D92)</f>
        <v>3.94875337736777E-006</v>
      </c>
    </row>
    <row r="93" customFormat="false" ht="15" hidden="false" customHeight="false" outlineLevel="0" collapsed="false">
      <c r="A93" s="16"/>
      <c r="B93" s="13" t="n">
        <v>1.736</v>
      </c>
      <c r="C93" s="14" t="n">
        <v>0.001</v>
      </c>
      <c r="D93" s="13" t="n">
        <v>1486</v>
      </c>
      <c r="E93" s="15" t="n">
        <v>1</v>
      </c>
      <c r="F93" s="13" t="n">
        <f aca="false">B93/D93</f>
        <v>0.00116823687752355</v>
      </c>
      <c r="G93" s="13" t="n">
        <f aca="false">C93/D93+(B93*E93)/(D93*D93)</f>
        <v>1.45910960802393E-006</v>
      </c>
      <c r="H93" s="13" t="n">
        <f aca="false">(B93*B93)/D93</f>
        <v>0.00202805921938089</v>
      </c>
      <c r="I93" s="13" t="n">
        <f aca="false">2*B93*C93/D93+B93*B93*E93/(D93*D93)</f>
        <v>3.70125115705309E-006</v>
      </c>
    </row>
    <row r="94" customFormat="false" ht="15" hidden="false" customHeight="false" outlineLevel="0" collapsed="false">
      <c r="A94" s="12"/>
      <c r="B94" s="20" t="n">
        <v>1.785</v>
      </c>
      <c r="C94" s="21" t="n">
        <v>0.001</v>
      </c>
      <c r="D94" s="20" t="n">
        <v>1595</v>
      </c>
      <c r="E94" s="22" t="n">
        <v>1</v>
      </c>
      <c r="F94" s="20" t="n">
        <f aca="false">B94/D94</f>
        <v>0.00111912225705329</v>
      </c>
      <c r="G94" s="20" t="n">
        <f aca="false">C94/D94+(B94*E94)/(D94*D94)</f>
        <v>1.32860329595818E-006</v>
      </c>
      <c r="H94" s="20" t="n">
        <f aca="false">(B94*B94)/D94</f>
        <v>0.00199763322884013</v>
      </c>
      <c r="I94" s="20" t="n">
        <f aca="false">2*B94*C94/D94+B94*B94*E94/(D94*D94)</f>
        <v>3.49067914033864E-006</v>
      </c>
    </row>
    <row r="95" customFormat="false" ht="15" hidden="false" customHeight="false" outlineLevel="0" collapsed="false">
      <c r="A95" s="31" t="n">
        <v>0.35</v>
      </c>
      <c r="B95" s="23" t="n">
        <v>0</v>
      </c>
      <c r="C95" s="24" t="n">
        <v>0.001</v>
      </c>
      <c r="D95" s="23" t="n">
        <v>0</v>
      </c>
      <c r="E95" s="25" t="n">
        <v>1</v>
      </c>
      <c r="F95" s="23" t="e">
        <f aca="false">B95/D95</f>
        <v>#DIV/0!</v>
      </c>
      <c r="G95" s="23" t="e">
        <f aca="false">C95/D95+(B95*E95)/(D95*D95)</f>
        <v>#DIV/0!</v>
      </c>
      <c r="H95" s="23" t="e">
        <f aca="false">(B95*B95)/D95</f>
        <v>#DIV/0!</v>
      </c>
      <c r="I95" s="23" t="e">
        <f aca="false">2*B95*C95/D95+B95*B95*E95/(D95*D95)</f>
        <v>#DIV/0!</v>
      </c>
    </row>
    <row r="96" customFormat="false" ht="15" hidden="false" customHeight="false" outlineLevel="0" collapsed="false">
      <c r="A96" s="31"/>
      <c r="B96" s="23" t="n">
        <v>0</v>
      </c>
      <c r="C96" s="24" t="n">
        <v>0.001</v>
      </c>
      <c r="D96" s="23" t="n">
        <v>0</v>
      </c>
      <c r="E96" s="25" t="n">
        <v>1</v>
      </c>
      <c r="F96" s="23" t="e">
        <f aca="false">B96/D96</f>
        <v>#DIV/0!</v>
      </c>
      <c r="G96" s="23" t="e">
        <f aca="false">C96/D96+(B96*E96)/(D96*D96)</f>
        <v>#DIV/0!</v>
      </c>
      <c r="H96" s="23" t="e">
        <f aca="false">(B96*B96)/D96</f>
        <v>#DIV/0!</v>
      </c>
      <c r="I96" s="23" t="e">
        <f aca="false">2*B96*C96/D96+B96*B96*E96/(D96*D96)</f>
        <v>#DIV/0!</v>
      </c>
    </row>
    <row r="97" customFormat="false" ht="15" hidden="false" customHeight="false" outlineLevel="0" collapsed="false">
      <c r="A97" s="31"/>
      <c r="B97" s="23" t="n">
        <v>0</v>
      </c>
      <c r="C97" s="32" t="n">
        <v>0.001</v>
      </c>
      <c r="D97" s="23" t="n">
        <v>0</v>
      </c>
      <c r="E97" s="25" t="n">
        <v>1</v>
      </c>
      <c r="F97" s="23" t="e">
        <f aca="false">B97/D97</f>
        <v>#DIV/0!</v>
      </c>
      <c r="G97" s="23" t="e">
        <f aca="false">C97/D97+(B97*E97)/(D97*D97)</f>
        <v>#DIV/0!</v>
      </c>
      <c r="H97" s="23" t="e">
        <f aca="false">(B97*B97)/D97</f>
        <v>#DIV/0!</v>
      </c>
      <c r="I97" s="23" t="e">
        <f aca="false">2*B97*C97/D97+B97*B97*E97/(D97*D97)</f>
        <v>#DIV/0!</v>
      </c>
    </row>
    <row r="98" customFormat="false" ht="15" hidden="false" customHeight="false" outlineLevel="0" collapsed="false">
      <c r="A98" s="31"/>
      <c r="B98" s="23" t="n">
        <v>0</v>
      </c>
      <c r="C98" s="32" t="n">
        <v>0.001</v>
      </c>
      <c r="D98" s="23" t="n">
        <v>0</v>
      </c>
      <c r="E98" s="25" t="n">
        <v>1</v>
      </c>
      <c r="F98" s="23" t="e">
        <f aca="false">B98/D98</f>
        <v>#DIV/0!</v>
      </c>
      <c r="G98" s="23" t="e">
        <f aca="false">C98/D98+(B98*E98)/(D98*D98)</f>
        <v>#DIV/0!</v>
      </c>
      <c r="H98" s="23" t="e">
        <f aca="false">(B98*B98)/D98</f>
        <v>#DIV/0!</v>
      </c>
      <c r="I98" s="23" t="e">
        <f aca="false">2*B98*C98/D98+B98*B98*E98/(D98*D98)</f>
        <v>#DIV/0!</v>
      </c>
    </row>
    <row r="99" customFormat="false" ht="15" hidden="false" customHeight="false" outlineLevel="0" collapsed="false">
      <c r="A99" s="31"/>
      <c r="B99" s="23" t="n">
        <v>0</v>
      </c>
      <c r="C99" s="32" t="n">
        <v>0.001</v>
      </c>
      <c r="D99" s="23" t="n">
        <v>0</v>
      </c>
      <c r="E99" s="25" t="n">
        <v>1</v>
      </c>
      <c r="F99" s="23" t="e">
        <f aca="false">B99/D99</f>
        <v>#DIV/0!</v>
      </c>
      <c r="G99" s="23" t="e">
        <f aca="false">C99/D99+(B99*E99)/(D99*D99)</f>
        <v>#DIV/0!</v>
      </c>
      <c r="H99" s="23" t="e">
        <f aca="false">(B99*B99)/D99</f>
        <v>#DIV/0!</v>
      </c>
      <c r="I99" s="23" t="e">
        <f aca="false">2*B99*C99/D99+B99*B99*E99/(D99*D99)</f>
        <v>#DIV/0!</v>
      </c>
    </row>
    <row r="100" customFormat="false" ht="15" hidden="false" customHeight="false" outlineLevel="0" collapsed="false">
      <c r="A100" s="31"/>
      <c r="B100" s="23" t="n">
        <v>0</v>
      </c>
      <c r="C100" s="32" t="n">
        <v>0.001</v>
      </c>
      <c r="D100" s="23" t="n">
        <v>0</v>
      </c>
      <c r="E100" s="25" t="n">
        <v>1</v>
      </c>
      <c r="F100" s="23" t="e">
        <f aca="false">B100/D100</f>
        <v>#DIV/0!</v>
      </c>
      <c r="G100" s="23" t="e">
        <f aca="false">C100/D100+(B100*E100)/(D100*D100)</f>
        <v>#DIV/0!</v>
      </c>
      <c r="H100" s="23" t="e">
        <f aca="false">(B100*B100)/D100</f>
        <v>#DIV/0!</v>
      </c>
      <c r="I100" s="23" t="e">
        <f aca="false">2*B100*C100/D100+B100*B100*E100/(D100*D100)</f>
        <v>#DIV/0!</v>
      </c>
    </row>
    <row r="101" customFormat="false" ht="15" hidden="false" customHeight="false" outlineLevel="0" collapsed="false">
      <c r="A101" s="31"/>
      <c r="B101" s="23" t="n">
        <v>0</v>
      </c>
      <c r="C101" s="32" t="n">
        <v>0.001</v>
      </c>
      <c r="D101" s="23" t="n">
        <v>0</v>
      </c>
      <c r="E101" s="25" t="n">
        <v>1</v>
      </c>
      <c r="F101" s="23" t="e">
        <f aca="false">B101/D101</f>
        <v>#DIV/0!</v>
      </c>
      <c r="G101" s="23" t="e">
        <f aca="false">C101/D101+(B101*E101)/(D101*D101)</f>
        <v>#DIV/0!</v>
      </c>
      <c r="H101" s="23" t="e">
        <f aca="false">(B101*B101)/D101</f>
        <v>#DIV/0!</v>
      </c>
      <c r="I101" s="23" t="e">
        <f aca="false">2*B101*C101/D101+B101*B101*E101/(D101*D101)</f>
        <v>#DIV/0!</v>
      </c>
    </row>
  </sheetData>
  <mergeCells count="2">
    <mergeCell ref="B3:B31"/>
    <mergeCell ref="A95:A10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80" zoomScaleNormal="80" zoomScalePageLayoutView="100" workbookViewId="0">
      <selection pane="topLeft" activeCell="E2" activeCellId="0" sqref="E2"/>
    </sheetView>
  </sheetViews>
  <sheetFormatPr defaultRowHeight="15"/>
  <cols>
    <col collapsed="false" hidden="false" max="1025" min="1" style="0" width="8.8333333333333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2" t="n">
        <v>2.327</v>
      </c>
      <c r="B2" s="3" t="n">
        <v>0.001</v>
      </c>
      <c r="C2" s="2"/>
      <c r="D2" s="4" t="n">
        <v>0.1</v>
      </c>
      <c r="E2" s="2" t="n">
        <v>0</v>
      </c>
      <c r="F2" s="2"/>
      <c r="G2" s="2"/>
      <c r="H2" s="2"/>
    </row>
    <row r="3" customFormat="false" ht="15" hidden="false" customHeight="false" outlineLevel="0" collapsed="false">
      <c r="A3" s="2" t="n">
        <v>0.019</v>
      </c>
      <c r="B3" s="3"/>
      <c r="C3" s="2" t="n">
        <v>8.2</v>
      </c>
      <c r="D3" s="4" t="n">
        <v>0.1</v>
      </c>
      <c r="E3" s="2" t="n">
        <f aca="false">A3/C3</f>
        <v>0.00231707317073171</v>
      </c>
      <c r="F3" s="2" t="n">
        <f aca="false">B2/C3+(A3*D3)/(C3*C3)</f>
        <v>0.000150208209399167</v>
      </c>
      <c r="G3" s="2" t="n">
        <f aca="false">(A3*A3)/C3</f>
        <v>4.40243902439024E-005</v>
      </c>
      <c r="H3" s="2" t="n">
        <f aca="false">2*A3*B2/C3+A3*A3*D3/(C3*C3)</f>
        <v>5.17102914931589E-006</v>
      </c>
    </row>
    <row r="4" customFormat="false" ht="15" hidden="false" customHeight="false" outlineLevel="0" collapsed="false">
      <c r="A4" s="2" t="n">
        <v>0.116</v>
      </c>
      <c r="B4" s="3"/>
      <c r="C4" s="2" t="n">
        <v>54.9</v>
      </c>
      <c r="D4" s="4" t="n">
        <v>0.1</v>
      </c>
      <c r="E4" s="2" t="n">
        <f aca="false">A4/C4</f>
        <v>0.00211293260473588</v>
      </c>
      <c r="F4" s="2" t="n">
        <f aca="false">B4/C4+(A4*D4)/(C4*C4)</f>
        <v>3.84869326909997E-006</v>
      </c>
      <c r="G4" s="2" t="n">
        <f aca="false">(A4*A4)/C4</f>
        <v>0.000245100182149362</v>
      </c>
      <c r="H4" s="2" t="n">
        <f aca="false">2*A4*B4/C4+A4*A4*D4/(C4*C4)</f>
        <v>4.46448419215597E-007</v>
      </c>
    </row>
    <row r="5" customFormat="false" ht="15" hidden="false" customHeight="false" outlineLevel="0" collapsed="false">
      <c r="A5" s="2" t="n">
        <v>0.228</v>
      </c>
      <c r="B5" s="3"/>
      <c r="C5" s="2" t="n">
        <v>101.9</v>
      </c>
      <c r="D5" s="4" t="n">
        <v>1</v>
      </c>
      <c r="E5" s="2" t="n">
        <f aca="false">A5/C5</f>
        <v>0.00223748773307164</v>
      </c>
      <c r="F5" s="2" t="n">
        <f aca="false">B5/C5+(A5*D5)/(C5*C5)</f>
        <v>2.19576813844125E-005</v>
      </c>
      <c r="G5" s="2" t="n">
        <f aca="false">(A5*A5)/C5</f>
        <v>0.000510147203140334</v>
      </c>
      <c r="H5" s="2" t="n">
        <f aca="false">2*A5*B5/C5+A5*A5*D5/(C5*C5)</f>
        <v>5.00635135564606E-006</v>
      </c>
    </row>
    <row r="6" customFormat="false" ht="15" hidden="false" customHeight="false" outlineLevel="0" collapsed="false">
      <c r="A6" s="2" t="n">
        <v>0.426</v>
      </c>
      <c r="B6" s="3"/>
      <c r="C6" s="2" t="n">
        <v>192.6</v>
      </c>
      <c r="D6" s="4" t="n">
        <v>1</v>
      </c>
      <c r="E6" s="2" t="n">
        <f aca="false">A6/C6</f>
        <v>0.00221183800623053</v>
      </c>
      <c r="F6" s="2" t="n">
        <f aca="false">B6/C6+(A6*D6)/(C6*C6)</f>
        <v>1.14841017976663E-005</v>
      </c>
      <c r="G6" s="2" t="n">
        <f aca="false">(A6*A6)/C6</f>
        <v>0.000942242990654206</v>
      </c>
      <c r="H6" s="2" t="n">
        <f aca="false">2*A6*B6/C6+A6*A6*D6/(C6*C6)</f>
        <v>4.89222736580585E-006</v>
      </c>
    </row>
    <row r="7" customFormat="false" ht="15" hidden="false" customHeight="false" outlineLevel="0" collapsed="false">
      <c r="A7" s="2" t="n">
        <v>0.752</v>
      </c>
      <c r="B7" s="3"/>
      <c r="C7" s="2" t="n">
        <v>350</v>
      </c>
      <c r="D7" s="4" t="n">
        <v>1</v>
      </c>
      <c r="E7" s="2" t="n">
        <f aca="false">A7/C7</f>
        <v>0.00214857142857143</v>
      </c>
      <c r="F7" s="2" t="n">
        <f aca="false">B7/C7+(A7*D7)/(C7*C7)</f>
        <v>6.13877551020408E-006</v>
      </c>
      <c r="G7" s="2" t="n">
        <f aca="false">(A7*A7)/C7</f>
        <v>0.00161572571428571</v>
      </c>
      <c r="H7" s="2" t="n">
        <f aca="false">2*A7*B7/C7+A7*A7*D7/(C7*C7)</f>
        <v>4.61635918367347E-006</v>
      </c>
    </row>
    <row r="8" customFormat="false" ht="15" hidden="false" customHeight="false" outlineLevel="0" collapsed="false">
      <c r="A8" s="2" t="n">
        <v>1.031</v>
      </c>
      <c r="B8" s="3"/>
      <c r="C8" s="2" t="n">
        <v>499</v>
      </c>
      <c r="D8" s="4" t="n">
        <v>1</v>
      </c>
      <c r="E8" s="2" t="n">
        <f aca="false">A8/C8</f>
        <v>0.00206613226452906</v>
      </c>
      <c r="F8" s="2" t="n">
        <f aca="false">B8/C8+(A8*D8)/(C8*C8)</f>
        <v>4.14054562029871E-006</v>
      </c>
      <c r="G8" s="2" t="n">
        <f aca="false">(A8*A8)/C8</f>
        <v>0.00213018236472946</v>
      </c>
      <c r="H8" s="2" t="n">
        <f aca="false">2*A8*B8/C8+A8*A8*D8/(C8*C8)</f>
        <v>4.26890253452797E-006</v>
      </c>
    </row>
    <row r="9" customFormat="false" ht="15" hidden="false" customHeight="false" outlineLevel="0" collapsed="false">
      <c r="A9" s="2" t="n">
        <v>1.279</v>
      </c>
      <c r="B9" s="3"/>
      <c r="C9" s="2" t="n">
        <v>650</v>
      </c>
      <c r="D9" s="4" t="n">
        <v>1</v>
      </c>
      <c r="E9" s="2" t="n">
        <f aca="false">A9/C9</f>
        <v>0.00196769230769231</v>
      </c>
      <c r="F9" s="2" t="n">
        <f aca="false">B9/C9+(A9*D9)/(C9*C9)</f>
        <v>3.02721893491124E-006</v>
      </c>
      <c r="G9" s="2" t="n">
        <f aca="false">(A9*A9)/C9</f>
        <v>0.00251667846153846</v>
      </c>
      <c r="H9" s="2" t="n">
        <f aca="false">2*A9*B9/C9+A9*A9*D9/(C9*C9)</f>
        <v>3.87181301775148E-006</v>
      </c>
    </row>
    <row r="10" customFormat="false" ht="15" hidden="false" customHeight="false" outlineLevel="0" collapsed="false">
      <c r="A10" s="2" t="n">
        <v>1.478</v>
      </c>
      <c r="B10" s="3"/>
      <c r="C10" s="2" t="n">
        <v>796</v>
      </c>
      <c r="D10" s="4" t="n">
        <v>1</v>
      </c>
      <c r="E10" s="2" t="n">
        <f aca="false">A10/C10</f>
        <v>0.00185678391959799</v>
      </c>
      <c r="F10" s="2" t="n">
        <f aca="false">B10/C10+(A10*D10)/(C10*C10)</f>
        <v>2.33264311507285E-006</v>
      </c>
      <c r="G10" s="2" t="n">
        <f aca="false">(A10*A10)/C10</f>
        <v>0.00274432663316583</v>
      </c>
      <c r="H10" s="2" t="n">
        <f aca="false">2*A10*B10/C10+A10*A10*D10/(C10*C10)</f>
        <v>3.44764652407767E-006</v>
      </c>
    </row>
    <row r="11" customFormat="false" ht="15" hidden="false" customHeight="false" outlineLevel="0" collapsed="false">
      <c r="A11" s="2" t="n">
        <v>1.53</v>
      </c>
      <c r="B11" s="3"/>
      <c r="C11" s="2" t="n">
        <v>846</v>
      </c>
      <c r="D11" s="4" t="n">
        <v>1</v>
      </c>
      <c r="E11" s="2" t="n">
        <f aca="false">A11/C11</f>
        <v>0.00180851063829787</v>
      </c>
      <c r="F11" s="2" t="n">
        <f aca="false">B11/C11+(A11*D11)/(C11*C11)</f>
        <v>2.13771943061214E-006</v>
      </c>
      <c r="G11" s="2" t="n">
        <f aca="false">(A11*A11)/C11</f>
        <v>0.00276702127659574</v>
      </c>
      <c r="H11" s="2" t="n">
        <f aca="false">2*A11*B11/C11+A11*A11*D11/(C11*C11)</f>
        <v>3.27071072883658E-006</v>
      </c>
    </row>
    <row r="12" customFormat="false" ht="15" hidden="false" customHeight="false" outlineLevel="0" collapsed="false">
      <c r="A12" s="2" t="n">
        <v>1.585</v>
      </c>
      <c r="B12" s="3"/>
      <c r="C12" s="2" t="n">
        <v>898</v>
      </c>
      <c r="D12" s="4" t="n">
        <v>1</v>
      </c>
      <c r="E12" s="2" t="n">
        <f aca="false">A12/C12</f>
        <v>0.00176503340757238</v>
      </c>
      <c r="F12" s="2" t="n">
        <f aca="false">B12/C12+(A12*D12)/(C12*C12)</f>
        <v>1.96551604406724E-006</v>
      </c>
      <c r="G12" s="2" t="n">
        <f aca="false">(A12*A12)/C12</f>
        <v>0.00279757795100223</v>
      </c>
      <c r="H12" s="2" t="n">
        <f aca="false">2*A12*B12/C12+A12*A12*D12/(C12*C12)</f>
        <v>3.11534292984658E-006</v>
      </c>
    </row>
    <row r="13" customFormat="false" ht="15" hidden="false" customHeight="false" outlineLevel="0" collapsed="false">
      <c r="A13" s="2" t="n">
        <v>1.594</v>
      </c>
      <c r="B13" s="3"/>
      <c r="C13" s="2" t="n">
        <v>907</v>
      </c>
      <c r="D13" s="4" t="n">
        <v>1</v>
      </c>
      <c r="E13" s="2" t="n">
        <f aca="false">A13/C13</f>
        <v>0.0017574421168688</v>
      </c>
      <c r="F13" s="2" t="n">
        <f aca="false">B13/C13+(A13*D13)/(C13*C13)</f>
        <v>1.93764290724234E-006</v>
      </c>
      <c r="G13" s="2" t="n">
        <f aca="false">(A13*A13)/C13</f>
        <v>0.00280136273428886</v>
      </c>
      <c r="H13" s="2" t="n">
        <f aca="false">2*A13*B13/C13+A13*A13*D13/(C13*C13)</f>
        <v>3.08860279414428E-006</v>
      </c>
    </row>
    <row r="14" customFormat="false" ht="15" hidden="false" customHeight="false" outlineLevel="0" collapsed="false">
      <c r="A14" s="2" t="n">
        <v>1.616</v>
      </c>
      <c r="B14" s="3"/>
      <c r="C14" s="2" t="n">
        <v>929</v>
      </c>
      <c r="D14" s="4" t="n">
        <v>1</v>
      </c>
      <c r="E14" s="2" t="n">
        <f aca="false">A14/C14</f>
        <v>0.00173950484391819</v>
      </c>
      <c r="F14" s="2" t="n">
        <f aca="false">B14/C14+(A14*D14)/(C14*C14)</f>
        <v>1.87244870174186E-006</v>
      </c>
      <c r="G14" s="2" t="n">
        <f aca="false">(A14*A14)/C14</f>
        <v>0.0028110398277718</v>
      </c>
      <c r="H14" s="2" t="n">
        <f aca="false">2*A14*B14/C14+A14*A14*D14/(C14*C14)</f>
        <v>3.02587710201485E-006</v>
      </c>
    </row>
    <row r="15" customFormat="false" ht="15" hidden="false" customHeight="false" outlineLevel="0" collapsed="false">
      <c r="A15" s="2" t="n">
        <v>1.644</v>
      </c>
      <c r="B15" s="3"/>
      <c r="C15" s="2" t="n">
        <v>954</v>
      </c>
      <c r="D15" s="4" t="n">
        <v>1</v>
      </c>
      <c r="E15" s="2" t="n">
        <f aca="false">A15/C15</f>
        <v>0.00172327044025157</v>
      </c>
      <c r="F15" s="2" t="n">
        <f aca="false">B15/C15+(A15*D15)/(C15*C15)</f>
        <v>1.80636314491779E-006</v>
      </c>
      <c r="G15" s="2" t="n">
        <f aca="false">(A15*A15)/C15</f>
        <v>0.00283305660377358</v>
      </c>
      <c r="H15" s="2" t="n">
        <f aca="false">2*A15*B15/C15+A15*A15*D15/(C15*C15)</f>
        <v>2.96966101024485E-006</v>
      </c>
    </row>
    <row r="16" customFormat="false" ht="15" hidden="false" customHeight="false" outlineLevel="0" collapsed="false">
      <c r="A16" s="2" t="n">
        <v>1.685</v>
      </c>
      <c r="B16" s="3"/>
      <c r="C16" s="2" t="n">
        <v>1006</v>
      </c>
      <c r="D16" s="4" t="n">
        <v>1</v>
      </c>
      <c r="E16" s="2" t="n">
        <f aca="false">A16/C16</f>
        <v>0.00167495029821074</v>
      </c>
      <c r="F16" s="2" t="n">
        <f aca="false">B16/C16+(A16*D16)/(C16*C16)</f>
        <v>1.66496053500073E-006</v>
      </c>
      <c r="G16" s="2" t="n">
        <f aca="false">(A16*A16)/C16</f>
        <v>0.00282229125248509</v>
      </c>
      <c r="H16" s="2" t="n">
        <f aca="false">2*A16*B16/C16+A16*A16*D16/(C16*C16)</f>
        <v>2.80545850147623E-006</v>
      </c>
    </row>
    <row r="17" customFormat="false" ht="15" hidden="false" customHeight="false" outlineLevel="0" collapsed="false">
      <c r="A17" s="2" t="n">
        <v>1.778</v>
      </c>
      <c r="B17" s="3"/>
      <c r="C17" s="2" t="n">
        <v>1123</v>
      </c>
      <c r="D17" s="4" t="n">
        <v>1</v>
      </c>
      <c r="E17" s="2" t="n">
        <f aca="false">A17/C17</f>
        <v>0.00158325912733749</v>
      </c>
      <c r="F17" s="2" t="n">
        <f aca="false">B17/C17+(A17*D17)/(C17*C17)</f>
        <v>1.40984784268699E-006</v>
      </c>
      <c r="G17" s="2" t="n">
        <f aca="false">(A17*A17)/C17</f>
        <v>0.00281503472840606</v>
      </c>
      <c r="H17" s="2" t="n">
        <f aca="false">2*A17*B17/C17+A17*A17*D17/(C17*C17)</f>
        <v>2.50670946429747E-006</v>
      </c>
    </row>
    <row r="18" customFormat="false" ht="15" hidden="false" customHeight="false" outlineLevel="0" collapsed="false">
      <c r="A18" s="2" t="n">
        <v>1.857</v>
      </c>
      <c r="B18" s="3"/>
      <c r="C18" s="2" t="n">
        <v>1250</v>
      </c>
      <c r="D18" s="4" t="n">
        <v>1</v>
      </c>
      <c r="E18" s="2" t="n">
        <f aca="false">A18/C18</f>
        <v>0.0014856</v>
      </c>
      <c r="F18" s="2" t="n">
        <f aca="false">B18/C18+(A18*D18)/(C18*C18)</f>
        <v>1.18848E-006</v>
      </c>
      <c r="G18" s="2" t="n">
        <f aca="false">(A18*A18)/C18</f>
        <v>0.0027587592</v>
      </c>
      <c r="H18" s="2" t="n">
        <f aca="false">2*A18*B18/C18+A18*A18*D18/(C18*C18)</f>
        <v>2.20700736E-006</v>
      </c>
    </row>
    <row r="19" customFormat="false" ht="15" hidden="false" customHeight="false" outlineLevel="0" collapsed="false">
      <c r="A19" s="2" t="n">
        <v>1.909</v>
      </c>
      <c r="B19" s="3"/>
      <c r="C19" s="2" t="n">
        <v>1354</v>
      </c>
      <c r="D19" s="4" t="n">
        <v>1</v>
      </c>
      <c r="E19" s="2" t="n">
        <f aca="false">A19/C19</f>
        <v>0.00140989660265879</v>
      </c>
      <c r="F19" s="2" t="n">
        <f aca="false">B19/C19+(A19*D19)/(C19*C19)</f>
        <v>1.04128257212614E-006</v>
      </c>
      <c r="G19" s="2" t="n">
        <f aca="false">(A19*A19)/C19</f>
        <v>0.00269149261447563</v>
      </c>
      <c r="H19" s="2" t="n">
        <f aca="false">2*A19*B19/C19+A19*A19*D19/(C19*C19)</f>
        <v>1.9878084301888E-006</v>
      </c>
    </row>
    <row r="20" customFormat="false" ht="15" hidden="false" customHeight="false" outlineLevel="0" collapsed="false">
      <c r="A20" s="2" t="n">
        <v>1.968</v>
      </c>
      <c r="B20" s="3"/>
      <c r="C20" s="2" t="n">
        <v>1495</v>
      </c>
      <c r="D20" s="4" t="n">
        <v>1</v>
      </c>
      <c r="E20" s="2" t="n">
        <f aca="false">A20/C20</f>
        <v>0.00131638795986622</v>
      </c>
      <c r="F20" s="2" t="n">
        <f aca="false">B20/C20+(A20*D20)/(C20*C20)</f>
        <v>8.80527063455666E-007</v>
      </c>
      <c r="G20" s="2" t="n">
        <f aca="false">(A20*A20)/C20</f>
        <v>0.00259065150501672</v>
      </c>
      <c r="H20" s="2" t="n">
        <f aca="false">2*A20*B20/C20+A20*A20*D20/(C20*C20)</f>
        <v>1.73287726088075E-006</v>
      </c>
    </row>
    <row r="21" customFormat="false" ht="15" hidden="false" customHeight="false" outlineLevel="0" collapsed="false">
      <c r="A21" s="2" t="n">
        <v>2.007</v>
      </c>
      <c r="B21" s="3"/>
      <c r="C21" s="2" t="n">
        <v>1614</v>
      </c>
      <c r="D21" s="4" t="n">
        <v>1</v>
      </c>
      <c r="E21" s="2" t="n">
        <f aca="false">A21/C21</f>
        <v>0.00124349442379182</v>
      </c>
      <c r="F21" s="2" t="n">
        <f aca="false">B21/C21+(A21*D21)/(C21*C21)</f>
        <v>7.70442641754536E-007</v>
      </c>
      <c r="G21" s="2" t="n">
        <f aca="false">(A21*A21)/C21</f>
        <v>0.00249569330855019</v>
      </c>
      <c r="H21" s="2" t="n">
        <f aca="false">2*A21*B21/C21+A21*A21*D21/(C21*C21)</f>
        <v>1.54627838200135E-006</v>
      </c>
    </row>
    <row r="22" customFormat="false" ht="15" hidden="false" customHeight="false" outlineLevel="0" collapsed="false">
      <c r="A22" s="2" t="n">
        <v>2.063</v>
      </c>
      <c r="B22" s="3"/>
      <c r="C22" s="2" t="n">
        <v>1826</v>
      </c>
      <c r="D22" s="4" t="n">
        <v>1</v>
      </c>
      <c r="E22" s="2" t="n">
        <f aca="false">A22/C22</f>
        <v>0.00112979189485214</v>
      </c>
      <c r="F22" s="2" t="n">
        <f aca="false">B22/C22+(A22*D22)/(C22*C22)</f>
        <v>6.18725024563054E-007</v>
      </c>
      <c r="G22" s="2" t="n">
        <f aca="false">(A22*A22)/C22</f>
        <v>0.00233076067907996</v>
      </c>
      <c r="H22" s="2" t="n">
        <f aca="false">2*A22*B22/C22+A22*A22*D22/(C22*C22)</f>
        <v>1.27642972567358E-006</v>
      </c>
    </row>
    <row r="23" customFormat="false" ht="15" hidden="false" customHeight="false" outlineLevel="0" collapsed="false">
      <c r="A23" s="2" t="n">
        <v>2.097</v>
      </c>
      <c r="B23" s="3"/>
      <c r="C23" s="2" t="n">
        <v>2005</v>
      </c>
      <c r="D23" s="4" t="n">
        <v>1</v>
      </c>
      <c r="E23" s="2" t="n">
        <f aca="false">A23/C23</f>
        <v>0.00104588528678304</v>
      </c>
      <c r="F23" s="2" t="n">
        <f aca="false">B23/C23+(A23*D23)/(C23*C23)</f>
        <v>5.21638547023961E-007</v>
      </c>
      <c r="G23" s="2" t="n">
        <f aca="false">(A23*A23)/C23</f>
        <v>0.00219322144638404</v>
      </c>
      <c r="H23" s="2" t="n">
        <f aca="false">2*A23*B23/C23+A23*A23*D23/(C23*C23)</f>
        <v>1.09387603310925E-006</v>
      </c>
    </row>
    <row r="24" customFormat="false" ht="15" hidden="false" customHeight="false" outlineLevel="0" collapsed="false">
      <c r="A24" s="2" t="n">
        <v>2.125</v>
      </c>
      <c r="B24" s="3"/>
      <c r="C24" s="2" t="n">
        <v>2198</v>
      </c>
      <c r="D24" s="4" t="n">
        <v>1</v>
      </c>
      <c r="E24" s="2" t="n">
        <f aca="false">A24/C24</f>
        <v>0.000966787989080983</v>
      </c>
      <c r="F24" s="2" t="n">
        <f aca="false">B24/C24+(A24*D24)/(C24*C24)</f>
        <v>4.39848948626471E-007</v>
      </c>
      <c r="G24" s="2" t="n">
        <f aca="false">(A24*A24)/C24</f>
        <v>0.00205442447679709</v>
      </c>
      <c r="H24" s="2" t="n">
        <f aca="false">2*A24*B24/C24+A24*A24*D24/(C24*C24)</f>
        <v>9.3467901583125E-007</v>
      </c>
    </row>
    <row r="25" customFormat="false" ht="15" hidden="false" customHeight="false" outlineLevel="0" collapsed="false">
      <c r="A25" s="2" t="n">
        <v>2.15</v>
      </c>
      <c r="B25" s="3"/>
      <c r="C25" s="2" t="n">
        <v>2403</v>
      </c>
      <c r="D25" s="4" t="n">
        <v>1</v>
      </c>
      <c r="E25" s="2" t="n">
        <f aca="false">A25/C25</f>
        <v>0.00089471493965876</v>
      </c>
      <c r="F25" s="2" t="n">
        <f aca="false">B25/C25+(A25*D25)/(C25*C25)</f>
        <v>3.72332475929571E-007</v>
      </c>
      <c r="G25" s="2" t="n">
        <f aca="false">(A25*A25)/C25</f>
        <v>0.00192363712026633</v>
      </c>
      <c r="H25" s="2" t="n">
        <f aca="false">2*A25*B25/C25+A25*A25*D25/(C25*C25)</f>
        <v>8.00514823248578E-007</v>
      </c>
    </row>
    <row r="26" customFormat="false" ht="15" hidden="false" customHeight="false" outlineLevel="0" collapsed="false">
      <c r="A26" s="2" t="n">
        <v>2.166</v>
      </c>
      <c r="B26" s="3"/>
      <c r="C26" s="2" t="n">
        <v>2595</v>
      </c>
      <c r="D26" s="4" t="n">
        <v>1</v>
      </c>
      <c r="E26" s="2" t="n">
        <f aca="false">A26/C26</f>
        <v>0.000834682080924855</v>
      </c>
      <c r="F26" s="2" t="n">
        <f aca="false">B26/C26+(A26*D26)/(C26*C26)</f>
        <v>3.21650127524029E-007</v>
      </c>
      <c r="G26" s="2" t="n">
        <f aca="false">(A26*A26)/C26</f>
        <v>0.00180792138728324</v>
      </c>
      <c r="H26" s="2" t="n">
        <f aca="false">2*A26*B26/C26+A26*A26*D26/(C26*C26)</f>
        <v>6.96694176217047E-007</v>
      </c>
    </row>
    <row r="27" customFormat="false" ht="15" hidden="false" customHeight="false" outlineLevel="0" collapsed="false">
      <c r="A27" s="2" t="n">
        <v>2.182</v>
      </c>
      <c r="B27" s="3"/>
      <c r="C27" s="2" t="n">
        <v>2811</v>
      </c>
      <c r="D27" s="4" t="n">
        <v>1</v>
      </c>
      <c r="E27" s="2" t="n">
        <f aca="false">A27/C27</f>
        <v>0.000776236214870153</v>
      </c>
      <c r="F27" s="2" t="n">
        <f aca="false">B27/C27+(A27*D27)/(C27*C27)</f>
        <v>2.76142374553594E-007</v>
      </c>
      <c r="G27" s="2" t="n">
        <f aca="false">(A27*A27)/C27</f>
        <v>0.00169374742084667</v>
      </c>
      <c r="H27" s="2" t="n">
        <f aca="false">2*A27*B27/C27+A27*A27*D27/(C27*C27)</f>
        <v>6.02542661275942E-007</v>
      </c>
    </row>
    <row r="28" customFormat="false" ht="14" hidden="false" customHeight="true" outlineLevel="0" collapsed="false">
      <c r="A28" s="2" t="n">
        <v>2.192</v>
      </c>
      <c r="B28" s="3"/>
      <c r="C28" s="2" t="n">
        <v>3000</v>
      </c>
      <c r="D28" s="4" t="n">
        <v>1</v>
      </c>
      <c r="E28" s="2" t="n">
        <f aca="false">A28/C28</f>
        <v>0.000730666666666667</v>
      </c>
      <c r="F28" s="2" t="n">
        <f aca="false">B28/C28+(A28*D28)/(C28*C28)</f>
        <v>2.43555555555556E-007</v>
      </c>
      <c r="G28" s="2" t="n">
        <f aca="false">(A28*A28)/C28</f>
        <v>0.00160162133333333</v>
      </c>
      <c r="H28" s="2" t="n">
        <f aca="false">2*A28*B28/C28+A28*A28*D28/(C28*C28)</f>
        <v>5.33873777777778E-007</v>
      </c>
    </row>
    <row r="29" customFormat="false" ht="15" hidden="false" customHeight="false" outlineLevel="0" collapsed="false">
      <c r="A29" s="0" t="s">
        <v>8</v>
      </c>
    </row>
    <row r="30" customFormat="false" ht="15" hidden="false" customHeight="false" outlineLevel="0" collapsed="false">
      <c r="A30" s="5" t="s">
        <v>9</v>
      </c>
      <c r="B30" s="6"/>
      <c r="C30" s="6"/>
    </row>
    <row r="31" customFormat="false" ht="15" hidden="false" customHeight="false" outlineLevel="0" collapsed="false">
      <c r="A31" s="5" t="s">
        <v>10</v>
      </c>
      <c r="B31" s="6"/>
      <c r="C31" s="6"/>
      <c r="D31" s="7" t="s">
        <v>11</v>
      </c>
    </row>
    <row r="33" customFormat="false" ht="15" hidden="false" customHeight="false" outlineLevel="0" collapsed="false">
      <c r="A33" s="8" t="s">
        <v>12</v>
      </c>
      <c r="B33" s="8" t="s">
        <v>13</v>
      </c>
      <c r="C33" s="8" t="s">
        <v>14</v>
      </c>
      <c r="D33" s="8" t="s">
        <v>0</v>
      </c>
      <c r="E33" s="8" t="s">
        <v>1</v>
      </c>
      <c r="F33" s="8" t="s">
        <v>6</v>
      </c>
      <c r="G33" s="8" t="s">
        <v>7</v>
      </c>
    </row>
    <row r="34" customFormat="false" ht="15" hidden="false" customHeight="false" outlineLevel="0" collapsed="false">
      <c r="A34" s="9"/>
      <c r="B34" s="9"/>
      <c r="C34" s="9" t="n">
        <f aca="false">A34+$B$31</f>
        <v>0</v>
      </c>
      <c r="D34" s="9"/>
      <c r="E34" s="9"/>
      <c r="F34" s="9"/>
      <c r="G34" s="9" t="e">
        <f aca="false">2*D34*E34/$B$30+D34*D34*#REF!/($B$30*$B$30)</f>
        <v>#DIV/0!</v>
      </c>
    </row>
    <row r="35" customFormat="false" ht="15" hidden="false" customHeight="false" outlineLevel="0" collapsed="false">
      <c r="A35" s="9"/>
      <c r="B35" s="9"/>
      <c r="C35" s="9" t="n">
        <f aca="false">A35+$B$31</f>
        <v>0</v>
      </c>
      <c r="D35" s="9"/>
      <c r="E35" s="9"/>
      <c r="F35" s="9"/>
      <c r="G35" s="9" t="inlineStr">
        <f aca="false">2*D35*E35/$B$30+D35*D35*#REF!/($B$30*$B$30)</f>
        <is>
          <t/>
        </is>
      </c>
    </row>
    <row r="36" customFormat="false" ht="15" hidden="false" customHeight="false" outlineLevel="0" collapsed="false">
      <c r="A36" s="9"/>
      <c r="B36" s="9"/>
      <c r="C36" s="9" t="n">
        <f aca="false">A36+$B$31</f>
        <v>0</v>
      </c>
      <c r="D36" s="9"/>
      <c r="E36" s="9"/>
      <c r="F36" s="9"/>
      <c r="G36" s="9" t="inlineStr">
        <f aca="false">2*D36*E36/$B$30+D36*D36*#REF!/($B$30*$B$30)</f>
        <is>
          <t/>
        </is>
      </c>
    </row>
    <row r="37" customFormat="false" ht="15" hidden="false" customHeight="false" outlineLevel="0" collapsed="false">
      <c r="A37" s="9"/>
      <c r="B37" s="9"/>
      <c r="C37" s="9" t="n">
        <f aca="false">A37+$B$31</f>
        <v>0</v>
      </c>
      <c r="D37" s="9"/>
      <c r="E37" s="9"/>
      <c r="F37" s="9"/>
      <c r="G37" s="9" t="inlineStr">
        <f aca="false">2*D37*E37/$B$30+D37*D37*#REF!/($B$30*$B$30)</f>
        <is>
          <t/>
        </is>
      </c>
    </row>
    <row r="38" customFormat="false" ht="15" hidden="false" customHeight="false" outlineLevel="0" collapsed="false">
      <c r="A38" s="9"/>
      <c r="B38" s="9"/>
      <c r="C38" s="9" t="n">
        <f aca="false">A38+$B$31</f>
        <v>0</v>
      </c>
      <c r="D38" s="9"/>
      <c r="E38" s="9"/>
      <c r="F38" s="9"/>
      <c r="G38" s="9" t="inlineStr">
        <f aca="false">2*D38*E38/$B$30+D38*D38*#REF!/($B$30*$B$30)</f>
        <is>
          <t/>
        </is>
      </c>
    </row>
    <row r="39" customFormat="false" ht="15" hidden="false" customHeight="false" outlineLevel="0" collapsed="false">
      <c r="A39" s="9"/>
      <c r="B39" s="9"/>
      <c r="C39" s="9" t="n">
        <f aca="false">A39+$B$31</f>
        <v>0</v>
      </c>
      <c r="D39" s="9"/>
      <c r="E39" s="9"/>
      <c r="F39" s="9"/>
      <c r="G39" s="9" t="inlineStr">
        <f aca="false">2*D39*E39/$B$30+D39*D39*#REF!/($B$30*$B$30)</f>
        <is>
          <t/>
        </is>
      </c>
    </row>
    <row r="40" customFormat="false" ht="15" hidden="false" customHeight="false" outlineLevel="0" collapsed="false">
      <c r="A40" s="9"/>
      <c r="B40" s="9"/>
      <c r="C40" s="9" t="n">
        <f aca="false">A40+$B$31</f>
        <v>0</v>
      </c>
      <c r="D40" s="9"/>
      <c r="E40" s="9"/>
      <c r="F40" s="9"/>
      <c r="G40" s="9" t="inlineStr">
        <f aca="false">2*D40*E40/$B$30+D40*D40*#REF!/($B$30*$B$30)</f>
        <is>
          <t/>
        </is>
      </c>
    </row>
    <row r="41" customFormat="false" ht="15" hidden="false" customHeight="false" outlineLevel="0" collapsed="false">
      <c r="A41" s="9"/>
      <c r="B41" s="9"/>
      <c r="C41" s="9" t="n">
        <f aca="false">A41+$B$31</f>
        <v>0</v>
      </c>
      <c r="D41" s="9"/>
      <c r="E41" s="9"/>
      <c r="F41" s="9"/>
      <c r="G41" s="9" t="inlineStr">
        <f aca="false">2*D41*E41/$B$30+D41*D41*#REF!/($B$30*$B$30)</f>
        <is>
          <t/>
        </is>
      </c>
    </row>
    <row r="42" customFormat="false" ht="15" hidden="false" customHeight="false" outlineLevel="0" collapsed="false">
      <c r="A42" s="9"/>
      <c r="B42" s="9"/>
      <c r="C42" s="9" t="n">
        <f aca="false">A42+$B$31</f>
        <v>0</v>
      </c>
      <c r="D42" s="9"/>
      <c r="E42" s="9"/>
      <c r="F42" s="9"/>
      <c r="G42" s="9" t="inlineStr">
        <f aca="false">2*D42*E42/$B$30+D42*D42*#REF!/($B$30*$B$30)</f>
        <is>
          <t/>
        </is>
      </c>
    </row>
    <row r="43" customFormat="false" ht="15" hidden="false" customHeight="false" outlineLevel="0" collapsed="false">
      <c r="A43" s="9"/>
      <c r="B43" s="9"/>
      <c r="C43" s="9" t="n">
        <f aca="false">A43+$B$31</f>
        <v>0</v>
      </c>
      <c r="D43" s="9"/>
      <c r="E43" s="9"/>
      <c r="F43" s="9"/>
      <c r="G43" s="9" t="inlineStr">
        <f aca="false">2*D43*E43/$B$30+D43*D43*#REF!/($B$30*$B$30)</f>
        <is>
          <t/>
        </is>
      </c>
    </row>
    <row r="44" customFormat="false" ht="15" hidden="false" customHeight="false" outlineLevel="0" collapsed="false">
      <c r="A44" s="9"/>
      <c r="B44" s="9"/>
      <c r="C44" s="9" t="n">
        <f aca="false">A44+$B$31</f>
        <v>0</v>
      </c>
      <c r="D44" s="9"/>
      <c r="E44" s="9"/>
      <c r="F44" s="9"/>
      <c r="G44" s="9" t="inlineStr">
        <f aca="false">2*D44*E44/$B$30+D44*D44*#REF!/($B$30*$B$30)</f>
        <is>
          <t/>
        </is>
      </c>
    </row>
  </sheetData>
  <mergeCells count="1">
    <mergeCell ref="B2:B2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80" zoomScaleNormal="80" zoomScalePageLayoutView="100" workbookViewId="0">
      <selection pane="topLeft" activeCell="B61" activeCellId="0" sqref="B61"/>
    </sheetView>
  </sheetViews>
  <sheetFormatPr defaultRowHeight="15"/>
  <cols>
    <col collapsed="false" hidden="false" max="1025" min="1" style="0" width="8.8333333333333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1" t="n">
        <v>2.29</v>
      </c>
      <c r="B2" s="1"/>
      <c r="C2" s="1"/>
      <c r="D2" s="1"/>
      <c r="E2" s="1" t="n">
        <v>0</v>
      </c>
      <c r="F2" s="1"/>
      <c r="G2" s="1"/>
      <c r="H2" s="1"/>
    </row>
    <row r="3" customFormat="false" ht="15" hidden="false" customHeight="false" outlineLevel="0" collapsed="false">
      <c r="A3" s="4" t="n">
        <v>0.012</v>
      </c>
      <c r="B3" s="3" t="n">
        <v>0.001</v>
      </c>
      <c r="C3" s="4" t="n">
        <v>6.9</v>
      </c>
      <c r="D3" s="4" t="n">
        <v>0.1</v>
      </c>
      <c r="E3" s="2" t="n">
        <f aca="false">A3/C3</f>
        <v>0.00173913043478261</v>
      </c>
      <c r="F3" s="2" t="n">
        <f aca="false">B3/C3+(A3*D3)/(C3*C3)</f>
        <v>0.000170132325141777</v>
      </c>
      <c r="G3" s="2" t="n">
        <f aca="false">(A3*A3)/C3</f>
        <v>2.08695652173913E-005</v>
      </c>
      <c r="H3" s="2" t="n">
        <f aca="false">2*A3*B3/C3+A3*A3*D3/(C3*C3)</f>
        <v>3.78071833648393E-006</v>
      </c>
    </row>
    <row r="4" customFormat="false" ht="15" hidden="false" customHeight="false" outlineLevel="0" collapsed="false">
      <c r="A4" s="4" t="n">
        <v>0.176</v>
      </c>
      <c r="B4" s="3"/>
      <c r="C4" s="4" t="n">
        <v>99</v>
      </c>
      <c r="D4" s="4" t="n">
        <v>0.1</v>
      </c>
      <c r="E4" s="2" t="n">
        <f aca="false">A4/C4</f>
        <v>0.00177777777777778</v>
      </c>
      <c r="F4" s="2" t="n">
        <f aca="false">B4/C4+(A4*D4)/(C4*C4)</f>
        <v>1.79573512906846E-006</v>
      </c>
      <c r="G4" s="2" t="n">
        <f aca="false">(A4*A4)/C4</f>
        <v>0.000312888888888889</v>
      </c>
      <c r="H4" s="2" t="n">
        <f aca="false">2*A4*B4/C4+A4*A4*D4/(C4*C4)</f>
        <v>3.16049382716049E-007</v>
      </c>
    </row>
    <row r="5" customFormat="false" ht="15" hidden="false" customHeight="false" outlineLevel="0" collapsed="false">
      <c r="A5" s="4" t="n">
        <v>0.339</v>
      </c>
      <c r="B5" s="3"/>
      <c r="C5" s="4" t="n">
        <v>193.6</v>
      </c>
      <c r="D5" s="4" t="n">
        <v>0.1</v>
      </c>
      <c r="E5" s="2" t="n">
        <f aca="false">A5/C5</f>
        <v>0.00175103305785124</v>
      </c>
      <c r="F5" s="2" t="n">
        <f aca="false">B5/C5+(A5*D5)/(C5*C5)</f>
        <v>9.04459224096715E-007</v>
      </c>
      <c r="G5" s="2" t="n">
        <f aca="false">(A5*A5)/C5</f>
        <v>0.00059360020661157</v>
      </c>
      <c r="H5" s="2" t="n">
        <f aca="false">2*A5*B5/C5+A5*A5*D5/(C5*C5)</f>
        <v>3.06611676968786E-007</v>
      </c>
    </row>
    <row r="6" customFormat="false" ht="15" hidden="false" customHeight="false" outlineLevel="0" collapsed="false">
      <c r="A6" s="4" t="n">
        <v>0.518</v>
      </c>
      <c r="B6" s="3"/>
      <c r="C6" s="4" t="n">
        <v>299.6</v>
      </c>
      <c r="D6" s="4" t="n">
        <v>0.1</v>
      </c>
      <c r="E6" s="2" t="n">
        <f aca="false">A6/C6</f>
        <v>0.00172897196261682</v>
      </c>
      <c r="F6" s="2" t="n">
        <f aca="false">B6/C6+(A6*D6)/(C6*C6)</f>
        <v>5.77093445466229E-007</v>
      </c>
      <c r="G6" s="2" t="n">
        <f aca="false">(A6*A6)/C6</f>
        <v>0.000895607476635514</v>
      </c>
      <c r="H6" s="2" t="n">
        <f aca="false">2*A6*B6/C6+A6*A6*D6/(C6*C6)</f>
        <v>2.98934404751507E-007</v>
      </c>
    </row>
    <row r="7" customFormat="false" ht="15" hidden="false" customHeight="false" outlineLevel="0" collapsed="false">
      <c r="A7" s="4" t="n">
        <v>0.761</v>
      </c>
      <c r="B7" s="3"/>
      <c r="C7" s="4" t="n">
        <v>452</v>
      </c>
      <c r="D7" s="4" t="n">
        <v>1</v>
      </c>
      <c r="E7" s="2" t="n">
        <f aca="false">A7/C7</f>
        <v>0.00168362831858407</v>
      </c>
      <c r="F7" s="2" t="n">
        <f aca="false">B7/C7+(A7*D7)/(C7*C7)</f>
        <v>3.72484141279662E-006</v>
      </c>
      <c r="G7" s="2" t="n">
        <f aca="false">(A7*A7)/C7</f>
        <v>0.00128124115044248</v>
      </c>
      <c r="H7" s="2" t="n">
        <f aca="false">2*A7*B7/C7+A7*A7*D7/(C7*C7)</f>
        <v>2.83460431513823E-006</v>
      </c>
    </row>
    <row r="8" customFormat="false" ht="15" hidden="false" customHeight="false" outlineLevel="0" collapsed="false">
      <c r="A8" s="4" t="n">
        <v>0.98</v>
      </c>
      <c r="B8" s="3"/>
      <c r="C8" s="4" t="n">
        <v>599</v>
      </c>
      <c r="D8" s="4" t="n">
        <v>1</v>
      </c>
      <c r="E8" s="2" t="n">
        <f aca="false">A8/C8</f>
        <v>0.00163606010016694</v>
      </c>
      <c r="F8" s="2" t="n">
        <f aca="false">B8/C8+(A8*D8)/(C8*C8)</f>
        <v>2.73131903199824E-006</v>
      </c>
      <c r="G8" s="2" t="n">
        <f aca="false">(A8*A8)/C8</f>
        <v>0.00160333889816361</v>
      </c>
      <c r="H8" s="2" t="n">
        <f aca="false">2*A8*B8/C8+A8*A8*D8/(C8*C8)</f>
        <v>2.67669265135827E-006</v>
      </c>
    </row>
    <row r="9" customFormat="false" ht="15" hidden="false" customHeight="false" outlineLevel="0" collapsed="false">
      <c r="A9" s="4" t="n">
        <v>1.182</v>
      </c>
      <c r="B9" s="3"/>
      <c r="C9" s="4" t="n">
        <v>750</v>
      </c>
      <c r="D9" s="4" t="n">
        <v>1</v>
      </c>
      <c r="E9" s="2" t="n">
        <f aca="false">A9/C9</f>
        <v>0.001576</v>
      </c>
      <c r="F9" s="2" t="n">
        <f aca="false">B9/C9+(A9*D9)/(C9*C9)</f>
        <v>2.10133333333333E-006</v>
      </c>
      <c r="G9" s="2" t="n">
        <f aca="false">(A9*A9)/C9</f>
        <v>0.001862832</v>
      </c>
      <c r="H9" s="2" t="n">
        <f aca="false">2*A9*B9/C9+A9*A9*D9/(C9*C9)</f>
        <v>2.483776E-006</v>
      </c>
    </row>
    <row r="10" customFormat="false" ht="15" hidden="false" customHeight="false" outlineLevel="0" collapsed="false">
      <c r="A10" s="4" t="n">
        <v>1.357</v>
      </c>
      <c r="B10" s="3"/>
      <c r="C10" s="4" t="n">
        <v>899</v>
      </c>
      <c r="D10" s="4" t="n">
        <v>1</v>
      </c>
      <c r="E10" s="2" t="n">
        <f aca="false">A10/C10</f>
        <v>0.00150945494994438</v>
      </c>
      <c r="F10" s="2" t="n">
        <f aca="false">B10/C10+(A10*D10)/(C10*C10)</f>
        <v>1.67903776412056E-006</v>
      </c>
      <c r="G10" s="2" t="n">
        <f aca="false">(A10*A10)/C10</f>
        <v>0.00204833036707453</v>
      </c>
      <c r="H10" s="2" t="n">
        <f aca="false">2*A10*B10/C10+A10*A10*D10/(C10*C10)</f>
        <v>2.2784542459116E-006</v>
      </c>
    </row>
    <row r="11" customFormat="false" ht="15" hidden="false" customHeight="false" outlineLevel="0" collapsed="false">
      <c r="A11" s="4" t="n">
        <v>1.555</v>
      </c>
      <c r="B11" s="3"/>
      <c r="C11" s="4" t="n">
        <v>1114</v>
      </c>
      <c r="D11" s="4" t="n">
        <v>1</v>
      </c>
      <c r="E11" s="2" t="n">
        <f aca="false">A11/C11</f>
        <v>0.00139587073608618</v>
      </c>
      <c r="F11" s="2" t="n">
        <f aca="false">B11/C11+(A11*D11)/(C11*C11)</f>
        <v>1.25302579540949E-006</v>
      </c>
      <c r="G11" s="2" t="n">
        <f aca="false">(A11*A11)/C11</f>
        <v>0.002170578994614</v>
      </c>
      <c r="H11" s="2" t="n">
        <f aca="false">2*A11*B11/C11+A11*A11*D11/(C11*C11)</f>
        <v>1.94845511186176E-006</v>
      </c>
    </row>
    <row r="12" customFormat="false" ht="15" hidden="false" customHeight="false" outlineLevel="0" collapsed="false">
      <c r="A12" s="4" t="n">
        <v>1.624</v>
      </c>
      <c r="B12" s="3"/>
      <c r="C12" s="4" t="n">
        <v>1205</v>
      </c>
      <c r="D12" s="4" t="n">
        <v>1</v>
      </c>
      <c r="E12" s="2" t="n">
        <f aca="false">A12/C12</f>
        <v>0.00134771784232365</v>
      </c>
      <c r="F12" s="2" t="n">
        <f aca="false">B12/C12+(A12*D12)/(C12*C12)</f>
        <v>1.11843804342212E-006</v>
      </c>
      <c r="G12" s="2" t="n">
        <f aca="false">(A12*A12)/C12</f>
        <v>0.00218869377593361</v>
      </c>
      <c r="H12" s="2" t="n">
        <f aca="false">2*A12*B12/C12+A12*A12*D12/(C12*C12)</f>
        <v>1.81634338251752E-006</v>
      </c>
    </row>
    <row r="13" customFormat="false" ht="15" hidden="false" customHeight="false" outlineLevel="0" collapsed="false">
      <c r="A13" s="33" t="n">
        <v>1.65</v>
      </c>
      <c r="B13" s="3"/>
      <c r="C13" s="33" t="n">
        <v>1252</v>
      </c>
      <c r="D13" s="4" t="n">
        <v>1</v>
      </c>
      <c r="E13" s="2" t="n">
        <f aca="false">A13/C13</f>
        <v>0.00131789137380192</v>
      </c>
      <c r="F13" s="2" t="n">
        <f aca="false">B13/C13+(A13*D13)/(C13*C13)</f>
        <v>1.05262889281303E-006</v>
      </c>
      <c r="G13" s="34" t="n">
        <f aca="false">(A13*A13)/C13</f>
        <v>0.00217452076677316</v>
      </c>
      <c r="H13" s="2" t="n">
        <f aca="false">2*A13*B13/C13+A13*A13*D13/(C13*C13)</f>
        <v>1.7368376731415E-006</v>
      </c>
    </row>
    <row r="14" customFormat="false" ht="15" hidden="false" customHeight="false" outlineLevel="0" collapsed="false">
      <c r="A14" s="4" t="n">
        <v>1.681</v>
      </c>
      <c r="B14" s="3"/>
      <c r="C14" s="4" t="n">
        <v>1297</v>
      </c>
      <c r="D14" s="4" t="n">
        <v>1</v>
      </c>
      <c r="E14" s="2" t="n">
        <f aca="false">A14/C14</f>
        <v>0.00129606784888204</v>
      </c>
      <c r="F14" s="2" t="n">
        <f aca="false">B14/C14+(A14*D14)/(C14*C14)</f>
        <v>9.99281302144977E-007</v>
      </c>
      <c r="G14" s="2" t="n">
        <f aca="false">(A14*A14)/C14</f>
        <v>0.0021786900539707</v>
      </c>
      <c r="H14" s="2" t="n">
        <f aca="false">2*A14*B14/C14+A14*A14*D14/(C14*C14)</f>
        <v>1.67979186890571E-006</v>
      </c>
    </row>
    <row r="15" customFormat="false" ht="15" hidden="false" customHeight="false" outlineLevel="0" collapsed="false">
      <c r="A15" s="33" t="n">
        <v>1.678</v>
      </c>
      <c r="B15" s="3"/>
      <c r="C15" s="33" t="n">
        <v>1303</v>
      </c>
      <c r="D15" s="4" t="n">
        <v>1</v>
      </c>
      <c r="E15" s="2" t="n">
        <f aca="false">A15/C15</f>
        <v>0.00128779739063699</v>
      </c>
      <c r="F15" s="2" t="n">
        <f aca="false">B15/C15+(A15*D15)/(C15*C15)</f>
        <v>9.88332609851874E-007</v>
      </c>
      <c r="G15" s="34" t="n">
        <f aca="false">(A15*A15)/C15</f>
        <v>0.00216092402148887</v>
      </c>
      <c r="H15" s="2" t="n">
        <f aca="false">2*A15*B15/C15+A15*A15*D15/(C15*C15)</f>
        <v>1.65842211933144E-006</v>
      </c>
    </row>
    <row r="16" customFormat="false" ht="15" hidden="false" customHeight="false" outlineLevel="0" collapsed="false">
      <c r="A16" s="4" t="n">
        <v>1.745</v>
      </c>
      <c r="B16" s="3"/>
      <c r="C16" s="4" t="n">
        <v>1404</v>
      </c>
      <c r="D16" s="4" t="n">
        <v>1</v>
      </c>
      <c r="E16" s="2" t="n">
        <f aca="false">A16/C16</f>
        <v>0.00124287749287749</v>
      </c>
      <c r="F16" s="2" t="n">
        <f aca="false">B16/C16+(A16*D16)/(C16*C16)</f>
        <v>8.85240379542374E-007</v>
      </c>
      <c r="G16" s="2" t="n">
        <f aca="false">(A16*A16)/C16</f>
        <v>0.00216882122507122</v>
      </c>
      <c r="H16" s="2" t="n">
        <f aca="false">2*A16*B16/C16+A16*A16*D16/(C16*C16)</f>
        <v>1.54474446230144E-006</v>
      </c>
    </row>
    <row r="17" customFormat="false" ht="15" hidden="false" customHeight="false" outlineLevel="0" collapsed="false">
      <c r="A17" s="4" t="n">
        <v>1.837</v>
      </c>
      <c r="B17" s="3"/>
      <c r="C17" s="4" t="n">
        <v>1608</v>
      </c>
      <c r="D17" s="4" t="n">
        <v>1</v>
      </c>
      <c r="E17" s="2" t="n">
        <f aca="false">A17/C17</f>
        <v>0.00114241293532338</v>
      </c>
      <c r="F17" s="2" t="n">
        <f aca="false">B17/C17+(A17*D17)/(C17*C17)</f>
        <v>7.10455805549368E-007</v>
      </c>
      <c r="G17" s="2" t="n">
        <f aca="false">(A17*A17)/C17</f>
        <v>0.00209861256218905</v>
      </c>
      <c r="H17" s="2" t="n">
        <f aca="false">2*A17*B17/C17+A17*A17*D17/(C17*C17)</f>
        <v>1.30510731479419E-006</v>
      </c>
    </row>
    <row r="18" customFormat="false" ht="15" hidden="false" customHeight="false" outlineLevel="0" collapsed="false">
      <c r="A18" s="4" t="n">
        <v>1.904</v>
      </c>
      <c r="B18" s="3"/>
      <c r="C18" s="4" t="n">
        <v>1800</v>
      </c>
      <c r="D18" s="4" t="n">
        <v>1</v>
      </c>
      <c r="E18" s="2" t="n">
        <f aca="false">A18/C18</f>
        <v>0.00105777777777778</v>
      </c>
      <c r="F18" s="2" t="n">
        <f aca="false">B18/C18+(A18*D18)/(C18*C18)</f>
        <v>5.87654320987654E-007</v>
      </c>
      <c r="G18" s="2" t="n">
        <f aca="false">(A18*A18)/C18</f>
        <v>0.00201400888888889</v>
      </c>
      <c r="H18" s="2" t="n">
        <f aca="false">2*A18*B18/C18+A18*A18*D18/(C18*C18)</f>
        <v>1.11889382716049E-006</v>
      </c>
    </row>
    <row r="19" customFormat="false" ht="15" hidden="false" customHeight="false" outlineLevel="0" collapsed="false">
      <c r="A19" s="4" t="n">
        <v>1.963</v>
      </c>
      <c r="B19" s="3"/>
      <c r="C19" s="4" t="n">
        <v>2017</v>
      </c>
      <c r="D19" s="4" t="n">
        <v>1</v>
      </c>
      <c r="E19" s="2" t="n">
        <f aca="false">A19/C19</f>
        <v>0.000973227565691621</v>
      </c>
      <c r="F19" s="2" t="n">
        <f aca="false">B19/C19+(A19*D19)/(C19*C19)</f>
        <v>4.82512427214488E-007</v>
      </c>
      <c r="G19" s="2" t="n">
        <f aca="false">(A19*A19)/C19</f>
        <v>0.00191044571145265</v>
      </c>
      <c r="H19" s="2" t="n">
        <f aca="false">2*A19*B19/C19+A19*A19*D19/(C19*C19)</f>
        <v>9.47171894622039E-007</v>
      </c>
    </row>
    <row r="20" customFormat="false" ht="15" hidden="false" customHeight="false" outlineLevel="0" collapsed="false">
      <c r="A20" s="4" t="n">
        <v>2.004</v>
      </c>
      <c r="B20" s="3"/>
      <c r="C20" s="4" t="n">
        <v>2217</v>
      </c>
      <c r="D20" s="4" t="n">
        <v>1</v>
      </c>
      <c r="E20" s="2" t="n">
        <f aca="false">A20/C20</f>
        <v>0.000903924221921515</v>
      </c>
      <c r="F20" s="2" t="n">
        <f aca="false">B20/C20+(A20*D20)/(C20*C20)</f>
        <v>4.07724051385438E-007</v>
      </c>
      <c r="G20" s="2" t="n">
        <f aca="false">(A20*A20)/C20</f>
        <v>0.00181146414073072</v>
      </c>
      <c r="H20" s="2" t="n">
        <f aca="false">2*A20*B20/C20+A20*A20*D20/(C20*C20)</f>
        <v>8.17078998976417E-007</v>
      </c>
    </row>
    <row r="21" customFormat="false" ht="15" hidden="false" customHeight="false" outlineLevel="0" collapsed="false">
      <c r="A21" s="33" t="n">
        <v>2.032</v>
      </c>
      <c r="B21" s="3"/>
      <c r="C21" s="33" t="n">
        <v>2401</v>
      </c>
      <c r="D21" s="4" t="n">
        <v>1</v>
      </c>
      <c r="E21" s="2" t="n">
        <f aca="false">A21/C21</f>
        <v>0.000846314035818409</v>
      </c>
      <c r="F21" s="2" t="n">
        <f aca="false">B21/C21+(A21*D21)/(C21*C21)</f>
        <v>3.52483979932698E-007</v>
      </c>
      <c r="G21" s="34" t="n">
        <f aca="false">(A21*A21)/C21</f>
        <v>0.00171971012078301</v>
      </c>
      <c r="H21" s="2" t="n">
        <f aca="false">2*A21*B21/C21+A21*A21*D21/(C21*C21)</f>
        <v>7.16247447223243E-007</v>
      </c>
    </row>
    <row r="22" customFormat="false" ht="15" hidden="false" customHeight="false" outlineLevel="0" collapsed="false">
      <c r="A22" s="4" t="n">
        <v>2.039</v>
      </c>
      <c r="B22" s="3"/>
      <c r="C22" s="4" t="n">
        <v>2416</v>
      </c>
      <c r="D22" s="4" t="n">
        <v>1</v>
      </c>
      <c r="E22" s="2" t="n">
        <f aca="false">A22/C22</f>
        <v>0.000843956953642384</v>
      </c>
      <c r="F22" s="2" t="n">
        <f aca="false">B22/C22+(A22*D22)/(C22*C22)</f>
        <v>3.49319931143371E-007</v>
      </c>
      <c r="G22" s="2" t="n">
        <f aca="false">(A22*A22)/C22</f>
        <v>0.00172082822847682</v>
      </c>
      <c r="H22" s="2" t="n">
        <f aca="false">2*A22*B22/C22+A22*A22*D22/(C22*C22)</f>
        <v>7.12263339601333E-007</v>
      </c>
    </row>
    <row r="23" customFormat="false" ht="15" hidden="false" customHeight="false" outlineLevel="0" collapsed="false">
      <c r="A23" s="4" t="n">
        <v>2.064</v>
      </c>
      <c r="B23" s="3"/>
      <c r="C23" s="4" t="n">
        <v>2602</v>
      </c>
      <c r="D23" s="4" t="n">
        <v>1</v>
      </c>
      <c r="E23" s="2" t="n">
        <f aca="false">A23/C23</f>
        <v>0.000793235972328978</v>
      </c>
      <c r="F23" s="2" t="n">
        <f aca="false">B23/C23+(A23*D23)/(C23*C23)</f>
        <v>3.0485625377747E-007</v>
      </c>
      <c r="G23" s="2" t="n">
        <f aca="false">(A23*A23)/C23</f>
        <v>0.00163723904688701</v>
      </c>
      <c r="H23" s="2" t="n">
        <f aca="false">2*A23*B23/C23+A23*A23*D23/(C23*C23)</f>
        <v>6.29223307796699E-007</v>
      </c>
    </row>
    <row r="24" customFormat="false" ht="15" hidden="false" customHeight="false" outlineLevel="0" collapsed="false">
      <c r="A24" s="4" t="n">
        <v>2.085</v>
      </c>
      <c r="B24" s="3"/>
      <c r="C24" s="4" t="n">
        <v>2803</v>
      </c>
      <c r="D24" s="4" t="n">
        <v>1</v>
      </c>
      <c r="E24" s="2" t="n">
        <f aca="false">A24/C24</f>
        <v>0.000743845879414913</v>
      </c>
      <c r="F24" s="2" t="n">
        <f aca="false">B24/C24+(A24*D24)/(C24*C24)</f>
        <v>2.65374912384914E-007</v>
      </c>
      <c r="G24" s="2" t="n">
        <f aca="false">(A24*A24)/C24</f>
        <v>0.00155091865858009</v>
      </c>
      <c r="H24" s="2" t="n">
        <f aca="false">2*A24*B24/C24+A24*A24*D24/(C24*C24)</f>
        <v>5.53306692322545E-007</v>
      </c>
    </row>
    <row r="25" customFormat="false" ht="15" hidden="false" customHeight="false" outlineLevel="0" collapsed="false">
      <c r="A25" s="4" t="n">
        <v>2.105</v>
      </c>
      <c r="B25" s="3"/>
      <c r="C25" s="4" t="n">
        <v>3029</v>
      </c>
      <c r="D25" s="4" t="n">
        <v>1</v>
      </c>
      <c r="E25" s="2" t="n">
        <f aca="false">A25/C25</f>
        <v>0.000694948827996038</v>
      </c>
      <c r="F25" s="2" t="n">
        <f aca="false">B25/C25+(A25*D25)/(C25*C25)</f>
        <v>2.29431768899319E-007</v>
      </c>
      <c r="G25" s="2" t="n">
        <f aca="false">(A25*A25)/C25</f>
        <v>0.00146286728293166</v>
      </c>
      <c r="H25" s="2" t="n">
        <f aca="false">2*A25*B25/C25+A25*A25*D25/(C25*C25)</f>
        <v>4.82953873533067E-007</v>
      </c>
    </row>
    <row r="26" customFormat="false" ht="15" hidden="false" customHeight="false" outlineLevel="0" collapsed="false">
      <c r="A26" s="4" t="n">
        <v>0</v>
      </c>
      <c r="B26" s="3"/>
      <c r="C26" s="4" t="n">
        <v>0</v>
      </c>
      <c r="D26" s="4" t="n">
        <v>1</v>
      </c>
      <c r="E26" s="2" t="e">
        <f aca="false">A26/C26</f>
        <v>#DIV/0!</v>
      </c>
      <c r="F26" s="2" t="e">
        <f aca="false">B26/C26+(A26*D26)/(C26*C26)</f>
        <v>#DIV/0!</v>
      </c>
      <c r="G26" s="2" t="e">
        <f aca="false">(A26*A26)/C26</f>
        <v>#DIV/0!</v>
      </c>
      <c r="H26" s="2" t="e">
        <f aca="false">2*A26*B26/C26+A26*A26*D26/(C26*C26)</f>
        <v>#DIV/0!</v>
      </c>
    </row>
    <row r="27" customFormat="false" ht="15" hidden="false" customHeight="false" outlineLevel="0" collapsed="false">
      <c r="A27" s="4" t="n">
        <v>0</v>
      </c>
      <c r="B27" s="3"/>
      <c r="C27" s="4" t="n">
        <v>0</v>
      </c>
      <c r="D27" s="4" t="n">
        <v>1</v>
      </c>
      <c r="E27" s="2" t="e">
        <f aca="false">A27/C27</f>
        <v>#DIV/0!</v>
      </c>
      <c r="F27" s="2" t="e">
        <f aca="false">B27/C27+(A27*D27)/(C27*C27)</f>
        <v>#DIV/0!</v>
      </c>
      <c r="G27" s="2" t="e">
        <f aca="false">(A27*A27)/C27</f>
        <v>#DIV/0!</v>
      </c>
      <c r="H27" s="2" t="e">
        <f aca="false">2*A27*B27/C27+A27*A27*D27/(C27*C27)</f>
        <v>#DIV/0!</v>
      </c>
    </row>
    <row r="28" customFormat="false" ht="15" hidden="false" customHeight="false" outlineLevel="0" collapsed="false">
      <c r="A28" s="4" t="n">
        <v>0</v>
      </c>
      <c r="B28" s="3"/>
      <c r="C28" s="4" t="n">
        <v>0</v>
      </c>
      <c r="D28" s="4" t="n">
        <v>1</v>
      </c>
      <c r="E28" s="2" t="e">
        <f aca="false">A28/C28</f>
        <v>#DIV/0!</v>
      </c>
      <c r="F28" s="2" t="e">
        <f aca="false">B28/C28+(A28*D28)/(C28*C28)</f>
        <v>#DIV/0!</v>
      </c>
      <c r="G28" s="2" t="e">
        <f aca="false">(A28*A28)/C28</f>
        <v>#DIV/0!</v>
      </c>
      <c r="H28" s="2" t="e">
        <f aca="false">2*A28*B28/C28+A28*A28*D28/(C28*C28)</f>
        <v>#DIV/0!</v>
      </c>
    </row>
    <row r="29" customFormat="false" ht="15" hidden="false" customHeight="false" outlineLevel="0" collapsed="false">
      <c r="A29" s="4" t="n">
        <v>0</v>
      </c>
      <c r="B29" s="3"/>
      <c r="C29" s="4" t="n">
        <v>0</v>
      </c>
      <c r="D29" s="4" t="n">
        <v>1</v>
      </c>
      <c r="E29" s="2" t="e">
        <f aca="false">A29/C29</f>
        <v>#DIV/0!</v>
      </c>
      <c r="F29" s="2" t="e">
        <f aca="false">B29/C29+(A29*D29)/(C29*C29)</f>
        <v>#DIV/0!</v>
      </c>
      <c r="G29" s="2" t="e">
        <f aca="false">(A29*A29)/C29</f>
        <v>#DIV/0!</v>
      </c>
      <c r="H29" s="2" t="e">
        <f aca="false">2*A29*B29/C29+A29*A29*D29/(C29*C29)</f>
        <v>#DIV/0!</v>
      </c>
    </row>
    <row r="30" customFormat="false" ht="15" hidden="false" customHeight="false" outlineLevel="0" collapsed="false">
      <c r="A30" s="4" t="n">
        <v>0</v>
      </c>
      <c r="B30" s="3"/>
      <c r="C30" s="4" t="n">
        <v>0</v>
      </c>
      <c r="D30" s="4" t="n">
        <v>1</v>
      </c>
      <c r="E30" s="2" t="e">
        <f aca="false">A30/C30</f>
        <v>#DIV/0!</v>
      </c>
      <c r="F30" s="2" t="e">
        <f aca="false">B30/C30+(A30*D30)/(C30*C30)</f>
        <v>#DIV/0!</v>
      </c>
      <c r="G30" s="2" t="e">
        <f aca="false">(A30*A30)/C30</f>
        <v>#DIV/0!</v>
      </c>
      <c r="H30" s="2" t="e">
        <f aca="false">2*A30*B30/C30+A30*A30*D30/(C30*C30)</f>
        <v>#DIV/0!</v>
      </c>
    </row>
    <row r="31" customFormat="false" ht="15" hidden="false" customHeight="false" outlineLevel="0" collapsed="false">
      <c r="A31" s="4" t="n">
        <v>0</v>
      </c>
      <c r="B31" s="3"/>
      <c r="C31" s="4" t="n">
        <v>0</v>
      </c>
      <c r="D31" s="4" t="n">
        <v>1</v>
      </c>
      <c r="E31" s="2" t="e">
        <f aca="false">A31/C31</f>
        <v>#DIV/0!</v>
      </c>
      <c r="F31" s="2" t="e">
        <f aca="false">B31/C31+(A31*D31)/(C31*C31)</f>
        <v>#DIV/0!</v>
      </c>
      <c r="G31" s="2" t="e">
        <f aca="false">(A31*A31)/C31</f>
        <v>#DIV/0!</v>
      </c>
      <c r="H31" s="2" t="e">
        <f aca="false">2*A31*B31/C31+A31*A31*D31/(C31*C31)</f>
        <v>#DIV/0!</v>
      </c>
    </row>
    <row r="32" customFormat="false" ht="15" hidden="false" customHeight="false" outlineLevel="0" collapsed="false">
      <c r="A32" s="4" t="n">
        <v>0</v>
      </c>
      <c r="B32" s="3"/>
      <c r="C32" s="4" t="n">
        <v>0</v>
      </c>
      <c r="D32" s="4" t="n">
        <v>1</v>
      </c>
      <c r="E32" s="2" t="e">
        <f aca="false">A32/C32</f>
        <v>#DIV/0!</v>
      </c>
      <c r="F32" s="2" t="e">
        <f aca="false">B32/C32+(A32*D32)/(C32*C32)</f>
        <v>#DIV/0!</v>
      </c>
      <c r="G32" s="2" t="e">
        <f aca="false">(A32*A32)/C32</f>
        <v>#DIV/0!</v>
      </c>
      <c r="H32" s="2" t="e">
        <f aca="false">2*A32*B32/C32+A32*A32*D32/(C32*C32)</f>
        <v>#DIV/0!</v>
      </c>
    </row>
    <row r="33" customFormat="false" ht="15" hidden="false" customHeight="false" outlineLevel="0" collapsed="false">
      <c r="A33" s="4" t="n">
        <v>0</v>
      </c>
      <c r="B33" s="3"/>
      <c r="C33" s="4" t="n">
        <v>0</v>
      </c>
      <c r="D33" s="4" t="n">
        <v>1</v>
      </c>
      <c r="E33" s="2" t="e">
        <f aca="false">A33/C33</f>
        <v>#DIV/0!</v>
      </c>
      <c r="F33" s="2" t="e">
        <f aca="false">B33/C33+(A33*D33)/(C33*C33)</f>
        <v>#DIV/0!</v>
      </c>
      <c r="G33" s="2" t="e">
        <f aca="false">(A33*A33)/C33</f>
        <v>#DIV/0!</v>
      </c>
      <c r="H33" s="2" t="e">
        <f aca="false">2*A33*B33/C33+A33*A33*D33/(C33*C33)</f>
        <v>#DIV/0!</v>
      </c>
    </row>
    <row r="34" customFormat="false" ht="15" hidden="false" customHeight="false" outlineLevel="0" collapsed="false">
      <c r="A34" s="4" t="n">
        <v>0</v>
      </c>
      <c r="B34" s="3"/>
      <c r="C34" s="4" t="n">
        <v>0</v>
      </c>
      <c r="D34" s="4" t="n">
        <v>1</v>
      </c>
      <c r="E34" s="2" t="e">
        <f aca="false">A34/C34</f>
        <v>#DIV/0!</v>
      </c>
      <c r="F34" s="2" t="e">
        <f aca="false">B34/C34+(A34*D34)/(C34*C34)</f>
        <v>#DIV/0!</v>
      </c>
      <c r="G34" s="2" t="e">
        <f aca="false">(A34*A34)/C34</f>
        <v>#DIV/0!</v>
      </c>
      <c r="H34" s="2" t="e">
        <f aca="false">2*A34*B34/C34+A34*A34*D34/(C34*C34)</f>
        <v>#DIV/0!</v>
      </c>
    </row>
    <row r="35" customFormat="false" ht="15" hidden="false" customHeight="false" outlineLevel="0" collapsed="false">
      <c r="A35" s="4" t="n">
        <v>0</v>
      </c>
      <c r="B35" s="3"/>
      <c r="C35" s="4" t="n">
        <v>0</v>
      </c>
      <c r="D35" s="4" t="n">
        <v>1</v>
      </c>
      <c r="E35" s="2" t="e">
        <f aca="false">A35/C35</f>
        <v>#DIV/0!</v>
      </c>
      <c r="F35" s="2" t="e">
        <f aca="false">B35/C35+(A35*D35)/(C35*C35)</f>
        <v>#DIV/0!</v>
      </c>
      <c r="G35" s="2" t="e">
        <f aca="false">(A35*A35)/C35</f>
        <v>#DIV/0!</v>
      </c>
      <c r="H35" s="2" t="e">
        <f aca="false">2*A35*B35/C35+A35*A35*D35/(C35*C35)</f>
        <v>#DIV/0!</v>
      </c>
    </row>
    <row r="36" customFormat="false" ht="15" hidden="false" customHeight="false" outlineLevel="0" collapsed="false">
      <c r="A36" s="0" t="s">
        <v>8</v>
      </c>
    </row>
    <row r="37" customFormat="false" ht="15" hidden="false" customHeight="false" outlineLevel="0" collapsed="false">
      <c r="A37" s="5" t="s">
        <v>9</v>
      </c>
      <c r="B37" s="6"/>
      <c r="C37" s="6"/>
    </row>
    <row r="38" customFormat="false" ht="15" hidden="false" customHeight="false" outlineLevel="0" collapsed="false">
      <c r="A38" s="5" t="s">
        <v>10</v>
      </c>
      <c r="B38" s="6"/>
      <c r="C38" s="6"/>
      <c r="D38" s="7" t="s">
        <v>11</v>
      </c>
    </row>
    <row r="40" customFormat="false" ht="15" hidden="false" customHeight="false" outlineLevel="0" collapsed="false">
      <c r="A40" s="8" t="s">
        <v>12</v>
      </c>
      <c r="B40" s="8" t="s">
        <v>13</v>
      </c>
      <c r="C40" s="8" t="s">
        <v>14</v>
      </c>
      <c r="D40" s="8" t="s">
        <v>0</v>
      </c>
      <c r="E40" s="8" t="s">
        <v>1</v>
      </c>
      <c r="F40" s="8" t="s">
        <v>6</v>
      </c>
      <c r="G40" s="8" t="s">
        <v>7</v>
      </c>
    </row>
    <row r="41" customFormat="false" ht="15" hidden="false" customHeight="false" outlineLevel="0" collapsed="false">
      <c r="A41" s="9"/>
      <c r="B41" s="9"/>
      <c r="C41" s="9" t="n">
        <f aca="false">A41+$B$38</f>
        <v>0</v>
      </c>
      <c r="D41" s="9"/>
      <c r="E41" s="9"/>
      <c r="F41" s="9"/>
      <c r="G41" s="9" t="e">
        <f aca="false">2*D41*E41/$B$37+D41*D41*#REF!/($B$37*$B$37)</f>
        <v>#DIV/0!</v>
      </c>
    </row>
    <row r="42" customFormat="false" ht="15" hidden="false" customHeight="false" outlineLevel="0" collapsed="false">
      <c r="A42" s="9"/>
      <c r="B42" s="9"/>
      <c r="C42" s="9" t="n">
        <f aca="false">A42+$B$38</f>
        <v>0</v>
      </c>
      <c r="D42" s="9"/>
      <c r="E42" s="9"/>
      <c r="F42" s="9"/>
      <c r="G42" s="9" t="inlineStr">
        <f aca="false">2*D42*E42/$B$37+D42*D42*#REF!/($B$37*$B$37)</f>
        <is>
          <t/>
        </is>
      </c>
    </row>
    <row r="43" customFormat="false" ht="15" hidden="false" customHeight="false" outlineLevel="0" collapsed="false">
      <c r="A43" s="9"/>
      <c r="B43" s="9"/>
      <c r="C43" s="9" t="n">
        <f aca="false">A43+$B$38</f>
        <v>0</v>
      </c>
      <c r="D43" s="9"/>
      <c r="E43" s="9"/>
      <c r="F43" s="9"/>
      <c r="G43" s="9" t="inlineStr">
        <f aca="false">2*D43*E43/$B$37+D43*D43*#REF!/($B$37*$B$37)</f>
        <is>
          <t/>
        </is>
      </c>
    </row>
    <row r="44" customFormat="false" ht="15" hidden="false" customHeight="false" outlineLevel="0" collapsed="false">
      <c r="A44" s="9"/>
      <c r="B44" s="9"/>
      <c r="C44" s="9" t="n">
        <f aca="false">A44+$B$38</f>
        <v>0</v>
      </c>
      <c r="D44" s="9"/>
      <c r="E44" s="9"/>
      <c r="F44" s="9"/>
      <c r="G44" s="9" t="inlineStr">
        <f aca="false">2*D44*E44/$B$37+D44*D44*#REF!/($B$37*$B$37)</f>
        <is>
          <t/>
        </is>
      </c>
    </row>
    <row r="45" customFormat="false" ht="15" hidden="false" customHeight="false" outlineLevel="0" collapsed="false">
      <c r="A45" s="9"/>
      <c r="B45" s="9"/>
      <c r="C45" s="9" t="n">
        <f aca="false">A45+$B$38</f>
        <v>0</v>
      </c>
      <c r="D45" s="9"/>
      <c r="E45" s="9"/>
      <c r="F45" s="9"/>
      <c r="G45" s="9" t="inlineStr">
        <f aca="false">2*D45*E45/$B$37+D45*D45*#REF!/($B$37*$B$37)</f>
        <is>
          <t/>
        </is>
      </c>
    </row>
    <row r="46" customFormat="false" ht="15" hidden="false" customHeight="false" outlineLevel="0" collapsed="false">
      <c r="A46" s="9"/>
      <c r="B46" s="9"/>
      <c r="C46" s="9" t="n">
        <f aca="false">A46+$B$38</f>
        <v>0</v>
      </c>
      <c r="D46" s="9"/>
      <c r="E46" s="9"/>
      <c r="F46" s="9"/>
      <c r="G46" s="9" t="inlineStr">
        <f aca="false">2*D46*E46/$B$37+D46*D46*#REF!/($B$37*$B$37)</f>
        <is>
          <t/>
        </is>
      </c>
    </row>
    <row r="47" customFormat="false" ht="15" hidden="false" customHeight="false" outlineLevel="0" collapsed="false">
      <c r="A47" s="9"/>
      <c r="B47" s="9"/>
      <c r="C47" s="9" t="n">
        <f aca="false">A47+$B$38</f>
        <v>0</v>
      </c>
      <c r="D47" s="9"/>
      <c r="E47" s="9"/>
      <c r="F47" s="9"/>
      <c r="G47" s="9" t="inlineStr">
        <f aca="false">2*D47*E47/$B$37+D47*D47*#REF!/($B$37*$B$37)</f>
        <is>
          <t/>
        </is>
      </c>
    </row>
    <row r="48" customFormat="false" ht="15" hidden="false" customHeight="false" outlineLevel="0" collapsed="false">
      <c r="A48" s="9"/>
      <c r="B48" s="9"/>
      <c r="C48" s="9" t="n">
        <f aca="false">A48+$B$38</f>
        <v>0</v>
      </c>
      <c r="D48" s="9"/>
      <c r="E48" s="9"/>
      <c r="F48" s="9"/>
      <c r="G48" s="9" t="inlineStr">
        <f aca="false">2*D48*E48/$B$37+D48*D48*#REF!/($B$37*$B$37)</f>
        <is>
          <t/>
        </is>
      </c>
    </row>
    <row r="49" customFormat="false" ht="15" hidden="false" customHeight="false" outlineLevel="0" collapsed="false">
      <c r="A49" s="9"/>
      <c r="B49" s="9"/>
      <c r="C49" s="9" t="n">
        <f aca="false">A49+$B$38</f>
        <v>0</v>
      </c>
      <c r="D49" s="9"/>
      <c r="E49" s="9"/>
      <c r="F49" s="9"/>
      <c r="G49" s="9" t="inlineStr">
        <f aca="false">2*D49*E49/$B$37+D49*D49*#REF!/($B$37*$B$37)</f>
        <is>
          <t/>
        </is>
      </c>
    </row>
    <row r="50" customFormat="false" ht="15" hidden="false" customHeight="false" outlineLevel="0" collapsed="false">
      <c r="A50" s="9"/>
      <c r="B50" s="9"/>
      <c r="C50" s="9" t="n">
        <f aca="false">A50+$B$38</f>
        <v>0</v>
      </c>
      <c r="D50" s="9"/>
      <c r="E50" s="9"/>
      <c r="F50" s="9"/>
      <c r="G50" s="9" t="inlineStr">
        <f aca="false">2*D50*E50/$B$37+D50*D50*#REF!/($B$37*$B$37)</f>
        <is>
          <t/>
        </is>
      </c>
    </row>
    <row r="51" customFormat="false" ht="15" hidden="false" customHeight="false" outlineLevel="0" collapsed="false">
      <c r="A51" s="9"/>
      <c r="B51" s="9"/>
      <c r="C51" s="9" t="n">
        <f aca="false">A51+$B$38</f>
        <v>0</v>
      </c>
      <c r="D51" s="9"/>
      <c r="E51" s="9"/>
      <c r="F51" s="9"/>
      <c r="G51" s="9" t="inlineStr">
        <f aca="false">2*D51*E51/$B$37+D51*D51*#REF!/($B$37*$B$37)</f>
        <is>
          <t/>
        </is>
      </c>
    </row>
  </sheetData>
  <mergeCells count="1">
    <mergeCell ref="B3:B3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80" zoomScaleNormal="80" zoomScalePageLayoutView="100" workbookViewId="0">
      <selection pane="topLeft" activeCell="C75" activeCellId="0" sqref="C75"/>
    </sheetView>
  </sheetViews>
  <sheetFormatPr defaultRowHeight="15"/>
  <cols>
    <col collapsed="false" hidden="false" max="1025" min="1" style="0" width="8.8333333333333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2" t="n">
        <v>2.186</v>
      </c>
      <c r="B2" s="2"/>
      <c r="C2" s="2"/>
      <c r="D2" s="2"/>
      <c r="E2" s="2" t="n">
        <v>0</v>
      </c>
      <c r="F2" s="2"/>
      <c r="G2" s="2"/>
      <c r="H2" s="2"/>
    </row>
    <row r="3" customFormat="false" ht="15" hidden="false" customHeight="false" outlineLevel="0" collapsed="false">
      <c r="A3" s="4" t="n">
        <v>0.008</v>
      </c>
      <c r="B3" s="3" t="n">
        <v>0.001</v>
      </c>
      <c r="C3" s="4" t="n">
        <v>7.9</v>
      </c>
      <c r="D3" s="4" t="n">
        <v>0.1</v>
      </c>
      <c r="E3" s="2" t="n">
        <f aca="false">A3/C3</f>
        <v>0.0010126582278481</v>
      </c>
      <c r="F3" s="2" t="n">
        <f aca="false">B3/C3+(A3*D3)/(C3*C3)</f>
        <v>0.000139400737061368</v>
      </c>
      <c r="G3" s="2" t="n">
        <f aca="false">(A3*A3)/C3</f>
        <v>8.10126582278481E-006</v>
      </c>
      <c r="H3" s="2" t="n">
        <f aca="false">2*A3*B3/C3+A3*A3*D3/(C3*C3)</f>
        <v>2.12786412433905E-006</v>
      </c>
    </row>
    <row r="4" customFormat="false" ht="15" hidden="false" customHeight="false" outlineLevel="0" collapsed="false">
      <c r="A4" s="4" t="n">
        <v>0.1</v>
      </c>
      <c r="B4" s="3"/>
      <c r="C4" s="4" t="n">
        <v>95.3</v>
      </c>
      <c r="D4" s="4" t="n">
        <v>0.1</v>
      </c>
      <c r="E4" s="2" t="n">
        <f aca="false">A4/C4</f>
        <v>0.00104931794333683</v>
      </c>
      <c r="F4" s="2" t="n">
        <f aca="false">B4/C4+(A4*D4)/(C4*C4)</f>
        <v>1.10106814620864E-006</v>
      </c>
      <c r="G4" s="2" t="n">
        <f aca="false">(A4*A4)/C4</f>
        <v>0.000104931794333683</v>
      </c>
      <c r="H4" s="2" t="n">
        <f aca="false">2*A4*B4/C4+A4*A4*D4/(C4*C4)</f>
        <v>1.10106814620864E-007</v>
      </c>
    </row>
    <row r="5" customFormat="false" ht="15" hidden="false" customHeight="false" outlineLevel="0" collapsed="false">
      <c r="A5" s="4" t="n">
        <v>0.205</v>
      </c>
      <c r="B5" s="3"/>
      <c r="C5" s="4" t="n">
        <v>196.7</v>
      </c>
      <c r="D5" s="4" t="n">
        <v>0.1</v>
      </c>
      <c r="E5" s="2" t="n">
        <f aca="false">A5/C5</f>
        <v>0.00104219623792578</v>
      </c>
      <c r="F5" s="2" t="n">
        <f aca="false">B5/C5+(A5*D5)/(C5*C5)</f>
        <v>5.29840486998361E-007</v>
      </c>
      <c r="G5" s="2" t="n">
        <f aca="false">(A5*A5)/C5</f>
        <v>0.000213650228774784</v>
      </c>
      <c r="H5" s="2" t="n">
        <f aca="false">2*A5*B5/C5+A5*A5*D5/(C5*C5)</f>
        <v>1.08617299834664E-007</v>
      </c>
    </row>
    <row r="6" customFormat="false" ht="15" hidden="false" customHeight="false" outlineLevel="0" collapsed="false">
      <c r="A6" s="4" t="n">
        <v>0.314</v>
      </c>
      <c r="B6" s="3"/>
      <c r="C6" s="4" t="n">
        <v>302.7</v>
      </c>
      <c r="D6" s="4" t="n">
        <v>0.1</v>
      </c>
      <c r="E6" s="2" t="n">
        <f aca="false">A6/C6</f>
        <v>0.00103733069045259</v>
      </c>
      <c r="F6" s="2" t="n">
        <f aca="false">B6/C6+(A6*D6)/(C6*C6)</f>
        <v>3.42692662851864E-007</v>
      </c>
      <c r="G6" s="2" t="n">
        <f aca="false">(A6*A6)/C6</f>
        <v>0.000325721836802114</v>
      </c>
      <c r="H6" s="2" t="n">
        <f aca="false">2*A6*B6/C6+A6*A6*D6/(C6*C6)</f>
        <v>1.07605496135485E-007</v>
      </c>
    </row>
    <row r="7" customFormat="false" ht="15" hidden="false" customHeight="false" outlineLevel="0" collapsed="false">
      <c r="A7" s="4" t="n">
        <v>0.416</v>
      </c>
      <c r="B7" s="3"/>
      <c r="C7" s="4" t="n">
        <v>405</v>
      </c>
      <c r="D7" s="4" t="n">
        <v>1</v>
      </c>
      <c r="E7" s="2" t="n">
        <f aca="false">A7/C7</f>
        <v>0.00102716049382716</v>
      </c>
      <c r="F7" s="2" t="n">
        <f aca="false">B7/C7+(A7*D7)/(C7*C7)</f>
        <v>2.53619875019052E-006</v>
      </c>
      <c r="G7" s="2" t="n">
        <f aca="false">(A7*A7)/C7</f>
        <v>0.000427298765432099</v>
      </c>
      <c r="H7" s="2" t="n">
        <f aca="false">2*A7*B7/C7+A7*A7*D7/(C7*C7)</f>
        <v>1.05505868007926E-006</v>
      </c>
    </row>
    <row r="8" customFormat="false" ht="15" hidden="false" customHeight="false" outlineLevel="0" collapsed="false">
      <c r="A8" s="4" t="n">
        <v>0.51</v>
      </c>
      <c r="B8" s="3"/>
      <c r="C8" s="4" t="n">
        <v>501</v>
      </c>
      <c r="D8" s="4" t="n">
        <v>1</v>
      </c>
      <c r="E8" s="2" t="n">
        <f aca="false">A8/C8</f>
        <v>0.00101796407185629</v>
      </c>
      <c r="F8" s="2" t="n">
        <f aca="false">B8/C8+(A8*D8)/(C8*C8)</f>
        <v>2.03186441488281E-006</v>
      </c>
      <c r="G8" s="2" t="n">
        <f aca="false">(A8*A8)/C8</f>
        <v>0.000519161676646707</v>
      </c>
      <c r="H8" s="2" t="n">
        <f aca="false">2*A8*B8/C8+A8*A8*D8/(C8*C8)</f>
        <v>1.03625085159023E-006</v>
      </c>
    </row>
    <row r="9" customFormat="false" ht="15" hidden="false" customHeight="false" outlineLevel="0" collapsed="false">
      <c r="A9" s="4" t="n">
        <v>0.606</v>
      </c>
      <c r="B9" s="3"/>
      <c r="C9" s="4" t="n">
        <v>601</v>
      </c>
      <c r="D9" s="4" t="n">
        <v>1</v>
      </c>
      <c r="E9" s="2" t="n">
        <f aca="false">A9/C9</f>
        <v>0.00100831946755408</v>
      </c>
      <c r="F9" s="2" t="n">
        <f aca="false">B9/C9+(A9*D9)/(C9*C9)</f>
        <v>1.67773621889197E-006</v>
      </c>
      <c r="G9" s="2" t="n">
        <f aca="false">(A9*A9)/C9</f>
        <v>0.000611041597337771</v>
      </c>
      <c r="H9" s="2" t="n">
        <f aca="false">2*A9*B9/C9+A9*A9*D9/(C9*C9)</f>
        <v>1.01670814864854E-006</v>
      </c>
    </row>
    <row r="10" customFormat="false" ht="15" hidden="false" customHeight="false" outlineLevel="0" collapsed="false">
      <c r="A10" s="4" t="n">
        <v>0.689</v>
      </c>
      <c r="B10" s="3"/>
      <c r="C10" s="4" t="n">
        <v>690</v>
      </c>
      <c r="D10" s="4" t="n">
        <v>1</v>
      </c>
      <c r="E10" s="2" t="n">
        <f aca="false">A10/C10</f>
        <v>0.000998550724637681</v>
      </c>
      <c r="F10" s="2" t="n">
        <f aca="false">B10/C10+(A10*D10)/(C10*C10)</f>
        <v>1.44717496324302E-006</v>
      </c>
      <c r="G10" s="2" t="n">
        <f aca="false">(A10*A10)/C10</f>
        <v>0.000688001449275362</v>
      </c>
      <c r="H10" s="2" t="n">
        <f aca="false">2*A10*B10/C10+A10*A10*D10/(C10*C10)</f>
        <v>9.97103549674438E-007</v>
      </c>
    </row>
    <row r="11" customFormat="false" ht="15" hidden="false" customHeight="false" outlineLevel="0" collapsed="false">
      <c r="A11" s="4" t="n">
        <v>0.791</v>
      </c>
      <c r="B11" s="3"/>
      <c r="C11" s="4" t="n">
        <v>803</v>
      </c>
      <c r="D11" s="4" t="n">
        <v>1</v>
      </c>
      <c r="E11" s="2" t="n">
        <f aca="false">A11/C11</f>
        <v>0.00098505603985056</v>
      </c>
      <c r="F11" s="2" t="n">
        <f aca="false">B11/C11+(A11*D11)/(C11*C11)</f>
        <v>1.2267198503743E-006</v>
      </c>
      <c r="G11" s="2" t="n">
        <f aca="false">(A11*A11)/C11</f>
        <v>0.000779179327521793</v>
      </c>
      <c r="H11" s="2" t="n">
        <f aca="false">2*A11*B11/C11+A11*A11*D11/(C11*C11)</f>
        <v>9.70335401646069E-007</v>
      </c>
    </row>
    <row r="12" customFormat="false" ht="15" hidden="false" customHeight="false" outlineLevel="0" collapsed="false">
      <c r="A12" s="4" t="n">
        <v>0.881</v>
      </c>
      <c r="B12" s="3"/>
      <c r="C12" s="4" t="n">
        <v>906</v>
      </c>
      <c r="D12" s="4" t="n">
        <v>1</v>
      </c>
      <c r="E12" s="2" t="n">
        <f aca="false">A12/C12</f>
        <v>0.000972406181015453</v>
      </c>
      <c r="F12" s="2" t="n">
        <f aca="false">B12/C12+(A12*D12)/(C12*C12)</f>
        <v>1.07329600553582E-006</v>
      </c>
      <c r="G12" s="2" t="n">
        <f aca="false">(A12*A12)/C12</f>
        <v>0.000856689845474614</v>
      </c>
      <c r="H12" s="2" t="n">
        <f aca="false">2*A12*B12/C12+A12*A12*D12/(C12*C12)</f>
        <v>9.45573780877057E-007</v>
      </c>
    </row>
    <row r="13" customFormat="false" ht="15" hidden="false" customHeight="false" outlineLevel="0" collapsed="false">
      <c r="A13" s="4" t="n">
        <v>0.982</v>
      </c>
      <c r="B13" s="3"/>
      <c r="C13" s="4" t="n">
        <v>1028</v>
      </c>
      <c r="D13" s="4" t="n">
        <v>1</v>
      </c>
      <c r="E13" s="2" t="n">
        <f aca="false">A13/C13</f>
        <v>0.000955252918287938</v>
      </c>
      <c r="F13" s="2" t="n">
        <f aca="false">B13/C13+(A13*D13)/(C13*C13)</f>
        <v>9.29234356311224E-007</v>
      </c>
      <c r="G13" s="2" t="n">
        <f aca="false">(A13*A13)/C13</f>
        <v>0.000938058365758755</v>
      </c>
      <c r="H13" s="2" t="n">
        <f aca="false">2*A13*B13/C13+A13*A13*D13/(C13*C13)</f>
        <v>9.12508137897622E-007</v>
      </c>
    </row>
    <row r="14" customFormat="false" ht="15" hidden="false" customHeight="false" outlineLevel="0" collapsed="false">
      <c r="A14" s="4" t="n">
        <v>1.042</v>
      </c>
      <c r="B14" s="3"/>
      <c r="C14" s="4" t="n">
        <v>1108</v>
      </c>
      <c r="D14" s="4" t="n">
        <v>1</v>
      </c>
      <c r="E14" s="2" t="n">
        <f aca="false">A14/C14</f>
        <v>0.00094043321299639</v>
      </c>
      <c r="F14" s="2" t="n">
        <f aca="false">B14/C14+(A14*D14)/(C14*C14)</f>
        <v>8.48766437722374E-007</v>
      </c>
      <c r="G14" s="2" t="n">
        <f aca="false">(A14*A14)/C14</f>
        <v>0.000979931407942238</v>
      </c>
      <c r="H14" s="2" t="n">
        <f aca="false">2*A14*B14/C14+A14*A14*D14/(C14*C14)</f>
        <v>8.84414628106713E-007</v>
      </c>
    </row>
    <row r="15" customFormat="false" ht="15" hidden="false" customHeight="false" outlineLevel="0" collapsed="false">
      <c r="A15" s="4" t="n">
        <v>1.116</v>
      </c>
      <c r="B15" s="3"/>
      <c r="C15" s="4" t="n">
        <v>1207</v>
      </c>
      <c r="D15" s="4" t="n">
        <v>1</v>
      </c>
      <c r="E15" s="2" t="n">
        <f aca="false">A15/C15</f>
        <v>0.000924606462303231</v>
      </c>
      <c r="F15" s="2" t="n">
        <f aca="false">B15/C15+(A15*D15)/(C15*C15)</f>
        <v>7.66036837036646E-007</v>
      </c>
      <c r="G15" s="2" t="n">
        <f aca="false">(A15*A15)/C15</f>
        <v>0.00103186081193041</v>
      </c>
      <c r="H15" s="2" t="n">
        <f aca="false">2*A15*B15/C15+A15*A15*D15/(C15*C15)</f>
        <v>8.54897110132897E-007</v>
      </c>
    </row>
    <row r="16" customFormat="false" ht="15" hidden="false" customHeight="false" outlineLevel="0" collapsed="false">
      <c r="A16" s="4" t="n">
        <v>1.191</v>
      </c>
      <c r="B16" s="3"/>
      <c r="C16" s="4" t="n">
        <v>1311</v>
      </c>
      <c r="D16" s="4" t="n">
        <v>1</v>
      </c>
      <c r="E16" s="2" t="n">
        <f aca="false">A16/C16</f>
        <v>0.000908466819221968</v>
      </c>
      <c r="F16" s="2" t="n">
        <f aca="false">B16/C16+(A16*D16)/(C16*C16)</f>
        <v>6.92957146622401E-007</v>
      </c>
      <c r="G16" s="2" t="n">
        <f aca="false">(A16*A16)/C16</f>
        <v>0.00108198398169336</v>
      </c>
      <c r="H16" s="2" t="n">
        <f aca="false">2*A16*B16/C16+A16*A16*D16/(C16*C16)</f>
        <v>8.2531196162728E-007</v>
      </c>
    </row>
    <row r="17" customFormat="false" ht="15" hidden="false" customHeight="false" outlineLevel="0" collapsed="false">
      <c r="A17" s="4" t="n">
        <v>1.248</v>
      </c>
      <c r="B17" s="3"/>
      <c r="C17" s="4" t="n">
        <v>1397</v>
      </c>
      <c r="D17" s="4" t="n">
        <v>1</v>
      </c>
      <c r="E17" s="2" t="n">
        <f aca="false">A17/C17</f>
        <v>0.000893342877594846</v>
      </c>
      <c r="F17" s="2" t="n">
        <f aca="false">B17/C17+(A17*D17)/(C17*C17)</f>
        <v>6.39472353324872E-007</v>
      </c>
      <c r="G17" s="2" t="n">
        <f aca="false">(A17*A17)/C17</f>
        <v>0.00111489191123837</v>
      </c>
      <c r="H17" s="2" t="n">
        <f aca="false">2*A17*B17/C17+A17*A17*D17/(C17*C17)</f>
        <v>7.9806149694944E-007</v>
      </c>
    </row>
    <row r="18" customFormat="false" ht="15" hidden="false" customHeight="false" outlineLevel="0" collapsed="false">
      <c r="A18" s="4" t="n">
        <v>1.314</v>
      </c>
      <c r="B18" s="3"/>
      <c r="C18" s="4" t="n">
        <v>1502</v>
      </c>
      <c r="D18" s="4" t="n">
        <v>1</v>
      </c>
      <c r="E18" s="2" t="n">
        <f aca="false">A18/C18</f>
        <v>0.000874833555259654</v>
      </c>
      <c r="F18" s="2" t="n">
        <f aca="false">B18/C18+(A18*D18)/(C18*C18)</f>
        <v>5.82445775805362E-007</v>
      </c>
      <c r="G18" s="2" t="n">
        <f aca="false">(A18*A18)/C18</f>
        <v>0.00114953129161119</v>
      </c>
      <c r="H18" s="2" t="n">
        <f aca="false">2*A18*B18/C18+A18*A18*D18/(C18*C18)</f>
        <v>7.65333749408246E-007</v>
      </c>
    </row>
    <row r="19" customFormat="false" ht="15" hidden="false" customHeight="false" outlineLevel="0" collapsed="false">
      <c r="A19" s="4" t="n">
        <v>1.365</v>
      </c>
      <c r="B19" s="3"/>
      <c r="C19" s="4" t="n">
        <v>1592</v>
      </c>
      <c r="D19" s="4" t="n">
        <v>1</v>
      </c>
      <c r="E19" s="2" t="n">
        <f aca="false">A19/C19</f>
        <v>0.000857412060301508</v>
      </c>
      <c r="F19" s="2" t="n">
        <f aca="false">B19/C19+(A19*D19)/(C19*C19)</f>
        <v>5.38575414762254E-007</v>
      </c>
      <c r="G19" s="2" t="n">
        <f aca="false">(A19*A19)/C19</f>
        <v>0.00117036746231156</v>
      </c>
      <c r="H19" s="2" t="n">
        <f aca="false">2*A19*B19/C19+A19*A19*D19/(C19*C19)</f>
        <v>7.35155441150476E-007</v>
      </c>
    </row>
    <row r="20" customFormat="false" ht="15" hidden="false" customHeight="false" outlineLevel="0" collapsed="false">
      <c r="A20" s="4" t="n">
        <v>1.421</v>
      </c>
      <c r="B20" s="3"/>
      <c r="C20" s="4" t="n">
        <v>1698</v>
      </c>
      <c r="D20" s="4" t="n">
        <v>1</v>
      </c>
      <c r="E20" s="2" t="n">
        <f aca="false">A20/C20</f>
        <v>0.000836866902237927</v>
      </c>
      <c r="F20" s="2" t="n">
        <f aca="false">B20/C20+(A20*D20)/(C20*C20)</f>
        <v>4.92854477171924E-007</v>
      </c>
      <c r="G20" s="2" t="n">
        <f aca="false">(A20*A20)/C20</f>
        <v>0.00118918786808009</v>
      </c>
      <c r="H20" s="2" t="n">
        <f aca="false">2*A20*B20/C20+A20*A20*D20/(C20*C20)</f>
        <v>7.00346212061304E-007</v>
      </c>
    </row>
    <row r="21" customFormat="false" ht="15" hidden="false" customHeight="false" outlineLevel="0" collapsed="false">
      <c r="A21" s="4" t="n">
        <v>1.469</v>
      </c>
      <c r="B21" s="3"/>
      <c r="C21" s="4" t="n">
        <v>1797</v>
      </c>
      <c r="D21" s="4" t="n">
        <v>1</v>
      </c>
      <c r="E21" s="2" t="n">
        <f aca="false">A21/C21</f>
        <v>0.000817473567056205</v>
      </c>
      <c r="F21" s="2" t="n">
        <f aca="false">B21/C21+(A21*D21)/(C21*C21)</f>
        <v>4.54910165306736E-007</v>
      </c>
      <c r="G21" s="2" t="n">
        <f aca="false">(A21*A21)/C21</f>
        <v>0.00120086867000557</v>
      </c>
      <c r="H21" s="2" t="n">
        <f aca="false">2*A21*B21/C21+A21*A21*D21/(C21*C21)</f>
        <v>6.68263032835595E-007</v>
      </c>
    </row>
    <row r="22" customFormat="false" ht="15" hidden="false" customHeight="false" outlineLevel="0" collapsed="false">
      <c r="A22" s="4" t="n">
        <v>1.513</v>
      </c>
      <c r="B22" s="3"/>
      <c r="C22" s="4" t="n">
        <v>1901</v>
      </c>
      <c r="D22" s="4" t="n">
        <v>1</v>
      </c>
      <c r="E22" s="2" t="n">
        <f aca="false">A22/C22</f>
        <v>0.000795896896370331</v>
      </c>
      <c r="F22" s="2" t="n">
        <f aca="false">B22/C22+(A22*D22)/(C22*C22)</f>
        <v>4.18672749274241E-007</v>
      </c>
      <c r="G22" s="2" t="n">
        <f aca="false">(A22*A22)/C22</f>
        <v>0.00120419200420831</v>
      </c>
      <c r="H22" s="2" t="n">
        <f aca="false">2*A22*B22/C22+A22*A22*D22/(C22*C22)</f>
        <v>6.33451869651926E-007</v>
      </c>
    </row>
    <row r="23" customFormat="false" ht="15" hidden="false" customHeight="false" outlineLevel="0" collapsed="false">
      <c r="A23" s="4" t="n">
        <v>1.551</v>
      </c>
      <c r="B23" s="3"/>
      <c r="C23" s="4" t="n">
        <v>2001</v>
      </c>
      <c r="D23" s="4" t="n">
        <v>1</v>
      </c>
      <c r="E23" s="2" t="n">
        <f aca="false">A23/C23</f>
        <v>0.000775112443778111</v>
      </c>
      <c r="F23" s="2" t="n">
        <f aca="false">B23/C23+(A23*D23)/(C23*C23)</f>
        <v>3.87362540618746E-007</v>
      </c>
      <c r="G23" s="2" t="n">
        <f aca="false">(A23*A23)/C23</f>
        <v>0.00120219940029985</v>
      </c>
      <c r="H23" s="2" t="n">
        <f aca="false">2*A23*B23/C23+A23*A23*D23/(C23*C23)</f>
        <v>6.00799300499675E-007</v>
      </c>
    </row>
    <row r="24" customFormat="false" ht="15" hidden="false" customHeight="false" outlineLevel="0" collapsed="false">
      <c r="A24" s="4" t="n">
        <v>1.616</v>
      </c>
      <c r="B24" s="3"/>
      <c r="C24" s="4" t="n">
        <v>2193</v>
      </c>
      <c r="D24" s="4" t="n">
        <v>1</v>
      </c>
      <c r="E24" s="2" t="n">
        <f aca="false">A24/C24</f>
        <v>0.000736890104879161</v>
      </c>
      <c r="F24" s="2" t="n">
        <f aca="false">B24/C24+(A24*D24)/(C24*C24)</f>
        <v>3.360191996713E-007</v>
      </c>
      <c r="G24" s="2" t="n">
        <f aca="false">(A24*A24)/C24</f>
        <v>0.00119081440948472</v>
      </c>
      <c r="H24" s="2" t="n">
        <f aca="false">2*A24*B24/C24+A24*A24*D24/(C24*C24)</f>
        <v>5.43007026668821E-007</v>
      </c>
    </row>
    <row r="25" customFormat="false" ht="15" hidden="false" customHeight="false" outlineLevel="0" collapsed="false">
      <c r="A25" s="4" t="n">
        <v>1.673</v>
      </c>
      <c r="B25" s="3"/>
      <c r="C25" s="4" t="n">
        <v>2400</v>
      </c>
      <c r="D25" s="4" t="n">
        <v>1</v>
      </c>
      <c r="E25" s="2" t="n">
        <f aca="false">A25/C25</f>
        <v>0.000697083333333333</v>
      </c>
      <c r="F25" s="2" t="n">
        <f aca="false">B25/C25+(A25*D25)/(C25*C25)</f>
        <v>2.90451388888889E-007</v>
      </c>
      <c r="G25" s="2" t="n">
        <f aca="false">(A25*A25)/C25</f>
        <v>0.00116622041666667</v>
      </c>
      <c r="H25" s="2" t="n">
        <f aca="false">2*A25*B25/C25+A25*A25*D25/(C25*C25)</f>
        <v>4.85925173611111E-007</v>
      </c>
    </row>
    <row r="26" customFormat="false" ht="15" hidden="false" customHeight="false" outlineLevel="0" collapsed="false">
      <c r="A26" s="4" t="n">
        <v>1.723</v>
      </c>
      <c r="B26" s="3"/>
      <c r="C26" s="4" t="n">
        <v>2612</v>
      </c>
      <c r="D26" s="4" t="n">
        <v>1</v>
      </c>
      <c r="E26" s="2" t="n">
        <f aca="false">A26/C26</f>
        <v>0.000659647779479326</v>
      </c>
      <c r="F26" s="2" t="n">
        <f aca="false">B26/C26+(A26*D26)/(C26*C26)</f>
        <v>2.52545091684275E-007</v>
      </c>
      <c r="G26" s="2" t="n">
        <f aca="false">(A26*A26)/C26</f>
        <v>0.00113657312404288</v>
      </c>
      <c r="H26" s="2" t="n">
        <f aca="false">2*A26*B26/C26+A26*A26*D26/(C26*C26)</f>
        <v>4.35135192972006E-007</v>
      </c>
    </row>
    <row r="27" customFormat="false" ht="15" hidden="false" customHeight="false" outlineLevel="0" collapsed="false">
      <c r="A27" s="4" t="n">
        <v>1.761</v>
      </c>
      <c r="B27" s="3"/>
      <c r="C27" s="4" t="n">
        <v>2805</v>
      </c>
      <c r="D27" s="4" t="n">
        <v>1</v>
      </c>
      <c r="E27" s="2" t="n">
        <f aca="false">A27/C27</f>
        <v>0.000627807486631016</v>
      </c>
      <c r="F27" s="2" t="n">
        <f aca="false">B27/C27+(A27*D27)/(C27*C27)</f>
        <v>2.23817285786458E-007</v>
      </c>
      <c r="G27" s="2" t="n">
        <f aca="false">(A27*A27)/C27</f>
        <v>0.00110556898395722</v>
      </c>
      <c r="H27" s="2" t="n">
        <f aca="false">2*A27*B27/C27+A27*A27*D27/(C27*C27)</f>
        <v>3.94142240269953E-007</v>
      </c>
    </row>
    <row r="28" customFormat="false" ht="15" hidden="false" customHeight="false" outlineLevel="0" collapsed="false">
      <c r="A28" s="4" t="n">
        <v>1.798</v>
      </c>
      <c r="B28" s="3"/>
      <c r="C28" s="4" t="n">
        <v>3017</v>
      </c>
      <c r="D28" s="4" t="n">
        <v>1</v>
      </c>
      <c r="E28" s="2" t="n">
        <f aca="false">A28/C28</f>
        <v>0.000595956247928406</v>
      </c>
      <c r="F28" s="2" t="n">
        <f aca="false">B28/C28+(A28*D28)/(C28*C28)</f>
        <v>1.97532730503283E-007</v>
      </c>
      <c r="G28" s="2" t="n">
        <f aca="false">(A28*A28)/C28</f>
        <v>0.00107152933377527</v>
      </c>
      <c r="H28" s="2" t="n">
        <f aca="false">2*A28*B28/C28+A28*A28*D28/(C28*C28)</f>
        <v>3.55163849444903E-007</v>
      </c>
    </row>
    <row r="29" customFormat="false" ht="15" hidden="false" customHeight="false" outlineLevel="0" collapsed="false">
      <c r="A29" s="0" t="s">
        <v>8</v>
      </c>
    </row>
    <row r="30" customFormat="false" ht="15" hidden="false" customHeight="false" outlineLevel="0" collapsed="false">
      <c r="A30" s="5" t="s">
        <v>9</v>
      </c>
      <c r="B30" s="6"/>
      <c r="C30" s="6"/>
    </row>
    <row r="31" customFormat="false" ht="15" hidden="false" customHeight="false" outlineLevel="0" collapsed="false">
      <c r="A31" s="5" t="s">
        <v>10</v>
      </c>
      <c r="B31" s="6"/>
      <c r="C31" s="6"/>
      <c r="D31" s="7" t="s">
        <v>11</v>
      </c>
    </row>
    <row r="33" customFormat="false" ht="15" hidden="false" customHeight="false" outlineLevel="0" collapsed="false">
      <c r="A33" s="8" t="s">
        <v>12</v>
      </c>
      <c r="B33" s="8" t="s">
        <v>13</v>
      </c>
      <c r="C33" s="8" t="s">
        <v>14</v>
      </c>
      <c r="D33" s="8" t="s">
        <v>0</v>
      </c>
      <c r="E33" s="8" t="s">
        <v>1</v>
      </c>
      <c r="F33" s="8" t="s">
        <v>6</v>
      </c>
      <c r="G33" s="8" t="s">
        <v>7</v>
      </c>
    </row>
    <row r="34" customFormat="false" ht="15" hidden="false" customHeight="false" outlineLevel="0" collapsed="false">
      <c r="A34" s="9"/>
      <c r="B34" s="9"/>
      <c r="C34" s="9" t="n">
        <f aca="false">A34+$B$31</f>
        <v>0</v>
      </c>
      <c r="D34" s="9"/>
      <c r="E34" s="9"/>
      <c r="F34" s="9"/>
      <c r="G34" s="9" t="e">
        <f aca="false">2*D34*E34/$B$30+D34*D34*#REF!/($B$30*$B$30)</f>
        <v>#DIV/0!</v>
      </c>
    </row>
    <row r="35" customFormat="false" ht="15" hidden="false" customHeight="false" outlineLevel="0" collapsed="false">
      <c r="A35" s="9"/>
      <c r="B35" s="9"/>
      <c r="C35" s="9" t="n">
        <f aca="false">A35+$B$31</f>
        <v>0</v>
      </c>
      <c r="D35" s="9"/>
      <c r="E35" s="9"/>
      <c r="F35" s="9"/>
      <c r="G35" s="9" t="inlineStr">
        <f aca="false">2*D35*E35/$B$30+D35*D35*#REF!/($B$30*$B$30)</f>
        <is>
          <t/>
        </is>
      </c>
    </row>
    <row r="36" customFormat="false" ht="15" hidden="false" customHeight="false" outlineLevel="0" collapsed="false">
      <c r="A36" s="9"/>
      <c r="B36" s="9"/>
      <c r="C36" s="9" t="n">
        <f aca="false">A36+$B$31</f>
        <v>0</v>
      </c>
      <c r="D36" s="9"/>
      <c r="E36" s="9"/>
      <c r="F36" s="9"/>
      <c r="G36" s="9" t="inlineStr">
        <f aca="false">2*D36*E36/$B$30+D36*D36*#REF!/($B$30*$B$30)</f>
        <is>
          <t/>
        </is>
      </c>
    </row>
    <row r="37" customFormat="false" ht="15" hidden="false" customHeight="false" outlineLevel="0" collapsed="false">
      <c r="A37" s="9"/>
      <c r="B37" s="9"/>
      <c r="C37" s="9" t="n">
        <f aca="false">A37+$B$31</f>
        <v>0</v>
      </c>
      <c r="D37" s="9"/>
      <c r="E37" s="9"/>
      <c r="F37" s="9"/>
      <c r="G37" s="9" t="inlineStr">
        <f aca="false">2*D37*E37/$B$30+D37*D37*#REF!/($B$30*$B$30)</f>
        <is>
          <t/>
        </is>
      </c>
    </row>
    <row r="38" customFormat="false" ht="15" hidden="false" customHeight="false" outlineLevel="0" collapsed="false">
      <c r="A38" s="9"/>
      <c r="B38" s="9"/>
      <c r="C38" s="9" t="n">
        <f aca="false">A38+$B$31</f>
        <v>0</v>
      </c>
      <c r="D38" s="9"/>
      <c r="E38" s="9"/>
      <c r="F38" s="9"/>
      <c r="G38" s="9" t="inlineStr">
        <f aca="false">2*D38*E38/$B$30+D38*D38*#REF!/($B$30*$B$30)</f>
        <is>
          <t/>
        </is>
      </c>
    </row>
    <row r="39" customFormat="false" ht="15" hidden="false" customHeight="false" outlineLevel="0" collapsed="false">
      <c r="A39" s="9"/>
      <c r="B39" s="9"/>
      <c r="C39" s="9" t="n">
        <f aca="false">A39+$B$31</f>
        <v>0</v>
      </c>
      <c r="D39" s="9"/>
      <c r="E39" s="9"/>
      <c r="F39" s="9"/>
      <c r="G39" s="9" t="inlineStr">
        <f aca="false">2*D39*E39/$B$30+D39*D39*#REF!/($B$30*$B$30)</f>
        <is>
          <t/>
        </is>
      </c>
    </row>
    <row r="40" customFormat="false" ht="15" hidden="false" customHeight="false" outlineLevel="0" collapsed="false">
      <c r="A40" s="9"/>
      <c r="B40" s="9"/>
      <c r="C40" s="9" t="n">
        <f aca="false">A40+$B$31</f>
        <v>0</v>
      </c>
      <c r="D40" s="9"/>
      <c r="E40" s="9"/>
      <c r="F40" s="9"/>
      <c r="G40" s="9" t="inlineStr">
        <f aca="false">2*D40*E40/$B$30+D40*D40*#REF!/($B$30*$B$30)</f>
        <is>
          <t/>
        </is>
      </c>
    </row>
    <row r="41" customFormat="false" ht="15" hidden="false" customHeight="false" outlineLevel="0" collapsed="false">
      <c r="A41" s="9"/>
      <c r="B41" s="9"/>
      <c r="C41" s="9" t="n">
        <f aca="false">A41+$B$31</f>
        <v>0</v>
      </c>
      <c r="D41" s="9"/>
      <c r="E41" s="9"/>
      <c r="F41" s="9"/>
      <c r="G41" s="9" t="inlineStr">
        <f aca="false">2*D41*E41/$B$30+D41*D41*#REF!/($B$30*$B$30)</f>
        <is>
          <t/>
        </is>
      </c>
    </row>
    <row r="42" customFormat="false" ht="15" hidden="false" customHeight="false" outlineLevel="0" collapsed="false">
      <c r="A42" s="9"/>
      <c r="B42" s="9"/>
      <c r="C42" s="9" t="n">
        <f aca="false">A42+$B$31</f>
        <v>0</v>
      </c>
      <c r="D42" s="9"/>
      <c r="E42" s="9"/>
      <c r="F42" s="9"/>
      <c r="G42" s="9" t="inlineStr">
        <f aca="false">2*D42*E42/$B$30+D42*D42*#REF!/($B$30*$B$30)</f>
        <is>
          <t/>
        </is>
      </c>
    </row>
    <row r="43" customFormat="false" ht="15" hidden="false" customHeight="false" outlineLevel="0" collapsed="false">
      <c r="A43" s="9"/>
      <c r="B43" s="9"/>
      <c r="C43" s="9" t="n">
        <f aca="false">A43+$B$31</f>
        <v>0</v>
      </c>
      <c r="D43" s="9"/>
      <c r="E43" s="9"/>
      <c r="F43" s="9"/>
      <c r="G43" s="9" t="inlineStr">
        <f aca="false">2*D43*E43/$B$30+D43*D43*#REF!/($B$30*$B$30)</f>
        <is>
          <t/>
        </is>
      </c>
    </row>
    <row r="44" customFormat="false" ht="15" hidden="false" customHeight="false" outlineLevel="0" collapsed="false">
      <c r="A44" s="9"/>
      <c r="B44" s="9"/>
      <c r="C44" s="9" t="n">
        <f aca="false">A44+$B$31</f>
        <v>0</v>
      </c>
      <c r="D44" s="9"/>
      <c r="E44" s="9"/>
      <c r="F44" s="9"/>
      <c r="G44" s="9" t="inlineStr">
        <f aca="false">2*D44*E44/$B$30+D44*D44*#REF!/($B$30*$B$30)</f>
        <is>
          <t/>
        </is>
      </c>
    </row>
  </sheetData>
  <mergeCells count="1">
    <mergeCell ref="B3:B2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80" zoomScaleNormal="80" zoomScalePageLayoutView="100" workbookViewId="0">
      <selection pane="topLeft" activeCell="C27" activeCellId="0" sqref="C27"/>
    </sheetView>
  </sheetViews>
  <sheetFormatPr defaultRowHeight="15"/>
  <cols>
    <col collapsed="false" hidden="false" max="1025" min="1" style="0" width="8.83333333333333"/>
  </cols>
  <sheetData>
    <row r="1" customFormat="false" ht="15" hidden="false" customHeight="false" outlineLevel="0" collapsed="false">
      <c r="A1" s="3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4" t="n">
        <v>0.005</v>
      </c>
      <c r="B2" s="3" t="n">
        <v>0.001</v>
      </c>
      <c r="C2" s="4" t="n">
        <v>9.1</v>
      </c>
      <c r="D2" s="4" t="n">
        <v>0.1</v>
      </c>
      <c r="E2" s="2" t="n">
        <f aca="false">A2/C2</f>
        <v>0.000549450549450549</v>
      </c>
      <c r="F2" s="2" t="n">
        <f aca="false">B2/C2+(A2*D2)/(C2*C2)</f>
        <v>0.00011592802801594</v>
      </c>
      <c r="G2" s="2" t="n">
        <f aca="false">(A2*A2)/C2</f>
        <v>2.74725274725275E-006</v>
      </c>
      <c r="H2" s="2" t="n">
        <f aca="false">2*A2*B2/C2+A2*A2*D2/(C2*C2)</f>
        <v>1.12909068953025E-006</v>
      </c>
    </row>
    <row r="3" customFormat="false" ht="15" hidden="false" customHeight="false" outlineLevel="0" collapsed="false">
      <c r="A3" s="4" t="n">
        <v>0.079</v>
      </c>
      <c r="B3" s="3"/>
      <c r="C3" s="4" t="n">
        <v>149.6</v>
      </c>
      <c r="D3" s="4" t="n">
        <v>0.1</v>
      </c>
      <c r="E3" s="2" t="n">
        <f aca="false">A3/C3</f>
        <v>0.00052807486631016</v>
      </c>
      <c r="F3" s="2" t="n">
        <f aca="false">B3/C3+(A3*D3)/(C3*C3)</f>
        <v>3.52991220795562E-007</v>
      </c>
      <c r="G3" s="2" t="n">
        <f aca="false">(A3*A3)/C3</f>
        <v>4.17179144385027E-005</v>
      </c>
      <c r="H3" s="2" t="n">
        <f aca="false">2*A3*B3/C3+A3*A3*D3/(C3*C3)</f>
        <v>2.78863064428494E-008</v>
      </c>
    </row>
    <row r="4" customFormat="false" ht="15" hidden="false" customHeight="false" outlineLevel="0" collapsed="false">
      <c r="A4" s="4" t="n">
        <v>0.154</v>
      </c>
      <c r="B4" s="3"/>
      <c r="C4" s="4" t="n">
        <v>295.7</v>
      </c>
      <c r="D4" s="4" t="n">
        <v>0.1</v>
      </c>
      <c r="E4" s="2" t="n">
        <f aca="false">A4/C4</f>
        <v>0.000520798106188705</v>
      </c>
      <c r="F4" s="2" t="n">
        <f aca="false">B4/C4+(A4*D4)/(C4*C4)</f>
        <v>1.76123810006326E-007</v>
      </c>
      <c r="G4" s="2" t="n">
        <f aca="false">(A4*A4)/C4</f>
        <v>8.02029083530605E-005</v>
      </c>
      <c r="H4" s="2" t="n">
        <f aca="false">2*A4*B4/C4+A4*A4*D4/(C4*C4)</f>
        <v>2.71230667409741E-008</v>
      </c>
    </row>
    <row r="5" customFormat="false" ht="15" hidden="false" customHeight="false" outlineLevel="0" collapsed="false">
      <c r="A5" s="4" t="n">
        <v>0.235</v>
      </c>
      <c r="B5" s="3"/>
      <c r="C5" s="4" t="n">
        <v>458</v>
      </c>
      <c r="D5" s="4" t="n">
        <v>0.1</v>
      </c>
      <c r="E5" s="2" t="n">
        <f aca="false">A5/C5</f>
        <v>0.000513100436681223</v>
      </c>
      <c r="F5" s="2" t="n">
        <f aca="false">B5/C5+(A5*D5)/(C5*C5)</f>
        <v>1.12030663030835E-007</v>
      </c>
      <c r="G5" s="2" t="n">
        <f aca="false">(A5*A5)/C5</f>
        <v>0.000120578602620087</v>
      </c>
      <c r="H5" s="2" t="n">
        <f aca="false">2*A5*B5/C5+A5*A5*D5/(C5*C5)</f>
        <v>2.63272058122461E-008</v>
      </c>
    </row>
    <row r="6" customFormat="false" ht="15" hidden="false" customHeight="false" outlineLevel="0" collapsed="false">
      <c r="A6" s="4" t="n">
        <v>0.308</v>
      </c>
      <c r="B6" s="3"/>
      <c r="C6" s="4" t="n">
        <v>601</v>
      </c>
      <c r="D6" s="4" t="n">
        <v>0.1</v>
      </c>
      <c r="E6" s="2" t="n">
        <f aca="false">A6/C6</f>
        <v>0.000512479201331115</v>
      </c>
      <c r="F6" s="2" t="n">
        <f aca="false">B6/C6+(A6*D6)/(C6*C6)</f>
        <v>8.52710817522654E-008</v>
      </c>
      <c r="G6" s="2" t="n">
        <f aca="false">(A6*A6)/C6</f>
        <v>0.000157843594009983</v>
      </c>
      <c r="H6" s="2" t="n">
        <f aca="false">2*A6*B6/C6+A6*A6*D6/(C6*C6)</f>
        <v>2.62634931796977E-008</v>
      </c>
    </row>
    <row r="7" customFormat="false" ht="15" hidden="false" customHeight="false" outlineLevel="0" collapsed="false">
      <c r="A7" s="4" t="n">
        <v>0.381</v>
      </c>
      <c r="B7" s="3"/>
      <c r="C7" s="4" t="n">
        <v>752</v>
      </c>
      <c r="D7" s="4" t="n">
        <v>0.1</v>
      </c>
      <c r="E7" s="2" t="n">
        <f aca="false">A7/C7</f>
        <v>0.000506648936170213</v>
      </c>
      <c r="F7" s="2" t="n">
        <f aca="false">B7/C7+(A7*D7)/(C7*C7)</f>
        <v>6.73735287460389E-008</v>
      </c>
      <c r="G7" s="2" t="n">
        <f aca="false">(A7*A7)/C7</f>
        <v>0.000193033244680851</v>
      </c>
      <c r="H7" s="2" t="n">
        <f aca="false">2*A7*B7/C7+A7*A7*D7/(C7*C7)</f>
        <v>2.56693144522408E-008</v>
      </c>
    </row>
    <row r="8" customFormat="false" ht="15" hidden="false" customHeight="false" outlineLevel="0" collapsed="false">
      <c r="A8" s="4" t="n">
        <v>0.459</v>
      </c>
      <c r="B8" s="3"/>
      <c r="C8" s="4" t="n">
        <v>911</v>
      </c>
      <c r="D8" s="4" t="n">
        <v>0.1</v>
      </c>
      <c r="E8" s="2" t="n">
        <f aca="false">A8/C8</f>
        <v>0.00050384193194292</v>
      </c>
      <c r="F8" s="2" t="n">
        <f aca="false">B8/C8+(A8*D8)/(C8*C8)</f>
        <v>5.53064689289704E-008</v>
      </c>
      <c r="G8" s="2" t="n">
        <f aca="false">(A8*A8)/C8</f>
        <v>0.0002312634467618</v>
      </c>
      <c r="H8" s="2" t="n">
        <f aca="false">2*A8*B8/C8+A8*A8*D8/(C8*C8)</f>
        <v>2.53856692383974E-008</v>
      </c>
    </row>
    <row r="9" customFormat="false" ht="15" hidden="false" customHeight="false" outlineLevel="0" collapsed="false">
      <c r="A9" s="4" t="n">
        <v>0.523</v>
      </c>
      <c r="B9" s="3"/>
      <c r="C9" s="4" t="n">
        <v>1048</v>
      </c>
      <c r="D9" s="4" t="n">
        <v>0.1</v>
      </c>
      <c r="E9" s="2" t="n">
        <f aca="false">A9/C9</f>
        <v>0.000499045801526718</v>
      </c>
      <c r="F9" s="2" t="n">
        <f aca="false">B9/C9+(A9*D9)/(C9*C9)</f>
        <v>4.76188741914807E-008</v>
      </c>
      <c r="G9" s="2" t="n">
        <f aca="false">(A9*A9)/C9</f>
        <v>0.000261000954198473</v>
      </c>
      <c r="H9" s="2" t="n">
        <f aca="false">2*A9*B9/C9+A9*A9*D9/(C9*C9)</f>
        <v>2.49046712021444E-008</v>
      </c>
    </row>
    <row r="10" customFormat="false" ht="15" hidden="false" customHeight="false" outlineLevel="0" collapsed="false">
      <c r="A10" s="4" t="n">
        <v>0.589</v>
      </c>
      <c r="B10" s="3"/>
      <c r="C10" s="4" t="n">
        <v>1199</v>
      </c>
      <c r="D10" s="4" t="n">
        <v>0.1</v>
      </c>
      <c r="E10" s="2" t="n">
        <f aca="false">A10/C10</f>
        <v>0.000491242702251877</v>
      </c>
      <c r="F10" s="2" t="n">
        <f aca="false">B10/C10+(A10*D10)/(C10*C10)</f>
        <v>4.09710343829755E-008</v>
      </c>
      <c r="G10" s="2" t="n">
        <f aca="false">(A10*A10)/C10</f>
        <v>0.000289341951626355</v>
      </c>
      <c r="H10" s="2" t="n">
        <f aca="false">2*A10*B10/C10+A10*A10*D10/(C10*C10)</f>
        <v>2.41319392515726E-008</v>
      </c>
    </row>
    <row r="11" customFormat="false" ht="15" hidden="false" customHeight="false" outlineLevel="0" collapsed="false">
      <c r="A11" s="4" t="n">
        <v>0.639</v>
      </c>
      <c r="B11" s="3"/>
      <c r="C11" s="4" t="n">
        <v>1301</v>
      </c>
      <c r="D11" s="4" t="n">
        <v>0.1</v>
      </c>
      <c r="E11" s="2" t="n">
        <f aca="false">A11/C11</f>
        <v>0.000491160645657187</v>
      </c>
      <c r="F11" s="2" t="n">
        <f aca="false">B11/C11+(A11*D11)/(C11*C11)</f>
        <v>3.77525477061635E-008</v>
      </c>
      <c r="G11" s="2" t="n">
        <f aca="false">(A11*A11)/C11</f>
        <v>0.000313851652574942</v>
      </c>
      <c r="H11" s="2" t="n">
        <f aca="false">2*A11*B11/C11+A11*A11*D11/(C11*C11)</f>
        <v>2.41238779842385E-008</v>
      </c>
    </row>
    <row r="12" customFormat="false" ht="15" hidden="false" customHeight="false" outlineLevel="0" collapsed="false">
      <c r="A12" s="4" t="n">
        <v>0.674</v>
      </c>
      <c r="B12" s="3"/>
      <c r="C12" s="4" t="n">
        <v>1393</v>
      </c>
      <c r="D12" s="4" t="n">
        <v>0.1</v>
      </c>
      <c r="E12" s="2" t="n">
        <f aca="false">A12/C12</f>
        <v>0.000483847810480976</v>
      </c>
      <c r="F12" s="2" t="n">
        <f aca="false">B12/C12+(A12*D12)/(C12*C12)</f>
        <v>3.47342290366817E-008</v>
      </c>
      <c r="G12" s="2" t="n">
        <f aca="false">(A12*A12)/C12</f>
        <v>0.000326113424264178</v>
      </c>
      <c r="H12" s="2" t="n">
        <f aca="false">2*A12*B12/C12+A12*A12*D12/(C12*C12)</f>
        <v>2.34108703707235E-008</v>
      </c>
    </row>
    <row r="13" customFormat="false" ht="15" hidden="false" customHeight="false" outlineLevel="0" collapsed="false">
      <c r="A13" s="4" t="n">
        <v>0.716</v>
      </c>
      <c r="B13" s="3"/>
      <c r="C13" s="4" t="n">
        <v>1490</v>
      </c>
      <c r="D13" s="4" t="n">
        <v>0.1</v>
      </c>
      <c r="E13" s="2" t="n">
        <f aca="false">A13/C13</f>
        <v>0.000480536912751678</v>
      </c>
      <c r="F13" s="2" t="n">
        <f aca="false">B13/C13+(A13*D13)/(C13*C13)</f>
        <v>3.22507995135354E-008</v>
      </c>
      <c r="G13" s="2" t="n">
        <f aca="false">(A13*A13)/C13</f>
        <v>0.000344064429530201</v>
      </c>
      <c r="H13" s="2" t="n">
        <f aca="false">2*A13*B13/C13+A13*A13*D13/(C13*C13)</f>
        <v>2.30915724516914E-008</v>
      </c>
    </row>
    <row r="14" customFormat="false" ht="15" hidden="false" customHeight="false" outlineLevel="0" collapsed="false">
      <c r="A14" s="4" t="n">
        <v>0.807</v>
      </c>
      <c r="B14" s="3"/>
      <c r="C14" s="4" t="n">
        <v>1701</v>
      </c>
      <c r="D14" s="4" t="n">
        <v>0.1</v>
      </c>
      <c r="E14" s="2" t="n">
        <f aca="false">A14/C14</f>
        <v>0.000474426807760141</v>
      </c>
      <c r="F14" s="2" t="n">
        <f aca="false">B14/C14+(A14*D14)/(C14*C14)</f>
        <v>2.7891052778374E-008</v>
      </c>
      <c r="G14" s="2" t="n">
        <f aca="false">(A14*A14)/C14</f>
        <v>0.000382862433862434</v>
      </c>
      <c r="H14" s="2" t="n">
        <f aca="false">2*A14*B14/C14+A14*A14*D14/(C14*C14)</f>
        <v>2.25080795921478E-008</v>
      </c>
    </row>
    <row r="15" customFormat="false" ht="15" hidden="false" customHeight="false" outlineLevel="0" collapsed="false">
      <c r="A15" s="4" t="n">
        <v>0.846</v>
      </c>
      <c r="B15" s="3"/>
      <c r="C15" s="4" t="n">
        <v>1813</v>
      </c>
      <c r="D15" s="4" t="n">
        <v>0.1</v>
      </c>
      <c r="E15" s="2" t="n">
        <f aca="false">A15/C15</f>
        <v>0.000466629895201324</v>
      </c>
      <c r="F15" s="2" t="n">
        <f aca="false">B15/C15+(A15*D15)/(C15*C15)</f>
        <v>2.57379975290305E-008</v>
      </c>
      <c r="G15" s="2" t="n">
        <f aca="false">(A15*A15)/C15</f>
        <v>0.00039476889134032</v>
      </c>
      <c r="H15" s="2" t="n">
        <f aca="false">2*A15*B15/C15+A15*A15*D15/(C15*C15)</f>
        <v>2.17743459095598E-008</v>
      </c>
    </row>
    <row r="16" customFormat="false" ht="15" hidden="false" customHeight="false" outlineLevel="0" collapsed="false">
      <c r="A16" s="4" t="n">
        <v>0.877</v>
      </c>
      <c r="B16" s="3"/>
      <c r="C16" s="4" t="n">
        <v>1891</v>
      </c>
      <c r="D16" s="4" t="n">
        <v>0.1</v>
      </c>
      <c r="E16" s="2" t="n">
        <f aca="false">A16/C16</f>
        <v>0.000463775780010576</v>
      </c>
      <c r="F16" s="2" t="n">
        <f aca="false">B16/C16+(A16*D16)/(C16*C16)</f>
        <v>2.45254246436053E-008</v>
      </c>
      <c r="G16" s="2" t="n">
        <f aca="false">(A16*A16)/C16</f>
        <v>0.000406731359069275</v>
      </c>
      <c r="H16" s="2" t="n">
        <f aca="false">2*A16*B16/C16+A16*A16*D16/(C16*C16)</f>
        <v>2.15087974124419E-008</v>
      </c>
    </row>
    <row r="17" customFormat="false" ht="15" hidden="false" customHeight="false" outlineLevel="0" collapsed="false">
      <c r="A17" s="4" t="n">
        <v>0.923</v>
      </c>
      <c r="B17" s="3"/>
      <c r="C17" s="4" t="n">
        <v>2017</v>
      </c>
      <c r="D17" s="4" t="n">
        <v>0.1</v>
      </c>
      <c r="E17" s="2" t="n">
        <f aca="false">A17/C17</f>
        <v>0.000457610312345067</v>
      </c>
      <c r="F17" s="2" t="n">
        <f aca="false">B17/C17+(A17*D17)/(C17*C17)</f>
        <v>2.26876704186944E-008</v>
      </c>
      <c r="G17" s="2" t="n">
        <f aca="false">(A17*A17)/C17</f>
        <v>0.000422374318294497</v>
      </c>
      <c r="H17" s="2" t="n">
        <f aca="false">2*A17*B17/C17+A17*A17*D17/(C17*C17)</f>
        <v>2.0940719796455E-008</v>
      </c>
    </row>
    <row r="18" customFormat="false" ht="15" hidden="false" customHeight="false" outlineLevel="0" collapsed="false">
      <c r="A18" s="4" t="n">
        <v>0.952</v>
      </c>
      <c r="B18" s="3"/>
      <c r="C18" s="4" t="n">
        <v>2097</v>
      </c>
      <c r="D18" s="4" t="n">
        <v>0.1</v>
      </c>
      <c r="E18" s="2" t="n">
        <f aca="false">A18/C18</f>
        <v>0.000453981878874583</v>
      </c>
      <c r="F18" s="2" t="n">
        <f aca="false">B18/C18+(A18*D18)/(C18*C18)</f>
        <v>2.16491120111866E-008</v>
      </c>
      <c r="G18" s="2" t="n">
        <f aca="false">(A18*A18)/C18</f>
        <v>0.000432190748688603</v>
      </c>
      <c r="H18" s="2" t="n">
        <f aca="false">2*A18*B18/C18+A18*A18*D18/(C18*C18)</f>
        <v>2.06099546346496E-008</v>
      </c>
    </row>
    <row r="19" customFormat="false" ht="15" hidden="false" customHeight="false" outlineLevel="0" collapsed="false">
      <c r="A19" s="4" t="n">
        <v>0.995</v>
      </c>
      <c r="B19" s="3"/>
      <c r="C19" s="4" t="n">
        <v>2221</v>
      </c>
      <c r="D19" s="4" t="n">
        <v>0.1</v>
      </c>
      <c r="E19" s="2" t="n">
        <f aca="false">A19/C19</f>
        <v>0.00044799639801891</v>
      </c>
      <c r="F19" s="2" t="n">
        <f aca="false">B19/C19+(A19*D19)/(C19*C19)</f>
        <v>2.01709319234088E-008</v>
      </c>
      <c r="G19" s="2" t="n">
        <f aca="false">(A19*A19)/C19</f>
        <v>0.000445756416028816</v>
      </c>
      <c r="H19" s="2" t="n">
        <f aca="false">2*A19*B19/C19+A19*A19*D19/(C19*C19)</f>
        <v>2.00700772637918E-008</v>
      </c>
    </row>
    <row r="20" customFormat="false" ht="15" hidden="false" customHeight="false" outlineLevel="0" collapsed="false">
      <c r="A20" s="4" t="n">
        <v>1.025</v>
      </c>
      <c r="B20" s="3"/>
      <c r="C20" s="4" t="n">
        <v>2302</v>
      </c>
      <c r="D20" s="4" t="n">
        <v>0.1</v>
      </c>
      <c r="E20" s="2" t="n">
        <f aca="false">A20/C20</f>
        <v>0.000445264986967854</v>
      </c>
      <c r="F20" s="2" t="n">
        <f aca="false">B20/C20+(A20*D20)/(C20*C20)</f>
        <v>1.93425276701935E-008</v>
      </c>
      <c r="G20" s="2" t="n">
        <f aca="false">(A20*A20)/C20</f>
        <v>0.00045639661164205</v>
      </c>
      <c r="H20" s="2" t="n">
        <f aca="false">2*A20*B20/C20+A20*A20*D20/(C20*C20)</f>
        <v>1.98260908619483E-008</v>
      </c>
    </row>
    <row r="21" customFormat="false" ht="15" hidden="false" customHeight="false" outlineLevel="0" collapsed="false">
      <c r="A21" s="4" t="n">
        <v>1.062</v>
      </c>
      <c r="B21" s="3"/>
      <c r="C21" s="4" t="n">
        <v>2403</v>
      </c>
      <c r="D21" s="4" t="n">
        <v>0.1</v>
      </c>
      <c r="E21" s="2" t="n">
        <f aca="false">A21/C21</f>
        <v>0.000441947565543071</v>
      </c>
      <c r="F21" s="2" t="n">
        <f aca="false">B21/C21+(A21*D21)/(C21*C21)</f>
        <v>1.8391492531963E-008</v>
      </c>
      <c r="G21" s="2" t="n">
        <f aca="false">(A21*A21)/C21</f>
        <v>0.000469348314606742</v>
      </c>
      <c r="H21" s="2" t="n">
        <f aca="false">2*A21*B21/C21+A21*A21*D21/(C21*C21)</f>
        <v>1.95317650689447E-008</v>
      </c>
    </row>
    <row r="22" customFormat="false" ht="15" hidden="false" customHeight="false" outlineLevel="0" collapsed="false">
      <c r="A22" s="4" t="n">
        <v>1.092</v>
      </c>
      <c r="B22" s="3"/>
      <c r="C22" s="4" t="n">
        <v>2502</v>
      </c>
      <c r="D22" s="4" t="n">
        <v>0.1</v>
      </c>
      <c r="E22" s="2" t="n">
        <f aca="false">A22/C22</f>
        <v>0.000436450839328537</v>
      </c>
      <c r="F22" s="2" t="n">
        <f aca="false">B22/C22+(A22*D22)/(C22*C22)</f>
        <v>1.74440783104931E-008</v>
      </c>
      <c r="G22" s="2" t="n">
        <f aca="false">(A22*A22)/C22</f>
        <v>0.000476604316546763</v>
      </c>
      <c r="H22" s="2" t="n">
        <f aca="false">2*A22*B22/C22+A22*A22*D22/(C22*C22)</f>
        <v>1.90489335150585E-008</v>
      </c>
    </row>
    <row r="23" customFormat="false" ht="15" hidden="false" customHeight="false" outlineLevel="0" collapsed="false">
      <c r="A23" s="4" t="n">
        <v>1.12</v>
      </c>
      <c r="B23" s="3"/>
      <c r="C23" s="4" t="n">
        <v>2603</v>
      </c>
      <c r="D23" s="4" t="n">
        <v>0.1</v>
      </c>
      <c r="E23" s="2" t="n">
        <f aca="false">A23/C23</f>
        <v>0.000430272762197465</v>
      </c>
      <c r="F23" s="2" t="n">
        <f aca="false">B23/C23+(A23*D23)/(C23*C23)</f>
        <v>1.65298794543782E-008</v>
      </c>
      <c r="G23" s="2" t="n">
        <f aca="false">(A23*A23)/C23</f>
        <v>0.00048190549366116</v>
      </c>
      <c r="H23" s="2" t="n">
        <f aca="false">2*A23*B23/C23+A23*A23*D23/(C23*C23)</f>
        <v>1.85134649889036E-008</v>
      </c>
    </row>
    <row r="24" customFormat="false" ht="15" hidden="false" customHeight="false" outlineLevel="0" collapsed="false">
      <c r="A24" s="4" t="n">
        <v>1.147</v>
      </c>
      <c r="B24" s="3"/>
      <c r="C24" s="4" t="n">
        <v>2700</v>
      </c>
      <c r="D24" s="4" t="n">
        <v>0.1</v>
      </c>
      <c r="E24" s="2" t="n">
        <f aca="false">A24/C24</f>
        <v>0.000424814814814815</v>
      </c>
      <c r="F24" s="2" t="n">
        <f aca="false">B24/C24+(A24*D24)/(C24*C24)</f>
        <v>1.57338820301783E-008</v>
      </c>
      <c r="G24" s="2" t="n">
        <f aca="false">(A24*A24)/C24</f>
        <v>0.000487262592592593</v>
      </c>
      <c r="H24" s="2" t="n">
        <f aca="false">2*A24*B24/C24+A24*A24*D24/(C24*C24)</f>
        <v>1.80467626886145E-008</v>
      </c>
    </row>
    <row r="25" customFormat="false" ht="15" hidden="false" customHeight="false" outlineLevel="0" collapsed="false">
      <c r="A25" s="4" t="n">
        <v>1.174</v>
      </c>
      <c r="B25" s="3"/>
      <c r="C25" s="4" t="n">
        <v>2799</v>
      </c>
      <c r="D25" s="4" t="n">
        <v>0.1</v>
      </c>
      <c r="E25" s="2" t="n">
        <f aca="false">A25/C25</f>
        <v>0.000419435512683101</v>
      </c>
      <c r="F25" s="2" t="n">
        <f aca="false">B25/C25+(A25*D25)/(C25*C25)</f>
        <v>1.49851915928225E-008</v>
      </c>
      <c r="G25" s="2" t="n">
        <f aca="false">(A25*A25)/C25</f>
        <v>0.000492417291889961</v>
      </c>
      <c r="H25" s="2" t="n">
        <f aca="false">2*A25*B25/C25+A25*A25*D25/(C25*C25)</f>
        <v>1.75926149299736E-008</v>
      </c>
    </row>
    <row r="26" customFormat="false" ht="15" hidden="false" customHeight="false" outlineLevel="0" collapsed="false">
      <c r="A26" s="4" t="n">
        <v>1.207</v>
      </c>
      <c r="B26" s="3"/>
      <c r="C26" s="4" t="n">
        <v>2907</v>
      </c>
      <c r="D26" s="4" t="n">
        <v>0.1</v>
      </c>
      <c r="E26" s="2" t="n">
        <f aca="false">A26/C26</f>
        <v>0.000415204678362573</v>
      </c>
      <c r="F26" s="2" t="n">
        <f aca="false">B26/C26+(A26*D26)/(C26*C26)</f>
        <v>1.42829266722591E-008</v>
      </c>
      <c r="G26" s="2" t="n">
        <f aca="false">(A26*A26)/C26</f>
        <v>0.000501152046783626</v>
      </c>
      <c r="H26" s="2" t="n">
        <f aca="false">2*A26*B26/C26+A26*A26*D26/(C26*C26)</f>
        <v>1.72394924934168E-008</v>
      </c>
    </row>
    <row r="27" customFormat="false" ht="15" hidden="false" customHeight="false" outlineLevel="0" collapsed="false">
      <c r="A27" s="4" t="n">
        <v>1.242</v>
      </c>
      <c r="B27" s="3"/>
      <c r="C27" s="4" t="n">
        <v>3050</v>
      </c>
      <c r="D27" s="4" t="n">
        <v>0.1</v>
      </c>
      <c r="E27" s="2" t="n">
        <f aca="false">A27/C27</f>
        <v>0.000407213114754098</v>
      </c>
      <c r="F27" s="2" t="n">
        <f aca="false">B27/C27+(A27*D27)/(C27*C27)</f>
        <v>1.33512496640688E-008</v>
      </c>
      <c r="G27" s="2" t="n">
        <f aca="false">(A27*A27)/C27</f>
        <v>0.00050575868852459</v>
      </c>
      <c r="H27" s="2" t="n">
        <f aca="false">2*A27*B27/C27+A27*A27*D27/(C27*C27)</f>
        <v>1.65822520827735E-008</v>
      </c>
    </row>
    <row r="28" customFormat="false" ht="15" hidden="false" customHeight="false" outlineLevel="0" collapsed="false">
      <c r="A28" s="0" t="s">
        <v>8</v>
      </c>
      <c r="C28" s="36"/>
    </row>
    <row r="29" customFormat="false" ht="15" hidden="false" customHeight="false" outlineLevel="0" collapsed="false">
      <c r="A29" s="5" t="s">
        <v>9</v>
      </c>
      <c r="B29" s="6"/>
      <c r="C29" s="6"/>
    </row>
    <row r="30" customFormat="false" ht="15" hidden="false" customHeight="false" outlineLevel="0" collapsed="false">
      <c r="A30" s="5" t="s">
        <v>10</v>
      </c>
      <c r="B30" s="6"/>
      <c r="C30" s="6"/>
      <c r="D30" s="7" t="s">
        <v>11</v>
      </c>
    </row>
    <row r="32" customFormat="false" ht="15" hidden="false" customHeight="false" outlineLevel="0" collapsed="false">
      <c r="A32" s="8" t="s">
        <v>12</v>
      </c>
      <c r="B32" s="8" t="s">
        <v>13</v>
      </c>
      <c r="C32" s="8" t="s">
        <v>14</v>
      </c>
      <c r="D32" s="8" t="s">
        <v>0</v>
      </c>
      <c r="E32" s="8" t="s">
        <v>1</v>
      </c>
      <c r="F32" s="8" t="s">
        <v>6</v>
      </c>
      <c r="G32" s="8" t="s">
        <v>7</v>
      </c>
    </row>
    <row r="33" customFormat="false" ht="15" hidden="false" customHeight="false" outlineLevel="0" collapsed="false">
      <c r="A33" s="9"/>
      <c r="B33" s="9"/>
      <c r="C33" s="9" t="n">
        <f aca="false">A33+$B$30</f>
        <v>0</v>
      </c>
      <c r="D33" s="9"/>
      <c r="E33" s="9"/>
      <c r="F33" s="9"/>
      <c r="G33" s="9" t="e">
        <f aca="false">2*D33*E33/$B$29+D33*D33*#REF!/($B$29*$B$29)</f>
        <v>#DIV/0!</v>
      </c>
    </row>
    <row r="34" customFormat="false" ht="15" hidden="false" customHeight="false" outlineLevel="0" collapsed="false">
      <c r="A34" s="9"/>
      <c r="B34" s="9"/>
      <c r="C34" s="9" t="n">
        <f aca="false">A34+$B$30</f>
        <v>0</v>
      </c>
      <c r="D34" s="9"/>
      <c r="E34" s="9"/>
      <c r="F34" s="9"/>
      <c r="G34" s="9" t="inlineStr">
        <f aca="false">2*D34*E34/$B$29+D34*D34*#REF!/($B$29*$B$29)</f>
        <is>
          <t/>
        </is>
      </c>
    </row>
    <row r="35" customFormat="false" ht="15" hidden="false" customHeight="false" outlineLevel="0" collapsed="false">
      <c r="A35" s="9"/>
      <c r="B35" s="9"/>
      <c r="C35" s="9" t="n">
        <f aca="false">A35+$B$30</f>
        <v>0</v>
      </c>
      <c r="D35" s="9"/>
      <c r="E35" s="9"/>
      <c r="F35" s="9"/>
      <c r="G35" s="9" t="inlineStr">
        <f aca="false">2*D35*E35/$B$29+D35*D35*#REF!/($B$29*$B$29)</f>
        <is>
          <t/>
        </is>
      </c>
    </row>
    <row r="36" customFormat="false" ht="15" hidden="false" customHeight="false" outlineLevel="0" collapsed="false">
      <c r="A36" s="9"/>
      <c r="B36" s="9"/>
      <c r="C36" s="9" t="n">
        <f aca="false">A36+$B$30</f>
        <v>0</v>
      </c>
      <c r="D36" s="9"/>
      <c r="E36" s="9"/>
      <c r="F36" s="9"/>
      <c r="G36" s="9" t="inlineStr">
        <f aca="false">2*D36*E36/$B$29+D36*D36*#REF!/($B$29*$B$29)</f>
        <is>
          <t/>
        </is>
      </c>
    </row>
    <row r="37" customFormat="false" ht="15" hidden="false" customHeight="false" outlineLevel="0" collapsed="false">
      <c r="A37" s="9"/>
      <c r="B37" s="9"/>
      <c r="C37" s="9" t="n">
        <f aca="false">A37+$B$30</f>
        <v>0</v>
      </c>
      <c r="D37" s="9"/>
      <c r="E37" s="9"/>
      <c r="F37" s="9"/>
      <c r="G37" s="9" t="inlineStr">
        <f aca="false">2*D37*E37/$B$29+D37*D37*#REF!/($B$29*$B$29)</f>
        <is>
          <t/>
        </is>
      </c>
    </row>
    <row r="38" customFormat="false" ht="15" hidden="false" customHeight="false" outlineLevel="0" collapsed="false">
      <c r="A38" s="9"/>
      <c r="B38" s="9"/>
      <c r="C38" s="9" t="n">
        <f aca="false">A38+$B$30</f>
        <v>0</v>
      </c>
      <c r="D38" s="9"/>
      <c r="E38" s="9"/>
      <c r="F38" s="9"/>
      <c r="G38" s="9" t="inlineStr">
        <f aca="false">2*D38*E38/$B$29+D38*D38*#REF!/($B$29*$B$29)</f>
        <is>
          <t/>
        </is>
      </c>
    </row>
    <row r="39" customFormat="false" ht="15" hidden="false" customHeight="false" outlineLevel="0" collapsed="false">
      <c r="A39" s="9"/>
      <c r="B39" s="9"/>
      <c r="C39" s="9" t="n">
        <f aca="false">A39+$B$30</f>
        <v>0</v>
      </c>
      <c r="D39" s="9"/>
      <c r="E39" s="9"/>
      <c r="F39" s="9"/>
      <c r="G39" s="9" t="inlineStr">
        <f aca="false">2*D39*E39/$B$29+D39*D39*#REF!/($B$29*$B$29)</f>
        <is>
          <t/>
        </is>
      </c>
    </row>
    <row r="40" customFormat="false" ht="15" hidden="false" customHeight="false" outlineLevel="0" collapsed="false">
      <c r="A40" s="9"/>
      <c r="B40" s="9"/>
      <c r="C40" s="9" t="n">
        <f aca="false">A40+$B$30</f>
        <v>0</v>
      </c>
      <c r="D40" s="9"/>
      <c r="E40" s="9"/>
      <c r="F40" s="9"/>
      <c r="G40" s="9" t="inlineStr">
        <f aca="false">2*D40*E40/$B$29+D40*D40*#REF!/($B$29*$B$29)</f>
        <is>
          <t/>
        </is>
      </c>
    </row>
    <row r="41" customFormat="false" ht="15" hidden="false" customHeight="false" outlineLevel="0" collapsed="false">
      <c r="A41" s="9"/>
      <c r="B41" s="9"/>
      <c r="C41" s="9" t="n">
        <f aca="false">A41+$B$30</f>
        <v>0</v>
      </c>
      <c r="D41" s="9"/>
      <c r="E41" s="9"/>
      <c r="F41" s="9"/>
      <c r="G41" s="9" t="inlineStr">
        <f aca="false">2*D41*E41/$B$29+D41*D41*#REF!/($B$29*$B$29)</f>
        <is>
          <t/>
        </is>
      </c>
    </row>
    <row r="42" customFormat="false" ht="15" hidden="false" customHeight="false" outlineLevel="0" collapsed="false">
      <c r="A42" s="9"/>
      <c r="B42" s="9"/>
      <c r="C42" s="9" t="n">
        <f aca="false">A42+$B$30</f>
        <v>0</v>
      </c>
      <c r="D42" s="9"/>
      <c r="E42" s="9"/>
      <c r="F42" s="9"/>
      <c r="G42" s="9" t="inlineStr">
        <f aca="false">2*D42*E42/$B$29+D42*D42*#REF!/($B$29*$B$29)</f>
        <is>
          <t/>
        </is>
      </c>
    </row>
    <row r="43" customFormat="false" ht="15" hidden="false" customHeight="false" outlineLevel="0" collapsed="false">
      <c r="A43" s="9"/>
      <c r="B43" s="9"/>
      <c r="C43" s="9" t="n">
        <f aca="false">A43+$B$30</f>
        <v>0</v>
      </c>
      <c r="D43" s="9"/>
      <c r="E43" s="9"/>
      <c r="F43" s="9"/>
      <c r="G43" s="9" t="inlineStr">
        <f aca="false">2*D43*E43/$B$29+D43*D43*#REF!/($B$29*$B$29)</f>
        <is>
          <t/>
        </is>
      </c>
    </row>
  </sheetData>
  <mergeCells count="1">
    <mergeCell ref="B2:B2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2015-03-03T19:37:30Z</dcterms:created>
  <dc:creator>Joao Ferreira</dc:creator>
  <dc:language>en-US</dc:language>
  <cp:lastModifiedBy>Joao Ferreira</cp:lastModifiedBy>
  <dcterms:modified xsi:type="dcterms:W3CDTF">2015-03-11T19:38:46Z</dcterms:modified>
  <cp:revision>0</cp:revision>
</cp:coreProperties>
</file>