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Angulo 0º" sheetId="1" state="visible" r:id="rId2"/>
    <sheet name="Angulo 20º" sheetId="2" state="visible" r:id="rId3"/>
    <sheet name="Angulo 40º" sheetId="3" state="visible" r:id="rId4"/>
    <sheet name="Angulo 60º" sheetId="4" state="visible" r:id="rId5"/>
    <sheet name="Angulo 70º" sheetId="5" state="visible" r:id="rId6"/>
    <sheet name="IV" sheetId="6" state="visible" r:id="rId7"/>
    <sheet name="PR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<sst xmlns="http://schemas.openxmlformats.org/spreadsheetml/2006/main" count="99" uniqueCount="19">
  <si>
    <t>U(V)</t>
  </si>
  <si>
    <t>εU</t>
  </si>
  <si>
    <t>R(Ω)</t>
  </si>
  <si>
    <t>εR</t>
  </si>
  <si>
    <t>I(A)</t>
  </si>
  <si>
    <t>εI</t>
  </si>
  <si>
    <t>P(W)</t>
  </si>
  <si>
    <t>εP</t>
  </si>
  <si>
    <t>I para U=1.7</t>
  </si>
  <si>
    <t>P para R=?</t>
  </si>
  <si>
    <t>(1.7-A11)*(E12-E11)/(A12-A11)+E11</t>
  </si>
  <si>
    <r>
      <t xml:space="preserve">1/(</t>
    </r>
    <r>
      <rPr>
        <sz val="12"/>
        <color rgb="FF0000FF"/>
        <rFont val="Calibri"/>
        <family val="2"/>
      </rPr>
      <t xml:space="preserve">A12</t>
    </r>
    <r>
      <rPr>
        <sz val="12"/>
        <color rgb="FF000000"/>
        <rFont val="Calibri"/>
        <family val="2"/>
      </rPr>
      <t xml:space="preserve">-</t>
    </r>
    <r>
      <rPr>
        <sz val="12"/>
        <color rgb="FFFF0000"/>
        <rFont val="Calibri"/>
        <family val="2"/>
      </rPr>
      <t xml:space="preserve">A11</t>
    </r>
    <r>
      <rPr>
        <sz val="12"/>
        <color rgb="FF000000"/>
        <rFont val="Calibri"/>
        <family val="2"/>
      </rPr>
      <t xml:space="preserve">)*(</t>
    </r>
    <r>
      <rPr>
        <sz val="12"/>
        <color rgb="FFFF00FF"/>
        <rFont val="Calibri"/>
        <family val="2"/>
      </rPr>
      <t xml:space="preserve">B2</t>
    </r>
    <r>
      <rPr>
        <sz val="12"/>
        <color rgb="FF000000"/>
        <rFont val="Calibri"/>
        <family val="2"/>
      </rPr>
      <t xml:space="preserve">*ABS(</t>
    </r>
    <r>
      <rPr>
        <sz val="12"/>
        <color rgb="FF008000"/>
        <rFont val="Calibri"/>
        <family val="2"/>
      </rPr>
      <t xml:space="preserve">I11</t>
    </r>
    <r>
      <rPr>
        <sz val="12"/>
        <color rgb="FF000000"/>
        <rFont val="Calibri"/>
        <family val="2"/>
      </rPr>
      <t xml:space="preserve">-</t>
    </r>
    <r>
      <rPr>
        <sz val="12"/>
        <color rgb="FF000080"/>
        <rFont val="Calibri"/>
        <family val="2"/>
      </rPr>
      <t xml:space="preserve">E11</t>
    </r>
    <r>
      <rPr>
        <sz val="12"/>
        <color rgb="FF000000"/>
        <rFont val="Calibri"/>
        <family val="2"/>
      </rPr>
      <t xml:space="preserve">)+</t>
    </r>
    <r>
      <rPr>
        <sz val="12"/>
        <color rgb="FF800000"/>
        <rFont val="Calibri"/>
        <family val="2"/>
      </rPr>
      <t xml:space="preserve">F12</t>
    </r>
    <r>
      <rPr>
        <sz val="12"/>
        <color rgb="FF000000"/>
        <rFont val="Calibri"/>
        <family val="2"/>
      </rPr>
      <t xml:space="preserve">*ABS(1.7-</t>
    </r>
    <r>
      <rPr>
        <sz val="12"/>
        <color rgb="FF800080"/>
        <rFont val="Calibri"/>
        <family val="2"/>
      </rPr>
      <t xml:space="preserve">A11</t>
    </r>
    <r>
      <rPr>
        <sz val="12"/>
        <color rgb="FF000000"/>
        <rFont val="Calibri"/>
        <family val="2"/>
      </rPr>
      <t xml:space="preserve">)+</t>
    </r>
    <r>
      <rPr>
        <sz val="12"/>
        <color rgb="FF808000"/>
        <rFont val="Calibri"/>
        <family val="2"/>
      </rPr>
      <t xml:space="preserve">B2</t>
    </r>
    <r>
      <rPr>
        <sz val="12"/>
        <color rgb="FF000000"/>
        <rFont val="Calibri"/>
        <family val="2"/>
      </rPr>
      <t xml:space="preserve">*ABS(</t>
    </r>
    <r>
      <rPr>
        <sz val="12"/>
        <color rgb="FF0000FF"/>
        <rFont val="Calibri"/>
        <family val="2"/>
      </rPr>
      <t xml:space="preserve">I11</t>
    </r>
    <r>
      <rPr>
        <sz val="12"/>
        <color rgb="FF000000"/>
        <rFont val="Calibri"/>
        <family val="2"/>
      </rPr>
      <t xml:space="preserve">-</t>
    </r>
    <r>
      <rPr>
        <sz val="12"/>
        <color rgb="FFFF0000"/>
        <rFont val="Calibri"/>
        <family val="2"/>
      </rPr>
      <t xml:space="preserve">E12</t>
    </r>
    <r>
      <rPr>
        <sz val="12"/>
        <color rgb="FF000000"/>
        <rFont val="Calibri"/>
        <family val="2"/>
      </rPr>
      <t xml:space="preserve">)+</t>
    </r>
    <r>
      <rPr>
        <sz val="12"/>
        <color rgb="FFFF00FF"/>
        <rFont val="Calibri"/>
        <family val="2"/>
      </rPr>
      <t xml:space="preserve">F11</t>
    </r>
    <r>
      <rPr>
        <sz val="12"/>
        <color rgb="FF000000"/>
        <rFont val="Calibri"/>
        <family val="2"/>
      </rPr>
      <t xml:space="preserve">*ABS(1.7-</t>
    </r>
    <r>
      <rPr>
        <sz val="12"/>
        <color rgb="FF008000"/>
        <rFont val="Calibri"/>
        <family val="2"/>
      </rPr>
      <t xml:space="preserve">A12</t>
    </r>
    <r>
      <rPr>
        <sz val="12"/>
        <color rgb="FF000000"/>
        <rFont val="Calibri"/>
        <family val="2"/>
      </rPr>
      <t xml:space="preserve">))</t>
    </r>
  </si>
  <si>
    <t>Distância</t>
  </si>
  <si>
    <t>R=</t>
  </si>
  <si>
    <t>d=</t>
  </si>
  <si>
    <t>(diferença entre o valor medido e o real)</t>
  </si>
  <si>
    <t>D(m)</t>
  </si>
  <si>
    <t>εD</t>
  </si>
  <si>
    <t>D_real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</si>
</sst>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sz val="12"/>
      <color rgb="FFFF0000"/>
      <name val="Calibri"/>
      <family val="2"/>
    </font>
    <font>
      <sz val="12"/>
      <color rgb="FFFF00FF"/>
      <name val="Calibri"/>
      <family val="2"/>
    </font>
    <font>
      <sz val="12"/>
      <color rgb="FF008000"/>
      <name val="Calibri"/>
      <family val="2"/>
    </font>
    <font>
      <sz val="12"/>
      <color rgb="FF000080"/>
      <name val="Calibri"/>
      <family val="2"/>
    </font>
    <font>
      <sz val="12"/>
      <color rgb="FF800000"/>
      <name val="Calibri"/>
      <family val="2"/>
    </font>
    <font>
      <sz val="12"/>
      <color rgb="FF800080"/>
      <name val="Calibri"/>
      <family val="2"/>
    </font>
    <font>
      <sz val="12"/>
      <color rgb="FF808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D7E4BD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E46C0A"/>
      </patternFill>
    </fill>
    <fill>
      <patternFill patternType="solid">
        <fgColor rgb="FFE46C0A"/>
        <bgColor rgb="FFC0504D"/>
      </patternFill>
    </fill>
    <fill>
      <patternFill patternType="solid">
        <fgColor rgb="FFFAC090"/>
        <bgColor rgb="FFC0C0C0"/>
      </patternFill>
    </fill>
    <fill>
      <patternFill patternType="solid">
        <fgColor rgb="FF4BACC6"/>
        <bgColor rgb="FF339966"/>
      </patternFill>
    </fill>
    <fill>
      <patternFill patternType="solid">
        <fgColor rgb="FFB7DEE8"/>
        <bgColor rgb="FF99CCFF"/>
      </patternFill>
    </fill>
    <fill>
      <patternFill patternType="solid">
        <fgColor rgb="FFC0504D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4BACC6"/>
      <rgbColor rgb="FF9BBB59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xVal>
            <c:numRef>
              <c:f>'Angulo 0º'!$C$2:$C$30</c:f>
              <c:numCache>
                <c:formatCode>General</c:formatCode>
                <c:ptCount val="29"/>
                <c:pt idx="0">
                  <c:v>11.9</c:v>
                </c:pt>
                <c:pt idx="1">
                  <c:v>98.5</c:v>
                </c:pt>
                <c:pt idx="2">
                  <c:v>201.1</c:v>
                </c:pt>
                <c:pt idx="3">
                  <c:v>298</c:v>
                </c:pt>
                <c:pt idx="4">
                  <c:v>388</c:v>
                </c:pt>
                <c:pt idx="5">
                  <c:v>496</c:v>
                </c:pt>
                <c:pt idx="6">
                  <c:v>605</c:v>
                </c:pt>
                <c:pt idx="7">
                  <c:v>700</c:v>
                </c:pt>
                <c:pt idx="8">
                  <c:v>800</c:v>
                </c:pt>
                <c:pt idx="9">
                  <c:v>904</c:v>
                </c:pt>
                <c:pt idx="10">
                  <c:v>944</c:v>
                </c:pt>
                <c:pt idx="11">
                  <c:v>964</c:v>
                </c:pt>
                <c:pt idx="12">
                  <c:v>1000</c:v>
                </c:pt>
                <c:pt idx="13">
                  <c:v>1045</c:v>
                </c:pt>
                <c:pt idx="14">
                  <c:v>1098</c:v>
                </c:pt>
                <c:pt idx="15">
                  <c:v>1212</c:v>
                </c:pt>
                <c:pt idx="16">
                  <c:v>1311</c:v>
                </c:pt>
                <c:pt idx="17">
                  <c:v>1394</c:v>
                </c:pt>
                <c:pt idx="18">
                  <c:v>1510</c:v>
                </c:pt>
                <c:pt idx="19">
                  <c:v>1617</c:v>
                </c:pt>
                <c:pt idx="20">
                  <c:v>1700</c:v>
                </c:pt>
                <c:pt idx="21">
                  <c:v>1795</c:v>
                </c:pt>
                <c:pt idx="22">
                  <c:v>1911</c:v>
                </c:pt>
                <c:pt idx="23">
                  <c:v>2007</c:v>
                </c:pt>
                <c:pt idx="24">
                  <c:v>2206</c:v>
                </c:pt>
                <c:pt idx="25">
                  <c:v>2406</c:v>
                </c:pt>
                <c:pt idx="26">
                  <c:v>2616</c:v>
                </c:pt>
                <c:pt idx="27">
                  <c:v>2813</c:v>
                </c:pt>
                <c:pt idx="28">
                  <c:v>3002</c:v>
                </c:pt>
              </c:numCache>
            </c:numRef>
          </c:xVal>
          <c:yVal>
            <c:numRef>
              <c:f>'Angulo 0º'!$G$2:$G$30</c:f>
              <c:numCache>
                <c:formatCode>General</c:formatCode>
                <c:ptCount val="29"/>
                <c:pt idx="0">
                  <c:v>7.0672268907563E-005</c:v>
                </c:pt>
                <c:pt idx="1">
                  <c:v>0.000565441624365482</c:v>
                </c:pt>
                <c:pt idx="2">
                  <c:v>0.00111723520636499</c:v>
                </c:pt>
                <c:pt idx="3">
                  <c:v>0.00159765100671141</c:v>
                </c:pt>
                <c:pt idx="4">
                  <c:v>0.0019822912371134</c:v>
                </c:pt>
                <c:pt idx="5">
                  <c:v>0.00239536290322581</c:v>
                </c:pt>
                <c:pt idx="6">
                  <c:v>0.00273354710743802</c:v>
                </c:pt>
                <c:pt idx="7">
                  <c:v>0.00293765142857143</c:v>
                </c:pt>
                <c:pt idx="8">
                  <c:v>0.003065445</c:v>
                </c:pt>
                <c:pt idx="9">
                  <c:v>0.00312584181415929</c:v>
                </c:pt>
                <c:pt idx="10">
                  <c:v>0.00317411122881356</c:v>
                </c:pt>
                <c:pt idx="11">
                  <c:v>0.00317686721991701</c:v>
                </c:pt>
                <c:pt idx="12">
                  <c:v>0.003154176</c:v>
                </c:pt>
                <c:pt idx="13">
                  <c:v>0.00315236842105263</c:v>
                </c:pt>
                <c:pt idx="14">
                  <c:v>0.00309348724954463</c:v>
                </c:pt>
                <c:pt idx="15">
                  <c:v>0.00302576320132013</c:v>
                </c:pt>
                <c:pt idx="16">
                  <c:v>0.00294225476735316</c:v>
                </c:pt>
                <c:pt idx="17">
                  <c:v>0.0028723106169297</c:v>
                </c:pt>
                <c:pt idx="18">
                  <c:v>0.00276143311258278</c:v>
                </c:pt>
                <c:pt idx="19">
                  <c:v>0.00265759369202226</c:v>
                </c:pt>
                <c:pt idx="20">
                  <c:v>0.00258671117647059</c:v>
                </c:pt>
                <c:pt idx="21">
                  <c:v>0.00249676267409471</c:v>
                </c:pt>
                <c:pt idx="22">
                  <c:v>0.00238972736787022</c:v>
                </c:pt>
                <c:pt idx="23">
                  <c:v>0.00230533183856502</c:v>
                </c:pt>
                <c:pt idx="24">
                  <c:v>0.00214246418857661</c:v>
                </c:pt>
                <c:pt idx="25">
                  <c:v>0.00199703408146301</c:v>
                </c:pt>
                <c:pt idx="26">
                  <c:v>0.00186025840978593</c:v>
                </c:pt>
                <c:pt idx="27">
                  <c:v>0.00174727657305368</c:v>
                </c:pt>
                <c:pt idx="28">
                  <c:v>0.00165207495003331</c:v>
                </c:pt>
              </c:numCache>
            </c:numRef>
          </c:yVal>
        </c:ser>
        <c:axId val="8857995"/>
        <c:axId val="6902075"/>
      </c:scatterChart>
      <c:valAx>
        <c:axId val="88579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2075"/>
        <c:crossesAt val="0"/>
      </c:valAx>
      <c:valAx>
        <c:axId val="69020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5799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xVal>
            <c:numRef>
              <c:f>'Angulo 20º'!$C$2:$C$27</c:f>
              <c:numCache>
                <c:formatCode>General</c:formatCode>
                <c:ptCount val="26"/>
                <c:pt idx="0">
                  <c:v>8.2</c:v>
                </c:pt>
                <c:pt idx="1">
                  <c:v>54.9</c:v>
                </c:pt>
                <c:pt idx="2">
                  <c:v>101.9</c:v>
                </c:pt>
                <c:pt idx="3">
                  <c:v>192.6</c:v>
                </c:pt>
                <c:pt idx="4">
                  <c:v>350</c:v>
                </c:pt>
                <c:pt idx="5">
                  <c:v>499</c:v>
                </c:pt>
                <c:pt idx="6">
                  <c:v>650</c:v>
                </c:pt>
                <c:pt idx="7">
                  <c:v>796</c:v>
                </c:pt>
                <c:pt idx="8">
                  <c:v>846</c:v>
                </c:pt>
                <c:pt idx="9">
                  <c:v>898</c:v>
                </c:pt>
                <c:pt idx="10">
                  <c:v>907</c:v>
                </c:pt>
                <c:pt idx="11">
                  <c:v>929</c:v>
                </c:pt>
                <c:pt idx="12">
                  <c:v>954</c:v>
                </c:pt>
                <c:pt idx="13">
                  <c:v>1006</c:v>
                </c:pt>
                <c:pt idx="14">
                  <c:v>1123</c:v>
                </c:pt>
                <c:pt idx="15">
                  <c:v>1250</c:v>
                </c:pt>
                <c:pt idx="16">
                  <c:v>1354</c:v>
                </c:pt>
                <c:pt idx="17">
                  <c:v>1495</c:v>
                </c:pt>
                <c:pt idx="18">
                  <c:v>1614</c:v>
                </c:pt>
                <c:pt idx="19">
                  <c:v>1826</c:v>
                </c:pt>
                <c:pt idx="20">
                  <c:v>2005</c:v>
                </c:pt>
                <c:pt idx="21">
                  <c:v>2198</c:v>
                </c:pt>
                <c:pt idx="22">
                  <c:v>2403</c:v>
                </c:pt>
                <c:pt idx="23">
                  <c:v>2595</c:v>
                </c:pt>
                <c:pt idx="24">
                  <c:v>2811</c:v>
                </c:pt>
                <c:pt idx="25">
                  <c:v>3000</c:v>
                </c:pt>
              </c:numCache>
            </c:numRef>
          </c:xVal>
          <c:yVal>
            <c:numRef>
              <c:f>'Angulo 20º'!$G$2:$G$27</c:f>
              <c:numCache>
                <c:formatCode>General</c:formatCode>
                <c:ptCount val="26"/>
                <c:pt idx="0">
                  <c:v>4.40243902439024E-005</c:v>
                </c:pt>
                <c:pt idx="1">
                  <c:v>0.000245100182149362</c:v>
                </c:pt>
                <c:pt idx="2">
                  <c:v>0.000510147203140334</c:v>
                </c:pt>
                <c:pt idx="3">
                  <c:v>0.000942242990654206</c:v>
                </c:pt>
                <c:pt idx="4">
                  <c:v>0.00161572571428571</c:v>
                </c:pt>
                <c:pt idx="5">
                  <c:v>0.00213018236472946</c:v>
                </c:pt>
                <c:pt idx="6">
                  <c:v>0.00251667846153846</c:v>
                </c:pt>
                <c:pt idx="7">
                  <c:v>0.00274432663316583</c:v>
                </c:pt>
                <c:pt idx="8">
                  <c:v>0.00276702127659574</c:v>
                </c:pt>
                <c:pt idx="9">
                  <c:v>0.00279757795100223</c:v>
                </c:pt>
                <c:pt idx="10">
                  <c:v>0.00280136273428886</c:v>
                </c:pt>
                <c:pt idx="11">
                  <c:v>0.0028110398277718</c:v>
                </c:pt>
                <c:pt idx="12">
                  <c:v>0.00283305660377358</c:v>
                </c:pt>
                <c:pt idx="13">
                  <c:v>0.00282229125248509</c:v>
                </c:pt>
                <c:pt idx="14">
                  <c:v>0.00281503472840606</c:v>
                </c:pt>
                <c:pt idx="15">
                  <c:v>0.0027587592</c:v>
                </c:pt>
                <c:pt idx="16">
                  <c:v>0.00269149261447563</c:v>
                </c:pt>
                <c:pt idx="17">
                  <c:v>0.00259065150501672</c:v>
                </c:pt>
                <c:pt idx="18">
                  <c:v>0.00249569330855019</c:v>
                </c:pt>
                <c:pt idx="19">
                  <c:v>0.00233076067907996</c:v>
                </c:pt>
                <c:pt idx="20">
                  <c:v>0.00219322144638404</c:v>
                </c:pt>
                <c:pt idx="21">
                  <c:v>0.00205442447679709</c:v>
                </c:pt>
                <c:pt idx="22">
                  <c:v>0.00192363712026633</c:v>
                </c:pt>
                <c:pt idx="23">
                  <c:v>0.00180792138728324</c:v>
                </c:pt>
                <c:pt idx="24">
                  <c:v>0.00169374742084667</c:v>
                </c:pt>
                <c:pt idx="25">
                  <c:v>0.00160162133333333</c:v>
                </c:pt>
              </c:numCache>
            </c:numRef>
          </c:yVal>
        </c:ser>
        <c:axId val="44409185"/>
        <c:axId val="9767232"/>
      </c:scatterChart>
      <c:valAx>
        <c:axId val="4440918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67232"/>
        <c:crossesAt val="0"/>
      </c:valAx>
      <c:valAx>
        <c:axId val="9767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40918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xVal>
            <c:numRef>
              <c:f>'Angulo 40º'!$C$2:$C$32</c:f>
              <c:numCache>
                <c:formatCode>General</c:formatCode>
                <c:ptCount val="31"/>
                <c:pt idx="0">
                  <c:v>6.9</c:v>
                </c:pt>
                <c:pt idx="1">
                  <c:v>99</c:v>
                </c:pt>
                <c:pt idx="2">
                  <c:v>193.6</c:v>
                </c:pt>
                <c:pt idx="3">
                  <c:v>299.6</c:v>
                </c:pt>
                <c:pt idx="4">
                  <c:v>452</c:v>
                </c:pt>
                <c:pt idx="5">
                  <c:v>599</c:v>
                </c:pt>
                <c:pt idx="6">
                  <c:v>750</c:v>
                </c:pt>
                <c:pt idx="7">
                  <c:v>899</c:v>
                </c:pt>
                <c:pt idx="8">
                  <c:v>1114</c:v>
                </c:pt>
                <c:pt idx="9">
                  <c:v>1205</c:v>
                </c:pt>
                <c:pt idx="10">
                  <c:v>1297</c:v>
                </c:pt>
                <c:pt idx="11">
                  <c:v>1404</c:v>
                </c:pt>
                <c:pt idx="12">
                  <c:v>1608</c:v>
                </c:pt>
                <c:pt idx="13">
                  <c:v>1800</c:v>
                </c:pt>
                <c:pt idx="14">
                  <c:v>2017</c:v>
                </c:pt>
                <c:pt idx="15">
                  <c:v>2217</c:v>
                </c:pt>
                <c:pt idx="16">
                  <c:v>2401</c:v>
                </c:pt>
                <c:pt idx="17">
                  <c:v>2416</c:v>
                </c:pt>
                <c:pt idx="18">
                  <c:v>2602</c:v>
                </c:pt>
                <c:pt idx="19">
                  <c:v>2803</c:v>
                </c:pt>
                <c:pt idx="20">
                  <c:v>3029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'Angulo 40º'!$G$2:$G$32</c:f>
              <c:numCache>
                <c:formatCode>General</c:formatCode>
                <c:ptCount val="31"/>
                <c:pt idx="0">
                  <c:v>2.08695652173913E-005</c:v>
                </c:pt>
                <c:pt idx="1">
                  <c:v>0.000312888888888889</c:v>
                </c:pt>
                <c:pt idx="2">
                  <c:v>0.00059360020661157</c:v>
                </c:pt>
                <c:pt idx="3">
                  <c:v>0.000895607476635514</c:v>
                </c:pt>
                <c:pt idx="4">
                  <c:v>0.00128124115044248</c:v>
                </c:pt>
                <c:pt idx="5">
                  <c:v>0.00160333889816361</c:v>
                </c:pt>
                <c:pt idx="6">
                  <c:v>0.001862832</c:v>
                </c:pt>
                <c:pt idx="7">
                  <c:v>0.00204833036707453</c:v>
                </c:pt>
                <c:pt idx="8">
                  <c:v>0.002170578994614</c:v>
                </c:pt>
                <c:pt idx="9">
                  <c:v>0.00218869377593361</c:v>
                </c:pt>
                <c:pt idx="10">
                  <c:v>0.0021786900539707</c:v>
                </c:pt>
                <c:pt idx="11">
                  <c:v>0.00216882122507122</c:v>
                </c:pt>
                <c:pt idx="12">
                  <c:v>0.00209861256218905</c:v>
                </c:pt>
                <c:pt idx="13">
                  <c:v>0.00201400888888889</c:v>
                </c:pt>
                <c:pt idx="14">
                  <c:v>0.00191044571145265</c:v>
                </c:pt>
                <c:pt idx="15">
                  <c:v>0.00181146414073072</c:v>
                </c:pt>
                <c:pt idx="16">
                  <c:v>0.00171971012078301</c:v>
                </c:pt>
                <c:pt idx="17">
                  <c:v>0.00172082822847682</c:v>
                </c:pt>
                <c:pt idx="18">
                  <c:v>0.00163723904688701</c:v>
                </c:pt>
                <c:pt idx="19">
                  <c:v>0.00155091865858009</c:v>
                </c:pt>
                <c:pt idx="20">
                  <c:v>0.00146286728293166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</c:ser>
        <c:axId val="71656383"/>
        <c:axId val="58079630"/>
      </c:scatterChart>
      <c:valAx>
        <c:axId val="71656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079630"/>
        <c:crossesAt val="0"/>
      </c:valAx>
      <c:valAx>
        <c:axId val="58079630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65638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xVal>
            <c:numRef>
              <c:f>'Angulo 60º'!$C$2:$C$27</c:f>
              <c:numCache>
                <c:formatCode>General</c:formatCode>
                <c:ptCount val="26"/>
                <c:pt idx="0">
                  <c:v>7.9</c:v>
                </c:pt>
                <c:pt idx="1">
                  <c:v>95.3</c:v>
                </c:pt>
                <c:pt idx="2">
                  <c:v>196.7</c:v>
                </c:pt>
                <c:pt idx="3">
                  <c:v>302.7</c:v>
                </c:pt>
                <c:pt idx="4">
                  <c:v>405</c:v>
                </c:pt>
                <c:pt idx="5">
                  <c:v>501</c:v>
                </c:pt>
                <c:pt idx="6">
                  <c:v>601</c:v>
                </c:pt>
                <c:pt idx="7">
                  <c:v>690</c:v>
                </c:pt>
                <c:pt idx="8">
                  <c:v>803</c:v>
                </c:pt>
                <c:pt idx="9">
                  <c:v>906</c:v>
                </c:pt>
                <c:pt idx="10">
                  <c:v>1028</c:v>
                </c:pt>
                <c:pt idx="11">
                  <c:v>1108</c:v>
                </c:pt>
                <c:pt idx="12">
                  <c:v>1207</c:v>
                </c:pt>
                <c:pt idx="13">
                  <c:v>1311</c:v>
                </c:pt>
                <c:pt idx="14">
                  <c:v>1397</c:v>
                </c:pt>
                <c:pt idx="15">
                  <c:v>1502</c:v>
                </c:pt>
                <c:pt idx="16">
                  <c:v>1592</c:v>
                </c:pt>
                <c:pt idx="17">
                  <c:v>1698</c:v>
                </c:pt>
                <c:pt idx="18">
                  <c:v>1797</c:v>
                </c:pt>
                <c:pt idx="19">
                  <c:v>1901</c:v>
                </c:pt>
                <c:pt idx="20">
                  <c:v>2001</c:v>
                </c:pt>
                <c:pt idx="21">
                  <c:v>2193</c:v>
                </c:pt>
                <c:pt idx="22">
                  <c:v>2400</c:v>
                </c:pt>
                <c:pt idx="23">
                  <c:v>2612</c:v>
                </c:pt>
                <c:pt idx="24">
                  <c:v>2805</c:v>
                </c:pt>
                <c:pt idx="25">
                  <c:v>3017</c:v>
                </c:pt>
              </c:numCache>
            </c:numRef>
          </c:xVal>
          <c:yVal>
            <c:numRef>
              <c:f>'Angulo 60º'!$G$2:$G$27</c:f>
              <c:numCache>
                <c:formatCode>General</c:formatCode>
                <c:ptCount val="26"/>
                <c:pt idx="0">
                  <c:v>8.10126582278481E-006</c:v>
                </c:pt>
                <c:pt idx="1">
                  <c:v>0.000104931794333683</c:v>
                </c:pt>
                <c:pt idx="2">
                  <c:v>0.000213650228774784</c:v>
                </c:pt>
                <c:pt idx="3">
                  <c:v>0.000325721836802114</c:v>
                </c:pt>
                <c:pt idx="4">
                  <c:v>0.000427298765432099</c:v>
                </c:pt>
                <c:pt idx="5">
                  <c:v>0.000519161676646707</c:v>
                </c:pt>
                <c:pt idx="6">
                  <c:v>0.000611041597337771</c:v>
                </c:pt>
                <c:pt idx="7">
                  <c:v>0.000688001449275362</c:v>
                </c:pt>
                <c:pt idx="8">
                  <c:v>0.000779179327521793</c:v>
                </c:pt>
                <c:pt idx="9">
                  <c:v>0.000856689845474614</c:v>
                </c:pt>
                <c:pt idx="10">
                  <c:v>0.000938058365758755</c:v>
                </c:pt>
                <c:pt idx="11">
                  <c:v>0.000979931407942238</c:v>
                </c:pt>
                <c:pt idx="12">
                  <c:v>0.00103186081193041</c:v>
                </c:pt>
                <c:pt idx="13">
                  <c:v>0.00108198398169336</c:v>
                </c:pt>
                <c:pt idx="14">
                  <c:v>0.00111489191123837</c:v>
                </c:pt>
                <c:pt idx="15">
                  <c:v>0.00114953129161119</c:v>
                </c:pt>
                <c:pt idx="16">
                  <c:v>0.00117036746231156</c:v>
                </c:pt>
                <c:pt idx="17">
                  <c:v>0.00118918786808009</c:v>
                </c:pt>
                <c:pt idx="18">
                  <c:v>0.00120086867000557</c:v>
                </c:pt>
                <c:pt idx="19">
                  <c:v>0.00120419200420831</c:v>
                </c:pt>
                <c:pt idx="20">
                  <c:v>0.00120219940029985</c:v>
                </c:pt>
                <c:pt idx="21">
                  <c:v>0.00119081440948472</c:v>
                </c:pt>
                <c:pt idx="22">
                  <c:v>0.00116622041666667</c:v>
                </c:pt>
                <c:pt idx="23">
                  <c:v>0.00113657312404288</c:v>
                </c:pt>
                <c:pt idx="24">
                  <c:v>0.00110556898395722</c:v>
                </c:pt>
                <c:pt idx="25">
                  <c:v>0.00107152933377527</c:v>
                </c:pt>
              </c:numCache>
            </c:numRef>
          </c:yVal>
        </c:ser>
        <c:axId val="93124516"/>
        <c:axId val="68357089"/>
      </c:scatterChart>
      <c:valAx>
        <c:axId val="9312451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357089"/>
        <c:crossesAt val="0"/>
      </c:valAx>
      <c:valAx>
        <c:axId val="683570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12451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xVal>
            <c:numRef>
              <c:f>'Angulo 70º'!$A$2:$A$27</c:f>
              <c:numCache>
                <c:formatCode>General</c:formatCode>
                <c:ptCount val="26"/>
                <c:pt idx="0">
                  <c:v>0.005</c:v>
                </c:pt>
                <c:pt idx="1">
                  <c:v>0.079</c:v>
                </c:pt>
                <c:pt idx="2">
                  <c:v>0.154</c:v>
                </c:pt>
                <c:pt idx="3">
                  <c:v>0.235</c:v>
                </c:pt>
                <c:pt idx="4">
                  <c:v>0.308</c:v>
                </c:pt>
                <c:pt idx="5">
                  <c:v>0.381</c:v>
                </c:pt>
                <c:pt idx="6">
                  <c:v>0.459</c:v>
                </c:pt>
                <c:pt idx="7">
                  <c:v>0.523</c:v>
                </c:pt>
                <c:pt idx="8">
                  <c:v>0.589</c:v>
                </c:pt>
                <c:pt idx="9">
                  <c:v>0.639</c:v>
                </c:pt>
                <c:pt idx="10">
                  <c:v>0.674</c:v>
                </c:pt>
                <c:pt idx="11">
                  <c:v>0.716</c:v>
                </c:pt>
                <c:pt idx="12">
                  <c:v>0.807</c:v>
                </c:pt>
                <c:pt idx="13">
                  <c:v>0.846</c:v>
                </c:pt>
                <c:pt idx="14">
                  <c:v>0.877</c:v>
                </c:pt>
                <c:pt idx="15">
                  <c:v>0.923</c:v>
                </c:pt>
                <c:pt idx="16">
                  <c:v>0.952</c:v>
                </c:pt>
                <c:pt idx="17">
                  <c:v>0.995</c:v>
                </c:pt>
                <c:pt idx="18">
                  <c:v>1.025</c:v>
                </c:pt>
                <c:pt idx="19">
                  <c:v>1.062</c:v>
                </c:pt>
                <c:pt idx="20">
                  <c:v>1.092</c:v>
                </c:pt>
                <c:pt idx="21">
                  <c:v>1.12</c:v>
                </c:pt>
                <c:pt idx="22">
                  <c:v>1.147</c:v>
                </c:pt>
                <c:pt idx="23">
                  <c:v>1.174</c:v>
                </c:pt>
                <c:pt idx="24">
                  <c:v>1.207</c:v>
                </c:pt>
                <c:pt idx="25">
                  <c:v>1.242</c:v>
                </c:pt>
              </c:numCache>
            </c:numRef>
          </c:xVal>
          <c:yVal>
            <c:numRef>
              <c:f>'Angulo 70º'!$G$2:$G$27</c:f>
              <c:numCache>
                <c:formatCode>General</c:formatCode>
                <c:ptCount val="26"/>
                <c:pt idx="0">
                  <c:v>2.74725274725275E-006</c:v>
                </c:pt>
                <c:pt idx="1">
                  <c:v>4.17179144385027E-005</c:v>
                </c:pt>
                <c:pt idx="2">
                  <c:v>8.02029083530605E-005</c:v>
                </c:pt>
                <c:pt idx="3">
                  <c:v>0.000120578602620087</c:v>
                </c:pt>
                <c:pt idx="4">
                  <c:v>0.000157843594009983</c:v>
                </c:pt>
                <c:pt idx="5">
                  <c:v>0.000193033244680851</c:v>
                </c:pt>
                <c:pt idx="6">
                  <c:v>0.0002312634467618</c:v>
                </c:pt>
                <c:pt idx="7">
                  <c:v>0.000261000954198473</c:v>
                </c:pt>
                <c:pt idx="8">
                  <c:v>0.000289341951626355</c:v>
                </c:pt>
                <c:pt idx="9">
                  <c:v>0.000313851652574942</c:v>
                </c:pt>
                <c:pt idx="10">
                  <c:v>0.000326113424264178</c:v>
                </c:pt>
                <c:pt idx="11">
                  <c:v>0.000344064429530201</c:v>
                </c:pt>
                <c:pt idx="12">
                  <c:v>0.000382862433862434</c:v>
                </c:pt>
                <c:pt idx="13">
                  <c:v>0.00039476889134032</c:v>
                </c:pt>
                <c:pt idx="14">
                  <c:v>0.000406731359069275</c:v>
                </c:pt>
                <c:pt idx="15">
                  <c:v>0.000422374318294497</c:v>
                </c:pt>
                <c:pt idx="16">
                  <c:v>0.000432190748688603</c:v>
                </c:pt>
                <c:pt idx="17">
                  <c:v>0.000445756416028816</c:v>
                </c:pt>
                <c:pt idx="18">
                  <c:v>0.00045639661164205</c:v>
                </c:pt>
                <c:pt idx="19">
                  <c:v>0.000469348314606742</c:v>
                </c:pt>
                <c:pt idx="20">
                  <c:v>0.000476604316546763</c:v>
                </c:pt>
                <c:pt idx="21">
                  <c:v>0.00048190549366116</c:v>
                </c:pt>
                <c:pt idx="22">
                  <c:v>0.000487262592592593</c:v>
                </c:pt>
                <c:pt idx="23">
                  <c:v>0.000492417291889961</c:v>
                </c:pt>
                <c:pt idx="24">
                  <c:v>0.000501152046783626</c:v>
                </c:pt>
                <c:pt idx="25">
                  <c:v>0.00050575868852459</c:v>
                </c:pt>
              </c:numCache>
            </c:numRef>
          </c:yVal>
        </c:ser>
        <c:axId val="20795741"/>
        <c:axId val="6452452"/>
      </c:scatterChart>
      <c:valAx>
        <c:axId val="207957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52452"/>
        <c:crossesAt val="0"/>
      </c:valAx>
      <c:valAx>
        <c:axId val="64524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79574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758520</xdr:colOff>
      <xdr:row>0</xdr:row>
      <xdr:rowOff>176040</xdr:rowOff>
    </xdr:from>
    <xdr:to>
      <xdr:col>20</xdr:col>
      <xdr:colOff>439920</xdr:colOff>
      <xdr:row>22</xdr:row>
      <xdr:rowOff>48240</xdr:rowOff>
    </xdr:to>
    <xdr:graphicFrame>
      <xdr:nvGraphicFramePr>
        <xdr:cNvPr id="0" name="Chart 1"/>
        <xdr:cNvGraphicFramePr/>
      </xdr:nvGraphicFramePr>
      <xdr:xfrm>
        <a:off x="8485200" y="176040"/>
        <a:ext cx="9124920" cy="40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411120</xdr:colOff>
      <xdr:row>11</xdr:row>
      <xdr:rowOff>163800</xdr:rowOff>
    </xdr:from>
    <xdr:to>
      <xdr:col>17</xdr:col>
      <xdr:colOff>854640</xdr:colOff>
      <xdr:row>26</xdr:row>
      <xdr:rowOff>48240</xdr:rowOff>
    </xdr:to>
    <xdr:graphicFrame>
      <xdr:nvGraphicFramePr>
        <xdr:cNvPr id="1" name="Chart 3"/>
        <xdr:cNvGraphicFramePr/>
      </xdr:nvGraphicFramePr>
      <xdr:xfrm>
        <a:off x="10713240" y="2259000"/>
        <a:ext cx="47361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233280</xdr:colOff>
      <xdr:row>9</xdr:row>
      <xdr:rowOff>100440</xdr:rowOff>
    </xdr:from>
    <xdr:to>
      <xdr:col>16</xdr:col>
      <xdr:colOff>676800</xdr:colOff>
      <xdr:row>25</xdr:row>
      <xdr:rowOff>175320</xdr:rowOff>
    </xdr:to>
    <xdr:graphicFrame>
      <xdr:nvGraphicFramePr>
        <xdr:cNvPr id="2" name="Chart 3"/>
        <xdr:cNvGraphicFramePr/>
      </xdr:nvGraphicFramePr>
      <xdr:xfrm>
        <a:off x="9676800" y="1814760"/>
        <a:ext cx="473616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347760</xdr:colOff>
      <xdr:row>9</xdr:row>
      <xdr:rowOff>100080</xdr:rowOff>
    </xdr:from>
    <xdr:to>
      <xdr:col>17</xdr:col>
      <xdr:colOff>791280</xdr:colOff>
      <xdr:row>23</xdr:row>
      <xdr:rowOff>175680</xdr:rowOff>
    </xdr:to>
    <xdr:graphicFrame>
      <xdr:nvGraphicFramePr>
        <xdr:cNvPr id="3" name="Chart 2"/>
        <xdr:cNvGraphicFramePr/>
      </xdr:nvGraphicFramePr>
      <xdr:xfrm>
        <a:off x="10649880" y="1814400"/>
        <a:ext cx="47361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690480</xdr:colOff>
      <xdr:row>4</xdr:row>
      <xdr:rowOff>163440</xdr:rowOff>
    </xdr:from>
    <xdr:to>
      <xdr:col>15</xdr:col>
      <xdr:colOff>308520</xdr:colOff>
      <xdr:row>18</xdr:row>
      <xdr:rowOff>48240</xdr:rowOff>
    </xdr:to>
    <xdr:graphicFrame>
      <xdr:nvGraphicFramePr>
        <xdr:cNvPr id="4" name="Chart 3"/>
        <xdr:cNvGraphicFramePr/>
      </xdr:nvGraphicFramePr>
      <xdr:xfrm>
        <a:off x="8417160" y="925200"/>
        <a:ext cx="4768920" cy="25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55" zoomScaleNormal="55" zoomScalePageLayoutView="100" workbookViewId="0">
      <selection pane="topLeft" activeCell="I28" activeCellId="0" sqref="I28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n">
        <v>0.029</v>
      </c>
      <c r="B2" s="3" t="n">
        <v>0.001</v>
      </c>
      <c r="C2" s="2" t="n">
        <v>11.9</v>
      </c>
      <c r="D2" s="4" t="n">
        <v>0.1</v>
      </c>
      <c r="E2" s="2" t="n">
        <f aca="false">A2/C2</f>
        <v>0.00243697478991597</v>
      </c>
      <c r="F2" s="2" t="n">
        <f aca="false">B2/C2+(A2*D2)/(C2*C2)</f>
        <v>0.000104512393192571</v>
      </c>
      <c r="G2" s="2" t="n">
        <f aca="false">(A2*A2)/C2</f>
        <v>7.0672268907563E-005</v>
      </c>
      <c r="H2" s="2" t="n">
        <f aca="false">2*A2*B2/C2+A2*A2*D2/(C2*C2)</f>
        <v>5.46783419250053E-006</v>
      </c>
    </row>
    <row r="3" customFormat="false" ht="15" hidden="false" customHeight="false" outlineLevel="0" collapsed="false">
      <c r="A3" s="2" t="n">
        <v>0.236</v>
      </c>
      <c r="B3" s="3" t="n">
        <f aca="false">B2</f>
        <v>0.001</v>
      </c>
      <c r="C3" s="2" t="n">
        <v>98.5</v>
      </c>
      <c r="D3" s="4" t="n">
        <v>0.1</v>
      </c>
      <c r="E3" s="2" t="n">
        <f aca="false">A3/C3</f>
        <v>0.00239593908629442</v>
      </c>
      <c r="F3" s="2" t="n">
        <f aca="false">B3/C3+(A3*D3)/(C3*C3)</f>
        <v>1.25847097322786E-005</v>
      </c>
      <c r="G3" s="2" t="n">
        <f aca="false">(A3*A3)/C3</f>
        <v>0.000565441624365482</v>
      </c>
      <c r="H3" s="2" t="n">
        <f aca="false">2*A3*B3/C3+A3*A3*D3/(C3*C3)</f>
        <v>5.36593058311217E-006</v>
      </c>
    </row>
    <row r="4" customFormat="false" ht="15" hidden="false" customHeight="false" outlineLevel="0" collapsed="false">
      <c r="A4" s="2" t="n">
        <v>0.474</v>
      </c>
      <c r="B4" s="3" t="n">
        <f aca="false">B3</f>
        <v>0.001</v>
      </c>
      <c r="C4" s="2" t="n">
        <v>201.1</v>
      </c>
      <c r="D4" s="4" t="n">
        <v>0.1</v>
      </c>
      <c r="E4" s="2" t="n">
        <f aca="false">A4/C4</f>
        <v>0.00235703630034809</v>
      </c>
      <c r="F4" s="2" t="n">
        <f aca="false">B4/C4+(A4*D4)/(C4*C4)</f>
        <v>6.14472217819398E-006</v>
      </c>
      <c r="G4" s="2" t="n">
        <f aca="false">(A4*A4)/C4</f>
        <v>0.00111723520636499</v>
      </c>
      <c r="H4" s="2" t="n">
        <f aca="false">2*A4*B4/C4+A4*A4*D4/(C4*C4)</f>
        <v>5.26963461281203E-006</v>
      </c>
    </row>
    <row r="5" customFormat="false" ht="15" hidden="false" customHeight="false" outlineLevel="0" collapsed="false">
      <c r="A5" s="2" t="n">
        <v>0.69</v>
      </c>
      <c r="B5" s="3" t="n">
        <f aca="false">B4</f>
        <v>0.001</v>
      </c>
      <c r="C5" s="2" t="n">
        <v>298</v>
      </c>
      <c r="D5" s="4" t="n">
        <v>0.1</v>
      </c>
      <c r="E5" s="2" t="n">
        <f aca="false">A5/C5</f>
        <v>0.00231543624161074</v>
      </c>
      <c r="F5" s="2" t="n">
        <f aca="false">B5/C5+(A5*D5)/(C5*C5)</f>
        <v>4.13269672537273E-006</v>
      </c>
      <c r="G5" s="2" t="n">
        <f aca="false">(A5*A5)/C5</f>
        <v>0.00159765100671141</v>
      </c>
      <c r="H5" s="2" t="n">
        <f aca="false">2*A5*B5/C5+A5*A5*D5/(C5*C5)</f>
        <v>5.16699698211792E-006</v>
      </c>
    </row>
    <row r="6" customFormat="false" ht="15" hidden="false" customHeight="false" outlineLevel="0" collapsed="false">
      <c r="A6" s="2" t="n">
        <v>0.877</v>
      </c>
      <c r="B6" s="3" t="n">
        <f aca="false">B5</f>
        <v>0.001</v>
      </c>
      <c r="C6" s="2" t="n">
        <v>388</v>
      </c>
      <c r="D6" s="4" t="n">
        <v>1</v>
      </c>
      <c r="E6" s="2" t="n">
        <f aca="false">A6/C6</f>
        <v>0.00226030927835052</v>
      </c>
      <c r="F6" s="2" t="n">
        <f aca="false">B6/C6+(A6*D6)/(C6*C6)</f>
        <v>8.40285896482092E-006</v>
      </c>
      <c r="G6" s="2" t="n">
        <f aca="false">(A6*A6)/C6</f>
        <v>0.0019822912371134</v>
      </c>
      <c r="H6" s="2" t="n">
        <f aca="false">2*A6*B6/C6+A6*A6*D6/(C6*C6)</f>
        <v>9.62961659049846E-006</v>
      </c>
    </row>
    <row r="7" customFormat="false" ht="15" hidden="false" customHeight="false" outlineLevel="0" collapsed="false">
      <c r="A7" s="2" t="n">
        <v>1.09</v>
      </c>
      <c r="B7" s="3" t="n">
        <f aca="false">B6</f>
        <v>0.001</v>
      </c>
      <c r="C7" s="2" t="n">
        <v>496</v>
      </c>
      <c r="D7" s="4" t="n">
        <v>1</v>
      </c>
      <c r="E7" s="2" t="n">
        <f aca="false">A7/C7</f>
        <v>0.00219758064516129</v>
      </c>
      <c r="F7" s="2" t="n">
        <f aca="false">B7/C7+(A7*D7)/(C7*C7)</f>
        <v>6.44673517169615E-006</v>
      </c>
      <c r="G7" s="2" t="n">
        <f aca="false">(A7*A7)/C7</f>
        <v>0.00239536290322581</v>
      </c>
      <c r="H7" s="2" t="n">
        <f aca="false">2*A7*B7/C7+A7*A7*D7/(C7*C7)</f>
        <v>9.2245219823101E-006</v>
      </c>
    </row>
    <row r="8" customFormat="false" ht="15" hidden="false" customHeight="false" outlineLevel="0" collapsed="false">
      <c r="A8" s="2" t="n">
        <v>1.286</v>
      </c>
      <c r="B8" s="3" t="n">
        <f aca="false">B7</f>
        <v>0.001</v>
      </c>
      <c r="C8" s="2" t="n">
        <v>605</v>
      </c>
      <c r="D8" s="4" t="n">
        <v>1</v>
      </c>
      <c r="E8" s="2" t="n">
        <f aca="false">A8/C8</f>
        <v>0.00212561983471074</v>
      </c>
      <c r="F8" s="2" t="n">
        <f aca="false">B8/C8+(A8*D8)/(C8*C8)</f>
        <v>5.16631377638139E-006</v>
      </c>
      <c r="G8" s="2" t="n">
        <f aca="false">(A8*A8)/C8</f>
        <v>0.00273354710743802</v>
      </c>
      <c r="H8" s="2" t="n">
        <f aca="false">2*A8*B8/C8+A8*A8*D8/(C8*C8)</f>
        <v>8.76949935113722E-006</v>
      </c>
    </row>
    <row r="9" customFormat="false" ht="15" hidden="false" customHeight="false" outlineLevel="0" collapsed="false">
      <c r="A9" s="2" t="n">
        <v>1.434</v>
      </c>
      <c r="B9" s="3" t="n">
        <f aca="false">B8</f>
        <v>0.001</v>
      </c>
      <c r="C9" s="2" t="n">
        <v>700</v>
      </c>
      <c r="D9" s="4" t="n">
        <v>1</v>
      </c>
      <c r="E9" s="2" t="n">
        <f aca="false">A9/C9</f>
        <v>0.00204857142857143</v>
      </c>
      <c r="F9" s="2" t="n">
        <f aca="false">B9/C9+(A9*D9)/(C9*C9)</f>
        <v>4.35510204081633E-006</v>
      </c>
      <c r="G9" s="2" t="n">
        <f aca="false">(A9*A9)/C9</f>
        <v>0.00293765142857143</v>
      </c>
      <c r="H9" s="2" t="n">
        <f aca="false">2*A9*B9/C9+A9*A9*D9/(C9*C9)</f>
        <v>8.29378775510204E-006</v>
      </c>
    </row>
    <row r="10" customFormat="false" ht="15" hidden="false" customHeight="false" outlineLevel="0" collapsed="false">
      <c r="A10" s="2" t="n">
        <v>1.566</v>
      </c>
      <c r="B10" s="3" t="n">
        <f aca="false">B9</f>
        <v>0.001</v>
      </c>
      <c r="C10" s="2" t="n">
        <v>800</v>
      </c>
      <c r="D10" s="4" t="n">
        <v>1</v>
      </c>
      <c r="E10" s="2" t="n">
        <f aca="false">A10/C10</f>
        <v>0.0019575</v>
      </c>
      <c r="F10" s="2" t="n">
        <f aca="false">B10/C10+(A10*D10)/(C10*C10)</f>
        <v>3.696875E-006</v>
      </c>
      <c r="G10" s="2" t="n">
        <f aca="false">(A10*A10)/C10</f>
        <v>0.003065445</v>
      </c>
      <c r="H10" s="2" t="n">
        <f aca="false">2*A10*B10/C10+A10*A10*D10/(C10*C10)</f>
        <v>7.74680625E-006</v>
      </c>
      <c r="I10" s="5" t="s">
        <v>8</v>
      </c>
    </row>
    <row r="11" customFormat="false" ht="15" hidden="false" customHeight="false" outlineLevel="0" collapsed="false">
      <c r="A11" s="6" t="n">
        <v>1.681</v>
      </c>
      <c r="B11" s="3" t="n">
        <f aca="false">B10</f>
        <v>0.001</v>
      </c>
      <c r="C11" s="6" t="n">
        <v>904</v>
      </c>
      <c r="D11" s="7" t="n">
        <v>1</v>
      </c>
      <c r="E11" s="6" t="n">
        <f aca="false">A11/C11</f>
        <v>0.00185951327433628</v>
      </c>
      <c r="F11" s="6" t="n">
        <f aca="false">B11/C11+(A11*D11)/(C11*C11)</f>
        <v>3.16317840081447E-006</v>
      </c>
      <c r="G11" s="6" t="n">
        <f aca="false">(A11*A11)/C11</f>
        <v>0.00312584181415929</v>
      </c>
      <c r="H11" s="6" t="n">
        <f aca="false">2*A11*B11/C11+A11*A11*D11/(C11*C11)</f>
        <v>7.17681616610541E-006</v>
      </c>
      <c r="I11" s="5" t="n">
        <f aca="false">(1.7-A11)*(E12-E11)/(A12-A11)+E11</f>
        <v>0.00184969907754612</v>
      </c>
      <c r="J11" s="0" t="n">
        <f aca="false">1/(A12-A11)*(B2*ABS(I11-E11)+F12*ABS(1.7-A11)+B2*ABS(I11-E12)+F11*ABS(1.7-A12))</f>
        <v>3.61838614550354E-006</v>
      </c>
    </row>
    <row r="12" customFormat="false" ht="15" hidden="false" customHeight="false" outlineLevel="0" collapsed="false">
      <c r="A12" s="6" t="n">
        <v>1.731</v>
      </c>
      <c r="B12" s="3" t="n">
        <f aca="false">B11</f>
        <v>0.001</v>
      </c>
      <c r="C12" s="6" t="n">
        <v>944</v>
      </c>
      <c r="D12" s="7" t="n">
        <v>1</v>
      </c>
      <c r="E12" s="6" t="n">
        <f aca="false">A12/C12</f>
        <v>0.00183368644067797</v>
      </c>
      <c r="F12" s="6" t="n">
        <f aca="false">B12/C12+(A12*D12)/(C12*C12)</f>
        <v>3.00178648376903E-006</v>
      </c>
      <c r="G12" s="6" t="n">
        <f aca="false">(A12*A12)/C12</f>
        <v>0.00317411122881356</v>
      </c>
      <c r="H12" s="6" t="n">
        <f aca="false">2*A12*B12/C12+A12*A12*D12/(C12*C12)</f>
        <v>7.02977884408216E-006</v>
      </c>
      <c r="I12" s="5"/>
    </row>
    <row r="13" customFormat="false" ht="15" hidden="false" customHeight="false" outlineLevel="0" collapsed="false">
      <c r="A13" s="2" t="n">
        <v>1.75</v>
      </c>
      <c r="B13" s="3" t="n">
        <f aca="false">B12</f>
        <v>0.001</v>
      </c>
      <c r="C13" s="2" t="n">
        <v>964</v>
      </c>
      <c r="D13" s="4" t="n">
        <v>1</v>
      </c>
      <c r="E13" s="2" t="n">
        <f aca="false">A13/C13</f>
        <v>0.00181535269709544</v>
      </c>
      <c r="F13" s="2" t="n">
        <f aca="false">B13/C13+(A13*D13)/(C13*C13)</f>
        <v>2.92049034968406E-006</v>
      </c>
      <c r="G13" s="2" t="n">
        <f aca="false">(A13*A13)/C13</f>
        <v>0.00317686721991701</v>
      </c>
      <c r="H13" s="2" t="n">
        <f aca="false">2*A13*B13/C13+A13*A13*D13/(C13*C13)</f>
        <v>6.92621080904254E-006</v>
      </c>
    </row>
    <row r="14" customFormat="false" ht="15" hidden="false" customHeight="false" outlineLevel="0" collapsed="false">
      <c r="A14" s="2" t="n">
        <v>1.776</v>
      </c>
      <c r="B14" s="3" t="n">
        <f aca="false">B13</f>
        <v>0.001</v>
      </c>
      <c r="C14" s="2" t="n">
        <v>1000</v>
      </c>
      <c r="D14" s="4" t="n">
        <v>1</v>
      </c>
      <c r="E14" s="2" t="n">
        <f aca="false">A14/C14</f>
        <v>0.001776</v>
      </c>
      <c r="F14" s="2" t="n">
        <f aca="false">B14/C14+(A14*D14)/(C14*C14)</f>
        <v>2.776E-006</v>
      </c>
      <c r="G14" s="2" t="n">
        <f aca="false">(A14*A14)/C14</f>
        <v>0.003154176</v>
      </c>
      <c r="H14" s="2" t="n">
        <f aca="false">2*A14*B14/C14+A14*A14*D14/(C14*C14)</f>
        <v>6.706176E-006</v>
      </c>
    </row>
    <row r="15" customFormat="false" ht="15" hidden="false" customHeight="false" outlineLevel="0" collapsed="false">
      <c r="A15" s="2" t="n">
        <v>1.815</v>
      </c>
      <c r="B15" s="3" t="n">
        <f aca="false">B14</f>
        <v>0.001</v>
      </c>
      <c r="C15" s="2" t="n">
        <v>1045</v>
      </c>
      <c r="D15" s="4" t="n">
        <v>1</v>
      </c>
      <c r="E15" s="2" t="n">
        <f aca="false">A15/C15</f>
        <v>0.00173684210526316</v>
      </c>
      <c r="F15" s="2" t="n">
        <f aca="false">B15/C15+(A15*D15)/(C15*C15)</f>
        <v>2.61898766053891E-006</v>
      </c>
      <c r="G15" s="2" t="n">
        <f aca="false">(A15*A15)/C15</f>
        <v>0.00315236842105263</v>
      </c>
      <c r="H15" s="2" t="n">
        <f aca="false">2*A15*B15/C15+A15*A15*D15/(C15*C15)</f>
        <v>6.49030470914127E-006</v>
      </c>
    </row>
    <row r="16" customFormat="false" ht="15" hidden="false" customHeight="false" outlineLevel="0" collapsed="false">
      <c r="A16" s="2" t="n">
        <v>1.843</v>
      </c>
      <c r="B16" s="3" t="n">
        <f aca="false">B15</f>
        <v>0.001</v>
      </c>
      <c r="C16" s="2" t="n">
        <v>1098</v>
      </c>
      <c r="D16" s="4" t="n">
        <v>1</v>
      </c>
      <c r="E16" s="2" t="n">
        <f aca="false">A16/C16</f>
        <v>0.00167850637522769</v>
      </c>
      <c r="F16" s="2" t="n">
        <f aca="false">B16/C16+(A16*D16)/(C16*C16)</f>
        <v>2.43944114319461E-006</v>
      </c>
      <c r="G16" s="2" t="n">
        <f aca="false">(A16*A16)/C16</f>
        <v>0.00309348724954463</v>
      </c>
      <c r="H16" s="2" t="n">
        <f aca="false">2*A16*B16/C16+A16*A16*D16/(C16*C16)</f>
        <v>6.17439640213536E-006</v>
      </c>
      <c r="I16" s="8" t="s">
        <v>9</v>
      </c>
    </row>
    <row r="17" customFormat="false" ht="15" hidden="false" customHeight="false" outlineLevel="0" collapsed="false">
      <c r="A17" s="9" t="n">
        <v>1.915</v>
      </c>
      <c r="B17" s="3" t="n">
        <f aca="false">B16</f>
        <v>0.001</v>
      </c>
      <c r="C17" s="9" t="n">
        <v>1212</v>
      </c>
      <c r="D17" s="10" t="n">
        <v>1</v>
      </c>
      <c r="E17" s="9" t="n">
        <f aca="false">A17/C17</f>
        <v>0.00158003300330033</v>
      </c>
      <c r="F17" s="9" t="n">
        <f aca="false">B17/C17+(A17*D17)/(C17*C17)</f>
        <v>2.12874010173295E-006</v>
      </c>
      <c r="G17" s="9" t="n">
        <f aca="false">(A17*A17)/C17</f>
        <v>0.00302576320132013</v>
      </c>
      <c r="H17" s="9" t="n">
        <f aca="false">2*A17*B17/C17+A17*A17*D17/(C17*C17)</f>
        <v>5.65657029811892E-006</v>
      </c>
      <c r="I17" s="8" t="n">
        <f aca="false">(1250-C17)*(G18-G17)/(C18-C17)+G17</f>
        <v>0.00299370945898938</v>
      </c>
      <c r="J17" s="0" t="n">
        <f aca="false">1/(C18-C17)*(D8*ABS(I17-G17)+H18*ABS(1250-C17)+D8*ABS(I17-G18)+H17*ABS(1250-C18))</f>
        <v>6.34037415652314E-006</v>
      </c>
    </row>
    <row r="18" customFormat="false" ht="15" hidden="false" customHeight="false" outlineLevel="0" collapsed="false">
      <c r="A18" s="9" t="n">
        <v>1.964</v>
      </c>
      <c r="B18" s="3" t="n">
        <f aca="false">B17</f>
        <v>0.001</v>
      </c>
      <c r="C18" s="9" t="n">
        <v>1311</v>
      </c>
      <c r="D18" s="10" t="n">
        <v>1</v>
      </c>
      <c r="E18" s="9" t="n">
        <f aca="false">A18/C18</f>
        <v>0.00149809305873379</v>
      </c>
      <c r="F18" s="9" t="n">
        <f aca="false">B18/C18+(A18*D18)/(C18*C18)</f>
        <v>1.90548669621189E-006</v>
      </c>
      <c r="G18" s="9" t="n">
        <f aca="false">(A18*A18)/C18</f>
        <v>0.00294225476735316</v>
      </c>
      <c r="H18" s="9" t="n">
        <f aca="false">2*A18*B18/C18+A18*A18*D18/(C18*C18)</f>
        <v>5.24046893009395E-006</v>
      </c>
      <c r="I18" s="8"/>
    </row>
    <row r="19" customFormat="false" ht="15" hidden="false" customHeight="false" outlineLevel="0" collapsed="false">
      <c r="A19" s="2" t="n">
        <v>2.001</v>
      </c>
      <c r="B19" s="3" t="n">
        <f aca="false">B18</f>
        <v>0.001</v>
      </c>
      <c r="C19" s="2" t="n">
        <v>1394</v>
      </c>
      <c r="D19" s="4" t="n">
        <v>1</v>
      </c>
      <c r="E19" s="2" t="n">
        <f aca="false">A19/C19</f>
        <v>0.00143543758967001</v>
      </c>
      <c r="F19" s="2" t="n">
        <f aca="false">B19/C19+(A19*D19)/(C19*C19)</f>
        <v>1.74708578885941E-006</v>
      </c>
      <c r="G19" s="2" t="n">
        <f aca="false">(A19*A19)/C19</f>
        <v>0.0028723106169297</v>
      </c>
      <c r="H19" s="2" t="n">
        <f aca="false">2*A19*B19/C19+A19*A19*D19/(C19*C19)</f>
        <v>4.93135625317769E-006</v>
      </c>
    </row>
    <row r="20" customFormat="false" ht="15" hidden="false" customHeight="false" outlineLevel="0" collapsed="false">
      <c r="A20" s="2" t="n">
        <v>2.042</v>
      </c>
      <c r="B20" s="3" t="n">
        <f aca="false">B19</f>
        <v>0.001</v>
      </c>
      <c r="C20" s="2" t="n">
        <v>1510</v>
      </c>
      <c r="D20" s="4" t="n">
        <v>1</v>
      </c>
      <c r="E20" s="2" t="n">
        <f aca="false">A20/C20</f>
        <v>0.0013523178807947</v>
      </c>
      <c r="F20" s="2" t="n">
        <f aca="false">B20/C20+(A20*D20)/(C20*C20)</f>
        <v>1.55782641112232E-006</v>
      </c>
      <c r="G20" s="2" t="n">
        <f aca="false">(A20*A20)/C20</f>
        <v>0.00276143311258278</v>
      </c>
      <c r="H20" s="2" t="n">
        <f aca="false">2*A20*B20/C20+A20*A20*D20/(C20*C20)</f>
        <v>4.53339941230648E-006</v>
      </c>
    </row>
    <row r="21" customFormat="false" ht="15" hidden="false" customHeight="false" outlineLevel="0" collapsed="false">
      <c r="A21" s="2" t="n">
        <v>2.073</v>
      </c>
      <c r="B21" s="3" t="n">
        <f aca="false">B20</f>
        <v>0.001</v>
      </c>
      <c r="C21" s="2" t="n">
        <v>1617</v>
      </c>
      <c r="D21" s="4" t="n">
        <v>1</v>
      </c>
      <c r="E21" s="2" t="n">
        <f aca="false">A21/C21</f>
        <v>0.00128200371057514</v>
      </c>
      <c r="F21" s="2" t="n">
        <f aca="false">B21/C21+(A21*D21)/(C21*C21)</f>
        <v>1.41125770598339E-006</v>
      </c>
      <c r="G21" s="2" t="n">
        <f aca="false">(A21*A21)/C21</f>
        <v>0.00265759369202226</v>
      </c>
      <c r="H21" s="2" t="n">
        <f aca="false">2*A21*B21/C21+A21*A21*D21/(C21*C21)</f>
        <v>4.2075409350787E-006</v>
      </c>
    </row>
    <row r="22" customFormat="false" ht="15" hidden="false" customHeight="false" outlineLevel="0" collapsed="false">
      <c r="A22" s="2" t="n">
        <v>2.097</v>
      </c>
      <c r="B22" s="3" t="n">
        <f aca="false">B21</f>
        <v>0.001</v>
      </c>
      <c r="C22" s="2" t="n">
        <v>1700</v>
      </c>
      <c r="D22" s="4" t="n">
        <v>1</v>
      </c>
      <c r="E22" s="2" t="n">
        <f aca="false">A22/C22</f>
        <v>0.00123352941176471</v>
      </c>
      <c r="F22" s="2" t="n">
        <f aca="false">B22/C22+(A22*D22)/(C22*C22)</f>
        <v>1.31384083044983E-006</v>
      </c>
      <c r="G22" s="2" t="n">
        <f aca="false">(A22*A22)/C22</f>
        <v>0.00258671117647059</v>
      </c>
      <c r="H22" s="2" t="n">
        <f aca="false">2*A22*B22/C22+A22*A22*D22/(C22*C22)</f>
        <v>3.98865363321799E-006</v>
      </c>
    </row>
    <row r="23" customFormat="false" ht="15" hidden="false" customHeight="false" outlineLevel="0" collapsed="false">
      <c r="A23" s="2" t="n">
        <v>2.117</v>
      </c>
      <c r="B23" s="3" t="n">
        <f aca="false">B22</f>
        <v>0.001</v>
      </c>
      <c r="C23" s="2" t="n">
        <v>1795</v>
      </c>
      <c r="D23" s="4" t="n">
        <v>1</v>
      </c>
      <c r="E23" s="2" t="n">
        <f aca="false">A23/C23</f>
        <v>0.00117938718662953</v>
      </c>
      <c r="F23" s="2" t="n">
        <f aca="false">B23/C23+(A23*D23)/(C23*C23)</f>
        <v>1.21414327945935E-006</v>
      </c>
      <c r="G23" s="2" t="n">
        <f aca="false">(A23*A23)/C23</f>
        <v>0.00249676267409471</v>
      </c>
      <c r="H23" s="2" t="n">
        <f aca="false">2*A23*B23/C23+A23*A23*D23/(C23*C23)</f>
        <v>3.74972850924496E-006</v>
      </c>
    </row>
    <row r="24" customFormat="false" ht="15" hidden="false" customHeight="false" outlineLevel="0" collapsed="false">
      <c r="A24" s="2" t="n">
        <v>2.137</v>
      </c>
      <c r="B24" s="3" t="n">
        <f aca="false">B23</f>
        <v>0.001</v>
      </c>
      <c r="C24" s="2" t="n">
        <v>1911</v>
      </c>
      <c r="D24" s="4" t="n">
        <v>1</v>
      </c>
      <c r="E24" s="2" t="n">
        <f aca="false">A24/C24</f>
        <v>0.00111826268969126</v>
      </c>
      <c r="F24" s="2" t="n">
        <f aca="false">B24/C24+(A24*D24)/(C24*C24)</f>
        <v>1.10845771307758E-006</v>
      </c>
      <c r="G24" s="2" t="n">
        <f aca="false">(A24*A24)/C24</f>
        <v>0.00238972736787022</v>
      </c>
      <c r="H24" s="2" t="n">
        <f aca="false">2*A24*B24/C24+A24*A24*D24/(C24*C24)</f>
        <v>3.48703682253806E-006</v>
      </c>
    </row>
    <row r="25" customFormat="false" ht="15" hidden="false" customHeight="false" outlineLevel="0" collapsed="false">
      <c r="A25" s="2" t="n">
        <v>2.151</v>
      </c>
      <c r="B25" s="3" t="n">
        <f aca="false">B24</f>
        <v>0.001</v>
      </c>
      <c r="C25" s="2" t="n">
        <v>2007</v>
      </c>
      <c r="D25" s="4" t="n">
        <v>1</v>
      </c>
      <c r="E25" s="2" t="n">
        <f aca="false">A25/C25</f>
        <v>0.00107174887892377</v>
      </c>
      <c r="F25" s="2" t="n">
        <f aca="false">B25/C25+(A25*D25)/(C25*C25)</f>
        <v>1.03226152412744E-006</v>
      </c>
      <c r="G25" s="2" t="n">
        <f aca="false">(A25*A25)/C25</f>
        <v>0.00230533183856502</v>
      </c>
      <c r="H25" s="2" t="n">
        <f aca="false">2*A25*B25/C25+A25*A25*D25/(C25*C25)</f>
        <v>3.29214341732188E-006</v>
      </c>
    </row>
    <row r="26" customFormat="false" ht="15" hidden="false" customHeight="false" outlineLevel="0" collapsed="false">
      <c r="A26" s="2" t="n">
        <v>2.174</v>
      </c>
      <c r="B26" s="3" t="n">
        <f aca="false">B25</f>
        <v>0.001</v>
      </c>
      <c r="C26" s="2" t="n">
        <v>2206</v>
      </c>
      <c r="D26" s="4" t="n">
        <v>1</v>
      </c>
      <c r="E26" s="2" t="n">
        <f aca="false">A26/C26</f>
        <v>0.000985494106980961</v>
      </c>
      <c r="F26" s="2" t="n">
        <f aca="false">B26/C26+(A26*D26)/(C26*C26)</f>
        <v>9.00042659556193E-007</v>
      </c>
      <c r="G26" s="2" t="n">
        <f aca="false">(A26*A26)/C26</f>
        <v>0.00214246418857661</v>
      </c>
      <c r="H26" s="2" t="n">
        <f aca="false">2*A26*B26/C26+A26*A26*D26/(C26*C26)</f>
        <v>2.94218684885612E-006</v>
      </c>
      <c r="I26" s="0" t="s">
        <v>10</v>
      </c>
    </row>
    <row r="27" customFormat="false" ht="16.25" hidden="false" customHeight="false" outlineLevel="0" collapsed="false">
      <c r="A27" s="2" t="n">
        <v>2.192</v>
      </c>
      <c r="B27" s="3" t="n">
        <f aca="false">B26</f>
        <v>0.001</v>
      </c>
      <c r="C27" s="2" t="n">
        <v>2406</v>
      </c>
      <c r="D27" s="4" t="n">
        <v>1</v>
      </c>
      <c r="E27" s="2" t="n">
        <f aca="false">A27/C27</f>
        <v>0.000911055694098088</v>
      </c>
      <c r="F27" s="2" t="n">
        <f aca="false">B27/C27+(A27*D27)/(C27*C27)</f>
        <v>7.94287487156313E-007</v>
      </c>
      <c r="G27" s="2" t="n">
        <f aca="false">(A27*A27)/C27</f>
        <v>0.00199703408146301</v>
      </c>
      <c r="H27" s="2" t="n">
        <f aca="false">2*A27*B27/C27+A27*A27*D27/(C27*C27)</f>
        <v>2.65213386594473E-006</v>
      </c>
      <c r="I27" s="11" t="s">
        <v>11</v>
      </c>
    </row>
    <row r="28" customFormat="false" ht="15" hidden="false" customHeight="false" outlineLevel="0" collapsed="false">
      <c r="A28" s="2" t="n">
        <v>2.206</v>
      </c>
      <c r="B28" s="3" t="n">
        <f aca="false">B27</f>
        <v>0.001</v>
      </c>
      <c r="C28" s="2" t="n">
        <v>2616</v>
      </c>
      <c r="D28" s="4" t="n">
        <v>1</v>
      </c>
      <c r="E28" s="2" t="n">
        <f aca="false">A28/C28</f>
        <v>0.000843272171253823</v>
      </c>
      <c r="F28" s="2" t="n">
        <f aca="false">B28/C28+(A28*D28)/(C28*C28)</f>
        <v>7.04614744363082E-007</v>
      </c>
      <c r="G28" s="2" t="n">
        <f aca="false">(A28*A28)/C28</f>
        <v>0.00186025840978593</v>
      </c>
      <c r="H28" s="2" t="n">
        <f aca="false">2*A28*B28/C28+A28*A28*D28/(C28*C28)</f>
        <v>2.39765229731878E-006</v>
      </c>
    </row>
    <row r="29" customFormat="false" ht="15" hidden="false" customHeight="false" outlineLevel="0" collapsed="false">
      <c r="A29" s="2" t="n">
        <v>2.217</v>
      </c>
      <c r="B29" s="3" t="n">
        <f aca="false">B28</f>
        <v>0.001</v>
      </c>
      <c r="C29" s="2" t="n">
        <v>2813</v>
      </c>
      <c r="D29" s="4" t="n">
        <v>1</v>
      </c>
      <c r="E29" s="2" t="n">
        <f aca="false">A29/C29</f>
        <v>0.000788126555279062</v>
      </c>
      <c r="F29" s="2" t="n">
        <f aca="false">B29/C29+(A29*D29)/(C29*C29)</f>
        <v>6.35665323597249E-007</v>
      </c>
      <c r="G29" s="2" t="n">
        <f aca="false">(A29*A29)/C29</f>
        <v>0.00174727657305368</v>
      </c>
      <c r="H29" s="2" t="n">
        <f aca="false">2*A29*B29/C29+A29*A29*D29/(C29*C29)</f>
        <v>2.19739657769416E-006</v>
      </c>
    </row>
    <row r="30" customFormat="false" ht="15" hidden="false" customHeight="false" outlineLevel="0" collapsed="false">
      <c r="A30" s="2" t="n">
        <v>2.227</v>
      </c>
      <c r="B30" s="3" t="n">
        <f aca="false">B29</f>
        <v>0.001</v>
      </c>
      <c r="C30" s="2" t="n">
        <v>3002</v>
      </c>
      <c r="D30" s="4" t="n">
        <v>1</v>
      </c>
      <c r="E30" s="2" t="n">
        <f aca="false">A30/C30</f>
        <v>0.000741838774150566</v>
      </c>
      <c r="F30" s="2" t="n">
        <f aca="false">B30/C30+(A30*D30)/(C30*C30)</f>
        <v>5.80226107311981E-007</v>
      </c>
      <c r="G30" s="2" t="n">
        <f aca="false">(A30*A30)/C30</f>
        <v>0.00165207495003331</v>
      </c>
      <c r="H30" s="2" t="n">
        <f aca="false">2*A30*B30/C30+A30*A30*D30/(C30*C30)</f>
        <v>2.03400231513435E-006</v>
      </c>
    </row>
    <row r="31" customFormat="false" ht="15" hidden="false" customHeight="false" outlineLevel="0" collapsed="false">
      <c r="A31" s="0" t="s">
        <v>12</v>
      </c>
    </row>
    <row r="32" customFormat="false" ht="15" hidden="false" customHeight="false" outlineLevel="0" collapsed="false">
      <c r="A32" s="12" t="s">
        <v>13</v>
      </c>
      <c r="B32" s="13"/>
      <c r="C32" s="13"/>
    </row>
    <row r="33" customFormat="false" ht="15" hidden="false" customHeight="false" outlineLevel="0" collapsed="false">
      <c r="A33" s="12" t="s">
        <v>14</v>
      </c>
      <c r="B33" s="13"/>
      <c r="C33" s="13"/>
      <c r="D33" s="14" t="s">
        <v>15</v>
      </c>
    </row>
    <row r="35" customFormat="false" ht="15" hidden="false" customHeight="false" outlineLevel="0" collapsed="false">
      <c r="A35" s="15" t="s">
        <v>16</v>
      </c>
      <c r="B35" s="15" t="s">
        <v>17</v>
      </c>
      <c r="C35" s="15" t="s">
        <v>18</v>
      </c>
      <c r="D35" s="15" t="s">
        <v>0</v>
      </c>
      <c r="E35" s="15" t="s">
        <v>1</v>
      </c>
      <c r="F35" s="15" t="s">
        <v>6</v>
      </c>
      <c r="G35" s="15" t="s">
        <v>7</v>
      </c>
    </row>
    <row r="36" customFormat="false" ht="15" hidden="false" customHeight="false" outlineLevel="0" collapsed="false">
      <c r="A36" s="16"/>
      <c r="B36" s="16"/>
      <c r="C36" s="16" t="n">
        <f aca="false">A36+$B$33</f>
        <v>0</v>
      </c>
      <c r="D36" s="16"/>
      <c r="E36" s="16"/>
      <c r="F36" s="16"/>
      <c r="G36" s="16" t="e">
        <f aca="false">2*D36*E36/$B$32+D36*D36*#REF!/($B$32*$B$32)</f>
        <v>#DIV/0!</v>
      </c>
    </row>
    <row r="37" customFormat="false" ht="15" hidden="false" customHeight="false" outlineLevel="0" collapsed="false">
      <c r="A37" s="16"/>
      <c r="B37" s="16"/>
      <c r="C37" s="16" t="n">
        <f aca="false">A37+$B$33</f>
        <v>0</v>
      </c>
      <c r="D37" s="16"/>
      <c r="E37" s="16"/>
      <c r="F37" s="16"/>
      <c r="G37" s="16" t="inlineStr">
        <f aca="false">2*D37*E37/$B$32+D37*D37*#REF!/($B$32*$B$32)</f>
        <is>
          <t/>
        </is>
      </c>
    </row>
    <row r="38" customFormat="false" ht="15" hidden="false" customHeight="false" outlineLevel="0" collapsed="false">
      <c r="A38" s="16"/>
      <c r="B38" s="16"/>
      <c r="C38" s="16" t="n">
        <f aca="false">A38+$B$33</f>
        <v>0</v>
      </c>
      <c r="D38" s="16"/>
      <c r="E38" s="16"/>
      <c r="F38" s="16"/>
      <c r="G38" s="16" t="inlineStr">
        <f aca="false">2*D38*E38/$B$32+D38*D38*#REF!/($B$32*$B$32)</f>
        <is>
          <t/>
        </is>
      </c>
    </row>
    <row r="39" customFormat="false" ht="15" hidden="false" customHeight="false" outlineLevel="0" collapsed="false">
      <c r="A39" s="16"/>
      <c r="B39" s="16"/>
      <c r="C39" s="16" t="n">
        <f aca="false">A39+$B$33</f>
        <v>0</v>
      </c>
      <c r="D39" s="16"/>
      <c r="E39" s="16"/>
      <c r="F39" s="16"/>
      <c r="G39" s="16" t="inlineStr">
        <f aca="false">2*D39*E39/$B$32+D39*D39*#REF!/($B$32*$B$32)</f>
        <is>
          <t/>
        </is>
      </c>
    </row>
    <row r="40" customFormat="false" ht="15" hidden="false" customHeight="false" outlineLevel="0" collapsed="false">
      <c r="A40" s="16"/>
      <c r="B40" s="16"/>
      <c r="C40" s="16" t="n">
        <f aca="false">A40+$B$33</f>
        <v>0</v>
      </c>
      <c r="D40" s="16"/>
      <c r="E40" s="16"/>
      <c r="F40" s="16"/>
      <c r="G40" s="16" t="inlineStr">
        <f aca="false">2*D40*E40/$B$32+D40*D40*#REF!/($B$32*$B$32)</f>
        <is>
          <t/>
        </is>
      </c>
    </row>
    <row r="41" customFormat="false" ht="15" hidden="false" customHeight="false" outlineLevel="0" collapsed="false">
      <c r="A41" s="16"/>
      <c r="B41" s="16"/>
      <c r="C41" s="16" t="n">
        <f aca="false">A41+$B$33</f>
        <v>0</v>
      </c>
      <c r="D41" s="16"/>
      <c r="E41" s="16"/>
      <c r="F41" s="16"/>
      <c r="G41" s="16" t="inlineStr">
        <f aca="false">2*D41*E41/$B$32+D41*D41*#REF!/($B$32*$B$32)</f>
        <is>
          <t/>
        </is>
      </c>
    </row>
    <row r="42" customFormat="false" ht="15" hidden="false" customHeight="false" outlineLevel="0" collapsed="false">
      <c r="A42" s="16"/>
      <c r="B42" s="16"/>
      <c r="C42" s="16" t="n">
        <f aca="false">A42+$B$33</f>
        <v>0</v>
      </c>
      <c r="D42" s="16"/>
      <c r="E42" s="16"/>
      <c r="F42" s="16"/>
      <c r="G42" s="16" t="inlineStr">
        <f aca="false">2*D42*E42/$B$32+D42*D42*#REF!/($B$32*$B$32)</f>
        <is>
          <t/>
        </is>
      </c>
    </row>
    <row r="43" customFormat="false" ht="15" hidden="false" customHeight="false" outlineLevel="0" collapsed="false">
      <c r="A43" s="16"/>
      <c r="B43" s="16"/>
      <c r="C43" s="16" t="n">
        <f aca="false">A43+$B$33</f>
        <v>0</v>
      </c>
      <c r="D43" s="16"/>
      <c r="E43" s="16"/>
      <c r="F43" s="16"/>
      <c r="G43" s="16" t="inlineStr">
        <f aca="false">2*D43*E43/$B$32+D43*D43*#REF!/($B$32*$B$32)</f>
        <is>
          <t/>
        </is>
      </c>
    </row>
    <row r="44" customFormat="false" ht="15" hidden="false" customHeight="false" outlineLevel="0" collapsed="false">
      <c r="A44" s="16"/>
      <c r="B44" s="16"/>
      <c r="C44" s="16" t="n">
        <f aca="false">A44+$B$33</f>
        <v>0</v>
      </c>
      <c r="D44" s="16"/>
      <c r="E44" s="16"/>
      <c r="F44" s="16"/>
      <c r="G44" s="16" t="inlineStr">
        <f aca="false">2*D44*E44/$B$32+D44*D44*#REF!/($B$32*$B$32)</f>
        <is>
          <t/>
        </is>
      </c>
    </row>
    <row r="45" customFormat="false" ht="15" hidden="false" customHeight="false" outlineLevel="0" collapsed="false">
      <c r="A45" s="16"/>
      <c r="B45" s="16"/>
      <c r="C45" s="16" t="n">
        <f aca="false">A45+$B$33</f>
        <v>0</v>
      </c>
      <c r="D45" s="16"/>
      <c r="E45" s="16"/>
      <c r="F45" s="16"/>
      <c r="G45" s="16" t="inlineStr">
        <f aca="false">2*D45*E45/$B$32+D45*D45*#REF!/($B$32*$B$32)</f>
        <is>
          <t/>
        </is>
      </c>
    </row>
    <row r="46" customFormat="false" ht="15" hidden="false" customHeight="false" outlineLevel="0" collapsed="false">
      <c r="A46" s="16"/>
      <c r="B46" s="16"/>
      <c r="C46" s="16" t="n">
        <f aca="false">A46+$B$33</f>
        <v>0</v>
      </c>
      <c r="D46" s="16"/>
      <c r="E46" s="16"/>
      <c r="F46" s="16"/>
      <c r="G46" s="16" t="inlineStr">
        <f aca="false">2*D46*E46/$B$32+D46*D46*#REF!/($B$32*$B$32)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55" zoomScaleNormal="55" zoomScalePageLayoutView="100" workbookViewId="0">
      <selection pane="topLeft" activeCell="H17" activeCellId="0" sqref="H17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n">
        <v>0.019</v>
      </c>
      <c r="B2" s="3" t="n">
        <v>0.001</v>
      </c>
      <c r="C2" s="2" t="n">
        <v>8.2</v>
      </c>
      <c r="D2" s="4" t="n">
        <v>0.1</v>
      </c>
      <c r="E2" s="2" t="n">
        <f aca="false">A2/C2</f>
        <v>0.00231707317073171</v>
      </c>
      <c r="F2" s="2" t="n">
        <f aca="false">B2/C2+(A2*D2)/(C2*C2)</f>
        <v>0.000150208209399167</v>
      </c>
      <c r="G2" s="2" t="n">
        <f aca="false">(A2*A2)/C2</f>
        <v>4.40243902439024E-005</v>
      </c>
      <c r="H2" s="2" t="n">
        <f aca="false">2*A2*B2/C2+A2*A2*D2/(C2*C2)</f>
        <v>5.17102914931589E-006</v>
      </c>
    </row>
    <row r="3" customFormat="false" ht="15" hidden="false" customHeight="false" outlineLevel="0" collapsed="false">
      <c r="A3" s="2" t="n">
        <v>0.116</v>
      </c>
      <c r="B3" s="3" t="n">
        <f aca="false">B2</f>
        <v>0.001</v>
      </c>
      <c r="C3" s="2" t="n">
        <v>54.9</v>
      </c>
      <c r="D3" s="4" t="n">
        <v>0.1</v>
      </c>
      <c r="E3" s="2" t="n">
        <f aca="false">A3/C3</f>
        <v>0.00211293260473588</v>
      </c>
      <c r="F3" s="2" t="n">
        <f aca="false">B3/C3+(A3*D3)/(C3*C3)</f>
        <v>2.20636295168231E-005</v>
      </c>
      <c r="G3" s="2" t="n">
        <f aca="false">(A3*A3)/C3</f>
        <v>0.000245100182149362</v>
      </c>
      <c r="H3" s="2" t="n">
        <f aca="false">2*A3*B3/C3+A3*A3*D3/(C3*C3)</f>
        <v>4.67231362868736E-006</v>
      </c>
    </row>
    <row r="4" customFormat="false" ht="15" hidden="false" customHeight="false" outlineLevel="0" collapsed="false">
      <c r="A4" s="2" t="n">
        <v>0.228</v>
      </c>
      <c r="B4" s="3" t="n">
        <f aca="false">B3</f>
        <v>0.001</v>
      </c>
      <c r="C4" s="2" t="n">
        <v>101.9</v>
      </c>
      <c r="D4" s="4" t="n">
        <v>1</v>
      </c>
      <c r="E4" s="2" t="n">
        <f aca="false">A4/C4</f>
        <v>0.00223748773307164</v>
      </c>
      <c r="F4" s="2" t="n">
        <f aca="false">B4/C4+(A4*D4)/(C4*C4)</f>
        <v>3.17712240733232E-005</v>
      </c>
      <c r="G4" s="2" t="n">
        <f aca="false">(A4*A4)/C4</f>
        <v>0.000510147203140334</v>
      </c>
      <c r="H4" s="2" t="n">
        <f aca="false">2*A4*B4/C4+A4*A4*D4/(C4*C4)</f>
        <v>9.48132682178934E-006</v>
      </c>
    </row>
    <row r="5" customFormat="false" ht="15" hidden="false" customHeight="false" outlineLevel="0" collapsed="false">
      <c r="A5" s="2" t="n">
        <v>0.426</v>
      </c>
      <c r="B5" s="3" t="n">
        <f aca="false">B4</f>
        <v>0.001</v>
      </c>
      <c r="C5" s="2" t="n">
        <v>192.6</v>
      </c>
      <c r="D5" s="4" t="n">
        <v>1</v>
      </c>
      <c r="E5" s="2" t="n">
        <f aca="false">A5/C5</f>
        <v>0.00221183800623053</v>
      </c>
      <c r="F5" s="2" t="n">
        <f aca="false">B5/C5+(A5*D5)/(C5*C5)</f>
        <v>1.66762097935126E-005</v>
      </c>
      <c r="G5" s="2" t="n">
        <f aca="false">(A5*A5)/C5</f>
        <v>0.000942242990654206</v>
      </c>
      <c r="H5" s="2" t="n">
        <f aca="false">2*A5*B5/C5+A5*A5*D5/(C5*C5)</f>
        <v>9.3159033782669E-006</v>
      </c>
    </row>
    <row r="6" customFormat="false" ht="15" hidden="false" customHeight="false" outlineLevel="0" collapsed="false">
      <c r="A6" s="2" t="n">
        <v>0.752</v>
      </c>
      <c r="B6" s="3" t="n">
        <f aca="false">B5</f>
        <v>0.001</v>
      </c>
      <c r="C6" s="2" t="n">
        <v>350</v>
      </c>
      <c r="D6" s="4" t="n">
        <v>1</v>
      </c>
      <c r="E6" s="2" t="n">
        <f aca="false">A6/C6</f>
        <v>0.00214857142857143</v>
      </c>
      <c r="F6" s="2" t="n">
        <f aca="false">B6/C6+(A6*D6)/(C6*C6)</f>
        <v>8.99591836734694E-006</v>
      </c>
      <c r="G6" s="2" t="n">
        <f aca="false">(A6*A6)/C6</f>
        <v>0.00161572571428571</v>
      </c>
      <c r="H6" s="2" t="n">
        <f aca="false">2*A6*B6/C6+A6*A6*D6/(C6*C6)</f>
        <v>8.91350204081633E-006</v>
      </c>
    </row>
    <row r="7" customFormat="false" ht="15" hidden="false" customHeight="false" outlineLevel="0" collapsed="false">
      <c r="A7" s="2" t="n">
        <v>1.031</v>
      </c>
      <c r="B7" s="3" t="n">
        <f aca="false">B6</f>
        <v>0.001</v>
      </c>
      <c r="C7" s="2" t="n">
        <v>499</v>
      </c>
      <c r="D7" s="4" t="n">
        <v>1</v>
      </c>
      <c r="E7" s="2" t="n">
        <f aca="false">A7/C7</f>
        <v>0.00206613226452906</v>
      </c>
      <c r="F7" s="2" t="n">
        <f aca="false">B7/C7+(A7*D7)/(C7*C7)</f>
        <v>6.14455363633078E-006</v>
      </c>
      <c r="G7" s="2" t="n">
        <f aca="false">(A7*A7)/C7</f>
        <v>0.00213018236472946</v>
      </c>
      <c r="H7" s="2" t="n">
        <f aca="false">2*A7*B7/C7+A7*A7*D7/(C7*C7)</f>
        <v>8.40116706358609E-006</v>
      </c>
    </row>
    <row r="8" customFormat="false" ht="15" hidden="false" customHeight="false" outlineLevel="0" collapsed="false">
      <c r="A8" s="2" t="n">
        <v>1.279</v>
      </c>
      <c r="B8" s="3" t="n">
        <f aca="false">B7</f>
        <v>0.001</v>
      </c>
      <c r="C8" s="2" t="n">
        <v>650</v>
      </c>
      <c r="D8" s="4" t="n">
        <v>1</v>
      </c>
      <c r="E8" s="2" t="n">
        <f aca="false">A8/C8</f>
        <v>0.00196769230769231</v>
      </c>
      <c r="F8" s="2" t="n">
        <f aca="false">B8/C8+(A8*D8)/(C8*C8)</f>
        <v>4.56568047337278E-006</v>
      </c>
      <c r="G8" s="2" t="n">
        <f aca="false">(A8*A8)/C8</f>
        <v>0.00251667846153846</v>
      </c>
      <c r="H8" s="2" t="n">
        <f aca="false">2*A8*B8/C8+A8*A8*D8/(C8*C8)</f>
        <v>7.8071976331361E-006</v>
      </c>
    </row>
    <row r="9" customFormat="false" ht="15" hidden="false" customHeight="false" outlineLevel="0" collapsed="false">
      <c r="A9" s="2" t="n">
        <v>1.478</v>
      </c>
      <c r="B9" s="3" t="n">
        <f aca="false">B8</f>
        <v>0.001</v>
      </c>
      <c r="C9" s="2" t="n">
        <v>796</v>
      </c>
      <c r="D9" s="4" t="n">
        <v>1</v>
      </c>
      <c r="E9" s="2" t="n">
        <f aca="false">A9/C9</f>
        <v>0.00185678391959799</v>
      </c>
      <c r="F9" s="2" t="n">
        <f aca="false">B9/C9+(A9*D9)/(C9*C9)</f>
        <v>3.58892452210803E-006</v>
      </c>
      <c r="G9" s="2" t="n">
        <f aca="false">(A9*A9)/C9</f>
        <v>0.00274432663316583</v>
      </c>
      <c r="H9" s="2" t="n">
        <f aca="false">2*A9*B9/C9+A9*A9*D9/(C9*C9)</f>
        <v>7.16121436327366E-006</v>
      </c>
    </row>
    <row r="10" customFormat="false" ht="15" hidden="false" customHeight="false" outlineLevel="0" collapsed="false">
      <c r="A10" s="2" t="n">
        <v>1.53</v>
      </c>
      <c r="B10" s="3" t="n">
        <f aca="false">B9</f>
        <v>0.001</v>
      </c>
      <c r="C10" s="2" t="n">
        <v>846</v>
      </c>
      <c r="D10" s="4" t="n">
        <v>1</v>
      </c>
      <c r="E10" s="2" t="n">
        <f aca="false">A10/C10</f>
        <v>0.00180851063829787</v>
      </c>
      <c r="F10" s="2" t="n">
        <f aca="false">B10/C10+(A10*D10)/(C10*C10)</f>
        <v>3.31975252753886E-006</v>
      </c>
      <c r="G10" s="2" t="n">
        <f aca="false">(A10*A10)/C10</f>
        <v>0.00276702127659574</v>
      </c>
      <c r="H10" s="2" t="n">
        <f aca="false">2*A10*B10/C10+A10*A10*D10/(C10*C10)</f>
        <v>6.88773200543232E-006</v>
      </c>
    </row>
    <row r="11" customFormat="false" ht="15" hidden="false" customHeight="false" outlineLevel="0" collapsed="false">
      <c r="A11" s="2" t="n">
        <v>1.585</v>
      </c>
      <c r="B11" s="3" t="n">
        <f aca="false">B10</f>
        <v>0.001</v>
      </c>
      <c r="C11" s="2" t="n">
        <v>898</v>
      </c>
      <c r="D11" s="4" t="n">
        <v>1</v>
      </c>
      <c r="E11" s="2" t="n">
        <f aca="false">A11/C11</f>
        <v>0.00176503340757238</v>
      </c>
      <c r="F11" s="2" t="n">
        <f aca="false">B11/C11+(A11*D11)/(C11*C11)</f>
        <v>3.07910179016969E-006</v>
      </c>
      <c r="G11" s="2" t="n">
        <f aca="false">(A11*A11)/C11</f>
        <v>0.00279757795100223</v>
      </c>
      <c r="H11" s="2" t="n">
        <f aca="false">2*A11*B11/C11+A11*A11*D11/(C11*C11)</f>
        <v>6.64540974499134E-006</v>
      </c>
      <c r="I11" s="0" t="n">
        <f aca="false">(G14-G15)/2</f>
        <v>5.38267564424732E-006</v>
      </c>
    </row>
    <row r="12" customFormat="false" ht="15" hidden="false" customHeight="false" outlineLevel="0" collapsed="false">
      <c r="A12" s="2" t="n">
        <v>1.594</v>
      </c>
      <c r="B12" s="3" t="n">
        <f aca="false">B11</f>
        <v>0.001</v>
      </c>
      <c r="C12" s="2" t="n">
        <v>907</v>
      </c>
      <c r="D12" s="4" t="n">
        <v>1</v>
      </c>
      <c r="E12" s="2" t="n">
        <f aca="false">A12/C12</f>
        <v>0.0017574421168688</v>
      </c>
      <c r="F12" s="2" t="n">
        <f aca="false">B12/C12+(A12*D12)/(C12*C12)</f>
        <v>3.04017873965689E-006</v>
      </c>
      <c r="G12" s="2" t="n">
        <f aca="false">(A12*A12)/C12</f>
        <v>0.00280136273428886</v>
      </c>
      <c r="H12" s="2" t="n">
        <f aca="false">2*A12*B12/C12+A12*A12*D12/(C12*C12)</f>
        <v>6.60348702788188E-006</v>
      </c>
    </row>
    <row r="13" customFormat="false" ht="15" hidden="false" customHeight="false" outlineLevel="0" collapsed="false">
      <c r="A13" s="2" t="n">
        <v>1.616</v>
      </c>
      <c r="B13" s="3" t="n">
        <f aca="false">B12</f>
        <v>0.001</v>
      </c>
      <c r="C13" s="2" t="n">
        <v>929</v>
      </c>
      <c r="D13" s="4" t="n">
        <v>1</v>
      </c>
      <c r="E13" s="2" t="n">
        <f aca="false">A13/C13</f>
        <v>0.00173950484391819</v>
      </c>
      <c r="F13" s="2" t="n">
        <f aca="false">B13/C13+(A13*D13)/(C13*C13)</f>
        <v>2.94887496654273E-006</v>
      </c>
      <c r="G13" s="2" t="n">
        <f aca="false">(A13*A13)/C13</f>
        <v>0.0028110398277718</v>
      </c>
      <c r="H13" s="2" t="n">
        <f aca="false">2*A13*B13/C13+A13*A13*D13/(C13*C13)</f>
        <v>6.50488678985124E-006</v>
      </c>
    </row>
    <row r="14" customFormat="false" ht="15" hidden="false" customHeight="false" outlineLevel="0" collapsed="false">
      <c r="A14" s="2" t="n">
        <v>1.644</v>
      </c>
      <c r="B14" s="3" t="n">
        <f aca="false">B13</f>
        <v>0.001</v>
      </c>
      <c r="C14" s="2" t="n">
        <v>954</v>
      </c>
      <c r="D14" s="4" t="n">
        <v>1</v>
      </c>
      <c r="E14" s="2" t="n">
        <f aca="false">A14/C14</f>
        <v>0.00172327044025157</v>
      </c>
      <c r="F14" s="2" t="n">
        <f aca="false">B14/C14+(A14*D14)/(C14*C14)</f>
        <v>2.8545811742679E-006</v>
      </c>
      <c r="G14" s="2" t="n">
        <f aca="false">(A14*A14)/C14</f>
        <v>0.00283305660377358</v>
      </c>
      <c r="H14" s="2" t="n">
        <f aca="false">2*A14*B14/C14+A14*A14*D14/(C14*C14)</f>
        <v>6.41620189074799E-006</v>
      </c>
    </row>
    <row r="15" s="5" customFormat="true" ht="15" hidden="false" customHeight="false" outlineLevel="0" collapsed="false">
      <c r="A15" s="6" t="n">
        <v>1.685</v>
      </c>
      <c r="B15" s="3" t="n">
        <f aca="false">B14</f>
        <v>0.001</v>
      </c>
      <c r="C15" s="6" t="n">
        <v>1006</v>
      </c>
      <c r="D15" s="7" t="n">
        <v>1</v>
      </c>
      <c r="E15" s="6" t="n">
        <f aca="false">A15/C15</f>
        <v>0.00167495029821074</v>
      </c>
      <c r="F15" s="6" t="n">
        <f aca="false">B15/C15+(A15*D15)/(C15*C15)</f>
        <v>2.658996320289E-006</v>
      </c>
      <c r="G15" s="6" t="n">
        <f aca="false">(A15*A15)/C15</f>
        <v>0.00282229125248509</v>
      </c>
      <c r="H15" s="6" t="n">
        <f aca="false">2*A15*B15/C15+A15*A15*D15/(C15*C15)</f>
        <v>6.1553590978977E-006</v>
      </c>
      <c r="I15" s="5" t="n">
        <f aca="false">(1.7-A15)*(E16-E15)/(A16-A15)+E15</f>
        <v>0.00166016139968279</v>
      </c>
      <c r="J15" s="0" t="n">
        <f aca="false">1/(A16-A15)*(B6*ABS(I15-E15)+F16*ABS(1.7-A15)+B6*ABS(I15-E16)+F15*ABS(1.7-A16))</f>
        <v>3.58707183600104E-006</v>
      </c>
    </row>
    <row r="16" customFormat="false" ht="15" hidden="false" customHeight="false" outlineLevel="0" collapsed="false">
      <c r="A16" s="6" t="n">
        <v>1.778</v>
      </c>
      <c r="B16" s="3" t="n">
        <f aca="false">B15</f>
        <v>0.001</v>
      </c>
      <c r="C16" s="6" t="n">
        <v>1123</v>
      </c>
      <c r="D16" s="7" t="n">
        <v>1</v>
      </c>
      <c r="E16" s="6" t="n">
        <f aca="false">A16/C16</f>
        <v>0.00158325912733749</v>
      </c>
      <c r="F16" s="6" t="n">
        <f aca="false">B16/C16+(A16*D16)/(C16*C16)</f>
        <v>2.30031979282056E-006</v>
      </c>
      <c r="G16" s="6" t="n">
        <f aca="false">(A16*A16)/C16</f>
        <v>0.00281503472840606</v>
      </c>
      <c r="H16" s="6" t="n">
        <f aca="false">2*A16*B16/C16+A16*A16*D16/(C16*C16)</f>
        <v>5.67322771897245E-006</v>
      </c>
    </row>
    <row r="17" s="8" customFormat="true" ht="15" hidden="false" customHeight="false" outlineLevel="0" collapsed="false">
      <c r="A17" s="9" t="n">
        <v>1.857</v>
      </c>
      <c r="B17" s="3" t="n">
        <f aca="false">B16</f>
        <v>0.001</v>
      </c>
      <c r="C17" s="9" t="n">
        <v>1250</v>
      </c>
      <c r="D17" s="10" t="n">
        <v>1</v>
      </c>
      <c r="E17" s="9" t="n">
        <f aca="false">A17/C17</f>
        <v>0.0014856</v>
      </c>
      <c r="F17" s="9" t="n">
        <f aca="false">B17/C17+(A17*D17)/(C17*C17)</f>
        <v>1.98848E-006</v>
      </c>
      <c r="G17" s="9" t="n">
        <f aca="false">(A17*A17)/C17</f>
        <v>0.0027587592</v>
      </c>
      <c r="H17" s="9" t="n">
        <f aca="false">2*A17*B17/C17+A17*A17*D17/(C17*C17)</f>
        <v>5.17820736E-006</v>
      </c>
      <c r="I17" s="9" t="n">
        <f aca="false">(A17*A17)/C17</f>
        <v>0.0027587592</v>
      </c>
    </row>
    <row r="18" customFormat="false" ht="15" hidden="false" customHeight="false" outlineLevel="0" collapsed="false">
      <c r="A18" s="2" t="n">
        <v>1.909</v>
      </c>
      <c r="B18" s="3" t="n">
        <f aca="false">B17</f>
        <v>0.001</v>
      </c>
      <c r="C18" s="2" t="n">
        <v>1354</v>
      </c>
      <c r="D18" s="4" t="n">
        <v>1</v>
      </c>
      <c r="E18" s="2" t="n">
        <f aca="false">A18/C18</f>
        <v>0.00140989660265879</v>
      </c>
      <c r="F18" s="2" t="n">
        <f aca="false">B18/C18+(A18*D18)/(C18*C18)</f>
        <v>1.77983500934918E-006</v>
      </c>
      <c r="G18" s="2" t="n">
        <f aca="false">(A18*A18)/C18</f>
        <v>0.00269149261447563</v>
      </c>
      <c r="H18" s="2" t="n">
        <f aca="false">2*A18*B18/C18+A18*A18*D18/(C18*C18)</f>
        <v>4.80760163550637E-006</v>
      </c>
    </row>
    <row r="19" customFormat="false" ht="15" hidden="false" customHeight="false" outlineLevel="0" collapsed="false">
      <c r="A19" s="2" t="n">
        <v>1.968</v>
      </c>
      <c r="B19" s="3" t="n">
        <f aca="false">B18</f>
        <v>0.001</v>
      </c>
      <c r="C19" s="2" t="n">
        <v>1495</v>
      </c>
      <c r="D19" s="4" t="n">
        <v>1</v>
      </c>
      <c r="E19" s="2" t="n">
        <f aca="false">A19/C19</f>
        <v>0.00131638795986622</v>
      </c>
      <c r="F19" s="2" t="n">
        <f aca="false">B19/C19+(A19*D19)/(C19*C19)</f>
        <v>1.5494233845259E-006</v>
      </c>
      <c r="G19" s="2" t="n">
        <f aca="false">(A19*A19)/C19</f>
        <v>0.00259065150501672</v>
      </c>
      <c r="H19" s="2" t="n">
        <f aca="false">2*A19*B19/C19+A19*A19*D19/(C19*C19)</f>
        <v>4.36565318061319E-006</v>
      </c>
    </row>
    <row r="20" customFormat="false" ht="15" hidden="false" customHeight="false" outlineLevel="0" collapsed="false">
      <c r="A20" s="2" t="n">
        <v>2.007</v>
      </c>
      <c r="B20" s="3" t="n">
        <f aca="false">B19</f>
        <v>0.001</v>
      </c>
      <c r="C20" s="2" t="n">
        <v>1614</v>
      </c>
      <c r="D20" s="4" t="n">
        <v>1</v>
      </c>
      <c r="E20" s="2" t="n">
        <f aca="false">A20/C20</f>
        <v>0.00124349442379182</v>
      </c>
      <c r="F20" s="2" t="n">
        <f aca="false">B20/C20+(A20*D20)/(C20*C20)</f>
        <v>1.39002132824772E-006</v>
      </c>
      <c r="G20" s="2" t="n">
        <f aca="false">(A20*A20)/C20</f>
        <v>0.00249569330855019</v>
      </c>
      <c r="H20" s="2" t="n">
        <f aca="false">2*A20*B20/C20+A20*A20*D20/(C20*C20)</f>
        <v>4.033267229585E-006</v>
      </c>
    </row>
    <row r="21" customFormat="false" ht="15" hidden="false" customHeight="false" outlineLevel="0" collapsed="false">
      <c r="A21" s="2" t="n">
        <v>2.063</v>
      </c>
      <c r="B21" s="3" t="n">
        <f aca="false">B20</f>
        <v>0.001</v>
      </c>
      <c r="C21" s="2" t="n">
        <v>1826</v>
      </c>
      <c r="D21" s="4" t="n">
        <v>1</v>
      </c>
      <c r="E21" s="2" t="n">
        <f aca="false">A21/C21</f>
        <v>0.00112979189485214</v>
      </c>
      <c r="F21" s="2" t="n">
        <f aca="false">B21/C21+(A21*D21)/(C21*C21)</f>
        <v>1.16637015052143E-006</v>
      </c>
      <c r="G21" s="2" t="n">
        <f aca="false">(A21*A21)/C21</f>
        <v>0.00233076067907996</v>
      </c>
      <c r="H21" s="2" t="n">
        <f aca="false">2*A21*B21/C21+A21*A21*D21/(C21*C21)</f>
        <v>3.53601351537785E-006</v>
      </c>
    </row>
    <row r="22" customFormat="false" ht="15" hidden="false" customHeight="false" outlineLevel="0" collapsed="false">
      <c r="A22" s="2" t="n">
        <v>2.097</v>
      </c>
      <c r="B22" s="3" t="n">
        <f aca="false">B21</f>
        <v>0.001</v>
      </c>
      <c r="C22" s="2" t="n">
        <v>2005</v>
      </c>
      <c r="D22" s="4" t="n">
        <v>1</v>
      </c>
      <c r="E22" s="2" t="n">
        <f aca="false">A22/C22</f>
        <v>0.00104588528678304</v>
      </c>
      <c r="F22" s="2" t="n">
        <f aca="false">B22/C22+(A22*D22)/(C22*C22)</f>
        <v>1.02039166423094E-006</v>
      </c>
      <c r="G22" s="2" t="n">
        <f aca="false">(A22*A22)/C22</f>
        <v>0.00219322144638404</v>
      </c>
      <c r="H22" s="2" t="n">
        <f aca="false">2*A22*B22/C22+A22*A22*D22/(C22*C22)</f>
        <v>3.18564660667533E-006</v>
      </c>
    </row>
    <row r="23" customFormat="false" ht="15" hidden="false" customHeight="false" outlineLevel="0" collapsed="false">
      <c r="A23" s="2" t="n">
        <v>2.125</v>
      </c>
      <c r="B23" s="3" t="n">
        <f aca="false">B22</f>
        <v>0.001</v>
      </c>
      <c r="C23" s="2" t="n">
        <v>2198</v>
      </c>
      <c r="D23" s="4" t="n">
        <v>1</v>
      </c>
      <c r="E23" s="2" t="n">
        <f aca="false">A23/C23</f>
        <v>0.000966787989080983</v>
      </c>
      <c r="F23" s="2" t="n">
        <f aca="false">B23/C23+(A23*D23)/(C23*C23)</f>
        <v>8.94808002311639E-007</v>
      </c>
      <c r="G23" s="2" t="n">
        <f aca="false">(A23*A23)/C23</f>
        <v>0.00205442447679709</v>
      </c>
      <c r="H23" s="2" t="n">
        <f aca="false">2*A23*B23/C23+A23*A23*D23/(C23*C23)</f>
        <v>2.86825499399322E-006</v>
      </c>
    </row>
    <row r="24" customFormat="false" ht="15" hidden="false" customHeight="false" outlineLevel="0" collapsed="false">
      <c r="A24" s="2" t="n">
        <v>2.15</v>
      </c>
      <c r="B24" s="3" t="n">
        <f aca="false">B23</f>
        <v>0.001</v>
      </c>
      <c r="C24" s="2" t="n">
        <v>2403</v>
      </c>
      <c r="D24" s="4" t="n">
        <v>1</v>
      </c>
      <c r="E24" s="2" t="n">
        <f aca="false">A24/C24</f>
        <v>0.00089471493965876</v>
      </c>
      <c r="F24" s="2" t="n">
        <f aca="false">B24/C24+(A24*D24)/(C24*C24)</f>
        <v>7.88478959491785E-007</v>
      </c>
      <c r="G24" s="2" t="n">
        <f aca="false">(A24*A24)/C24</f>
        <v>0.00192363712026633</v>
      </c>
      <c r="H24" s="2" t="n">
        <f aca="false">2*A24*B24/C24+A24*A24*D24/(C24*C24)</f>
        <v>2.5899447025661E-006</v>
      </c>
    </row>
    <row r="25" customFormat="false" ht="15" hidden="false" customHeight="false" outlineLevel="0" collapsed="false">
      <c r="A25" s="2" t="n">
        <v>2.166</v>
      </c>
      <c r="B25" s="3" t="n">
        <f aca="false">B24</f>
        <v>0.001</v>
      </c>
      <c r="C25" s="2" t="n">
        <v>2595</v>
      </c>
      <c r="D25" s="4" t="n">
        <v>1</v>
      </c>
      <c r="E25" s="2" t="n">
        <f aca="false">A25/C25</f>
        <v>0.000834682080924855</v>
      </c>
      <c r="F25" s="2" t="n">
        <f aca="false">B25/C25+(A25*D25)/(C25*C25)</f>
        <v>7.07006582244646E-007</v>
      </c>
      <c r="G25" s="2" t="n">
        <f aca="false">(A25*A25)/C25</f>
        <v>0.00180792138728324</v>
      </c>
      <c r="H25" s="2" t="n">
        <f aca="false">2*A25*B25/C25+A25*A25*D25/(C25*C25)</f>
        <v>2.36605833806676E-006</v>
      </c>
    </row>
    <row r="26" customFormat="false" ht="15" hidden="false" customHeight="false" outlineLevel="0" collapsed="false">
      <c r="A26" s="2" t="n">
        <v>2.182</v>
      </c>
      <c r="B26" s="3" t="n">
        <f aca="false">B25</f>
        <v>0.001</v>
      </c>
      <c r="C26" s="2" t="n">
        <v>2811</v>
      </c>
      <c r="D26" s="4" t="n">
        <v>1</v>
      </c>
      <c r="E26" s="2" t="n">
        <f aca="false">A26/C26</f>
        <v>0.000776236214870153</v>
      </c>
      <c r="F26" s="2" t="n">
        <f aca="false">B26/C26+(A26*D26)/(C26*C26)</f>
        <v>6.3188766092855E-007</v>
      </c>
      <c r="G26" s="2" t="n">
        <f aca="false">(A26*A26)/C26</f>
        <v>0.00169374742084667</v>
      </c>
      <c r="H26" s="2" t="n">
        <f aca="false">2*A26*B26/C26+A26*A26*D26/(C26*C26)</f>
        <v>2.15501509101625E-006</v>
      </c>
    </row>
    <row r="27" customFormat="false" ht="14" hidden="false" customHeight="true" outlineLevel="0" collapsed="false">
      <c r="A27" s="2" t="n">
        <v>2.192</v>
      </c>
      <c r="B27" s="3" t="n">
        <f aca="false">B26</f>
        <v>0.001</v>
      </c>
      <c r="C27" s="2" t="n">
        <v>3000</v>
      </c>
      <c r="D27" s="4" t="n">
        <v>1</v>
      </c>
      <c r="E27" s="2" t="n">
        <f aca="false">A27/C27</f>
        <v>0.000730666666666667</v>
      </c>
      <c r="F27" s="2" t="n">
        <f aca="false">B27/C27+(A27*D27)/(C27*C27)</f>
        <v>5.76888888888889E-007</v>
      </c>
      <c r="G27" s="2" t="n">
        <f aca="false">(A27*A27)/C27</f>
        <v>0.00160162133333333</v>
      </c>
      <c r="H27" s="2" t="n">
        <f aca="false">2*A27*B27/C27+A27*A27*D27/(C27*C27)</f>
        <v>1.99520711111111E-006</v>
      </c>
    </row>
    <row r="28" customFormat="false" ht="15" hidden="false" customHeight="false" outlineLevel="0" collapsed="false">
      <c r="A28" s="0" t="s">
        <v>12</v>
      </c>
    </row>
    <row r="29" customFormat="false" ht="15" hidden="false" customHeight="false" outlineLevel="0" collapsed="false">
      <c r="A29" s="12" t="s">
        <v>13</v>
      </c>
      <c r="B29" s="13"/>
      <c r="C29" s="13"/>
    </row>
    <row r="30" customFormat="false" ht="15" hidden="false" customHeight="false" outlineLevel="0" collapsed="false">
      <c r="A30" s="12" t="s">
        <v>14</v>
      </c>
      <c r="B30" s="13"/>
      <c r="C30" s="13"/>
      <c r="D30" s="14" t="s">
        <v>15</v>
      </c>
    </row>
    <row r="32" customFormat="false" ht="15" hidden="false" customHeight="false" outlineLevel="0" collapsed="false">
      <c r="A32" s="15" t="s">
        <v>16</v>
      </c>
      <c r="B32" s="15" t="s">
        <v>17</v>
      </c>
      <c r="C32" s="15" t="s">
        <v>18</v>
      </c>
      <c r="D32" s="15" t="s">
        <v>0</v>
      </c>
      <c r="E32" s="15" t="s">
        <v>1</v>
      </c>
      <c r="F32" s="15" t="s">
        <v>6</v>
      </c>
      <c r="G32" s="15" t="s">
        <v>7</v>
      </c>
    </row>
    <row r="33" customFormat="false" ht="15" hidden="false" customHeight="false" outlineLevel="0" collapsed="false">
      <c r="A33" s="16"/>
      <c r="B33" s="16"/>
      <c r="C33" s="16" t="n">
        <f aca="false">A33+$B$30</f>
        <v>0</v>
      </c>
      <c r="D33" s="16"/>
      <c r="E33" s="16"/>
      <c r="F33" s="16"/>
      <c r="G33" s="16" t="e">
        <f aca="false">2*D33*E33/$B$29+D33*D33*#REF!/($B$29*$B$29)</f>
        <v>#DIV/0!</v>
      </c>
    </row>
    <row r="34" customFormat="false" ht="15" hidden="false" customHeight="false" outlineLevel="0" collapsed="false">
      <c r="A34" s="16"/>
      <c r="B34" s="16"/>
      <c r="C34" s="16" t="n">
        <f aca="false">A34+$B$30</f>
        <v>0</v>
      </c>
      <c r="D34" s="16"/>
      <c r="E34" s="16"/>
      <c r="F34" s="16"/>
      <c r="G34" s="16" t="inlineStr">
        <f aca="false">2*D34*E34/$B$29+D34*D34*#REF!/($B$29*$B$29)</f>
        <is>
          <t/>
        </is>
      </c>
    </row>
    <row r="35" customFormat="false" ht="15" hidden="false" customHeight="false" outlineLevel="0" collapsed="false">
      <c r="A35" s="16"/>
      <c r="B35" s="16"/>
      <c r="C35" s="16" t="n">
        <f aca="false">A35+$B$30</f>
        <v>0</v>
      </c>
      <c r="D35" s="16"/>
      <c r="E35" s="16"/>
      <c r="F35" s="16"/>
      <c r="G35" s="16" t="inlineStr">
        <f aca="false">2*D35*E35/$B$29+D35*D35*#REF!/($B$29*$B$29)</f>
        <is>
          <t/>
        </is>
      </c>
    </row>
    <row r="36" customFormat="false" ht="15" hidden="false" customHeight="false" outlineLevel="0" collapsed="false">
      <c r="A36" s="16"/>
      <c r="B36" s="16"/>
      <c r="C36" s="16" t="n">
        <f aca="false">A36+$B$30</f>
        <v>0</v>
      </c>
      <c r="D36" s="16"/>
      <c r="E36" s="16"/>
      <c r="F36" s="16"/>
      <c r="G36" s="16" t="inlineStr">
        <f aca="false">2*D36*E36/$B$29+D36*D36*#REF!/($B$29*$B$29)</f>
        <is>
          <t/>
        </is>
      </c>
    </row>
    <row r="37" customFormat="false" ht="15" hidden="false" customHeight="false" outlineLevel="0" collapsed="false">
      <c r="A37" s="16"/>
      <c r="B37" s="16"/>
      <c r="C37" s="16" t="n">
        <f aca="false">A37+$B$30</f>
        <v>0</v>
      </c>
      <c r="D37" s="16"/>
      <c r="E37" s="16"/>
      <c r="F37" s="16"/>
      <c r="G37" s="16" t="inlineStr">
        <f aca="false">2*D37*E37/$B$29+D37*D37*#REF!/($B$29*$B$29)</f>
        <is>
          <t/>
        </is>
      </c>
    </row>
    <row r="38" customFormat="false" ht="15" hidden="false" customHeight="false" outlineLevel="0" collapsed="false">
      <c r="A38" s="16"/>
      <c r="B38" s="16"/>
      <c r="C38" s="16" t="n">
        <f aca="false">A38+$B$30</f>
        <v>0</v>
      </c>
      <c r="D38" s="16"/>
      <c r="E38" s="16"/>
      <c r="F38" s="16"/>
      <c r="G38" s="16" t="inlineStr">
        <f aca="false">2*D38*E38/$B$29+D38*D38*#REF!/($B$29*$B$29)</f>
        <is>
          <t/>
        </is>
      </c>
    </row>
    <row r="39" customFormat="false" ht="15" hidden="false" customHeight="false" outlineLevel="0" collapsed="false">
      <c r="A39" s="16"/>
      <c r="B39" s="16"/>
      <c r="C39" s="16" t="n">
        <f aca="false">A39+$B$30</f>
        <v>0</v>
      </c>
      <c r="D39" s="16"/>
      <c r="E39" s="16"/>
      <c r="F39" s="16"/>
      <c r="G39" s="16" t="inlineStr">
        <f aca="false">2*D39*E39/$B$29+D39*D39*#REF!/($B$29*$B$29)</f>
        <is>
          <t/>
        </is>
      </c>
    </row>
    <row r="40" customFormat="false" ht="15" hidden="false" customHeight="false" outlineLevel="0" collapsed="false">
      <c r="A40" s="16"/>
      <c r="B40" s="16"/>
      <c r="C40" s="16" t="n">
        <f aca="false">A40+$B$30</f>
        <v>0</v>
      </c>
      <c r="D40" s="16"/>
      <c r="E40" s="16"/>
      <c r="F40" s="16"/>
      <c r="G40" s="16" t="inlineStr">
        <f aca="false">2*D40*E40/$B$29+D40*D40*#REF!/($B$29*$B$29)</f>
        <is>
          <t/>
        </is>
      </c>
    </row>
    <row r="41" customFormat="false" ht="15" hidden="false" customHeight="false" outlineLevel="0" collapsed="false">
      <c r="A41" s="16"/>
      <c r="B41" s="16"/>
      <c r="C41" s="16" t="n">
        <f aca="false">A41+$B$30</f>
        <v>0</v>
      </c>
      <c r="D41" s="16"/>
      <c r="E41" s="16"/>
      <c r="F41" s="16"/>
      <c r="G41" s="16" t="inlineStr">
        <f aca="false">2*D41*E41/$B$29+D41*D41*#REF!/($B$29*$B$29)</f>
        <is>
          <t/>
        </is>
      </c>
    </row>
    <row r="42" customFormat="false" ht="15" hidden="false" customHeight="false" outlineLevel="0" collapsed="false">
      <c r="A42" s="16"/>
      <c r="B42" s="16"/>
      <c r="C42" s="16" t="n">
        <f aca="false">A42+$B$30</f>
        <v>0</v>
      </c>
      <c r="D42" s="16"/>
      <c r="E42" s="16"/>
      <c r="F42" s="16"/>
      <c r="G42" s="16" t="inlineStr">
        <f aca="false">2*D42*E42/$B$29+D42*D42*#REF!/($B$29*$B$29)</f>
        <is>
          <t/>
        </is>
      </c>
    </row>
    <row r="43" customFormat="false" ht="15" hidden="false" customHeight="false" outlineLevel="0" collapsed="false">
      <c r="A43" s="16"/>
      <c r="B43" s="16"/>
      <c r="C43" s="16" t="n">
        <f aca="false">A43+$B$30</f>
        <v>0</v>
      </c>
      <c r="D43" s="16"/>
      <c r="E43" s="16"/>
      <c r="F43" s="16"/>
      <c r="G43" s="16" t="inlineStr">
        <f aca="false">2*D43*E43/$B$29+D43*D43*#REF!/($B$29*$B$29)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12" activeCellId="0" sqref="J12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4" t="n">
        <v>0.012</v>
      </c>
      <c r="B2" s="3" t="n">
        <v>0.001</v>
      </c>
      <c r="C2" s="4" t="n">
        <v>6.9</v>
      </c>
      <c r="D2" s="4" t="n">
        <v>0.1</v>
      </c>
      <c r="E2" s="2" t="n">
        <f aca="false">A2/C2</f>
        <v>0.00173913043478261</v>
      </c>
      <c r="F2" s="2" t="n">
        <f aca="false">B2/C2+(A2*D2)/(C2*C2)</f>
        <v>0.000170132325141777</v>
      </c>
      <c r="G2" s="2" t="n">
        <f aca="false">(A2*A2)/C2</f>
        <v>2.08695652173913E-005</v>
      </c>
      <c r="H2" s="2" t="n">
        <f aca="false">2*A2*B2/C2+A2*A2*D2/(C2*C2)</f>
        <v>3.78071833648393E-006</v>
      </c>
    </row>
    <row r="3" customFormat="false" ht="15" hidden="false" customHeight="false" outlineLevel="0" collapsed="false">
      <c r="A3" s="4" t="n">
        <v>0.176</v>
      </c>
      <c r="B3" s="3" t="n">
        <f aca="false">B2</f>
        <v>0.001</v>
      </c>
      <c r="C3" s="4" t="n">
        <v>99</v>
      </c>
      <c r="D3" s="4" t="n">
        <v>0.1</v>
      </c>
      <c r="E3" s="2" t="n">
        <f aca="false">A3/C3</f>
        <v>0.00177777777777778</v>
      </c>
      <c r="F3" s="2" t="n">
        <f aca="false">B3/C3+(A3*D3)/(C3*C3)</f>
        <v>1.18967452300786E-005</v>
      </c>
      <c r="G3" s="2" t="n">
        <f aca="false">(A3*A3)/C3</f>
        <v>0.000312888888888889</v>
      </c>
      <c r="H3" s="2" t="n">
        <f aca="false">2*A3*B3/C3+A3*A3*D3/(C3*C3)</f>
        <v>3.87160493827161E-006</v>
      </c>
    </row>
    <row r="4" customFormat="false" ht="15" hidden="false" customHeight="false" outlineLevel="0" collapsed="false">
      <c r="A4" s="4" t="n">
        <v>0.339</v>
      </c>
      <c r="B4" s="3" t="n">
        <f aca="false">B3</f>
        <v>0.001</v>
      </c>
      <c r="C4" s="4" t="n">
        <v>193.6</v>
      </c>
      <c r="D4" s="4" t="n">
        <v>0.1</v>
      </c>
      <c r="E4" s="2" t="n">
        <f aca="false">A4/C4</f>
        <v>0.00175103305785124</v>
      </c>
      <c r="F4" s="2" t="n">
        <f aca="false">B4/C4+(A4*D4)/(C4*C4)</f>
        <v>6.06974848029506E-006</v>
      </c>
      <c r="G4" s="2" t="n">
        <f aca="false">(A4*A4)/C4</f>
        <v>0.00059360020661157</v>
      </c>
      <c r="H4" s="2" t="n">
        <f aca="false">2*A4*B4/C4+A4*A4*D4/(C4*C4)</f>
        <v>3.80867779267127E-006</v>
      </c>
    </row>
    <row r="5" customFormat="false" ht="15" hidden="false" customHeight="false" outlineLevel="0" collapsed="false">
      <c r="A5" s="4" t="n">
        <v>0.518</v>
      </c>
      <c r="B5" s="3" t="n">
        <f aca="false">B4</f>
        <v>0.001</v>
      </c>
      <c r="C5" s="4" t="n">
        <v>299.6</v>
      </c>
      <c r="D5" s="4" t="n">
        <v>0.1</v>
      </c>
      <c r="E5" s="2" t="n">
        <f aca="false">A5/C5</f>
        <v>0.00172897196261682</v>
      </c>
      <c r="F5" s="2" t="n">
        <f aca="false">B5/C5+(A5*D5)/(C5*C5)</f>
        <v>3.91487715708172E-006</v>
      </c>
      <c r="G5" s="2" t="n">
        <f aca="false">(A5*A5)/C5</f>
        <v>0.000895607476635514</v>
      </c>
      <c r="H5" s="2" t="n">
        <f aca="false">2*A5*B5/C5+A5*A5*D5/(C5*C5)</f>
        <v>3.75687832998515E-006</v>
      </c>
    </row>
    <row r="6" customFormat="false" ht="15" hidden="false" customHeight="false" outlineLevel="0" collapsed="false">
      <c r="A6" s="4" t="n">
        <v>0.761</v>
      </c>
      <c r="B6" s="3" t="n">
        <f aca="false">B5</f>
        <v>0.001</v>
      </c>
      <c r="C6" s="4" t="n">
        <v>452</v>
      </c>
      <c r="D6" s="4" t="n">
        <v>1</v>
      </c>
      <c r="E6" s="2" t="n">
        <f aca="false">A6/C6</f>
        <v>0.00168362831858407</v>
      </c>
      <c r="F6" s="2" t="n">
        <f aca="false">B6/C6+(A6*D6)/(C6*C6)</f>
        <v>5.93723079332759E-006</v>
      </c>
      <c r="G6" s="2" t="n">
        <f aca="false">(A6*A6)/C6</f>
        <v>0.00128124115044248</v>
      </c>
      <c r="H6" s="2" t="n">
        <f aca="false">2*A6*B6/C6+A6*A6*D6/(C6*C6)</f>
        <v>6.20186095230637E-006</v>
      </c>
    </row>
    <row r="7" customFormat="false" ht="15" hidden="false" customHeight="false" outlineLevel="0" collapsed="false">
      <c r="A7" s="4" t="n">
        <v>0.98</v>
      </c>
      <c r="B7" s="3" t="n">
        <f aca="false">B6</f>
        <v>0.001</v>
      </c>
      <c r="C7" s="4" t="n">
        <v>599</v>
      </c>
      <c r="D7" s="4" t="n">
        <v>1</v>
      </c>
      <c r="E7" s="2" t="n">
        <f aca="false">A7/C7</f>
        <v>0.00163606010016694</v>
      </c>
      <c r="F7" s="2" t="n">
        <f aca="false">B7/C7+(A7*D7)/(C7*C7)</f>
        <v>4.40076811380124E-006</v>
      </c>
      <c r="G7" s="2" t="n">
        <f aca="false">(A7*A7)/C7</f>
        <v>0.00160333889816361</v>
      </c>
      <c r="H7" s="2" t="n">
        <f aca="false">2*A7*B7/C7+A7*A7*D7/(C7*C7)</f>
        <v>5.94881285169216E-006</v>
      </c>
    </row>
    <row r="8" customFormat="false" ht="15" hidden="false" customHeight="false" outlineLevel="0" collapsed="false">
      <c r="A8" s="4" t="n">
        <v>1.182</v>
      </c>
      <c r="B8" s="3" t="n">
        <f aca="false">B7</f>
        <v>0.001</v>
      </c>
      <c r="C8" s="4" t="n">
        <v>750</v>
      </c>
      <c r="D8" s="4" t="n">
        <v>1</v>
      </c>
      <c r="E8" s="2" t="n">
        <f aca="false">A8/C8</f>
        <v>0.001576</v>
      </c>
      <c r="F8" s="2" t="n">
        <f aca="false">B8/C8+(A8*D8)/(C8*C8)</f>
        <v>3.43466666666667E-006</v>
      </c>
      <c r="G8" s="2" t="n">
        <f aca="false">(A8*A8)/C8</f>
        <v>0.001862832</v>
      </c>
      <c r="H8" s="2" t="n">
        <f aca="false">2*A8*B8/C8+A8*A8*D8/(C8*C8)</f>
        <v>5.635776E-006</v>
      </c>
    </row>
    <row r="9" customFormat="false" ht="15" hidden="false" customHeight="false" outlineLevel="0" collapsed="false">
      <c r="A9" s="4" t="n">
        <v>1.357</v>
      </c>
      <c r="B9" s="3" t="n">
        <f aca="false">B8</f>
        <v>0.001</v>
      </c>
      <c r="C9" s="4" t="n">
        <v>899</v>
      </c>
      <c r="D9" s="4" t="n">
        <v>1</v>
      </c>
      <c r="E9" s="2" t="n">
        <f aca="false">A9/C9</f>
        <v>0.00150945494994438</v>
      </c>
      <c r="F9" s="2" t="n">
        <f aca="false">B9/C9+(A9*D9)/(C9*C9)</f>
        <v>2.79138481640087E-006</v>
      </c>
      <c r="G9" s="2" t="n">
        <f aca="false">(A9*A9)/C9</f>
        <v>0.00204833036707453</v>
      </c>
      <c r="H9" s="2" t="n">
        <f aca="false">2*A9*B9/C9+A9*A9*D9/(C9*C9)</f>
        <v>5.29736414580036E-006</v>
      </c>
    </row>
    <row r="10" customFormat="false" ht="15" hidden="false" customHeight="false" outlineLevel="0" collapsed="false">
      <c r="A10" s="4" t="n">
        <v>1.555</v>
      </c>
      <c r="B10" s="3" t="n">
        <f aca="false">B9</f>
        <v>0.001</v>
      </c>
      <c r="C10" s="4" t="n">
        <v>1114</v>
      </c>
      <c r="D10" s="4" t="n">
        <v>1</v>
      </c>
      <c r="E10" s="2" t="n">
        <f aca="false">A10/C10</f>
        <v>0.00139587073608618</v>
      </c>
      <c r="F10" s="2" t="n">
        <f aca="false">B10/C10+(A10*D10)/(C10*C10)</f>
        <v>2.15069186363211E-006</v>
      </c>
      <c r="G10" s="2" t="n">
        <f aca="false">(A10*A10)/C10</f>
        <v>0.002170578994614</v>
      </c>
      <c r="H10" s="2" t="n">
        <f aca="false">2*A10*B10/C10+A10*A10*D10/(C10*C10)</f>
        <v>4.74019658403411E-006</v>
      </c>
    </row>
    <row r="11" s="9" customFormat="true" ht="15" hidden="false" customHeight="false" outlineLevel="0" collapsed="false">
      <c r="A11" s="10" t="n">
        <v>1.624</v>
      </c>
      <c r="B11" s="3" t="n">
        <f aca="false">B10</f>
        <v>0.001</v>
      </c>
      <c r="C11" s="10" t="n">
        <v>1205</v>
      </c>
      <c r="D11" s="10" t="n">
        <v>1</v>
      </c>
      <c r="E11" s="9" t="n">
        <f aca="false">A11/C11</f>
        <v>0.00134771784232365</v>
      </c>
      <c r="F11" s="9" t="n">
        <f aca="false">B11/C11+(A11*D11)/(C11*C11)</f>
        <v>1.94831356209432E-006</v>
      </c>
      <c r="G11" s="9" t="n">
        <f aca="false">(A11*A11)/C11</f>
        <v>0.00218869377593361</v>
      </c>
      <c r="H11" s="9" t="n">
        <f aca="false">2*A11*B11/C11+A11*A11*D11/(C11*C11)</f>
        <v>4.51177906716482E-006</v>
      </c>
      <c r="I11" s="8" t="n">
        <f aca="false">(1250-C11)*(G12-G11)/(C12-C11)+G11</f>
        <v>0.00218380065106045</v>
      </c>
      <c r="J11" s="0" t="n">
        <f aca="false">1/(C12-C11)*(D11*ABS(I11-G11)+H12*ABS(1250-C11)+D11*ABS(I11-G12)+H11*ABS(1250-C12))</f>
        <v>4.5031965067369E-006</v>
      </c>
    </row>
    <row r="12" customFormat="false" ht="15" hidden="false" customHeight="false" outlineLevel="0" collapsed="false">
      <c r="A12" s="10" t="n">
        <v>1.681</v>
      </c>
      <c r="B12" s="3" t="n">
        <f aca="false">B11</f>
        <v>0.001</v>
      </c>
      <c r="C12" s="10" t="n">
        <v>1297</v>
      </c>
      <c r="D12" s="10" t="n">
        <v>1</v>
      </c>
      <c r="E12" s="9" t="n">
        <f aca="false">A12/C12</f>
        <v>0.00129606784888204</v>
      </c>
      <c r="F12" s="9" t="n">
        <f aca="false">B12/C12+(A12*D12)/(C12*C12)</f>
        <v>1.77029132527528E-006</v>
      </c>
      <c r="G12" s="9" t="n">
        <f aca="false">(A12*A12)/C12</f>
        <v>0.0021786900539707</v>
      </c>
      <c r="H12" s="9" t="n">
        <f aca="false">2*A12*B12/C12+A12*A12*D12/(C12*C12)</f>
        <v>4.27192756666978E-006</v>
      </c>
      <c r="I12" s="5" t="n">
        <f aca="false">(1.7-A12)*(E13-E12)/(A13-A12)+E12</f>
        <v>0.00128027696194319</v>
      </c>
      <c r="J12" s="0" t="n">
        <f aca="false">1/(A13-A12)*(B3*ABS(I12-E12)+F13*ABS(1.7-A12)+B3*ABS(I12-E13)+F12*ABS(1.7-A13))</f>
        <v>2.55009056853123E-006</v>
      </c>
    </row>
    <row r="13" s="6" customFormat="true" ht="15" hidden="false" customHeight="false" outlineLevel="0" collapsed="false">
      <c r="A13" s="7" t="n">
        <v>1.745</v>
      </c>
      <c r="B13" s="3" t="n">
        <f aca="false">B12</f>
        <v>0.001</v>
      </c>
      <c r="C13" s="7" t="n">
        <v>1404</v>
      </c>
      <c r="D13" s="7" t="n">
        <v>1</v>
      </c>
      <c r="E13" s="6" t="n">
        <f aca="false">A13/C13</f>
        <v>0.00124287749287749</v>
      </c>
      <c r="F13" s="6" t="n">
        <f aca="false">B13/C13+(A13*D13)/(C13*C13)</f>
        <v>1.59749109179309E-006</v>
      </c>
      <c r="G13" s="6" t="n">
        <f aca="false">(A13*A13)/C13</f>
        <v>0.00216882122507122</v>
      </c>
      <c r="H13" s="6" t="n">
        <f aca="false">2*A13*B13/C13+A13*A13*D13/(C13*C13)</f>
        <v>4.03049944805643E-006</v>
      </c>
    </row>
    <row r="14" customFormat="false" ht="15" hidden="false" customHeight="false" outlineLevel="0" collapsed="false">
      <c r="A14" s="4" t="n">
        <v>1.837</v>
      </c>
      <c r="B14" s="3" t="n">
        <f aca="false">B13</f>
        <v>0.001</v>
      </c>
      <c r="C14" s="4" t="n">
        <v>1608</v>
      </c>
      <c r="D14" s="4" t="n">
        <v>1</v>
      </c>
      <c r="E14" s="2" t="n">
        <f aca="false">A14/C14</f>
        <v>0.00114241293532338</v>
      </c>
      <c r="F14" s="2" t="n">
        <f aca="false">B14/C14+(A14*D14)/(C14*C14)</f>
        <v>1.33234635281305E-006</v>
      </c>
      <c r="G14" s="2" t="n">
        <f aca="false">(A14*A14)/C14</f>
        <v>0.00209861256218905</v>
      </c>
      <c r="H14" s="2" t="n">
        <f aca="false">2*A14*B14/C14+A14*A14*D14/(C14*C14)</f>
        <v>3.58993318544095E-006</v>
      </c>
    </row>
    <row r="15" customFormat="false" ht="15" hidden="false" customHeight="false" outlineLevel="0" collapsed="false">
      <c r="A15" s="4" t="n">
        <v>1.904</v>
      </c>
      <c r="B15" s="3" t="n">
        <f aca="false">B14</f>
        <v>0.001</v>
      </c>
      <c r="C15" s="4" t="n">
        <v>1800</v>
      </c>
      <c r="D15" s="4" t="n">
        <v>1</v>
      </c>
      <c r="E15" s="2" t="n">
        <f aca="false">A15/C15</f>
        <v>0.00105777777777778</v>
      </c>
      <c r="F15" s="2" t="n">
        <f aca="false">B15/C15+(A15*D15)/(C15*C15)</f>
        <v>1.14320987654321E-006</v>
      </c>
      <c r="G15" s="2" t="n">
        <f aca="false">(A15*A15)/C15</f>
        <v>0.00201400888888889</v>
      </c>
      <c r="H15" s="2" t="n">
        <f aca="false">2*A15*B15/C15+A15*A15*D15/(C15*C15)</f>
        <v>3.23444938271605E-006</v>
      </c>
    </row>
    <row r="16" customFormat="false" ht="15" hidden="false" customHeight="false" outlineLevel="0" collapsed="false">
      <c r="A16" s="4" t="n">
        <v>1.963</v>
      </c>
      <c r="B16" s="3" t="n">
        <f aca="false">B15</f>
        <v>0.001</v>
      </c>
      <c r="C16" s="4" t="n">
        <v>2017</v>
      </c>
      <c r="D16" s="4" t="n">
        <v>1</v>
      </c>
      <c r="E16" s="2" t="n">
        <f aca="false">A16/C16</f>
        <v>0.000973227565691621</v>
      </c>
      <c r="F16" s="2" t="n">
        <f aca="false">B16/C16+(A16*D16)/(C16*C16)</f>
        <v>9.78298247740021E-007</v>
      </c>
      <c r="G16" s="2" t="n">
        <f aca="false">(A16*A16)/C16</f>
        <v>0.00191044571145265</v>
      </c>
      <c r="H16" s="2" t="n">
        <f aca="false">2*A16*B16/C16+A16*A16*D16/(C16*C16)</f>
        <v>2.89362702600528E-006</v>
      </c>
    </row>
    <row r="17" customFormat="false" ht="15" hidden="false" customHeight="false" outlineLevel="0" collapsed="false">
      <c r="A17" s="4" t="n">
        <v>2.004</v>
      </c>
      <c r="B17" s="3" t="n">
        <f aca="false">B16</f>
        <v>0.001</v>
      </c>
      <c r="C17" s="4" t="n">
        <v>2217</v>
      </c>
      <c r="D17" s="4" t="n">
        <v>1</v>
      </c>
      <c r="E17" s="2" t="n">
        <f aca="false">A17/C17</f>
        <v>0.000903924221921515</v>
      </c>
      <c r="F17" s="2" t="n">
        <f aca="false">B17/C17+(A17*D17)/(C17*C17)</f>
        <v>8.58784042364238E-007</v>
      </c>
      <c r="G17" s="2" t="n">
        <f aca="false">(A17*A17)/C17</f>
        <v>0.00181146414073072</v>
      </c>
      <c r="H17" s="2" t="n">
        <f aca="false">2*A17*B17/C17+A17*A17*D17/(C17*C17)</f>
        <v>2.62492744281945E-006</v>
      </c>
    </row>
    <row r="18" customFormat="false" ht="15" hidden="false" customHeight="false" outlineLevel="0" collapsed="false">
      <c r="A18" s="17" t="n">
        <v>2.032</v>
      </c>
      <c r="B18" s="3" t="n">
        <f aca="false">B17</f>
        <v>0.001</v>
      </c>
      <c r="C18" s="17" t="n">
        <v>2401</v>
      </c>
      <c r="D18" s="4" t="n">
        <v>1</v>
      </c>
      <c r="E18" s="2" t="n">
        <f aca="false">A18/C18</f>
        <v>0.000846314035818409</v>
      </c>
      <c r="F18" s="2" t="n">
        <f aca="false">B18/C18+(A18*D18)/(C18*C18)</f>
        <v>7.68977107796089E-007</v>
      </c>
      <c r="G18" s="18" t="n">
        <f aca="false">(A18*A18)/C18</f>
        <v>0.00171971012078301</v>
      </c>
      <c r="H18" s="2" t="n">
        <f aca="false">2*A18*B18/C18+A18*A18*D18/(C18*C18)</f>
        <v>2.40887551886006E-006</v>
      </c>
    </row>
    <row r="19" customFormat="false" ht="15" hidden="false" customHeight="false" outlineLevel="0" collapsed="false">
      <c r="A19" s="4" t="n">
        <v>2.039</v>
      </c>
      <c r="B19" s="3" t="n">
        <f aca="false">B18</f>
        <v>0.001</v>
      </c>
      <c r="C19" s="4" t="n">
        <v>2416</v>
      </c>
      <c r="D19" s="4" t="n">
        <v>1</v>
      </c>
      <c r="E19" s="2" t="n">
        <f aca="false">A19/C19</f>
        <v>0.000843956953642384</v>
      </c>
      <c r="F19" s="2" t="n">
        <f aca="false">B19/C19+(A19*D19)/(C19*C19)</f>
        <v>7.63227215911583E-007</v>
      </c>
      <c r="G19" s="2" t="n">
        <f aca="false">(A19*A19)/C19</f>
        <v>0.00172082822847682</v>
      </c>
      <c r="H19" s="2" t="n">
        <f aca="false">2*A19*B19/C19+A19*A19*D19/(C19*C19)</f>
        <v>2.4001772468861E-006</v>
      </c>
    </row>
    <row r="20" customFormat="false" ht="15" hidden="false" customHeight="false" outlineLevel="0" collapsed="false">
      <c r="A20" s="4" t="n">
        <v>2.064</v>
      </c>
      <c r="B20" s="3" t="n">
        <f aca="false">B19</f>
        <v>0.001</v>
      </c>
      <c r="C20" s="4" t="n">
        <v>2602</v>
      </c>
      <c r="D20" s="4" t="n">
        <v>1</v>
      </c>
      <c r="E20" s="2" t="n">
        <f aca="false">A20/C20</f>
        <v>0.000793235972328978</v>
      </c>
      <c r="F20" s="2" t="n">
        <f aca="false">B20/C20+(A20*D20)/(C20*C20)</f>
        <v>6.89176007812828E-007</v>
      </c>
      <c r="G20" s="2" t="n">
        <f aca="false">(A20*A20)/C20</f>
        <v>0.00163723904688701</v>
      </c>
      <c r="H20" s="2" t="n">
        <f aca="false">2*A20*B20/C20+A20*A20*D20/(C20*C20)</f>
        <v>2.21569525245465E-006</v>
      </c>
    </row>
    <row r="21" customFormat="false" ht="15" hidden="false" customHeight="false" outlineLevel="0" collapsed="false">
      <c r="A21" s="4" t="n">
        <v>2.085</v>
      </c>
      <c r="B21" s="3" t="n">
        <f aca="false">B20</f>
        <v>0.001</v>
      </c>
      <c r="C21" s="4" t="n">
        <v>2803</v>
      </c>
      <c r="D21" s="4" t="n">
        <v>1</v>
      </c>
      <c r="E21" s="2" t="n">
        <f aca="false">A21/C21</f>
        <v>0.000743845879414913</v>
      </c>
      <c r="F21" s="2" t="n">
        <f aca="false">B21/C21+(A21*D21)/(C21*C21)</f>
        <v>6.22135526013169E-007</v>
      </c>
      <c r="G21" s="2" t="n">
        <f aca="false">(A21*A21)/C21</f>
        <v>0.00155091865858009</v>
      </c>
      <c r="H21" s="2" t="n">
        <f aca="false">2*A21*B21/C21+A21*A21*D21/(C21*C21)</f>
        <v>2.04099845115237E-006</v>
      </c>
    </row>
    <row r="22" customFormat="false" ht="15" hidden="false" customHeight="false" outlineLevel="0" collapsed="false">
      <c r="A22" s="4" t="n">
        <v>2.105</v>
      </c>
      <c r="B22" s="3" t="n">
        <f aca="false">B21</f>
        <v>0.001</v>
      </c>
      <c r="C22" s="4" t="n">
        <v>3029</v>
      </c>
      <c r="D22" s="4" t="n">
        <v>1</v>
      </c>
      <c r="E22" s="2" t="n">
        <f aca="false">A22/C22</f>
        <v>0.000694948827996038</v>
      </c>
      <c r="F22" s="2" t="n">
        <f aca="false">B22/C22+(A22*D22)/(C22*C22)</f>
        <v>5.59573729942568E-007</v>
      </c>
      <c r="G22" s="2" t="n">
        <f aca="false">(A22*A22)/C22</f>
        <v>0.00146286728293166</v>
      </c>
      <c r="H22" s="2" t="n">
        <f aca="false">2*A22*B22/C22+A22*A22*D22/(C22*C22)</f>
        <v>1.87285152952514E-006</v>
      </c>
    </row>
    <row r="23" customFormat="false" ht="15" hidden="false" customHeight="false" outlineLevel="0" collapsed="false">
      <c r="A23" s="4" t="n">
        <v>0</v>
      </c>
      <c r="B23" s="3"/>
      <c r="C23" s="4" t="n">
        <v>0</v>
      </c>
      <c r="D23" s="4" t="n">
        <v>1</v>
      </c>
      <c r="E23" s="2" t="inlineStr">
        <f aca="false">A23/C23</f>
        <is>
          <t/>
        </is>
      </c>
      <c r="F23" s="2" t="inlineStr">
        <f aca="false">B23/C23+(A23*D23)/(C23*C23)</f>
        <is>
          <t/>
        </is>
      </c>
      <c r="G23" s="2" t="inlineStr">
        <f aca="false">(A23*A23)/C23</f>
        <is>
          <t/>
        </is>
      </c>
      <c r="H23" s="2" t="inlineStr">
        <f aca="false">2*A23*B23/C23+A23*A23*D23/(C23*C23)</f>
        <is>
          <t/>
        </is>
      </c>
    </row>
    <row r="24" customFormat="false" ht="15" hidden="false" customHeight="false" outlineLevel="0" collapsed="false">
      <c r="A24" s="4" t="n">
        <v>0</v>
      </c>
      <c r="B24" s="3"/>
      <c r="C24" s="4" t="n">
        <v>0</v>
      </c>
      <c r="D24" s="4" t="n">
        <v>1</v>
      </c>
      <c r="E24" s="2" t="inlineStr">
        <f aca="false">A24/C24</f>
        <is>
          <t/>
        </is>
      </c>
      <c r="F24" s="2" t="inlineStr">
        <f aca="false">B24/C24+(A24*D24)/(C24*C24)</f>
        <is>
          <t/>
        </is>
      </c>
      <c r="G24" s="2" t="inlineStr">
        <f aca="false">(A24*A24)/C24</f>
        <is>
          <t/>
        </is>
      </c>
      <c r="H24" s="2" t="inlineStr">
        <f aca="false">2*A24*B24/C24+A24*A24*D24/(C24*C24)</f>
        <is>
          <t/>
        </is>
      </c>
    </row>
    <row r="25" customFormat="false" ht="15" hidden="false" customHeight="false" outlineLevel="0" collapsed="false">
      <c r="A25" s="4" t="n">
        <v>0</v>
      </c>
      <c r="B25" s="3"/>
      <c r="C25" s="4" t="n">
        <v>0</v>
      </c>
      <c r="D25" s="4" t="n">
        <v>1</v>
      </c>
      <c r="E25" s="2" t="inlineStr">
        <f aca="false">A25/C25</f>
        <is>
          <t/>
        </is>
      </c>
      <c r="F25" s="2" t="inlineStr">
        <f aca="false">B25/C25+(A25*D25)/(C25*C25)</f>
        <is>
          <t/>
        </is>
      </c>
      <c r="G25" s="2" t="inlineStr">
        <f aca="false">(A25*A25)/C25</f>
        <is>
          <t/>
        </is>
      </c>
      <c r="H25" s="2" t="inlineStr">
        <f aca="false">2*A25*B25/C25+A25*A25*D25/(C25*C25)</f>
        <is>
          <t/>
        </is>
      </c>
    </row>
    <row r="26" customFormat="false" ht="15" hidden="false" customHeight="false" outlineLevel="0" collapsed="false">
      <c r="A26" s="4" t="n">
        <v>0</v>
      </c>
      <c r="B26" s="3"/>
      <c r="C26" s="4" t="n">
        <v>0</v>
      </c>
      <c r="D26" s="4" t="n">
        <v>1</v>
      </c>
      <c r="E26" s="2" t="inlineStr">
        <f aca="false">A26/C26</f>
        <is>
          <t/>
        </is>
      </c>
      <c r="F26" s="2" t="inlineStr">
        <f aca="false">B26/C26+(A26*D26)/(C26*C26)</f>
        <is>
          <t/>
        </is>
      </c>
      <c r="G26" s="2" t="inlineStr">
        <f aca="false">(A26*A26)/C26</f>
        <is>
          <t/>
        </is>
      </c>
      <c r="H26" s="2" t="inlineStr">
        <f aca="false">2*A26*B26/C26+A26*A26*D26/(C26*C26)</f>
        <is>
          <t/>
        </is>
      </c>
    </row>
    <row r="27" customFormat="false" ht="15" hidden="false" customHeight="false" outlineLevel="0" collapsed="false">
      <c r="A27" s="4" t="n">
        <v>0</v>
      </c>
      <c r="B27" s="3"/>
      <c r="C27" s="4" t="n">
        <v>0</v>
      </c>
      <c r="D27" s="4" t="n">
        <v>1</v>
      </c>
      <c r="E27" s="2" t="inlineStr">
        <f aca="false">A27/C27</f>
        <is>
          <t/>
        </is>
      </c>
      <c r="F27" s="2" t="inlineStr">
        <f aca="false">B27/C27+(A27*D27)/(C27*C27)</f>
        <is>
          <t/>
        </is>
      </c>
      <c r="G27" s="2" t="inlineStr">
        <f aca="false">(A27*A27)/C27</f>
        <is>
          <t/>
        </is>
      </c>
      <c r="H27" s="2" t="inlineStr">
        <f aca="false">2*A27*B27/C27+A27*A27*D27/(C27*C27)</f>
        <is>
          <t/>
        </is>
      </c>
    </row>
    <row r="28" customFormat="false" ht="15" hidden="false" customHeight="false" outlineLevel="0" collapsed="false">
      <c r="A28" s="4" t="n">
        <v>0</v>
      </c>
      <c r="B28" s="3"/>
      <c r="C28" s="4" t="n">
        <v>0</v>
      </c>
      <c r="D28" s="4" t="n">
        <v>1</v>
      </c>
      <c r="E28" s="2" t="inlineStr">
        <f aca="false">A28/C28</f>
        <is>
          <t/>
        </is>
      </c>
      <c r="F28" s="2" t="inlineStr">
        <f aca="false">B28/C28+(A28*D28)/(C28*C28)</f>
        <is>
          <t/>
        </is>
      </c>
      <c r="G28" s="2" t="inlineStr">
        <f aca="false">(A28*A28)/C28</f>
        <is>
          <t/>
        </is>
      </c>
      <c r="H28" s="2" t="inlineStr">
        <f aca="false">2*A28*B28/C28+A28*A28*D28/(C28*C28)</f>
        <is>
          <t/>
        </is>
      </c>
    </row>
    <row r="29" customFormat="false" ht="15" hidden="false" customHeight="false" outlineLevel="0" collapsed="false">
      <c r="A29" s="4" t="n">
        <v>0</v>
      </c>
      <c r="B29" s="3"/>
      <c r="C29" s="4" t="n">
        <v>0</v>
      </c>
      <c r="D29" s="4" t="n">
        <v>1</v>
      </c>
      <c r="E29" s="2" t="inlineStr">
        <f aca="false">A29/C29</f>
        <is>
          <t/>
        </is>
      </c>
      <c r="F29" s="2" t="inlineStr">
        <f aca="false">B29/C29+(A29*D29)/(C29*C29)</f>
        <is>
          <t/>
        </is>
      </c>
      <c r="G29" s="2" t="inlineStr">
        <f aca="false">(A29*A29)/C29</f>
        <is>
          <t/>
        </is>
      </c>
      <c r="H29" s="2" t="inlineStr">
        <f aca="false">2*A29*B29/C29+A29*A29*D29/(C29*C29)</f>
        <is>
          <t/>
        </is>
      </c>
    </row>
    <row r="30" customFormat="false" ht="15" hidden="false" customHeight="false" outlineLevel="0" collapsed="false">
      <c r="A30" s="4" t="n">
        <v>0</v>
      </c>
      <c r="B30" s="3"/>
      <c r="C30" s="4" t="n">
        <v>0</v>
      </c>
      <c r="D30" s="4" t="n">
        <v>1</v>
      </c>
      <c r="E30" s="2" t="inlineStr">
        <f aca="false">A30/C30</f>
        <is>
          <t/>
        </is>
      </c>
      <c r="F30" s="2" t="inlineStr">
        <f aca="false">B30/C30+(A30*D30)/(C30*C30)</f>
        <is>
          <t/>
        </is>
      </c>
      <c r="G30" s="2" t="inlineStr">
        <f aca="false">(A30*A30)/C30</f>
        <is>
          <t/>
        </is>
      </c>
      <c r="H30" s="2" t="inlineStr">
        <f aca="false">2*A30*B30/C30+A30*A30*D30/(C30*C30)</f>
        <is>
          <t/>
        </is>
      </c>
    </row>
    <row r="31" customFormat="false" ht="15" hidden="false" customHeight="false" outlineLevel="0" collapsed="false">
      <c r="A31" s="4" t="n">
        <v>0</v>
      </c>
      <c r="B31" s="3"/>
      <c r="C31" s="4" t="n">
        <v>0</v>
      </c>
      <c r="D31" s="4" t="n">
        <v>1</v>
      </c>
      <c r="E31" s="2" t="inlineStr">
        <f aca="false">A31/C31</f>
        <is>
          <t/>
        </is>
      </c>
      <c r="F31" s="2" t="inlineStr">
        <f aca="false">B31/C31+(A31*D31)/(C31*C31)</f>
        <is>
          <t/>
        </is>
      </c>
      <c r="G31" s="2" t="inlineStr">
        <f aca="false">(A31*A31)/C31</f>
        <is>
          <t/>
        </is>
      </c>
      <c r="H31" s="2" t="inlineStr">
        <f aca="false">2*A31*B31/C31+A31*A31*D31/(C31*C31)</f>
        <is>
          <t/>
        </is>
      </c>
    </row>
    <row r="32" customFormat="false" ht="15" hidden="false" customHeight="false" outlineLevel="0" collapsed="false">
      <c r="A32" s="4" t="n">
        <v>0</v>
      </c>
      <c r="B32" s="3"/>
      <c r="C32" s="4" t="n">
        <v>0</v>
      </c>
      <c r="D32" s="4" t="n">
        <v>1</v>
      </c>
      <c r="E32" s="2" t="inlineStr">
        <f aca="false">A32/C32</f>
        <is>
          <t/>
        </is>
      </c>
      <c r="F32" s="2" t="inlineStr">
        <f aca="false">B32/C32+(A32*D32)/(C32*C32)</f>
        <is>
          <t/>
        </is>
      </c>
      <c r="G32" s="2" t="inlineStr">
        <f aca="false">(A32*A32)/C32</f>
        <is>
          <t/>
        </is>
      </c>
      <c r="H32" s="2" t="inlineStr">
        <f aca="false">2*A32*B32/C32+A32*A32*D32/(C32*C32)</f>
        <is>
          <t/>
        </is>
      </c>
    </row>
    <row r="33" customFormat="false" ht="15" hidden="false" customHeight="false" outlineLevel="0" collapsed="false">
      <c r="A33" s="0" t="s">
        <v>12</v>
      </c>
    </row>
    <row r="34" customFormat="false" ht="15" hidden="false" customHeight="false" outlineLevel="0" collapsed="false">
      <c r="A34" s="12" t="s">
        <v>13</v>
      </c>
      <c r="B34" s="13"/>
      <c r="C34" s="13"/>
    </row>
    <row r="35" customFormat="false" ht="15" hidden="false" customHeight="false" outlineLevel="0" collapsed="false">
      <c r="A35" s="12" t="s">
        <v>14</v>
      </c>
      <c r="B35" s="13"/>
      <c r="C35" s="13"/>
      <c r="D35" s="14" t="s">
        <v>15</v>
      </c>
    </row>
    <row r="37" customFormat="false" ht="15" hidden="false" customHeight="false" outlineLevel="0" collapsed="false">
      <c r="A37" s="15" t="s">
        <v>16</v>
      </c>
      <c r="B37" s="15" t="s">
        <v>17</v>
      </c>
      <c r="C37" s="15" t="s">
        <v>18</v>
      </c>
      <c r="D37" s="15" t="s">
        <v>0</v>
      </c>
      <c r="E37" s="15" t="s">
        <v>1</v>
      </c>
      <c r="F37" s="15" t="s">
        <v>6</v>
      </c>
      <c r="G37" s="15" t="s">
        <v>7</v>
      </c>
    </row>
    <row r="38" customFormat="false" ht="15" hidden="false" customHeight="false" outlineLevel="0" collapsed="false">
      <c r="A38" s="16"/>
      <c r="B38" s="16"/>
      <c r="C38" s="16" t="n">
        <f aca="false">A38+$B$35</f>
        <v>0</v>
      </c>
      <c r="D38" s="16"/>
      <c r="E38" s="16"/>
      <c r="F38" s="16"/>
      <c r="G38" s="16" t="e">
        <f aca="false">2*D38*E38/$B$34+D38*D38*#REF!/($B$34*$B$34)</f>
        <v>#DIV/0!</v>
      </c>
    </row>
    <row r="39" customFormat="false" ht="15" hidden="false" customHeight="false" outlineLevel="0" collapsed="false">
      <c r="A39" s="16"/>
      <c r="B39" s="16"/>
      <c r="C39" s="16" t="n">
        <f aca="false">A39+$B$35</f>
        <v>0</v>
      </c>
      <c r="D39" s="16"/>
      <c r="E39" s="16"/>
      <c r="F39" s="16"/>
      <c r="G39" s="16" t="inlineStr">
        <f aca="false">2*D39*E39/$B$34+D39*D39*#REF!/($B$34*$B$34)</f>
        <is>
          <t/>
        </is>
      </c>
    </row>
    <row r="40" customFormat="false" ht="15" hidden="false" customHeight="false" outlineLevel="0" collapsed="false">
      <c r="A40" s="16"/>
      <c r="B40" s="16"/>
      <c r="C40" s="16" t="n">
        <f aca="false">A40+$B$35</f>
        <v>0</v>
      </c>
      <c r="D40" s="16"/>
      <c r="E40" s="16"/>
      <c r="F40" s="16"/>
      <c r="G40" s="16" t="inlineStr">
        <f aca="false">2*D40*E40/$B$34+D40*D40*#REF!/($B$34*$B$34)</f>
        <is>
          <t/>
        </is>
      </c>
    </row>
    <row r="41" customFormat="false" ht="15" hidden="false" customHeight="false" outlineLevel="0" collapsed="false">
      <c r="A41" s="16"/>
      <c r="B41" s="16"/>
      <c r="C41" s="16" t="n">
        <f aca="false">A41+$B$35</f>
        <v>0</v>
      </c>
      <c r="D41" s="16"/>
      <c r="E41" s="16"/>
      <c r="F41" s="16"/>
      <c r="G41" s="16" t="inlineStr">
        <f aca="false">2*D41*E41/$B$34+D41*D41*#REF!/($B$34*$B$34)</f>
        <is>
          <t/>
        </is>
      </c>
    </row>
    <row r="42" customFormat="false" ht="15" hidden="false" customHeight="false" outlineLevel="0" collapsed="false">
      <c r="A42" s="16"/>
      <c r="B42" s="16"/>
      <c r="C42" s="16" t="n">
        <f aca="false">A42+$B$35</f>
        <v>0</v>
      </c>
      <c r="D42" s="16"/>
      <c r="E42" s="16"/>
      <c r="F42" s="16"/>
      <c r="G42" s="16" t="inlineStr">
        <f aca="false">2*D42*E42/$B$34+D42*D42*#REF!/($B$34*$B$34)</f>
        <is>
          <t/>
        </is>
      </c>
    </row>
    <row r="43" customFormat="false" ht="15" hidden="false" customHeight="false" outlineLevel="0" collapsed="false">
      <c r="A43" s="16"/>
      <c r="B43" s="16"/>
      <c r="C43" s="16" t="n">
        <f aca="false">A43+$B$35</f>
        <v>0</v>
      </c>
      <c r="D43" s="16"/>
      <c r="E43" s="16"/>
      <c r="F43" s="16"/>
      <c r="G43" s="16" t="inlineStr">
        <f aca="false">2*D43*E43/$B$34+D43*D43*#REF!/($B$34*$B$34)</f>
        <is>
          <t/>
        </is>
      </c>
    </row>
    <row r="44" customFormat="false" ht="15" hidden="false" customHeight="false" outlineLevel="0" collapsed="false">
      <c r="A44" s="16"/>
      <c r="B44" s="16"/>
      <c r="C44" s="16" t="n">
        <f aca="false">A44+$B$35</f>
        <v>0</v>
      </c>
      <c r="D44" s="16"/>
      <c r="E44" s="16"/>
      <c r="F44" s="16"/>
      <c r="G44" s="16" t="inlineStr">
        <f aca="false">2*D44*E44/$B$34+D44*D44*#REF!/($B$34*$B$34)</f>
        <is>
          <t/>
        </is>
      </c>
    </row>
    <row r="45" customFormat="false" ht="15" hidden="false" customHeight="false" outlineLevel="0" collapsed="false">
      <c r="A45" s="16"/>
      <c r="B45" s="16"/>
      <c r="C45" s="16" t="n">
        <f aca="false">A45+$B$35</f>
        <v>0</v>
      </c>
      <c r="D45" s="16"/>
      <c r="E45" s="16"/>
      <c r="F45" s="16"/>
      <c r="G45" s="16" t="inlineStr">
        <f aca="false">2*D45*E45/$B$34+D45*D45*#REF!/($B$34*$B$34)</f>
        <is>
          <t/>
        </is>
      </c>
    </row>
    <row r="46" customFormat="false" ht="15" hidden="false" customHeight="false" outlineLevel="0" collapsed="false">
      <c r="A46" s="16"/>
      <c r="B46" s="16"/>
      <c r="C46" s="16" t="n">
        <f aca="false">A46+$B$35</f>
        <v>0</v>
      </c>
      <c r="D46" s="16"/>
      <c r="E46" s="16"/>
      <c r="F46" s="16"/>
      <c r="G46" s="16" t="inlineStr">
        <f aca="false">2*D46*E46/$B$34+D46*D46*#REF!/($B$34*$B$34)</f>
        <is>
          <t/>
        </is>
      </c>
    </row>
    <row r="47" customFormat="false" ht="15" hidden="false" customHeight="false" outlineLevel="0" collapsed="false">
      <c r="A47" s="16"/>
      <c r="B47" s="16"/>
      <c r="C47" s="16" t="n">
        <f aca="false">A47+$B$35</f>
        <v>0</v>
      </c>
      <c r="D47" s="16"/>
      <c r="E47" s="16"/>
      <c r="F47" s="16"/>
      <c r="G47" s="16" t="inlineStr">
        <f aca="false">2*D47*E47/$B$34+D47*D47*#REF!/($B$34*$B$34)</f>
        <is>
          <t/>
        </is>
      </c>
    </row>
    <row r="48" customFormat="false" ht="15" hidden="false" customHeight="false" outlineLevel="0" collapsed="false">
      <c r="A48" s="16"/>
      <c r="B48" s="16"/>
      <c r="C48" s="16" t="n">
        <f aca="false">A48+$B$35</f>
        <v>0</v>
      </c>
      <c r="D48" s="16"/>
      <c r="E48" s="16"/>
      <c r="F48" s="16"/>
      <c r="G48" s="16" t="inlineStr">
        <f aca="false">2*D48*E48/$B$34+D48*D48*#REF!/($B$34*$B$34)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14" activeCellId="0" sqref="J14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4" t="n">
        <v>0.008</v>
      </c>
      <c r="B2" s="3" t="n">
        <v>0.001</v>
      </c>
      <c r="C2" s="4" t="n">
        <v>7.9</v>
      </c>
      <c r="D2" s="4" t="n">
        <v>0.1</v>
      </c>
      <c r="E2" s="2" t="n">
        <f aca="false">A2/C2</f>
        <v>0.0010126582278481</v>
      </c>
      <c r="F2" s="2" t="n">
        <f aca="false">B2/C2+(A2*D2)/(C2*C2)</f>
        <v>0.000139400737061368</v>
      </c>
      <c r="G2" s="2" t="n">
        <f aca="false">(A2*A2)/C2</f>
        <v>8.10126582278481E-006</v>
      </c>
      <c r="H2" s="2" t="n">
        <f aca="false">2*A2*B2/C2+A2*A2*D2/(C2*C2)</f>
        <v>2.12786412433905E-006</v>
      </c>
    </row>
    <row r="3" customFormat="false" ht="15" hidden="false" customHeight="false" outlineLevel="0" collapsed="false">
      <c r="A3" s="4" t="n">
        <v>0.1</v>
      </c>
      <c r="B3" s="3" t="n">
        <f aca="false">B2</f>
        <v>0.001</v>
      </c>
      <c r="C3" s="4" t="n">
        <v>95.3</v>
      </c>
      <c r="D3" s="4" t="n">
        <v>0.1</v>
      </c>
      <c r="E3" s="2" t="n">
        <f aca="false">A3/C3</f>
        <v>0.00104931794333683</v>
      </c>
      <c r="F3" s="2" t="n">
        <f aca="false">B3/C3+(A3*D3)/(C3*C3)</f>
        <v>1.15942475795769E-005</v>
      </c>
      <c r="G3" s="2" t="n">
        <f aca="false">(A3*A3)/C3</f>
        <v>0.000104931794333683</v>
      </c>
      <c r="H3" s="2" t="n">
        <f aca="false">2*A3*B3/C3+A3*A3*D3/(C3*C3)</f>
        <v>2.20874270129453E-006</v>
      </c>
    </row>
    <row r="4" customFormat="false" ht="15" hidden="false" customHeight="false" outlineLevel="0" collapsed="false">
      <c r="A4" s="4" t="n">
        <v>0.205</v>
      </c>
      <c r="B4" s="3" t="n">
        <f aca="false">B3</f>
        <v>0.001</v>
      </c>
      <c r="C4" s="4" t="n">
        <v>196.7</v>
      </c>
      <c r="D4" s="4" t="n">
        <v>0.1</v>
      </c>
      <c r="E4" s="2" t="n">
        <f aca="false">A4/C4</f>
        <v>0.00104219623792578</v>
      </c>
      <c r="F4" s="2" t="n">
        <f aca="false">B4/C4+(A4*D4)/(C4*C4)</f>
        <v>5.61372457444117E-006</v>
      </c>
      <c r="G4" s="2" t="n">
        <f aca="false">(A4*A4)/C4</f>
        <v>0.000213650228774784</v>
      </c>
      <c r="H4" s="2" t="n">
        <f aca="false">2*A4*B4/C4+A4*A4*D4/(C4*C4)</f>
        <v>2.19300977568621E-006</v>
      </c>
    </row>
    <row r="5" customFormat="false" ht="15" hidden="false" customHeight="false" outlineLevel="0" collapsed="false">
      <c r="A5" s="4" t="n">
        <v>0.314</v>
      </c>
      <c r="B5" s="3" t="n">
        <f aca="false">B4</f>
        <v>0.001</v>
      </c>
      <c r="C5" s="4" t="n">
        <v>302.7</v>
      </c>
      <c r="D5" s="4" t="n">
        <v>0.1</v>
      </c>
      <c r="E5" s="2" t="n">
        <f aca="false">A5/C5</f>
        <v>0.00103733069045259</v>
      </c>
      <c r="F5" s="2" t="n">
        <f aca="false">B5/C5+(A5*D5)/(C5*C5)</f>
        <v>3.64629358786012E-006</v>
      </c>
      <c r="G5" s="2" t="n">
        <f aca="false">(A5*A5)/C5</f>
        <v>0.000325721836802114</v>
      </c>
      <c r="H5" s="2" t="n">
        <f aca="false">2*A5*B5/C5+A5*A5*D5/(C5*C5)</f>
        <v>2.18226687704067E-006</v>
      </c>
    </row>
    <row r="6" customFormat="false" ht="15" hidden="false" customHeight="false" outlineLevel="0" collapsed="false">
      <c r="A6" s="4" t="n">
        <v>0.416</v>
      </c>
      <c r="B6" s="3" t="n">
        <f aca="false">B5</f>
        <v>0.001</v>
      </c>
      <c r="C6" s="4" t="n">
        <v>405</v>
      </c>
      <c r="D6" s="4" t="n">
        <v>1</v>
      </c>
      <c r="E6" s="2" t="n">
        <f aca="false">A6/C6</f>
        <v>0.00102716049382716</v>
      </c>
      <c r="F6" s="2" t="n">
        <f aca="false">B6/C6+(A6*D6)/(C6*C6)</f>
        <v>5.00533455265966E-006</v>
      </c>
      <c r="G6" s="2" t="n">
        <f aca="false">(A6*A6)/C6</f>
        <v>0.000427298765432099</v>
      </c>
      <c r="H6" s="2" t="n">
        <f aca="false">2*A6*B6/C6+A6*A6*D6/(C6*C6)</f>
        <v>3.10937966773358E-006</v>
      </c>
    </row>
    <row r="7" customFormat="false" ht="15" hidden="false" customHeight="false" outlineLevel="0" collapsed="false">
      <c r="A7" s="4" t="n">
        <v>0.51</v>
      </c>
      <c r="B7" s="3" t="n">
        <f aca="false">B6</f>
        <v>0.001</v>
      </c>
      <c r="C7" s="4" t="n">
        <v>501</v>
      </c>
      <c r="D7" s="4" t="n">
        <v>1</v>
      </c>
      <c r="E7" s="2" t="n">
        <f aca="false">A7/C7</f>
        <v>0.00101796407185629</v>
      </c>
      <c r="F7" s="2" t="n">
        <f aca="false">B7/C7+(A7*D7)/(C7*C7)</f>
        <v>4.02787239891475E-006</v>
      </c>
      <c r="G7" s="2" t="n">
        <f aca="false">(A7*A7)/C7</f>
        <v>0.000519161676646707</v>
      </c>
      <c r="H7" s="2" t="n">
        <f aca="false">2*A7*B7/C7+A7*A7*D7/(C7*C7)</f>
        <v>3.07217899530281E-006</v>
      </c>
    </row>
    <row r="8" customFormat="false" ht="15" hidden="false" customHeight="false" outlineLevel="0" collapsed="false">
      <c r="A8" s="4" t="n">
        <v>0.606</v>
      </c>
      <c r="B8" s="3" t="n">
        <f aca="false">B7</f>
        <v>0.001</v>
      </c>
      <c r="C8" s="4" t="n">
        <v>601</v>
      </c>
      <c r="D8" s="4" t="n">
        <v>1</v>
      </c>
      <c r="E8" s="2" t="n">
        <f aca="false">A8/C8</f>
        <v>0.00100831946755408</v>
      </c>
      <c r="F8" s="2" t="n">
        <f aca="false">B8/C8+(A8*D8)/(C8*C8)</f>
        <v>3.34162972970728E-006</v>
      </c>
      <c r="G8" s="2" t="n">
        <f aca="false">(A8*A8)/C8</f>
        <v>0.000611041597337771</v>
      </c>
      <c r="H8" s="2" t="n">
        <f aca="false">2*A8*B8/C8+A8*A8*D8/(C8*C8)</f>
        <v>3.03334708375669E-006</v>
      </c>
    </row>
    <row r="9" customFormat="false" ht="15" hidden="false" customHeight="false" outlineLevel="0" collapsed="false">
      <c r="A9" s="4" t="n">
        <v>0.689</v>
      </c>
      <c r="B9" s="3" t="n">
        <f aca="false">B8</f>
        <v>0.001</v>
      </c>
      <c r="C9" s="4" t="n">
        <v>690</v>
      </c>
      <c r="D9" s="4" t="n">
        <v>1</v>
      </c>
      <c r="E9" s="2" t="n">
        <f aca="false">A9/C9</f>
        <v>0.000998550724637681</v>
      </c>
      <c r="F9" s="2" t="n">
        <f aca="false">B9/C9+(A9*D9)/(C9*C9)</f>
        <v>2.89645032556186E-006</v>
      </c>
      <c r="G9" s="2" t="n">
        <f aca="false">(A9*A9)/C9</f>
        <v>0.000688001449275362</v>
      </c>
      <c r="H9" s="2" t="n">
        <f aca="false">2*A9*B9/C9+A9*A9*D9/(C9*C9)</f>
        <v>2.9942049989498E-006</v>
      </c>
    </row>
    <row r="10" customFormat="false" ht="15" hidden="false" customHeight="false" outlineLevel="0" collapsed="false">
      <c r="A10" s="4" t="n">
        <v>0.791</v>
      </c>
      <c r="B10" s="3" t="n">
        <f aca="false">B9</f>
        <v>0.001</v>
      </c>
      <c r="C10" s="4" t="n">
        <v>803</v>
      </c>
      <c r="D10" s="4" t="n">
        <v>1</v>
      </c>
      <c r="E10" s="2" t="n">
        <f aca="false">A10/C10</f>
        <v>0.00098505603985056</v>
      </c>
      <c r="F10" s="2" t="n">
        <f aca="false">B10/C10+(A10*D10)/(C10*C10)</f>
        <v>2.4720498628276E-006</v>
      </c>
      <c r="G10" s="2" t="n">
        <f aca="false">(A10*A10)/C10</f>
        <v>0.000779179327521793</v>
      </c>
      <c r="H10" s="2" t="n">
        <f aca="false">2*A10*B10/C10+A10*A10*D10/(C10*C10)</f>
        <v>2.94044748134719E-006</v>
      </c>
    </row>
    <row r="11" customFormat="false" ht="15" hidden="false" customHeight="false" outlineLevel="0" collapsed="false">
      <c r="A11" s="4" t="n">
        <v>0.881</v>
      </c>
      <c r="B11" s="3" t="n">
        <f aca="false">B10</f>
        <v>0.001</v>
      </c>
      <c r="C11" s="4" t="n">
        <v>906</v>
      </c>
      <c r="D11" s="4" t="n">
        <v>1</v>
      </c>
      <c r="E11" s="2" t="n">
        <f aca="false">A11/C11</f>
        <v>0.000972406181015453</v>
      </c>
      <c r="F11" s="2" t="n">
        <f aca="false">B11/C11+(A11*D11)/(C11*C11)</f>
        <v>2.17704876491772E-006</v>
      </c>
      <c r="G11" s="2" t="n">
        <f aca="false">(A11*A11)/C11</f>
        <v>0.000856689845474614</v>
      </c>
      <c r="H11" s="2" t="n">
        <f aca="false">2*A11*B11/C11+A11*A11*D11/(C11*C11)</f>
        <v>2.89038614290796E-006</v>
      </c>
    </row>
    <row r="12" customFormat="false" ht="15" hidden="false" customHeight="false" outlineLevel="0" collapsed="false">
      <c r="A12" s="4" t="n">
        <v>0.982</v>
      </c>
      <c r="B12" s="3" t="n">
        <f aca="false">B11</f>
        <v>0.001</v>
      </c>
      <c r="C12" s="4" t="n">
        <v>1028</v>
      </c>
      <c r="D12" s="4" t="n">
        <v>1</v>
      </c>
      <c r="E12" s="2" t="n">
        <f aca="false">A12/C12</f>
        <v>0.000955252918287938</v>
      </c>
      <c r="F12" s="2" t="n">
        <f aca="false">B12/C12+(A12*D12)/(C12*C12)</f>
        <v>1.90199700222562E-006</v>
      </c>
      <c r="G12" s="2" t="n">
        <f aca="false">(A12*A12)/C12</f>
        <v>0.000938058365758755</v>
      </c>
      <c r="H12" s="2" t="n">
        <f aca="false">2*A12*B12/C12+A12*A12*D12/(C12*C12)</f>
        <v>2.8230139744735E-006</v>
      </c>
    </row>
    <row r="13" customFormat="false" ht="15" hidden="false" customHeight="false" outlineLevel="0" collapsed="false">
      <c r="A13" s="4" t="n">
        <v>1.042</v>
      </c>
      <c r="B13" s="3" t="n">
        <f aca="false">B12</f>
        <v>0.001</v>
      </c>
      <c r="C13" s="4" t="n">
        <v>1108</v>
      </c>
      <c r="D13" s="4" t="n">
        <v>1</v>
      </c>
      <c r="E13" s="2" t="n">
        <f aca="false">A13/C13</f>
        <v>0.00094043321299639</v>
      </c>
      <c r="F13" s="2" t="n">
        <f aca="false">B13/C13+(A13*D13)/(C13*C13)</f>
        <v>1.75129351353465E-006</v>
      </c>
      <c r="G13" s="2" t="n">
        <f aca="false">(A13*A13)/C13</f>
        <v>0.000979931407942238</v>
      </c>
      <c r="H13" s="2" t="n">
        <f aca="false">2*A13*B13/C13+A13*A13*D13/(C13*C13)</f>
        <v>2.76528105409949E-006</v>
      </c>
    </row>
    <row r="14" s="8" customFormat="true" ht="15" hidden="false" customHeight="false" outlineLevel="0" collapsed="false">
      <c r="A14" s="10" t="n">
        <v>1.116</v>
      </c>
      <c r="B14" s="3" t="n">
        <f aca="false">B13</f>
        <v>0.001</v>
      </c>
      <c r="C14" s="10" t="n">
        <v>1207</v>
      </c>
      <c r="D14" s="10" t="n">
        <v>1</v>
      </c>
      <c r="E14" s="9" t="n">
        <f aca="false">A14/C14</f>
        <v>0.000924606462303231</v>
      </c>
      <c r="F14" s="9" t="n">
        <f aca="false">B14/C14+(A14*D14)/(C14*C14)</f>
        <v>1.59453725128685E-006</v>
      </c>
      <c r="G14" s="9" t="n">
        <f aca="false">(A14*A14)/C14</f>
        <v>0.00103186081193041</v>
      </c>
      <c r="H14" s="9" t="n">
        <f aca="false">2*A14*B14/C14+A14*A14*D14/(C14*C14)</f>
        <v>2.70411003473936E-006</v>
      </c>
      <c r="I14" s="8" t="n">
        <f aca="false">(1250-C14)*(G15-G14)/(C15-C14)+G14</f>
        <v>0.00105258481481317</v>
      </c>
      <c r="J14" s="0" t="n">
        <f aca="false">1/(C15-C14)*(D14*ABS(I14-G14)+H15*ABS(1250-C14)+D14*ABS(I14-G15)+H14*ABS(1250-C15))</f>
        <v>3.16048502581847E-006</v>
      </c>
    </row>
    <row r="15" customFormat="false" ht="15" hidden="false" customHeight="false" outlineLevel="0" collapsed="false">
      <c r="A15" s="10" t="n">
        <v>1.191</v>
      </c>
      <c r="B15" s="3" t="n">
        <f aca="false">B14</f>
        <v>0.001</v>
      </c>
      <c r="C15" s="10" t="n">
        <v>1311</v>
      </c>
      <c r="D15" s="10" t="n">
        <v>1</v>
      </c>
      <c r="E15" s="9" t="n">
        <f aca="false">A15/C15</f>
        <v>0.000908466819221968</v>
      </c>
      <c r="F15" s="9" t="n">
        <f aca="false">B15/C15+(A15*D15)/(C15*C15)</f>
        <v>1.455733653106E-006</v>
      </c>
      <c r="G15" s="9" t="n">
        <f aca="false">(A15*A15)/C15</f>
        <v>0.00108198398169336</v>
      </c>
      <c r="H15" s="9" t="n">
        <f aca="false">2*A15*B15/C15+A15*A15*D15/(C15*C15)</f>
        <v>2.64224560007122E-006</v>
      </c>
    </row>
    <row r="16" customFormat="false" ht="15" hidden="false" customHeight="false" outlineLevel="0" collapsed="false">
      <c r="A16" s="4" t="n">
        <v>1.248</v>
      </c>
      <c r="B16" s="3" t="n">
        <f aca="false">B15</f>
        <v>0.001</v>
      </c>
      <c r="C16" s="4" t="n">
        <v>1397</v>
      </c>
      <c r="D16" s="4" t="n">
        <v>1</v>
      </c>
      <c r="E16" s="2" t="n">
        <f aca="false">A16/C16</f>
        <v>0.000893342877594846</v>
      </c>
      <c r="F16" s="2" t="n">
        <f aca="false">B16/C16+(A16*D16)/(C16*C16)</f>
        <v>1.35529196678228E-006</v>
      </c>
      <c r="G16" s="2" t="n">
        <f aca="false">(A16*A16)/C16</f>
        <v>0.00111489191123837</v>
      </c>
      <c r="H16" s="2" t="n">
        <f aca="false">2*A16*B16/C16+A16*A16*D16/(C16*C16)</f>
        <v>2.58474725213913E-006</v>
      </c>
    </row>
    <row r="17" customFormat="false" ht="15" hidden="false" customHeight="false" outlineLevel="0" collapsed="false">
      <c r="A17" s="4" t="n">
        <v>1.314</v>
      </c>
      <c r="B17" s="3" t="n">
        <f aca="false">B16</f>
        <v>0.001</v>
      </c>
      <c r="C17" s="4" t="n">
        <v>1502</v>
      </c>
      <c r="D17" s="4" t="n">
        <v>1</v>
      </c>
      <c r="E17" s="2" t="n">
        <f aca="false">A17/C17</f>
        <v>0.000874833555259654</v>
      </c>
      <c r="F17" s="2" t="n">
        <f aca="false">B17/C17+(A17*D17)/(C17*C17)</f>
        <v>1.24822473719018E-006</v>
      </c>
      <c r="G17" s="2" t="n">
        <f aca="false">(A17*A17)/C17</f>
        <v>0.00114953129161119</v>
      </c>
      <c r="H17" s="2" t="n">
        <f aca="false">2*A17*B17/C17+A17*A17*D17/(C17*C17)</f>
        <v>2.51500085992755E-006</v>
      </c>
    </row>
    <row r="18" customFormat="false" ht="15" hidden="false" customHeight="false" outlineLevel="0" collapsed="false">
      <c r="A18" s="4" t="n">
        <v>1.365</v>
      </c>
      <c r="B18" s="3" t="n">
        <f aca="false">B17</f>
        <v>0.001</v>
      </c>
      <c r="C18" s="4" t="n">
        <v>1592</v>
      </c>
      <c r="D18" s="4" t="n">
        <v>1</v>
      </c>
      <c r="E18" s="2" t="n">
        <f aca="false">A18/C18</f>
        <v>0.000857412060301508</v>
      </c>
      <c r="F18" s="2" t="n">
        <f aca="false">B18/C18+(A18*D18)/(C18*C18)</f>
        <v>1.16671611827984E-006</v>
      </c>
      <c r="G18" s="2" t="n">
        <f aca="false">(A18*A18)/C18</f>
        <v>0.00117036746231156</v>
      </c>
      <c r="H18" s="2" t="n">
        <f aca="false">2*A18*B18/C18+A18*A18*D18/(C18*C18)</f>
        <v>2.44997956175349E-006</v>
      </c>
    </row>
    <row r="19" customFormat="false" ht="15" hidden="false" customHeight="false" outlineLevel="0" collapsed="false">
      <c r="A19" s="4" t="n">
        <v>1.421</v>
      </c>
      <c r="B19" s="3" t="n">
        <f aca="false">B18</f>
        <v>0.001</v>
      </c>
      <c r="C19" s="4" t="n">
        <v>1698</v>
      </c>
      <c r="D19" s="4" t="n">
        <v>1</v>
      </c>
      <c r="E19" s="2" t="n">
        <f aca="false">A19/C19</f>
        <v>0.000836866902237927</v>
      </c>
      <c r="F19" s="2" t="n">
        <f aca="false">B19/C19+(A19*D19)/(C19*C19)</f>
        <v>1.08178262793753E-006</v>
      </c>
      <c r="G19" s="2" t="n">
        <f aca="false">(A19*A19)/C19</f>
        <v>0.00118918786808009</v>
      </c>
      <c r="H19" s="2" t="n">
        <f aca="false">2*A19*B19/C19+A19*A19*D19/(C19*C19)</f>
        <v>2.37408001653716E-006</v>
      </c>
    </row>
    <row r="20" customFormat="false" ht="15" hidden="false" customHeight="false" outlineLevel="0" collapsed="false">
      <c r="A20" s="4" t="n">
        <v>1.469</v>
      </c>
      <c r="B20" s="3" t="n">
        <f aca="false">B19</f>
        <v>0.001</v>
      </c>
      <c r="C20" s="4" t="n">
        <v>1797</v>
      </c>
      <c r="D20" s="4" t="n">
        <v>1</v>
      </c>
      <c r="E20" s="2" t="n">
        <f aca="false">A20/C20</f>
        <v>0.000817473567056205</v>
      </c>
      <c r="F20" s="2" t="n">
        <f aca="false">B20/C20+(A20*D20)/(C20*C20)</f>
        <v>1.0113931925744E-006</v>
      </c>
      <c r="G20" s="2" t="n">
        <f aca="false">(A20*A20)/C20</f>
        <v>0.00120086867000557</v>
      </c>
      <c r="H20" s="2" t="n">
        <f aca="false">2*A20*B20/C20+A20*A20*D20/(C20*C20)</f>
        <v>2.30321016694801E-006</v>
      </c>
    </row>
    <row r="21" customFormat="false" ht="15" hidden="false" customHeight="false" outlineLevel="0" collapsed="false">
      <c r="A21" s="4" t="n">
        <v>1.513</v>
      </c>
      <c r="B21" s="3" t="n">
        <f aca="false">B20</f>
        <v>0.001</v>
      </c>
      <c r="C21" s="4" t="n">
        <v>1901</v>
      </c>
      <c r="D21" s="4" t="n">
        <v>1</v>
      </c>
      <c r="E21" s="2" t="n">
        <f aca="false">A21/C21</f>
        <v>0.000795896896370331</v>
      </c>
      <c r="F21" s="2" t="n">
        <f aca="false">B21/C21+(A21*D21)/(C21*C21)</f>
        <v>9.4471167615483E-007</v>
      </c>
      <c r="G21" s="2" t="n">
        <f aca="false">(A21*A21)/C21</f>
        <v>0.00120419200420831</v>
      </c>
      <c r="H21" s="2" t="n">
        <f aca="false">2*A21*B21/C21+A21*A21*D21/(C21*C21)</f>
        <v>2.22524566239259E-006</v>
      </c>
    </row>
    <row r="22" customFormat="false" ht="15" hidden="false" customHeight="false" outlineLevel="0" collapsed="false">
      <c r="A22" s="4" t="n">
        <v>1.551</v>
      </c>
      <c r="B22" s="3" t="n">
        <f aca="false">B21</f>
        <v>0.001</v>
      </c>
      <c r="C22" s="4" t="n">
        <v>2001</v>
      </c>
      <c r="D22" s="4" t="n">
        <v>1</v>
      </c>
      <c r="E22" s="2" t="n">
        <f aca="false">A22/C22</f>
        <v>0.000775112443778111</v>
      </c>
      <c r="F22" s="2" t="n">
        <f aca="false">B22/C22+(A22*D22)/(C22*C22)</f>
        <v>8.87112665556277E-007</v>
      </c>
      <c r="G22" s="2" t="n">
        <f aca="false">(A22*A22)/C22</f>
        <v>0.00120219940029985</v>
      </c>
      <c r="H22" s="2" t="n">
        <f aca="false">2*A22*B22/C22+A22*A22*D22/(C22*C22)</f>
        <v>2.1510241880559E-006</v>
      </c>
    </row>
    <row r="23" customFormat="false" ht="15" hidden="false" customHeight="false" outlineLevel="0" collapsed="false">
      <c r="A23" s="4" t="n">
        <v>1.616</v>
      </c>
      <c r="B23" s="3" t="n">
        <f aca="false">B22</f>
        <v>0.001</v>
      </c>
      <c r="C23" s="4" t="n">
        <v>2193</v>
      </c>
      <c r="D23" s="4" t="n">
        <v>1</v>
      </c>
      <c r="E23" s="2" t="n">
        <f aca="false">A23/C23</f>
        <v>0.000736890104879161</v>
      </c>
      <c r="F23" s="2" t="n">
        <f aca="false">B23/C23+(A23*D23)/(C23*C23)</f>
        <v>7.92015551700484E-007</v>
      </c>
      <c r="G23" s="2" t="n">
        <f aca="false">(A23*A23)/C23</f>
        <v>0.00119081440948472</v>
      </c>
      <c r="H23" s="2" t="n">
        <f aca="false">2*A23*B23/C23+A23*A23*D23/(C23*C23)</f>
        <v>2.01678723642714E-006</v>
      </c>
    </row>
    <row r="24" s="5" customFormat="true" ht="15" hidden="false" customHeight="false" outlineLevel="0" collapsed="false">
      <c r="A24" s="7" t="n">
        <v>1.673</v>
      </c>
      <c r="B24" s="3" t="n">
        <f aca="false">B23</f>
        <v>0.001</v>
      </c>
      <c r="C24" s="7" t="n">
        <v>2400</v>
      </c>
      <c r="D24" s="7" t="n">
        <v>1</v>
      </c>
      <c r="E24" s="6" t="n">
        <f aca="false">A24/C24</f>
        <v>0.000697083333333333</v>
      </c>
      <c r="F24" s="6" t="n">
        <f aca="false">B24/C24+(A24*D24)/(C24*C24)</f>
        <v>7.07118055555556E-007</v>
      </c>
      <c r="G24" s="6" t="n">
        <f aca="false">(A24*A24)/C24</f>
        <v>0.00116622041666667</v>
      </c>
      <c r="H24" s="6" t="n">
        <f aca="false">2*A24*B24/C24+A24*A24*D24/(C24*C24)</f>
        <v>1.88009184027778E-006</v>
      </c>
      <c r="I24" s="5" t="n">
        <f aca="false">(1.7-A24)*(E25-E24)/(A25-A24)+E24</f>
        <v>0.00067686813425217</v>
      </c>
      <c r="J24" s="0" t="n">
        <f aca="false">1/(A25-A24)*(B15*ABS(I24-E24)+F25*ABS(1.7-A24)+B15*ABS(I24-E25)+F24*ABS(1.7-A25))</f>
        <v>1.41709786384505E-006</v>
      </c>
    </row>
    <row r="25" customFormat="false" ht="15" hidden="false" customHeight="false" outlineLevel="0" collapsed="false">
      <c r="A25" s="7" t="n">
        <v>1.723</v>
      </c>
      <c r="B25" s="3" t="n">
        <f aca="false">B24</f>
        <v>0.001</v>
      </c>
      <c r="C25" s="7" t="n">
        <v>2612</v>
      </c>
      <c r="D25" s="7" t="n">
        <v>1</v>
      </c>
      <c r="E25" s="6" t="n">
        <f aca="false">A25/C25</f>
        <v>0.000659647779479326</v>
      </c>
      <c r="F25" s="6" t="n">
        <f aca="false">B25/C25+(A25*D25)/(C25*C25)</f>
        <v>6.35393483721028E-007</v>
      </c>
      <c r="G25" s="6" t="n">
        <f aca="false">(A25*A25)/C25</f>
        <v>0.00113657312404288</v>
      </c>
      <c r="H25" s="6" t="n">
        <f aca="false">2*A25*B25/C25+A25*A25*D25/(C25*C25)</f>
        <v>1.75443075193066E-006</v>
      </c>
    </row>
    <row r="26" customFormat="false" ht="15" hidden="false" customHeight="false" outlineLevel="0" collapsed="false">
      <c r="A26" s="4" t="n">
        <v>1.761</v>
      </c>
      <c r="B26" s="3" t="n">
        <f aca="false">B25</f>
        <v>0.001</v>
      </c>
      <c r="C26" s="4" t="n">
        <v>2805</v>
      </c>
      <c r="D26" s="4" t="n">
        <v>1</v>
      </c>
      <c r="E26" s="2" t="n">
        <f aca="false">A26/C26</f>
        <v>0.000627807486631016</v>
      </c>
      <c r="F26" s="2" t="n">
        <f aca="false">B26/C26+(A26*D26)/(C26*C26)</f>
        <v>5.80323524645639E-007</v>
      </c>
      <c r="G26" s="2" t="n">
        <f aca="false">(A26*A26)/C26</f>
        <v>0.00110556898395722</v>
      </c>
      <c r="H26" s="2" t="n">
        <f aca="false">2*A26*B26/C26+A26*A26*D26/(C26*C26)</f>
        <v>1.64975721353199E-006</v>
      </c>
    </row>
    <row r="27" customFormat="false" ht="15" hidden="false" customHeight="false" outlineLevel="0" collapsed="false">
      <c r="A27" s="4" t="n">
        <v>1.798</v>
      </c>
      <c r="B27" s="3" t="n">
        <f aca="false">B26</f>
        <v>0.001</v>
      </c>
      <c r="C27" s="4" t="n">
        <v>3017</v>
      </c>
      <c r="D27" s="4" t="n">
        <v>1</v>
      </c>
      <c r="E27" s="2" t="n">
        <f aca="false">A27/C27</f>
        <v>0.000595956247928406</v>
      </c>
      <c r="F27" s="2" t="n">
        <f aca="false">B27/C27+(A27*D27)/(C27*C27)</f>
        <v>5.28987818338882E-007</v>
      </c>
      <c r="G27" s="2" t="n">
        <f aca="false">(A27*A27)/C27</f>
        <v>0.00107152933377527</v>
      </c>
      <c r="H27" s="2" t="n">
        <f aca="false">2*A27*B27/C27+A27*A27*D27/(C27*C27)</f>
        <v>1.54707634530172E-006</v>
      </c>
    </row>
    <row r="28" customFormat="false" ht="15" hidden="false" customHeight="false" outlineLevel="0" collapsed="false">
      <c r="A28" s="0" t="s">
        <v>12</v>
      </c>
    </row>
    <row r="29" customFormat="false" ht="15" hidden="false" customHeight="false" outlineLevel="0" collapsed="false">
      <c r="A29" s="12" t="s">
        <v>13</v>
      </c>
      <c r="B29" s="13"/>
      <c r="C29" s="13"/>
    </row>
    <row r="30" customFormat="false" ht="15" hidden="false" customHeight="false" outlineLevel="0" collapsed="false">
      <c r="A30" s="12" t="s">
        <v>14</v>
      </c>
      <c r="B30" s="13"/>
      <c r="C30" s="13"/>
      <c r="D30" s="14" t="s">
        <v>15</v>
      </c>
    </row>
    <row r="32" customFormat="false" ht="15" hidden="false" customHeight="false" outlineLevel="0" collapsed="false">
      <c r="A32" s="15" t="s">
        <v>16</v>
      </c>
      <c r="B32" s="15" t="s">
        <v>17</v>
      </c>
      <c r="C32" s="15" t="s">
        <v>18</v>
      </c>
      <c r="D32" s="15" t="s">
        <v>0</v>
      </c>
      <c r="E32" s="15" t="s">
        <v>1</v>
      </c>
      <c r="F32" s="15" t="s">
        <v>6</v>
      </c>
      <c r="G32" s="15" t="s">
        <v>7</v>
      </c>
    </row>
    <row r="33" customFormat="false" ht="15" hidden="false" customHeight="false" outlineLevel="0" collapsed="false">
      <c r="A33" s="16"/>
      <c r="B33" s="16"/>
      <c r="C33" s="16" t="n">
        <f aca="false">A33+$B$30</f>
        <v>0</v>
      </c>
      <c r="D33" s="16"/>
      <c r="E33" s="16"/>
      <c r="F33" s="16"/>
      <c r="G33" s="16" t="e">
        <f aca="false">2*D33*E33/$B$29+D33*D33*#REF!/($B$29*$B$29)</f>
        <v>#DIV/0!</v>
      </c>
    </row>
    <row r="34" customFormat="false" ht="15" hidden="false" customHeight="false" outlineLevel="0" collapsed="false">
      <c r="A34" s="16"/>
      <c r="B34" s="16"/>
      <c r="C34" s="16" t="n">
        <f aca="false">A34+$B$30</f>
        <v>0</v>
      </c>
      <c r="D34" s="16"/>
      <c r="E34" s="16"/>
      <c r="F34" s="16"/>
      <c r="G34" s="16" t="inlineStr">
        <f aca="false">2*D34*E34/$B$29+D34*D34*#REF!/($B$29*$B$29)</f>
        <is>
          <t/>
        </is>
      </c>
    </row>
    <row r="35" customFormat="false" ht="15" hidden="false" customHeight="false" outlineLevel="0" collapsed="false">
      <c r="A35" s="16"/>
      <c r="B35" s="16"/>
      <c r="C35" s="16" t="n">
        <f aca="false">A35+$B$30</f>
        <v>0</v>
      </c>
      <c r="D35" s="16"/>
      <c r="E35" s="16"/>
      <c r="F35" s="16"/>
      <c r="G35" s="16" t="inlineStr">
        <f aca="false">2*D35*E35/$B$29+D35*D35*#REF!/($B$29*$B$29)</f>
        <is>
          <t/>
        </is>
      </c>
    </row>
    <row r="36" customFormat="false" ht="15" hidden="false" customHeight="false" outlineLevel="0" collapsed="false">
      <c r="A36" s="16"/>
      <c r="B36" s="16"/>
      <c r="C36" s="16" t="n">
        <f aca="false">A36+$B$30</f>
        <v>0</v>
      </c>
      <c r="D36" s="16"/>
      <c r="E36" s="16"/>
      <c r="F36" s="16"/>
      <c r="G36" s="16" t="inlineStr">
        <f aca="false">2*D36*E36/$B$29+D36*D36*#REF!/($B$29*$B$29)</f>
        <is>
          <t/>
        </is>
      </c>
    </row>
    <row r="37" customFormat="false" ht="15" hidden="false" customHeight="false" outlineLevel="0" collapsed="false">
      <c r="A37" s="16"/>
      <c r="B37" s="16"/>
      <c r="C37" s="16" t="n">
        <f aca="false">A37+$B$30</f>
        <v>0</v>
      </c>
      <c r="D37" s="16"/>
      <c r="E37" s="16"/>
      <c r="F37" s="16"/>
      <c r="G37" s="16" t="inlineStr">
        <f aca="false">2*D37*E37/$B$29+D37*D37*#REF!/($B$29*$B$29)</f>
        <is>
          <t/>
        </is>
      </c>
    </row>
    <row r="38" customFormat="false" ht="15" hidden="false" customHeight="false" outlineLevel="0" collapsed="false">
      <c r="A38" s="16"/>
      <c r="B38" s="16"/>
      <c r="C38" s="16" t="n">
        <f aca="false">A38+$B$30</f>
        <v>0</v>
      </c>
      <c r="D38" s="16"/>
      <c r="E38" s="16"/>
      <c r="F38" s="16"/>
      <c r="G38" s="16" t="inlineStr">
        <f aca="false">2*D38*E38/$B$29+D38*D38*#REF!/($B$29*$B$29)</f>
        <is>
          <t/>
        </is>
      </c>
    </row>
    <row r="39" customFormat="false" ht="15" hidden="false" customHeight="false" outlineLevel="0" collapsed="false">
      <c r="A39" s="16"/>
      <c r="B39" s="16"/>
      <c r="C39" s="16" t="n">
        <f aca="false">A39+$B$30</f>
        <v>0</v>
      </c>
      <c r="D39" s="16"/>
      <c r="E39" s="16"/>
      <c r="F39" s="16"/>
      <c r="G39" s="16" t="inlineStr">
        <f aca="false">2*D39*E39/$B$29+D39*D39*#REF!/($B$29*$B$29)</f>
        <is>
          <t/>
        </is>
      </c>
    </row>
    <row r="40" customFormat="false" ht="15" hidden="false" customHeight="false" outlineLevel="0" collapsed="false">
      <c r="A40" s="16"/>
      <c r="B40" s="16"/>
      <c r="C40" s="16" t="n">
        <f aca="false">A40+$B$30</f>
        <v>0</v>
      </c>
      <c r="D40" s="16"/>
      <c r="E40" s="16"/>
      <c r="F40" s="16"/>
      <c r="G40" s="16" t="inlineStr">
        <f aca="false">2*D40*E40/$B$29+D40*D40*#REF!/($B$29*$B$29)</f>
        <is>
          <t/>
        </is>
      </c>
    </row>
    <row r="41" customFormat="false" ht="15" hidden="false" customHeight="false" outlineLevel="0" collapsed="false">
      <c r="A41" s="16"/>
      <c r="B41" s="16"/>
      <c r="C41" s="16" t="n">
        <f aca="false">A41+$B$30</f>
        <v>0</v>
      </c>
      <c r="D41" s="16"/>
      <c r="E41" s="16"/>
      <c r="F41" s="16"/>
      <c r="G41" s="16" t="inlineStr">
        <f aca="false">2*D41*E41/$B$29+D41*D41*#REF!/($B$29*$B$29)</f>
        <is>
          <t/>
        </is>
      </c>
    </row>
    <row r="42" customFormat="false" ht="15" hidden="false" customHeight="false" outlineLevel="0" collapsed="false">
      <c r="A42" s="16"/>
      <c r="B42" s="16"/>
      <c r="C42" s="16" t="n">
        <f aca="false">A42+$B$30</f>
        <v>0</v>
      </c>
      <c r="D42" s="16"/>
      <c r="E42" s="16"/>
      <c r="F42" s="16"/>
      <c r="G42" s="16" t="inlineStr">
        <f aca="false">2*D42*E42/$B$29+D42*D42*#REF!/($B$29*$B$29)</f>
        <is>
          <t/>
        </is>
      </c>
    </row>
    <row r="43" customFormat="false" ht="15" hidden="false" customHeight="false" outlineLevel="0" collapsed="false">
      <c r="A43" s="16"/>
      <c r="B43" s="16"/>
      <c r="C43" s="16" t="n">
        <f aca="false">A43+$B$30</f>
        <v>0</v>
      </c>
      <c r="D43" s="16"/>
      <c r="E43" s="16"/>
      <c r="F43" s="16"/>
      <c r="G43" s="16" t="inlineStr">
        <f aca="false">2*D43*E43/$B$29+D43*D43*#REF!/($B$29*$B$29)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windowProtection="false" showFormulas="false" showGridLines="true" showRowColHeaders="true" showZeros="true" rightToLeft="false" tabSelected="false" showOutlineSymbols="true" defaultGridColor="true" view="normal" topLeftCell="D10" colorId="64" zoomScale="55" zoomScaleNormal="55" zoomScalePageLayoutView="100" workbookViewId="0">
      <selection pane="topLeft" activeCell="L22" activeCellId="0" sqref="L22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4" t="n">
        <v>0.005</v>
      </c>
      <c r="B2" s="3" t="n">
        <v>0.001</v>
      </c>
      <c r="C2" s="4" t="n">
        <v>9.1</v>
      </c>
      <c r="D2" s="4" t="n">
        <v>0.1</v>
      </c>
      <c r="E2" s="2" t="n">
        <f aca="false">A2/C2</f>
        <v>0.000549450549450549</v>
      </c>
      <c r="F2" s="2" t="n">
        <f aca="false">B2/C2+(A2*D2)/(C2*C2)</f>
        <v>0.00011592802801594</v>
      </c>
      <c r="G2" s="2" t="n">
        <f aca="false">(A2*A2)/C2</f>
        <v>2.74725274725275E-006</v>
      </c>
      <c r="H2" s="2" t="n">
        <f aca="false">2*A2*B2/C2+A2*A2*D2/(C2*C2)</f>
        <v>1.12909068953025E-006</v>
      </c>
    </row>
    <row r="3" customFormat="false" ht="15" hidden="false" customHeight="false" outlineLevel="0" collapsed="false">
      <c r="A3" s="4" t="n">
        <v>0.079</v>
      </c>
      <c r="B3" s="3"/>
      <c r="C3" s="4" t="n">
        <v>149.6</v>
      </c>
      <c r="D3" s="4" t="n">
        <v>0.1</v>
      </c>
      <c r="E3" s="2" t="n">
        <f aca="false">A3/C3</f>
        <v>0.00052807486631016</v>
      </c>
      <c r="F3" s="2" t="n">
        <f aca="false">B3/C3+(A3*D3)/(C3*C3)</f>
        <v>3.52991220795562E-007</v>
      </c>
      <c r="G3" s="2" t="n">
        <f aca="false">(A3*A3)/C3</f>
        <v>4.17179144385027E-005</v>
      </c>
      <c r="H3" s="2" t="n">
        <f aca="false">2*A3*B3/C3+A3*A3*D3/(C3*C3)</f>
        <v>2.78863064428494E-008</v>
      </c>
    </row>
    <row r="4" customFormat="false" ht="15" hidden="false" customHeight="false" outlineLevel="0" collapsed="false">
      <c r="A4" s="4" t="n">
        <v>0.154</v>
      </c>
      <c r="B4" s="3"/>
      <c r="C4" s="4" t="n">
        <v>295.7</v>
      </c>
      <c r="D4" s="4" t="n">
        <v>0.1</v>
      </c>
      <c r="E4" s="2" t="n">
        <f aca="false">A4/C4</f>
        <v>0.000520798106188705</v>
      </c>
      <c r="F4" s="2" t="n">
        <f aca="false">B4/C4+(A4*D4)/(C4*C4)</f>
        <v>1.76123810006326E-007</v>
      </c>
      <c r="G4" s="2" t="n">
        <f aca="false">(A4*A4)/C4</f>
        <v>8.02029083530605E-005</v>
      </c>
      <c r="H4" s="2" t="n">
        <f aca="false">2*A4*B4/C4+A4*A4*D4/(C4*C4)</f>
        <v>2.71230667409741E-008</v>
      </c>
    </row>
    <row r="5" customFormat="false" ht="15" hidden="false" customHeight="false" outlineLevel="0" collapsed="false">
      <c r="A5" s="4" t="n">
        <v>0.235</v>
      </c>
      <c r="B5" s="3"/>
      <c r="C5" s="4" t="n">
        <v>458</v>
      </c>
      <c r="D5" s="4" t="n">
        <v>0.1</v>
      </c>
      <c r="E5" s="2" t="n">
        <f aca="false">A5/C5</f>
        <v>0.000513100436681223</v>
      </c>
      <c r="F5" s="2" t="n">
        <f aca="false">B5/C5+(A5*D5)/(C5*C5)</f>
        <v>1.12030663030835E-007</v>
      </c>
      <c r="G5" s="2" t="n">
        <f aca="false">(A5*A5)/C5</f>
        <v>0.000120578602620087</v>
      </c>
      <c r="H5" s="2" t="n">
        <f aca="false">2*A5*B5/C5+A5*A5*D5/(C5*C5)</f>
        <v>2.63272058122461E-008</v>
      </c>
    </row>
    <row r="6" customFormat="false" ht="15" hidden="false" customHeight="false" outlineLevel="0" collapsed="false">
      <c r="A6" s="4" t="n">
        <v>0.308</v>
      </c>
      <c r="B6" s="3"/>
      <c r="C6" s="4" t="n">
        <v>601</v>
      </c>
      <c r="D6" s="4" t="n">
        <v>0.1</v>
      </c>
      <c r="E6" s="2" t="n">
        <f aca="false">A6/C6</f>
        <v>0.000512479201331115</v>
      </c>
      <c r="F6" s="2" t="n">
        <f aca="false">B6/C6+(A6*D6)/(C6*C6)</f>
        <v>8.52710817522654E-008</v>
      </c>
      <c r="G6" s="2" t="n">
        <f aca="false">(A6*A6)/C6</f>
        <v>0.000157843594009983</v>
      </c>
      <c r="H6" s="2" t="n">
        <f aca="false">2*A6*B6/C6+A6*A6*D6/(C6*C6)</f>
        <v>2.62634931796977E-008</v>
      </c>
    </row>
    <row r="7" customFormat="false" ht="15" hidden="false" customHeight="false" outlineLevel="0" collapsed="false">
      <c r="A7" s="4" t="n">
        <v>0.381</v>
      </c>
      <c r="B7" s="3"/>
      <c r="C7" s="4" t="n">
        <v>752</v>
      </c>
      <c r="D7" s="4" t="n">
        <v>0.1</v>
      </c>
      <c r="E7" s="2" t="n">
        <f aca="false">A7/C7</f>
        <v>0.000506648936170213</v>
      </c>
      <c r="F7" s="2" t="n">
        <f aca="false">B7/C7+(A7*D7)/(C7*C7)</f>
        <v>6.73735287460389E-008</v>
      </c>
      <c r="G7" s="2" t="n">
        <f aca="false">(A7*A7)/C7</f>
        <v>0.000193033244680851</v>
      </c>
      <c r="H7" s="2" t="n">
        <f aca="false">2*A7*B7/C7+A7*A7*D7/(C7*C7)</f>
        <v>2.56693144522408E-008</v>
      </c>
    </row>
    <row r="8" customFormat="false" ht="15" hidden="false" customHeight="false" outlineLevel="0" collapsed="false">
      <c r="A8" s="4" t="n">
        <v>0.459</v>
      </c>
      <c r="B8" s="3"/>
      <c r="C8" s="4" t="n">
        <v>911</v>
      </c>
      <c r="D8" s="4" t="n">
        <v>0.1</v>
      </c>
      <c r="E8" s="2" t="n">
        <f aca="false">A8/C8</f>
        <v>0.00050384193194292</v>
      </c>
      <c r="F8" s="2" t="n">
        <f aca="false">B8/C8+(A8*D8)/(C8*C8)</f>
        <v>5.53064689289704E-008</v>
      </c>
      <c r="G8" s="2" t="n">
        <f aca="false">(A8*A8)/C8</f>
        <v>0.0002312634467618</v>
      </c>
      <c r="H8" s="2" t="n">
        <f aca="false">2*A8*B8/C8+A8*A8*D8/(C8*C8)</f>
        <v>2.53856692383974E-008</v>
      </c>
    </row>
    <row r="9" customFormat="false" ht="15" hidden="false" customHeight="false" outlineLevel="0" collapsed="false">
      <c r="A9" s="4" t="n">
        <v>0.523</v>
      </c>
      <c r="B9" s="3"/>
      <c r="C9" s="4" t="n">
        <v>1048</v>
      </c>
      <c r="D9" s="4" t="n">
        <v>0.1</v>
      </c>
      <c r="E9" s="2" t="n">
        <f aca="false">A9/C9</f>
        <v>0.000499045801526718</v>
      </c>
      <c r="F9" s="2" t="n">
        <f aca="false">B9/C9+(A9*D9)/(C9*C9)</f>
        <v>4.76188741914807E-008</v>
      </c>
      <c r="G9" s="2" t="n">
        <f aca="false">(A9*A9)/C9</f>
        <v>0.000261000954198473</v>
      </c>
      <c r="H9" s="2" t="n">
        <f aca="false">2*A9*B9/C9+A9*A9*D9/(C9*C9)</f>
        <v>2.49046712021444E-008</v>
      </c>
    </row>
    <row r="10" customFormat="false" ht="15" hidden="false" customHeight="false" outlineLevel="0" collapsed="false">
      <c r="A10" s="4" t="n">
        <v>0.589</v>
      </c>
      <c r="B10" s="3"/>
      <c r="C10" s="4" t="n">
        <v>1199</v>
      </c>
      <c r="D10" s="4" t="n">
        <v>0.1</v>
      </c>
      <c r="E10" s="2" t="n">
        <f aca="false">A10/C10</f>
        <v>0.000491242702251877</v>
      </c>
      <c r="F10" s="2" t="n">
        <f aca="false">B10/C10+(A10*D10)/(C10*C10)</f>
        <v>4.09710343829755E-008</v>
      </c>
      <c r="G10" s="2" t="n">
        <f aca="false">(A10*A10)/C10</f>
        <v>0.000289341951626355</v>
      </c>
      <c r="H10" s="2" t="n">
        <f aca="false">2*A10*B10/C10+A10*A10*D10/(C10*C10)</f>
        <v>2.41319392515726E-008</v>
      </c>
    </row>
    <row r="11" customFormat="false" ht="15" hidden="false" customHeight="false" outlineLevel="0" collapsed="false">
      <c r="A11" s="4" t="n">
        <v>0.639</v>
      </c>
      <c r="B11" s="3"/>
      <c r="C11" s="4" t="n">
        <v>1301</v>
      </c>
      <c r="D11" s="4" t="n">
        <v>0.1</v>
      </c>
      <c r="E11" s="2" t="n">
        <f aca="false">A11/C11</f>
        <v>0.000491160645657187</v>
      </c>
      <c r="F11" s="2" t="n">
        <f aca="false">B11/C11+(A11*D11)/(C11*C11)</f>
        <v>3.77525477061635E-008</v>
      </c>
      <c r="G11" s="2" t="n">
        <f aca="false">(A11*A11)/C11</f>
        <v>0.000313851652574942</v>
      </c>
      <c r="H11" s="2" t="n">
        <f aca="false">2*A11*B11/C11+A11*A11*D11/(C11*C11)</f>
        <v>2.41238779842385E-008</v>
      </c>
    </row>
    <row r="12" customFormat="false" ht="15" hidden="false" customHeight="false" outlineLevel="0" collapsed="false">
      <c r="A12" s="4" t="n">
        <v>0.674</v>
      </c>
      <c r="B12" s="3"/>
      <c r="C12" s="4" t="n">
        <v>1393</v>
      </c>
      <c r="D12" s="4" t="n">
        <v>0.1</v>
      </c>
      <c r="E12" s="2" t="n">
        <f aca="false">A12/C12</f>
        <v>0.000483847810480976</v>
      </c>
      <c r="F12" s="2" t="n">
        <f aca="false">B12/C12+(A12*D12)/(C12*C12)</f>
        <v>3.47342290366817E-008</v>
      </c>
      <c r="G12" s="2" t="n">
        <f aca="false">(A12*A12)/C12</f>
        <v>0.000326113424264178</v>
      </c>
      <c r="H12" s="2" t="n">
        <f aca="false">2*A12*B12/C12+A12*A12*D12/(C12*C12)</f>
        <v>2.34108703707235E-008</v>
      </c>
    </row>
    <row r="13" customFormat="false" ht="15" hidden="false" customHeight="false" outlineLevel="0" collapsed="false">
      <c r="A13" s="4" t="n">
        <v>0.716</v>
      </c>
      <c r="B13" s="3"/>
      <c r="C13" s="4" t="n">
        <v>1490</v>
      </c>
      <c r="D13" s="4" t="n">
        <v>0.1</v>
      </c>
      <c r="E13" s="2" t="n">
        <f aca="false">A13/C13</f>
        <v>0.000480536912751678</v>
      </c>
      <c r="F13" s="2" t="n">
        <f aca="false">B13/C13+(A13*D13)/(C13*C13)</f>
        <v>3.22507995135354E-008</v>
      </c>
      <c r="G13" s="2" t="n">
        <f aca="false">(A13*A13)/C13</f>
        <v>0.000344064429530201</v>
      </c>
      <c r="H13" s="2" t="n">
        <f aca="false">2*A13*B13/C13+A13*A13*D13/(C13*C13)</f>
        <v>2.30915724516914E-008</v>
      </c>
    </row>
    <row r="14" customFormat="false" ht="15" hidden="false" customHeight="false" outlineLevel="0" collapsed="false">
      <c r="A14" s="4" t="n">
        <v>0.807</v>
      </c>
      <c r="B14" s="3"/>
      <c r="C14" s="4" t="n">
        <v>1701</v>
      </c>
      <c r="D14" s="4" t="n">
        <v>0.1</v>
      </c>
      <c r="E14" s="2" t="n">
        <f aca="false">A14/C14</f>
        <v>0.000474426807760141</v>
      </c>
      <c r="F14" s="2" t="n">
        <f aca="false">B14/C14+(A14*D14)/(C14*C14)</f>
        <v>2.7891052778374E-008</v>
      </c>
      <c r="G14" s="2" t="n">
        <f aca="false">(A14*A14)/C14</f>
        <v>0.000382862433862434</v>
      </c>
      <c r="H14" s="2" t="n">
        <f aca="false">2*A14*B14/C14+A14*A14*D14/(C14*C14)</f>
        <v>2.25080795921478E-008</v>
      </c>
    </row>
    <row r="15" customFormat="false" ht="15" hidden="false" customHeight="false" outlineLevel="0" collapsed="false">
      <c r="A15" s="4" t="n">
        <v>0.846</v>
      </c>
      <c r="B15" s="3"/>
      <c r="C15" s="4" t="n">
        <v>1813</v>
      </c>
      <c r="D15" s="4" t="n">
        <v>0.1</v>
      </c>
      <c r="E15" s="2" t="n">
        <f aca="false">A15/C15</f>
        <v>0.000466629895201324</v>
      </c>
      <c r="F15" s="2" t="n">
        <f aca="false">B15/C15+(A15*D15)/(C15*C15)</f>
        <v>2.57379975290305E-008</v>
      </c>
      <c r="G15" s="2" t="n">
        <f aca="false">(A15*A15)/C15</f>
        <v>0.00039476889134032</v>
      </c>
      <c r="H15" s="2" t="n">
        <f aca="false">2*A15*B15/C15+A15*A15*D15/(C15*C15)</f>
        <v>2.17743459095598E-008</v>
      </c>
    </row>
    <row r="16" customFormat="false" ht="15" hidden="false" customHeight="false" outlineLevel="0" collapsed="false">
      <c r="A16" s="4" t="n">
        <v>0.877</v>
      </c>
      <c r="B16" s="3"/>
      <c r="C16" s="4" t="n">
        <v>1891</v>
      </c>
      <c r="D16" s="4" t="n">
        <v>0.1</v>
      </c>
      <c r="E16" s="2" t="n">
        <f aca="false">A16/C16</f>
        <v>0.000463775780010576</v>
      </c>
      <c r="F16" s="2" t="n">
        <f aca="false">B16/C16+(A16*D16)/(C16*C16)</f>
        <v>2.45254246436053E-008</v>
      </c>
      <c r="G16" s="2" t="n">
        <f aca="false">(A16*A16)/C16</f>
        <v>0.000406731359069275</v>
      </c>
      <c r="H16" s="2" t="n">
        <f aca="false">2*A16*B16/C16+A16*A16*D16/(C16*C16)</f>
        <v>2.15087974124419E-008</v>
      </c>
    </row>
    <row r="17" customFormat="false" ht="15" hidden="false" customHeight="false" outlineLevel="0" collapsed="false">
      <c r="A17" s="4" t="n">
        <v>0.923</v>
      </c>
      <c r="B17" s="3"/>
      <c r="C17" s="4" t="n">
        <v>2017</v>
      </c>
      <c r="D17" s="4" t="n">
        <v>0.1</v>
      </c>
      <c r="E17" s="2" t="n">
        <f aca="false">A17/C17</f>
        <v>0.000457610312345067</v>
      </c>
      <c r="F17" s="2" t="n">
        <f aca="false">B17/C17+(A17*D17)/(C17*C17)</f>
        <v>2.26876704186944E-008</v>
      </c>
      <c r="G17" s="2" t="n">
        <f aca="false">(A17*A17)/C17</f>
        <v>0.000422374318294497</v>
      </c>
      <c r="H17" s="2" t="n">
        <f aca="false">2*A17*B17/C17+A17*A17*D17/(C17*C17)</f>
        <v>2.0940719796455E-008</v>
      </c>
    </row>
    <row r="18" customFormat="false" ht="15" hidden="false" customHeight="false" outlineLevel="0" collapsed="false">
      <c r="A18" s="4" t="n">
        <v>0.952</v>
      </c>
      <c r="B18" s="3"/>
      <c r="C18" s="4" t="n">
        <v>2097</v>
      </c>
      <c r="D18" s="4" t="n">
        <v>0.1</v>
      </c>
      <c r="E18" s="2" t="n">
        <f aca="false">A18/C18</f>
        <v>0.000453981878874583</v>
      </c>
      <c r="F18" s="2" t="n">
        <f aca="false">B18/C18+(A18*D18)/(C18*C18)</f>
        <v>2.16491120111866E-008</v>
      </c>
      <c r="G18" s="2" t="n">
        <f aca="false">(A18*A18)/C18</f>
        <v>0.000432190748688603</v>
      </c>
      <c r="H18" s="2" t="n">
        <f aca="false">2*A18*B18/C18+A18*A18*D18/(C18*C18)</f>
        <v>2.06099546346496E-008</v>
      </c>
    </row>
    <row r="19" customFormat="false" ht="15" hidden="false" customHeight="false" outlineLevel="0" collapsed="false">
      <c r="A19" s="4" t="n">
        <v>0.995</v>
      </c>
      <c r="B19" s="3"/>
      <c r="C19" s="4" t="n">
        <v>2221</v>
      </c>
      <c r="D19" s="4" t="n">
        <v>0.1</v>
      </c>
      <c r="E19" s="2" t="n">
        <f aca="false">A19/C19</f>
        <v>0.00044799639801891</v>
      </c>
      <c r="F19" s="2" t="n">
        <f aca="false">B19/C19+(A19*D19)/(C19*C19)</f>
        <v>2.01709319234088E-008</v>
      </c>
      <c r="G19" s="2" t="n">
        <f aca="false">(A19*A19)/C19</f>
        <v>0.000445756416028816</v>
      </c>
      <c r="H19" s="2" t="n">
        <f aca="false">2*A19*B19/C19+A19*A19*D19/(C19*C19)</f>
        <v>2.00700772637918E-008</v>
      </c>
    </row>
    <row r="20" customFormat="false" ht="15" hidden="false" customHeight="false" outlineLevel="0" collapsed="false">
      <c r="A20" s="4" t="n">
        <v>1.025</v>
      </c>
      <c r="B20" s="3"/>
      <c r="C20" s="4" t="n">
        <v>2302</v>
      </c>
      <c r="D20" s="4" t="n">
        <v>0.1</v>
      </c>
      <c r="E20" s="2" t="n">
        <f aca="false">A20/C20</f>
        <v>0.000445264986967854</v>
      </c>
      <c r="F20" s="2" t="n">
        <f aca="false">B20/C20+(A20*D20)/(C20*C20)</f>
        <v>1.93425276701935E-008</v>
      </c>
      <c r="G20" s="2" t="n">
        <f aca="false">(A20*A20)/C20</f>
        <v>0.00045639661164205</v>
      </c>
      <c r="H20" s="2" t="n">
        <f aca="false">2*A20*B20/C20+A20*A20*D20/(C20*C20)</f>
        <v>1.98260908619483E-008</v>
      </c>
    </row>
    <row r="21" customFormat="false" ht="15" hidden="false" customHeight="false" outlineLevel="0" collapsed="false">
      <c r="A21" s="4" t="n">
        <v>1.062</v>
      </c>
      <c r="B21" s="3"/>
      <c r="C21" s="4" t="n">
        <v>2403</v>
      </c>
      <c r="D21" s="4" t="n">
        <v>0.1</v>
      </c>
      <c r="E21" s="2" t="n">
        <f aca="false">A21/C21</f>
        <v>0.000441947565543071</v>
      </c>
      <c r="F21" s="2" t="n">
        <f aca="false">B21/C21+(A21*D21)/(C21*C21)</f>
        <v>1.8391492531963E-008</v>
      </c>
      <c r="G21" s="2" t="n">
        <f aca="false">(A21*A21)/C21</f>
        <v>0.000469348314606742</v>
      </c>
      <c r="H21" s="2" t="n">
        <f aca="false">2*A21*B21/C21+A21*A21*D21/(C21*C21)</f>
        <v>1.95317650689447E-008</v>
      </c>
    </row>
    <row r="22" customFormat="false" ht="15" hidden="false" customHeight="false" outlineLevel="0" collapsed="false">
      <c r="A22" s="4" t="n">
        <v>1.092</v>
      </c>
      <c r="B22" s="3"/>
      <c r="C22" s="4" t="n">
        <v>2502</v>
      </c>
      <c r="D22" s="4" t="n">
        <v>0.1</v>
      </c>
      <c r="E22" s="2" t="n">
        <f aca="false">A22/C22</f>
        <v>0.000436450839328537</v>
      </c>
      <c r="F22" s="2" t="n">
        <f aca="false">B22/C22+(A22*D22)/(C22*C22)</f>
        <v>1.74440783104931E-008</v>
      </c>
      <c r="G22" s="2" t="n">
        <f aca="false">(A22*A22)/C22</f>
        <v>0.000476604316546763</v>
      </c>
      <c r="H22" s="2" t="n">
        <f aca="false">2*A22*B22/C22+A22*A22*D22/(C22*C22)</f>
        <v>1.90489335150585E-008</v>
      </c>
    </row>
    <row r="23" customFormat="false" ht="15" hidden="false" customHeight="false" outlineLevel="0" collapsed="false">
      <c r="A23" s="4" t="n">
        <v>1.12</v>
      </c>
      <c r="B23" s="3"/>
      <c r="C23" s="4" t="n">
        <v>2603</v>
      </c>
      <c r="D23" s="4" t="n">
        <v>0.1</v>
      </c>
      <c r="E23" s="2" t="n">
        <f aca="false">A23/C23</f>
        <v>0.000430272762197465</v>
      </c>
      <c r="F23" s="2" t="n">
        <f aca="false">B23/C23+(A23*D23)/(C23*C23)</f>
        <v>1.65298794543782E-008</v>
      </c>
      <c r="G23" s="2" t="n">
        <f aca="false">(A23*A23)/C23</f>
        <v>0.00048190549366116</v>
      </c>
      <c r="H23" s="2" t="n">
        <f aca="false">2*A23*B23/C23+A23*A23*D23/(C23*C23)</f>
        <v>1.85134649889036E-008</v>
      </c>
    </row>
    <row r="24" customFormat="false" ht="15" hidden="false" customHeight="false" outlineLevel="0" collapsed="false">
      <c r="A24" s="4" t="n">
        <v>1.147</v>
      </c>
      <c r="B24" s="3"/>
      <c r="C24" s="4" t="n">
        <v>2700</v>
      </c>
      <c r="D24" s="4" t="n">
        <v>0.1</v>
      </c>
      <c r="E24" s="2" t="n">
        <f aca="false">A24/C24</f>
        <v>0.000424814814814815</v>
      </c>
      <c r="F24" s="2" t="n">
        <f aca="false">B24/C24+(A24*D24)/(C24*C24)</f>
        <v>1.57338820301783E-008</v>
      </c>
      <c r="G24" s="2" t="n">
        <f aca="false">(A24*A24)/C24</f>
        <v>0.000487262592592593</v>
      </c>
      <c r="H24" s="2" t="n">
        <f aca="false">2*A24*B24/C24+A24*A24*D24/(C24*C24)</f>
        <v>1.80467626886145E-008</v>
      </c>
    </row>
    <row r="25" customFormat="false" ht="15" hidden="false" customHeight="false" outlineLevel="0" collapsed="false">
      <c r="A25" s="4" t="n">
        <v>1.174</v>
      </c>
      <c r="B25" s="3"/>
      <c r="C25" s="4" t="n">
        <v>2799</v>
      </c>
      <c r="D25" s="4" t="n">
        <v>0.1</v>
      </c>
      <c r="E25" s="2" t="n">
        <f aca="false">A25/C25</f>
        <v>0.000419435512683101</v>
      </c>
      <c r="F25" s="2" t="n">
        <f aca="false">B25/C25+(A25*D25)/(C25*C25)</f>
        <v>1.49851915928225E-008</v>
      </c>
      <c r="G25" s="2" t="n">
        <f aca="false">(A25*A25)/C25</f>
        <v>0.000492417291889961</v>
      </c>
      <c r="H25" s="2" t="n">
        <f aca="false">2*A25*B25/C25+A25*A25*D25/(C25*C25)</f>
        <v>1.75926149299736E-008</v>
      </c>
    </row>
    <row r="26" customFormat="false" ht="15" hidden="false" customHeight="false" outlineLevel="0" collapsed="false">
      <c r="A26" s="4" t="n">
        <v>1.207</v>
      </c>
      <c r="B26" s="3"/>
      <c r="C26" s="4" t="n">
        <v>2907</v>
      </c>
      <c r="D26" s="4" t="n">
        <v>0.1</v>
      </c>
      <c r="E26" s="2" t="n">
        <f aca="false">A26/C26</f>
        <v>0.000415204678362573</v>
      </c>
      <c r="F26" s="2" t="n">
        <f aca="false">B26/C26+(A26*D26)/(C26*C26)</f>
        <v>1.42829266722591E-008</v>
      </c>
      <c r="G26" s="2" t="n">
        <f aca="false">(A26*A26)/C26</f>
        <v>0.000501152046783626</v>
      </c>
      <c r="H26" s="2" t="n">
        <f aca="false">2*A26*B26/C26+A26*A26*D26/(C26*C26)</f>
        <v>1.72394924934168E-008</v>
      </c>
    </row>
    <row r="27" customFormat="false" ht="15" hidden="false" customHeight="false" outlineLevel="0" collapsed="false">
      <c r="A27" s="4" t="n">
        <v>1.242</v>
      </c>
      <c r="B27" s="3"/>
      <c r="C27" s="4" t="n">
        <v>3050</v>
      </c>
      <c r="D27" s="4" t="n">
        <v>0.1</v>
      </c>
      <c r="E27" s="2" t="n">
        <f aca="false">A27/C27</f>
        <v>0.000407213114754098</v>
      </c>
      <c r="F27" s="2" t="n">
        <f aca="false">B27/C27+(A27*D27)/(C27*C27)</f>
        <v>1.33512496640688E-008</v>
      </c>
      <c r="G27" s="2" t="n">
        <f aca="false">(A27*A27)/C27</f>
        <v>0.00050575868852459</v>
      </c>
      <c r="H27" s="2" t="n">
        <f aca="false">2*A27*B27/C27+A27*A27*D27/(C27*C27)</f>
        <v>1.65822520827735E-008</v>
      </c>
    </row>
    <row r="28" customFormat="false" ht="15" hidden="false" customHeight="false" outlineLevel="0" collapsed="false">
      <c r="A28" s="0" t="s">
        <v>12</v>
      </c>
      <c r="C28" s="20"/>
    </row>
    <row r="29" customFormat="false" ht="15" hidden="false" customHeight="false" outlineLevel="0" collapsed="false">
      <c r="A29" s="12" t="s">
        <v>13</v>
      </c>
      <c r="B29" s="13"/>
      <c r="C29" s="13"/>
    </row>
    <row r="30" customFormat="false" ht="15" hidden="false" customHeight="false" outlineLevel="0" collapsed="false">
      <c r="A30" s="12" t="s">
        <v>14</v>
      </c>
      <c r="B30" s="13"/>
      <c r="C30" s="13"/>
      <c r="D30" s="14" t="s">
        <v>15</v>
      </c>
    </row>
    <row r="32" customFormat="false" ht="15" hidden="false" customHeight="false" outlineLevel="0" collapsed="false">
      <c r="A32" s="15" t="s">
        <v>16</v>
      </c>
      <c r="B32" s="15" t="s">
        <v>17</v>
      </c>
      <c r="C32" s="15" t="s">
        <v>18</v>
      </c>
      <c r="D32" s="15" t="s">
        <v>0</v>
      </c>
      <c r="E32" s="15" t="s">
        <v>1</v>
      </c>
      <c r="F32" s="15" t="s">
        <v>6</v>
      </c>
      <c r="G32" s="15" t="s">
        <v>7</v>
      </c>
    </row>
    <row r="33" customFormat="false" ht="15" hidden="false" customHeight="false" outlineLevel="0" collapsed="false">
      <c r="A33" s="16"/>
      <c r="B33" s="16"/>
      <c r="C33" s="16" t="n">
        <f aca="false">A33+$B$30</f>
        <v>0</v>
      </c>
      <c r="D33" s="16"/>
      <c r="E33" s="16"/>
      <c r="F33" s="16"/>
      <c r="G33" s="16" t="e">
        <f aca="false">2*D33*E33/$B$29+D33*D33*#REF!/($B$29*$B$29)</f>
        <v>#DIV/0!</v>
      </c>
    </row>
    <row r="34" customFormat="false" ht="15" hidden="false" customHeight="false" outlineLevel="0" collapsed="false">
      <c r="A34" s="16"/>
      <c r="B34" s="16"/>
      <c r="C34" s="16" t="n">
        <f aca="false">A34+$B$30</f>
        <v>0</v>
      </c>
      <c r="D34" s="16"/>
      <c r="E34" s="16"/>
      <c r="F34" s="16"/>
      <c r="G34" s="16" t="inlineStr">
        <f aca="false">2*D34*E34/$B$29+D34*D34*#REF!/($B$29*$B$29)</f>
        <is>
          <t/>
        </is>
      </c>
    </row>
    <row r="35" customFormat="false" ht="15" hidden="false" customHeight="false" outlineLevel="0" collapsed="false">
      <c r="A35" s="16"/>
      <c r="B35" s="16"/>
      <c r="C35" s="16" t="n">
        <f aca="false">A35+$B$30</f>
        <v>0</v>
      </c>
      <c r="D35" s="16"/>
      <c r="E35" s="16"/>
      <c r="F35" s="16"/>
      <c r="G35" s="16" t="inlineStr">
        <f aca="false">2*D35*E35/$B$29+D35*D35*#REF!/($B$29*$B$29)</f>
        <is>
          <t/>
        </is>
      </c>
    </row>
    <row r="36" customFormat="false" ht="15" hidden="false" customHeight="false" outlineLevel="0" collapsed="false">
      <c r="A36" s="16"/>
      <c r="B36" s="16"/>
      <c r="C36" s="16" t="n">
        <f aca="false">A36+$B$30</f>
        <v>0</v>
      </c>
      <c r="D36" s="16"/>
      <c r="E36" s="16"/>
      <c r="F36" s="16"/>
      <c r="G36" s="16" t="inlineStr">
        <f aca="false">2*D36*E36/$B$29+D36*D36*#REF!/($B$29*$B$29)</f>
        <is>
          <t/>
        </is>
      </c>
    </row>
    <row r="37" customFormat="false" ht="15" hidden="false" customHeight="false" outlineLevel="0" collapsed="false">
      <c r="A37" s="16"/>
      <c r="B37" s="16"/>
      <c r="C37" s="16" t="n">
        <f aca="false">A37+$B$30</f>
        <v>0</v>
      </c>
      <c r="D37" s="16"/>
      <c r="E37" s="16"/>
      <c r="F37" s="16"/>
      <c r="G37" s="16" t="inlineStr">
        <f aca="false">2*D37*E37/$B$29+D37*D37*#REF!/($B$29*$B$29)</f>
        <is>
          <t/>
        </is>
      </c>
    </row>
    <row r="38" customFormat="false" ht="15" hidden="false" customHeight="false" outlineLevel="0" collapsed="false">
      <c r="A38" s="16"/>
      <c r="B38" s="16"/>
      <c r="C38" s="16" t="n">
        <f aca="false">A38+$B$30</f>
        <v>0</v>
      </c>
      <c r="D38" s="16"/>
      <c r="E38" s="16"/>
      <c r="F38" s="16"/>
      <c r="G38" s="16" t="inlineStr">
        <f aca="false">2*D38*E38/$B$29+D38*D38*#REF!/($B$29*$B$29)</f>
        <is>
          <t/>
        </is>
      </c>
    </row>
    <row r="39" customFormat="false" ht="15" hidden="false" customHeight="false" outlineLevel="0" collapsed="false">
      <c r="A39" s="16"/>
      <c r="B39" s="16"/>
      <c r="C39" s="16" t="n">
        <f aca="false">A39+$B$30</f>
        <v>0</v>
      </c>
      <c r="D39" s="16"/>
      <c r="E39" s="16"/>
      <c r="F39" s="16"/>
      <c r="G39" s="16" t="inlineStr">
        <f aca="false">2*D39*E39/$B$29+D39*D39*#REF!/($B$29*$B$29)</f>
        <is>
          <t/>
        </is>
      </c>
    </row>
    <row r="40" customFormat="false" ht="15" hidden="false" customHeight="false" outlineLevel="0" collapsed="false">
      <c r="A40" s="16"/>
      <c r="B40" s="16"/>
      <c r="C40" s="16" t="n">
        <f aca="false">A40+$B$30</f>
        <v>0</v>
      </c>
      <c r="D40" s="16"/>
      <c r="E40" s="16"/>
      <c r="F40" s="16"/>
      <c r="G40" s="16" t="inlineStr">
        <f aca="false">2*D40*E40/$B$29+D40*D40*#REF!/($B$29*$B$29)</f>
        <is>
          <t/>
        </is>
      </c>
    </row>
    <row r="41" customFormat="false" ht="15" hidden="false" customHeight="false" outlineLevel="0" collapsed="false">
      <c r="A41" s="16"/>
      <c r="B41" s="16"/>
      <c r="C41" s="16" t="n">
        <f aca="false">A41+$B$30</f>
        <v>0</v>
      </c>
      <c r="D41" s="16"/>
      <c r="E41" s="16"/>
      <c r="F41" s="16"/>
      <c r="G41" s="16" t="inlineStr">
        <f aca="false">2*D41*E41/$B$29+D41*D41*#REF!/($B$29*$B$29)</f>
        <is>
          <t/>
        </is>
      </c>
    </row>
    <row r="42" customFormat="false" ht="15" hidden="false" customHeight="false" outlineLevel="0" collapsed="false">
      <c r="A42" s="16"/>
      <c r="B42" s="16"/>
      <c r="C42" s="16" t="n">
        <f aca="false">A42+$B$30</f>
        <v>0</v>
      </c>
      <c r="D42" s="16"/>
      <c r="E42" s="16"/>
      <c r="F42" s="16"/>
      <c r="G42" s="16" t="inlineStr">
        <f aca="false">2*D42*E42/$B$29+D42*D42*#REF!/($B$29*$B$29)</f>
        <is>
          <t/>
        </is>
      </c>
    </row>
    <row r="43" customFormat="false" ht="15" hidden="false" customHeight="false" outlineLevel="0" collapsed="false">
      <c r="A43" s="16"/>
      <c r="B43" s="16"/>
      <c r="C43" s="16" t="n">
        <f aca="false">A43+$B$30</f>
        <v>0</v>
      </c>
      <c r="D43" s="16"/>
      <c r="E43" s="16"/>
      <c r="F43" s="16"/>
      <c r="G43" s="16" t="inlineStr">
        <f aca="false">2*D43*E43/$B$29+D43*D43*#REF!/($B$29*$B$29)</f>
        <is>
          <t/>
        </is>
      </c>
    </row>
  </sheetData>
  <mergeCells count="1">
    <mergeCell ref="B2:B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11" activeCellId="0" sqref="D11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2" t="n">
        <v>0.029</v>
      </c>
      <c r="B1" s="2" t="n">
        <v>0.00243697478991597</v>
      </c>
      <c r="C1" s="2" t="n">
        <v>0.000104512393192571</v>
      </c>
      <c r="D1" s="2" t="n">
        <v>0.019</v>
      </c>
      <c r="E1" s="2" t="n">
        <v>0.00231707317073171</v>
      </c>
      <c r="F1" s="2" t="n">
        <v>0.000150208209399167</v>
      </c>
      <c r="G1" s="4" t="n">
        <v>0.008</v>
      </c>
      <c r="H1" s="2" t="n">
        <v>0.0010126582278481</v>
      </c>
      <c r="I1" s="2" t="n">
        <v>0.000139400737061368</v>
      </c>
      <c r="J1" s="4" t="n">
        <v>0.012</v>
      </c>
      <c r="K1" s="2" t="n">
        <v>0.00173913043478261</v>
      </c>
      <c r="L1" s="2" t="n">
        <v>0.000170132325141777</v>
      </c>
    </row>
    <row r="2" customFormat="false" ht="15" hidden="false" customHeight="false" outlineLevel="0" collapsed="false">
      <c r="A2" s="2" t="n">
        <v>0.236</v>
      </c>
      <c r="B2" s="2" t="n">
        <v>0.00239593908629442</v>
      </c>
      <c r="C2" s="2" t="n">
        <v>2.4324254683192E-006</v>
      </c>
      <c r="D2" s="2" t="n">
        <v>0.116</v>
      </c>
      <c r="E2" s="2" t="n">
        <v>0.00211293260473588</v>
      </c>
      <c r="F2" s="2" t="n">
        <v>3.84869326909997E-006</v>
      </c>
      <c r="G2" s="4" t="n">
        <v>0.1</v>
      </c>
      <c r="H2" s="2" t="n">
        <v>0.00104931794333683</v>
      </c>
      <c r="I2" s="2" t="n">
        <v>1.10106814620864E-006</v>
      </c>
      <c r="J2" s="4" t="n">
        <v>0.176</v>
      </c>
      <c r="K2" s="2" t="n">
        <v>0.00177777777777778</v>
      </c>
      <c r="L2" s="2" t="n">
        <v>1.18967452300786E-005</v>
      </c>
    </row>
    <row r="3" customFormat="false" ht="15" hidden="false" customHeight="false" outlineLevel="0" collapsed="false">
      <c r="A3" s="2" t="n">
        <v>0.474</v>
      </c>
      <c r="B3" s="2" t="n">
        <v>0.00235703630034809</v>
      </c>
      <c r="C3" s="2" t="n">
        <v>1.17207175551869E-006</v>
      </c>
      <c r="D3" s="2" t="n">
        <v>0.228</v>
      </c>
      <c r="E3" s="2" t="n">
        <v>0.00223748773307164</v>
      </c>
      <c r="F3" s="2" t="n">
        <v>2.19576813844125E-005</v>
      </c>
      <c r="G3" s="4" t="n">
        <v>0.205</v>
      </c>
      <c r="H3" s="2" t="n">
        <v>0.00104219623792578</v>
      </c>
      <c r="I3" s="2" t="n">
        <v>5.29840486998361E-007</v>
      </c>
      <c r="J3" s="4" t="n">
        <v>0.339</v>
      </c>
      <c r="K3" s="2" t="n">
        <v>0.00175103305785124</v>
      </c>
      <c r="L3" s="2" t="n">
        <v>6.06974848029506E-006</v>
      </c>
    </row>
    <row r="4" customFormat="false" ht="15" hidden="false" customHeight="false" outlineLevel="0" collapsed="false">
      <c r="A4" s="2" t="n">
        <v>0.69</v>
      </c>
      <c r="B4" s="2" t="n">
        <v>0.00231543624161074</v>
      </c>
      <c r="C4" s="2" t="n">
        <v>7.76992027386154E-007</v>
      </c>
      <c r="D4" s="2" t="n">
        <v>0.426</v>
      </c>
      <c r="E4" s="2" t="n">
        <v>0.00221183800623053</v>
      </c>
      <c r="F4" s="2" t="n">
        <v>1.14841017976663E-005</v>
      </c>
      <c r="G4" s="4" t="n">
        <v>0.314</v>
      </c>
      <c r="H4" s="2" t="n">
        <v>0.00103733069045259</v>
      </c>
      <c r="I4" s="2" t="n">
        <v>3.42692662851864E-007</v>
      </c>
      <c r="J4" s="4" t="n">
        <v>0.518</v>
      </c>
      <c r="K4" s="2" t="n">
        <v>0.00172897196261682</v>
      </c>
      <c r="L4" s="2" t="n">
        <v>3.91487715708172E-006</v>
      </c>
    </row>
    <row r="5" customFormat="false" ht="15" hidden="false" customHeight="false" outlineLevel="0" collapsed="false">
      <c r="A5" s="2" t="n">
        <v>0.877</v>
      </c>
      <c r="B5" s="2" t="n">
        <v>0.00226030927835052</v>
      </c>
      <c r="C5" s="2" t="n">
        <v>5.82553937719205E-006</v>
      </c>
      <c r="D5" s="2" t="n">
        <v>0.752</v>
      </c>
      <c r="E5" s="2" t="n">
        <v>0.00214857142857143</v>
      </c>
      <c r="F5" s="2" t="n">
        <v>6.13877551020408E-006</v>
      </c>
      <c r="G5" s="4" t="n">
        <v>0.416</v>
      </c>
      <c r="H5" s="2" t="n">
        <v>0.00102716049382716</v>
      </c>
      <c r="I5" s="2" t="n">
        <v>2.53619875019052E-006</v>
      </c>
      <c r="J5" s="4" t="n">
        <v>0.761</v>
      </c>
      <c r="K5" s="2" t="n">
        <v>0.00168362831858407</v>
      </c>
      <c r="L5" s="2" t="n">
        <v>5.93723079332759E-006</v>
      </c>
    </row>
    <row r="6" customFormat="false" ht="15" hidden="false" customHeight="false" outlineLevel="0" collapsed="false">
      <c r="A6" s="2" t="n">
        <v>1.09</v>
      </c>
      <c r="B6" s="2" t="n">
        <v>0.00219758064516129</v>
      </c>
      <c r="C6" s="2" t="n">
        <v>4.43060613943809E-006</v>
      </c>
      <c r="D6" s="2" t="n">
        <v>1.031</v>
      </c>
      <c r="E6" s="2" t="n">
        <v>0.00206613226452906</v>
      </c>
      <c r="F6" s="2" t="n">
        <v>4.14054562029871E-006</v>
      </c>
      <c r="G6" s="4" t="n">
        <v>0.51</v>
      </c>
      <c r="H6" s="2" t="n">
        <v>0.00101796407185629</v>
      </c>
      <c r="I6" s="2" t="n">
        <v>2.03186441488281E-006</v>
      </c>
      <c r="J6" s="4" t="n">
        <v>0.98</v>
      </c>
      <c r="K6" s="2" t="n">
        <v>0.00163606010016694</v>
      </c>
      <c r="L6" s="2" t="n">
        <v>4.40076811380124E-006</v>
      </c>
    </row>
    <row r="7" customFormat="false" ht="15" hidden="false" customHeight="false" outlineLevel="0" collapsed="false">
      <c r="A7" s="2" t="n">
        <v>1.286</v>
      </c>
      <c r="B7" s="2" t="n">
        <v>0.00212561983471074</v>
      </c>
      <c r="C7" s="2" t="n">
        <v>3.51342121439792E-006</v>
      </c>
      <c r="D7" s="2" t="n">
        <v>1.279</v>
      </c>
      <c r="E7" s="2" t="n">
        <v>0.00196769230769231</v>
      </c>
      <c r="F7" s="2" t="n">
        <v>3.02721893491124E-006</v>
      </c>
      <c r="G7" s="4" t="n">
        <v>0.606</v>
      </c>
      <c r="H7" s="2" t="n">
        <v>0.00100831946755408</v>
      </c>
      <c r="I7" s="2" t="n">
        <v>1.67773621889197E-006</v>
      </c>
      <c r="J7" s="4" t="n">
        <v>1.182</v>
      </c>
      <c r="K7" s="2" t="n">
        <v>0.001576</v>
      </c>
      <c r="L7" s="2" t="n">
        <v>3.43466666666667E-006</v>
      </c>
    </row>
    <row r="8" customFormat="false" ht="15" hidden="false" customHeight="false" outlineLevel="0" collapsed="false">
      <c r="A8" s="2" t="n">
        <v>1.434</v>
      </c>
      <c r="B8" s="2" t="n">
        <v>0.00204857142857143</v>
      </c>
      <c r="C8" s="2" t="n">
        <v>2.9265306122449E-006</v>
      </c>
      <c r="D8" s="2" t="n">
        <v>1.478</v>
      </c>
      <c r="E8" s="2" t="n">
        <v>0.00185678391959799</v>
      </c>
      <c r="F8" s="2" t="n">
        <v>2.33264311507285E-006</v>
      </c>
      <c r="G8" s="4" t="n">
        <v>0.689</v>
      </c>
      <c r="H8" s="2" t="n">
        <v>0.000998550724637681</v>
      </c>
      <c r="I8" s="2" t="n">
        <v>1.44717496324302E-006</v>
      </c>
      <c r="J8" s="4" t="n">
        <v>1.357</v>
      </c>
      <c r="K8" s="2" t="n">
        <v>0.00150945494994438</v>
      </c>
      <c r="L8" s="2" t="n">
        <v>2.79138481640087E-006</v>
      </c>
    </row>
    <row r="9" customFormat="false" ht="15" hidden="false" customHeight="false" outlineLevel="0" collapsed="false">
      <c r="A9" s="2" t="n">
        <v>1.566</v>
      </c>
      <c r="B9" s="2" t="n">
        <v>0.0019575</v>
      </c>
      <c r="C9" s="2" t="n">
        <v>2.446875E-006</v>
      </c>
      <c r="D9" s="2" t="n">
        <v>1.53</v>
      </c>
      <c r="E9" s="2" t="n">
        <v>0.00180851063829787</v>
      </c>
      <c r="F9" s="2" t="n">
        <v>2.13771943061214E-006</v>
      </c>
      <c r="G9" s="4" t="n">
        <v>0.791</v>
      </c>
      <c r="H9" s="2" t="n">
        <v>0.00098505603985056</v>
      </c>
      <c r="I9" s="2" t="n">
        <v>1.2267198503743E-006</v>
      </c>
      <c r="J9" s="4" t="n">
        <v>1.555</v>
      </c>
      <c r="K9" s="2" t="n">
        <v>0.00139587073608618</v>
      </c>
      <c r="L9" s="2" t="n">
        <v>2.15069186363211E-006</v>
      </c>
    </row>
    <row r="10" customFormat="false" ht="15" hidden="false" customHeight="false" outlineLevel="0" collapsed="false">
      <c r="A10" s="2" t="n">
        <v>1.681</v>
      </c>
      <c r="B10" s="2" t="n">
        <v>0.00185951327433628</v>
      </c>
      <c r="C10" s="2" t="n">
        <v>2.05698371054899E-006</v>
      </c>
      <c r="D10" s="2" t="n">
        <v>1.585</v>
      </c>
      <c r="E10" s="2" t="n">
        <v>0.00176503340757238</v>
      </c>
      <c r="F10" s="2" t="n">
        <v>1.96551604406724E-006</v>
      </c>
      <c r="G10" s="4" t="n">
        <v>0.881</v>
      </c>
      <c r="H10" s="2" t="n">
        <v>0.000972406181015453</v>
      </c>
      <c r="I10" s="2" t="n">
        <v>1.07329600553582E-006</v>
      </c>
      <c r="J10" s="4" t="n">
        <v>1.624</v>
      </c>
      <c r="K10" s="2" t="n">
        <v>0.00134771784232365</v>
      </c>
      <c r="L10" s="2" t="n">
        <v>1.94831356209432E-006</v>
      </c>
    </row>
    <row r="11" customFormat="false" ht="15" hidden="false" customHeight="false" outlineLevel="0" collapsed="false">
      <c r="A11" s="2" t="n">
        <v>1.731</v>
      </c>
      <c r="B11" s="2" t="n">
        <v>0.00183368644067797</v>
      </c>
      <c r="C11" s="2" t="n">
        <v>1.94246444987073E-006</v>
      </c>
      <c r="D11" s="2" t="n">
        <v>1.594</v>
      </c>
      <c r="E11" s="2" t="n">
        <v>0.0017574421168688</v>
      </c>
      <c r="F11" s="2" t="n">
        <v>1.93764290724234E-006</v>
      </c>
      <c r="G11" s="4" t="n">
        <v>0.982</v>
      </c>
      <c r="H11" s="2" t="n">
        <v>0.000955252918287938</v>
      </c>
      <c r="I11" s="2" t="n">
        <v>9.29234356311224E-007</v>
      </c>
      <c r="J11" s="4" t="n">
        <v>1.681</v>
      </c>
      <c r="K11" s="2" t="n">
        <v>0.00129606784888204</v>
      </c>
      <c r="L11" s="2" t="n">
        <v>1.77029132527528E-006</v>
      </c>
    </row>
    <row r="12" customFormat="false" ht="15" hidden="false" customHeight="false" outlineLevel="0" collapsed="false">
      <c r="A12" s="2" t="n">
        <v>1.75</v>
      </c>
      <c r="B12" s="2" t="n">
        <v>0.00181535269709544</v>
      </c>
      <c r="C12" s="2" t="n">
        <v>1.88314595134381E-006</v>
      </c>
      <c r="D12" s="2" t="n">
        <v>1.616</v>
      </c>
      <c r="E12" s="2" t="n">
        <v>0.00173950484391819</v>
      </c>
      <c r="F12" s="2" t="n">
        <v>1.87244870174186E-006</v>
      </c>
      <c r="G12" s="4" t="n">
        <v>1.042</v>
      </c>
      <c r="H12" s="2" t="n">
        <v>0.00094043321299639</v>
      </c>
      <c r="I12" s="2" t="n">
        <v>8.48766437722374E-007</v>
      </c>
      <c r="J12" s="4" t="n">
        <v>1.745</v>
      </c>
      <c r="K12" s="2" t="n">
        <v>0.00124287749287749</v>
      </c>
      <c r="L12" s="2" t="n">
        <v>1.59749109179309E-006</v>
      </c>
    </row>
    <row r="13" customFormat="false" ht="15" hidden="false" customHeight="false" outlineLevel="0" collapsed="false">
      <c r="A13" s="2" t="n">
        <v>1.776</v>
      </c>
      <c r="B13" s="2" t="n">
        <v>0.001776</v>
      </c>
      <c r="C13" s="2" t="n">
        <v>1.776E-006</v>
      </c>
      <c r="D13" s="2" t="n">
        <v>1.644</v>
      </c>
      <c r="E13" s="2" t="n">
        <v>0.00172327044025157</v>
      </c>
      <c r="F13" s="2" t="n">
        <v>1.80636314491779E-006</v>
      </c>
      <c r="G13" s="4" t="n">
        <v>1.116</v>
      </c>
      <c r="H13" s="2" t="n">
        <v>0.000924606462303231</v>
      </c>
      <c r="I13" s="2" t="n">
        <v>7.66036837036646E-007</v>
      </c>
      <c r="J13" s="4" t="n">
        <v>1.837</v>
      </c>
      <c r="K13" s="2" t="n">
        <v>0.00114241293532338</v>
      </c>
      <c r="L13" s="2" t="n">
        <v>1.33234635281305E-006</v>
      </c>
    </row>
    <row r="14" customFormat="false" ht="15" hidden="false" customHeight="false" outlineLevel="0" collapsed="false">
      <c r="A14" s="2" t="n">
        <v>1.815</v>
      </c>
      <c r="B14" s="2" t="n">
        <v>0.00173684210526316</v>
      </c>
      <c r="C14" s="2" t="n">
        <v>1.66204986149585E-006</v>
      </c>
      <c r="D14" s="2" t="n">
        <v>1.685</v>
      </c>
      <c r="E14" s="2" t="n">
        <v>0.00167495029821074</v>
      </c>
      <c r="F14" s="2" t="n">
        <v>1.66496053500073E-006</v>
      </c>
      <c r="G14" s="4" t="n">
        <v>1.191</v>
      </c>
      <c r="H14" s="2" t="n">
        <v>0.000908466819221968</v>
      </c>
      <c r="I14" s="2" t="n">
        <v>6.92957146622401E-007</v>
      </c>
      <c r="J14" s="4" t="n">
        <v>1.904</v>
      </c>
      <c r="K14" s="2" t="n">
        <v>0.00105777777777778</v>
      </c>
      <c r="L14" s="2" t="n">
        <v>1.14320987654321E-006</v>
      </c>
    </row>
    <row r="15" customFormat="false" ht="15" hidden="false" customHeight="false" outlineLevel="0" collapsed="false">
      <c r="A15" s="2" t="n">
        <v>1.843</v>
      </c>
      <c r="B15" s="2" t="n">
        <v>0.00167850637522769</v>
      </c>
      <c r="C15" s="2" t="n">
        <v>1.52869433080846E-006</v>
      </c>
      <c r="D15" s="2" t="n">
        <v>1.778</v>
      </c>
      <c r="E15" s="2" t="n">
        <v>0.00158325912733749</v>
      </c>
      <c r="F15" s="2" t="n">
        <v>1.40984784268699E-006</v>
      </c>
      <c r="G15" s="4" t="n">
        <v>1.248</v>
      </c>
      <c r="H15" s="2" t="n">
        <v>0.000893342877594846</v>
      </c>
      <c r="I15" s="2" t="n">
        <v>6.39472353324872E-007</v>
      </c>
      <c r="J15" s="4" t="n">
        <v>1.963</v>
      </c>
      <c r="K15" s="2" t="n">
        <v>0.000973227565691621</v>
      </c>
      <c r="L15" s="2" t="n">
        <v>9.78298247740021E-007</v>
      </c>
    </row>
    <row r="16" customFormat="false" ht="15" hidden="false" customHeight="false" outlineLevel="0" collapsed="false">
      <c r="A16" s="2" t="n">
        <v>1.915</v>
      </c>
      <c r="B16" s="2" t="n">
        <v>0.00158003300330033</v>
      </c>
      <c r="C16" s="2" t="n">
        <v>1.30365759348212E-006</v>
      </c>
      <c r="D16" s="2" t="n">
        <v>1.857</v>
      </c>
      <c r="E16" s="2" t="n">
        <v>0.0014856</v>
      </c>
      <c r="F16" s="2" t="n">
        <v>1.18848E-006</v>
      </c>
      <c r="G16" s="4" t="n">
        <v>1.314</v>
      </c>
      <c r="H16" s="2" t="n">
        <v>0.000874833555259654</v>
      </c>
      <c r="I16" s="2" t="n">
        <v>5.82445775805362E-007</v>
      </c>
      <c r="J16" s="4" t="n">
        <v>2.004</v>
      </c>
      <c r="K16" s="2" t="n">
        <v>0.000903924221921515</v>
      </c>
      <c r="L16" s="2" t="n">
        <v>8.58784042364238E-007</v>
      </c>
    </row>
    <row r="17" customFormat="false" ht="15" hidden="false" customHeight="false" outlineLevel="0" collapsed="false">
      <c r="A17" s="2" t="n">
        <v>1.964</v>
      </c>
      <c r="B17" s="2" t="n">
        <v>0.00149809305873379</v>
      </c>
      <c r="C17" s="2" t="n">
        <v>1.14271018972829E-006</v>
      </c>
      <c r="D17" s="2" t="n">
        <v>1.909</v>
      </c>
      <c r="E17" s="2" t="n">
        <v>0.00140989660265879</v>
      </c>
      <c r="F17" s="2" t="n">
        <v>1.04128257212614E-006</v>
      </c>
      <c r="G17" s="4" t="n">
        <v>1.365</v>
      </c>
      <c r="H17" s="2" t="n">
        <v>0.000857412060301508</v>
      </c>
      <c r="I17" s="2" t="n">
        <v>5.38575414762254E-007</v>
      </c>
      <c r="J17" s="4" t="n">
        <v>2.039</v>
      </c>
      <c r="K17" s="2" t="n">
        <v>0.000843956953642384</v>
      </c>
      <c r="L17" s="2" t="n">
        <v>7.63227215911583E-007</v>
      </c>
    </row>
    <row r="18" customFormat="false" ht="15" hidden="false" customHeight="false" outlineLevel="0" collapsed="false">
      <c r="A18" s="2" t="n">
        <v>2.001</v>
      </c>
      <c r="B18" s="2" t="n">
        <v>0.00143543758967001</v>
      </c>
      <c r="C18" s="2" t="n">
        <v>1.02972567408179E-006</v>
      </c>
      <c r="D18" s="2" t="n">
        <v>1.968</v>
      </c>
      <c r="E18" s="2" t="n">
        <v>0.00131638795986622</v>
      </c>
      <c r="F18" s="2" t="n">
        <v>8.80527063455666E-007</v>
      </c>
      <c r="G18" s="4" t="n">
        <v>1.421</v>
      </c>
      <c r="H18" s="2" t="n">
        <v>0.000836866902237927</v>
      </c>
      <c r="I18" s="2" t="n">
        <v>4.92854477171924E-007</v>
      </c>
      <c r="J18" s="4" t="n">
        <v>2.064</v>
      </c>
      <c r="K18" s="2" t="n">
        <v>0.000793235972328978</v>
      </c>
      <c r="L18" s="2" t="n">
        <v>6.89176007812828E-007</v>
      </c>
    </row>
    <row r="19" customFormat="false" ht="15" hidden="false" customHeight="false" outlineLevel="0" collapsed="false">
      <c r="A19" s="2" t="n">
        <v>2.042</v>
      </c>
      <c r="B19" s="2" t="n">
        <v>0.0013523178807947</v>
      </c>
      <c r="C19" s="2" t="n">
        <v>8.9557475549318E-007</v>
      </c>
      <c r="D19" s="2" t="n">
        <v>2.007</v>
      </c>
      <c r="E19" s="2" t="n">
        <v>0.00124349442379182</v>
      </c>
      <c r="F19" s="2" t="n">
        <v>7.70442641754536E-007</v>
      </c>
      <c r="G19" s="4" t="n">
        <v>1.469</v>
      </c>
      <c r="H19" s="2" t="n">
        <v>0.000817473567056205</v>
      </c>
      <c r="I19" s="2" t="n">
        <v>4.54910165306736E-007</v>
      </c>
      <c r="J19" s="4" t="n">
        <v>2.085</v>
      </c>
      <c r="K19" s="2" t="n">
        <v>0.000743845879414913</v>
      </c>
      <c r="L19" s="2" t="n">
        <v>6.22135526013169E-007</v>
      </c>
    </row>
    <row r="20" customFormat="false" ht="15" hidden="false" customHeight="false" outlineLevel="0" collapsed="false">
      <c r="A20" s="2" t="n">
        <v>2.073</v>
      </c>
      <c r="B20" s="2" t="n">
        <v>0.00128200371057514</v>
      </c>
      <c r="C20" s="2" t="n">
        <v>7.92828516125627E-007</v>
      </c>
      <c r="D20" s="2" t="n">
        <v>2.063</v>
      </c>
      <c r="E20" s="2" t="n">
        <v>0.00112979189485214</v>
      </c>
      <c r="F20" s="2" t="n">
        <v>6.18725024563054E-007</v>
      </c>
      <c r="G20" s="4" t="n">
        <v>1.513</v>
      </c>
      <c r="H20" s="2" t="n">
        <v>0.000795896896370331</v>
      </c>
      <c r="I20" s="2" t="n">
        <v>4.18672749274241E-007</v>
      </c>
      <c r="J20" s="4" t="n">
        <v>2.105</v>
      </c>
      <c r="K20" s="2" t="n">
        <v>0.000694948827996038</v>
      </c>
      <c r="L20" s="2" t="n">
        <v>5.59573729942568E-007</v>
      </c>
    </row>
    <row r="21" customFormat="false" ht="15" hidden="false" customHeight="false" outlineLevel="0" collapsed="false">
      <c r="A21" s="2" t="n">
        <v>2.097</v>
      </c>
      <c r="B21" s="2" t="n">
        <v>0.00123352941176471</v>
      </c>
      <c r="C21" s="2" t="n">
        <v>7.2560553633218E-007</v>
      </c>
      <c r="D21" s="2" t="n">
        <v>2.097</v>
      </c>
      <c r="E21" s="2" t="n">
        <v>0.00104588528678304</v>
      </c>
      <c r="F21" s="2" t="n">
        <v>5.21638547023961E-007</v>
      </c>
      <c r="G21" s="4" t="n">
        <v>1.551</v>
      </c>
      <c r="H21" s="2" t="n">
        <v>0.000775112443778111</v>
      </c>
      <c r="I21" s="2" t="n">
        <v>3.87362540618746E-007</v>
      </c>
      <c r="J21" s="0" t="n">
        <v>2.29</v>
      </c>
      <c r="K21" s="0" t="n">
        <v>0</v>
      </c>
      <c r="L21" s="0" t="n">
        <v>0</v>
      </c>
    </row>
    <row r="22" customFormat="false" ht="15" hidden="false" customHeight="false" outlineLevel="0" collapsed="false">
      <c r="A22" s="2" t="n">
        <v>2.117</v>
      </c>
      <c r="B22" s="2" t="n">
        <v>0.00117938718662953</v>
      </c>
      <c r="C22" s="2" t="n">
        <v>6.57040215392494E-007</v>
      </c>
      <c r="D22" s="2" t="n">
        <v>2.125</v>
      </c>
      <c r="E22" s="2" t="n">
        <v>0.000966787989080983</v>
      </c>
      <c r="F22" s="2" t="n">
        <v>4.39848948626471E-007</v>
      </c>
      <c r="G22" s="4" t="n">
        <v>1.616</v>
      </c>
      <c r="H22" s="2" t="n">
        <v>0.000736890104879161</v>
      </c>
      <c r="I22" s="2" t="n">
        <v>3.360191996713E-007</v>
      </c>
    </row>
    <row r="23" customFormat="false" ht="15" hidden="false" customHeight="false" outlineLevel="0" collapsed="false">
      <c r="A23" s="2" t="n">
        <v>2.137</v>
      </c>
      <c r="B23" s="2" t="n">
        <v>0.00111826268969126</v>
      </c>
      <c r="C23" s="2" t="n">
        <v>5.85171475505631E-007</v>
      </c>
      <c r="D23" s="2" t="n">
        <v>2.15</v>
      </c>
      <c r="E23" s="2" t="n">
        <v>0.00089471493965876</v>
      </c>
      <c r="F23" s="2" t="n">
        <v>3.72332475929571E-007</v>
      </c>
      <c r="G23" s="4" t="n">
        <v>1.673</v>
      </c>
      <c r="H23" s="2" t="n">
        <v>0.000697083333333333</v>
      </c>
      <c r="I23" s="2" t="n">
        <v>2.90451388888889E-007</v>
      </c>
    </row>
    <row r="24" customFormat="false" ht="15" hidden="false" customHeight="false" outlineLevel="0" collapsed="false">
      <c r="A24" s="2" t="n">
        <v>2.151</v>
      </c>
      <c r="B24" s="2" t="n">
        <v>0.00107174887892377</v>
      </c>
      <c r="C24" s="2" t="n">
        <v>5.34005420490168E-007</v>
      </c>
      <c r="D24" s="2" t="n">
        <v>2.166</v>
      </c>
      <c r="E24" s="2" t="n">
        <v>0.000834682080924855</v>
      </c>
      <c r="F24" s="2" t="n">
        <v>3.21650127524029E-007</v>
      </c>
      <c r="G24" s="4" t="n">
        <v>1.723</v>
      </c>
      <c r="H24" s="2" t="n">
        <v>0.000659647779479326</v>
      </c>
      <c r="I24" s="2" t="n">
        <v>2.52545091684275E-007</v>
      </c>
    </row>
    <row r="25" customFormat="false" ht="15" hidden="false" customHeight="false" outlineLevel="0" collapsed="false">
      <c r="A25" s="2" t="n">
        <v>2.174</v>
      </c>
      <c r="B25" s="2" t="n">
        <v>0.000985494106980961</v>
      </c>
      <c r="C25" s="2" t="n">
        <v>4.46733502711224E-007</v>
      </c>
      <c r="D25" s="2" t="n">
        <v>2.182</v>
      </c>
      <c r="E25" s="2" t="n">
        <v>0.000776236214870153</v>
      </c>
      <c r="F25" s="2" t="n">
        <v>2.76142374553594E-007</v>
      </c>
      <c r="G25" s="4" t="n">
        <v>1.761</v>
      </c>
      <c r="H25" s="2" t="n">
        <v>0.000627807486631016</v>
      </c>
      <c r="I25" s="2" t="n">
        <v>2.23817285786458E-007</v>
      </c>
    </row>
    <row r="26" customFormat="false" ht="15" hidden="false" customHeight="false" outlineLevel="0" collapsed="false">
      <c r="A26" s="2" t="n">
        <v>2.192</v>
      </c>
      <c r="B26" s="2" t="n">
        <v>0.000911055694098088</v>
      </c>
      <c r="C26" s="2" t="n">
        <v>3.78659889483827E-007</v>
      </c>
      <c r="D26" s="2" t="n">
        <v>2.192</v>
      </c>
      <c r="E26" s="2" t="n">
        <v>0.000730666666666667</v>
      </c>
      <c r="F26" s="2" t="n">
        <v>2.43555555555556E-007</v>
      </c>
      <c r="G26" s="4" t="n">
        <v>1.798</v>
      </c>
      <c r="H26" s="2" t="n">
        <v>0.000595956247928406</v>
      </c>
      <c r="I26" s="2" t="n">
        <v>1.97532730503283E-007</v>
      </c>
    </row>
    <row r="27" customFormat="false" ht="15" hidden="false" customHeight="false" outlineLevel="0" collapsed="false">
      <c r="A27" s="2" t="n">
        <v>2.206</v>
      </c>
      <c r="B27" s="2" t="n">
        <v>0.000843272171253823</v>
      </c>
      <c r="C27" s="2" t="n">
        <v>3.22351747421186E-007</v>
      </c>
      <c r="D27" s="0" t="n">
        <v>2.327</v>
      </c>
      <c r="E27" s="0" t="n">
        <v>0</v>
      </c>
      <c r="F27" s="0" t="n">
        <v>0</v>
      </c>
      <c r="G27" s="0" t="n">
        <v>2.136</v>
      </c>
      <c r="H27" s="0" t="n">
        <v>0</v>
      </c>
      <c r="I27" s="0" t="n">
        <v>0</v>
      </c>
    </row>
    <row r="28" customFormat="false" ht="15" hidden="false" customHeight="false" outlineLevel="0" collapsed="false">
      <c r="A28" s="2" t="n">
        <v>2.217</v>
      </c>
      <c r="B28" s="2" t="n">
        <v>0.000788126555279062</v>
      </c>
      <c r="C28" s="2" t="n">
        <v>2.80172966682923E-007</v>
      </c>
    </row>
    <row r="29" customFormat="false" ht="15" hidden="false" customHeight="false" outlineLevel="0" collapsed="false">
      <c r="A29" s="2" t="n">
        <v>2.227</v>
      </c>
      <c r="B29" s="2" t="n">
        <v>0.000741838774150566</v>
      </c>
      <c r="C29" s="2" t="n">
        <v>2.47114848151421E-007</v>
      </c>
    </row>
    <row r="30" customFormat="false" ht="15" hidden="false" customHeight="false" outlineLevel="0" collapsed="false">
      <c r="A30" s="0" t="n">
        <v>2.345</v>
      </c>
      <c r="B30" s="0" t="n">
        <v>0</v>
      </c>
      <c r="C30" s="0" t="n">
        <v>0</v>
      </c>
    </row>
    <row r="31" customFormat="false" ht="15" hidden="false" customHeight="false" outlineLevel="0" collapsed="false">
      <c r="B31" s="0" t="n">
        <v>0</v>
      </c>
      <c r="E31" s="0" t="n">
        <v>20</v>
      </c>
      <c r="H31" s="0" t="n">
        <v>60</v>
      </c>
      <c r="K31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M1" activeCellId="0" sqref="M1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2" t="n">
        <v>11.9</v>
      </c>
      <c r="B1" s="2" t="n">
        <v>7.0672268907563E-005</v>
      </c>
      <c r="C1" s="2" t="n">
        <v>5.46783419250053E-006</v>
      </c>
      <c r="D1" s="2" t="n">
        <v>8.2</v>
      </c>
      <c r="E1" s="2" t="n">
        <v>4.40243902439024E-005</v>
      </c>
      <c r="F1" s="2" t="n">
        <v>5.17102914931589E-006</v>
      </c>
      <c r="G1" s="4" t="n">
        <v>7.9</v>
      </c>
      <c r="H1" s="2" t="n">
        <v>8.10126582278481E-006</v>
      </c>
      <c r="I1" s="2" t="n">
        <v>2.12786412433905E-006</v>
      </c>
      <c r="J1" s="4" t="n">
        <v>6.9</v>
      </c>
      <c r="K1" s="2" t="n">
        <v>2.08695652173913E-005</v>
      </c>
      <c r="L1" s="2" t="n">
        <v>3.78071833648393E-006</v>
      </c>
      <c r="M1" s="0" t="n">
        <v>-1.31875876262441</v>
      </c>
      <c r="N1" s="0" t="n">
        <v>-2.52334878056451</v>
      </c>
      <c r="O1" s="0" t="n">
        <v>0.00131557765392727</v>
      </c>
    </row>
    <row r="2" customFormat="false" ht="15" hidden="false" customHeight="false" outlineLevel="0" collapsed="false">
      <c r="A2" s="2" t="n">
        <v>98.5</v>
      </c>
      <c r="B2" s="2" t="n">
        <v>0.000565441624365482</v>
      </c>
      <c r="C2" s="2" t="n">
        <v>5.74052410523332E-007</v>
      </c>
      <c r="D2" s="2" t="n">
        <v>54.9</v>
      </c>
      <c r="E2" s="2" t="n">
        <v>0.000245100182149362</v>
      </c>
      <c r="F2" s="2" t="n">
        <v>4.46448419215597E-007</v>
      </c>
      <c r="G2" s="4" t="n">
        <v>95.3</v>
      </c>
      <c r="H2" s="2" t="n">
        <v>0.000104931794333683</v>
      </c>
      <c r="I2" s="2" t="n">
        <v>1.10106814620864E-007</v>
      </c>
      <c r="J2" s="4" t="n">
        <v>99</v>
      </c>
      <c r="K2" s="2" t="n">
        <v>0.000312888888888889</v>
      </c>
      <c r="L2" s="2" t="n">
        <v>3.16049382716049E-007</v>
      </c>
      <c r="M2" s="0" t="n">
        <v>-1.16749108729376</v>
      </c>
      <c r="N2" s="0" t="n">
        <v>-2.53369137041011</v>
      </c>
      <c r="O2" s="0" t="n">
        <v>0.00132535603863927</v>
      </c>
    </row>
    <row r="3" customFormat="false" ht="15" hidden="false" customHeight="false" outlineLevel="0" collapsed="false">
      <c r="A3" s="2" t="n">
        <v>201.1</v>
      </c>
      <c r="B3" s="2" t="n">
        <v>0.00111723520636499</v>
      </c>
      <c r="C3" s="2" t="n">
        <v>5.55562012115859E-007</v>
      </c>
      <c r="D3" s="2" t="n">
        <v>101.9</v>
      </c>
      <c r="E3" s="2" t="n">
        <v>0.000510147203140334</v>
      </c>
      <c r="F3" s="2" t="n">
        <v>5.00635135564606E-006</v>
      </c>
      <c r="G3" s="4" t="n">
        <v>196.7</v>
      </c>
      <c r="H3" s="2" t="n">
        <v>0.000213650228774784</v>
      </c>
      <c r="I3" s="2" t="n">
        <v>1.08617299834664E-007</v>
      </c>
      <c r="J3" s="4" t="n">
        <v>193.6</v>
      </c>
      <c r="K3" s="2" t="n">
        <v>0.00059360020661157</v>
      </c>
      <c r="L3" s="2" t="n">
        <v>3.06611676968786E-007</v>
      </c>
      <c r="M3" s="0" t="n">
        <v>-1.05551732784983</v>
      </c>
      <c r="N3" s="0" t="n">
        <v>-2.54816215848382</v>
      </c>
      <c r="O3" s="0" t="n">
        <v>0.00133923432365102</v>
      </c>
    </row>
    <row r="4" customFormat="false" ht="15" hidden="false" customHeight="false" outlineLevel="0" collapsed="false">
      <c r="A4" s="2" t="n">
        <v>298</v>
      </c>
      <c r="B4" s="2" t="n">
        <v>0.00159765100671141</v>
      </c>
      <c r="C4" s="2" t="n">
        <v>5.36124498896446E-007</v>
      </c>
      <c r="D4" s="2" t="n">
        <v>192.6</v>
      </c>
      <c r="E4" s="2" t="n">
        <v>0.000942242990654206</v>
      </c>
      <c r="F4" s="2" t="n">
        <v>4.89222736580585E-006</v>
      </c>
      <c r="G4" s="4" t="n">
        <v>302.7</v>
      </c>
      <c r="H4" s="2" t="n">
        <v>0.000325721836802114</v>
      </c>
      <c r="I4" s="2" t="n">
        <v>1.07605496135485E-007</v>
      </c>
      <c r="J4" s="4" t="n">
        <v>299.6</v>
      </c>
      <c r="K4" s="2" t="n">
        <v>0.000895607476635514</v>
      </c>
      <c r="L4" s="2" t="n">
        <v>2.98934404751507E-007</v>
      </c>
      <c r="M4" s="0" t="n">
        <v>-1.00877392430751</v>
      </c>
      <c r="N4" s="0" t="n">
        <v>-2.55880631448537</v>
      </c>
      <c r="O4" s="0" t="n">
        <v>0.00134959125936945</v>
      </c>
    </row>
    <row r="5" customFormat="false" ht="15" hidden="false" customHeight="false" outlineLevel="0" collapsed="false">
      <c r="A5" s="2" t="n">
        <v>388</v>
      </c>
      <c r="B5" s="2" t="n">
        <v>0.0019822912371134</v>
      </c>
      <c r="C5" s="2" t="n">
        <v>5.10899803379743E-006</v>
      </c>
      <c r="D5" s="2" t="n">
        <v>350</v>
      </c>
      <c r="E5" s="2" t="n">
        <v>0.00161572571428571</v>
      </c>
      <c r="F5" s="2" t="n">
        <v>4.61635918367347E-006</v>
      </c>
      <c r="G5" s="4" t="n">
        <v>405</v>
      </c>
      <c r="H5" s="2" t="n">
        <v>0.000427298765432099</v>
      </c>
      <c r="I5" s="2" t="n">
        <v>1.05505868007926E-006</v>
      </c>
      <c r="J5" s="4" t="n">
        <v>452</v>
      </c>
      <c r="K5" s="2" t="n">
        <v>0.00128124115044248</v>
      </c>
      <c r="L5" s="2" t="n">
        <v>2.83460431513823E-006</v>
      </c>
      <c r="M5" s="0" t="n">
        <v>-0.96657624451305</v>
      </c>
      <c r="N5" s="0" t="n">
        <v>-2.56436352450912</v>
      </c>
      <c r="O5" s="0" t="n">
        <v>0.00135504915497955</v>
      </c>
    </row>
    <row r="6" customFormat="false" ht="15" hidden="false" customHeight="false" outlineLevel="0" collapsed="false">
      <c r="A6" s="2" t="n">
        <v>496</v>
      </c>
      <c r="B6" s="2" t="n">
        <v>0.00239536290322581</v>
      </c>
      <c r="C6" s="2" t="n">
        <v>4.82936069198751E-006</v>
      </c>
      <c r="D6" s="2" t="n">
        <v>499</v>
      </c>
      <c r="E6" s="2" t="n">
        <v>0.00213018236472946</v>
      </c>
      <c r="F6" s="2" t="n">
        <v>4.26890253452797E-006</v>
      </c>
      <c r="G6" s="4" t="n">
        <v>501</v>
      </c>
      <c r="H6" s="2" t="n">
        <v>0.000519161676646707</v>
      </c>
      <c r="I6" s="2" t="n">
        <v>1.03625085159023E-006</v>
      </c>
      <c r="J6" s="4" t="n">
        <v>599</v>
      </c>
      <c r="K6" s="2" t="n">
        <v>0.00160333889816361</v>
      </c>
      <c r="L6" s="2" t="n">
        <v>2.67669265135827E-006</v>
      </c>
      <c r="M6" s="0" t="n">
        <v>-0.892790030352132</v>
      </c>
      <c r="N6" s="0" t="n">
        <v>-2.57596234337622</v>
      </c>
      <c r="O6" s="0" t="n">
        <v>0.00136655381195336</v>
      </c>
    </row>
    <row r="7" customFormat="false" ht="15" hidden="false" customHeight="false" outlineLevel="0" collapsed="false">
      <c r="A7" s="2" t="n">
        <v>605</v>
      </c>
      <c r="B7" s="2" t="n">
        <v>0.00273354710743802</v>
      </c>
      <c r="C7" s="2" t="n">
        <v>4.51825968171573E-006</v>
      </c>
      <c r="D7" s="2" t="n">
        <v>650</v>
      </c>
      <c r="E7" s="2" t="n">
        <v>0.00251667846153846</v>
      </c>
      <c r="F7" s="2" t="n">
        <v>3.87181301775148E-006</v>
      </c>
      <c r="G7" s="4" t="n">
        <v>601</v>
      </c>
      <c r="H7" s="2" t="n">
        <v>0.000611041597337771</v>
      </c>
      <c r="I7" s="2" t="n">
        <v>1.01670814864854E-006</v>
      </c>
      <c r="J7" s="4" t="n">
        <v>750</v>
      </c>
      <c r="K7" s="2" t="n">
        <v>0.001862832</v>
      </c>
      <c r="L7" s="2" t="n">
        <v>2.483776E-006</v>
      </c>
      <c r="M7" s="0" t="n">
        <v>-0.829738284605043</v>
      </c>
      <c r="N7" s="0" t="n">
        <v>-2.5926957481147</v>
      </c>
      <c r="O7" s="0" t="n">
        <v>0.00138342442128143</v>
      </c>
    </row>
    <row r="8" customFormat="false" ht="15" hidden="false" customHeight="false" outlineLevel="0" collapsed="false">
      <c r="A8" s="2" t="n">
        <v>700</v>
      </c>
      <c r="B8" s="2" t="n">
        <v>0.00293765142857143</v>
      </c>
      <c r="C8" s="2" t="n">
        <v>4.19664489795918E-006</v>
      </c>
      <c r="D8" s="2" t="n">
        <v>796</v>
      </c>
      <c r="E8" s="2" t="n">
        <v>0.00274432663316583</v>
      </c>
      <c r="F8" s="2" t="n">
        <v>3.44764652407767E-006</v>
      </c>
      <c r="G8" s="4" t="n">
        <v>690</v>
      </c>
      <c r="H8" s="2" t="n">
        <v>0.000688001449275362</v>
      </c>
      <c r="I8" s="2" t="n">
        <v>9.97103549674438E-007</v>
      </c>
      <c r="J8" s="4" t="n">
        <v>899</v>
      </c>
      <c r="K8" s="2" t="n">
        <v>0.00204833036707453</v>
      </c>
      <c r="L8" s="2" t="n">
        <v>2.2784542459116E-006</v>
      </c>
      <c r="M8" s="0" t="n">
        <v>-0.774690718274137</v>
      </c>
      <c r="N8" s="0" t="n">
        <v>-2.61328951755071</v>
      </c>
      <c r="O8" s="0" t="n">
        <v>0.00140463817628017</v>
      </c>
    </row>
    <row r="9" customFormat="false" ht="15" hidden="false" customHeight="false" outlineLevel="0" collapsed="false">
      <c r="A9" s="2" t="n">
        <v>800</v>
      </c>
      <c r="B9" s="2" t="n">
        <v>0.003065445</v>
      </c>
      <c r="C9" s="2" t="n">
        <v>3.83180625E-006</v>
      </c>
      <c r="D9" s="2" t="n">
        <v>846</v>
      </c>
      <c r="E9" s="2" t="n">
        <v>0.00276702127659574</v>
      </c>
      <c r="F9" s="2" t="n">
        <v>3.27071072883658E-006</v>
      </c>
      <c r="G9" s="4" t="n">
        <v>803</v>
      </c>
      <c r="H9" s="2" t="n">
        <v>0.000779179327521793</v>
      </c>
      <c r="I9" s="2" t="n">
        <v>9.70335401646069E-007</v>
      </c>
      <c r="J9" s="4" t="n">
        <v>1114</v>
      </c>
      <c r="K9" s="2" t="n">
        <v>0.002170578994614</v>
      </c>
      <c r="L9" s="2" t="n">
        <v>1.94845511186176E-006</v>
      </c>
      <c r="M9" s="0" t="n">
        <v>-0.72584215073632</v>
      </c>
      <c r="N9" s="0" t="n">
        <v>-2.63438343626417</v>
      </c>
      <c r="O9" s="0" t="n">
        <v>0.00142689490810167</v>
      </c>
    </row>
    <row r="10" customFormat="false" ht="15" hidden="false" customHeight="false" outlineLevel="0" collapsed="false">
      <c r="A10" s="2" t="n">
        <v>904</v>
      </c>
      <c r="B10" s="2" t="n">
        <v>0.00312584181415929</v>
      </c>
      <c r="C10" s="2" t="n">
        <v>3.45778961743285E-006</v>
      </c>
      <c r="D10" s="2" t="n">
        <v>898</v>
      </c>
      <c r="E10" s="2" t="n">
        <v>0.00279757795100223</v>
      </c>
      <c r="F10" s="2" t="n">
        <v>3.11534292984658E-006</v>
      </c>
      <c r="G10" s="4" t="n">
        <v>906</v>
      </c>
      <c r="H10" s="2" t="n">
        <v>0.000856689845474614</v>
      </c>
      <c r="I10" s="2" t="n">
        <v>9.45573780877057E-007</v>
      </c>
      <c r="J10" s="4" t="n">
        <v>1205</v>
      </c>
      <c r="K10" s="2" t="n">
        <v>0.00218869377593361</v>
      </c>
      <c r="L10" s="2" t="n">
        <v>1.81634338251752E-006</v>
      </c>
      <c r="M10" s="0" t="n">
        <v>-0.703334809738469</v>
      </c>
      <c r="N10" s="0" t="n">
        <v>-2.65682884448167</v>
      </c>
      <c r="O10" s="0" t="n">
        <v>0.00145117877681336</v>
      </c>
    </row>
    <row r="11" customFormat="false" ht="15" hidden="false" customHeight="false" outlineLevel="0" collapsed="false">
      <c r="A11" s="2" t="n">
        <v>944</v>
      </c>
      <c r="B11" s="2" t="n">
        <v>0.00317411122881356</v>
      </c>
      <c r="C11" s="2" t="n">
        <v>3.36240596272623E-006</v>
      </c>
      <c r="D11" s="2" t="n">
        <v>907</v>
      </c>
      <c r="E11" s="2" t="n">
        <v>0.00280136273428886</v>
      </c>
      <c r="F11" s="2" t="n">
        <v>3.08860279414428E-006</v>
      </c>
      <c r="G11" s="4" t="n">
        <v>1028</v>
      </c>
      <c r="H11" s="2" t="n">
        <v>0.000938058365758755</v>
      </c>
      <c r="I11" s="2" t="n">
        <v>9.12508137897622E-007</v>
      </c>
      <c r="J11" s="4" t="n">
        <v>1297</v>
      </c>
      <c r="K11" s="2" t="n">
        <v>0.0021786900539707</v>
      </c>
      <c r="L11" s="2" t="n">
        <v>1.67979186890571E-006</v>
      </c>
      <c r="M11" s="0" t="n">
        <v>-0.681936665037239</v>
      </c>
      <c r="N11" s="0" t="n">
        <v>-2.66555427936805</v>
      </c>
      <c r="O11" s="0" t="n">
        <v>0.00146078958485349</v>
      </c>
    </row>
    <row r="12" customFormat="false" ht="15" hidden="false" customHeight="false" outlineLevel="0" collapsed="false">
      <c r="A12" s="2" t="n">
        <v>964</v>
      </c>
      <c r="B12" s="2" t="n">
        <v>0.00317686721991701</v>
      </c>
      <c r="C12" s="2" t="n">
        <v>3.29550541485167E-006</v>
      </c>
      <c r="D12" s="2" t="n">
        <v>929</v>
      </c>
      <c r="E12" s="2" t="n">
        <v>0.0028110398277718</v>
      </c>
      <c r="F12" s="2" t="n">
        <v>3.02587710201485E-006</v>
      </c>
      <c r="G12" s="4" t="n">
        <v>1108</v>
      </c>
      <c r="H12" s="2" t="n">
        <v>0.000979931407942238</v>
      </c>
      <c r="I12" s="2" t="n">
        <v>8.84414628106713E-007</v>
      </c>
      <c r="J12" s="4" t="n">
        <v>1404</v>
      </c>
      <c r="K12" s="2" t="n">
        <v>0.00216882122507122</v>
      </c>
      <c r="L12" s="2" t="n">
        <v>1.54474446230144E-006</v>
      </c>
      <c r="M12" s="0" t="n">
        <v>-0.642065152999546</v>
      </c>
      <c r="N12" s="0" t="n">
        <v>-2.69615353234761</v>
      </c>
      <c r="O12" s="0" t="n">
        <v>0.00149526705957001</v>
      </c>
    </row>
    <row r="13" customFormat="false" ht="15" hidden="false" customHeight="false" outlineLevel="0" collapsed="false">
      <c r="A13" s="2" t="n">
        <v>1000</v>
      </c>
      <c r="B13" s="2" t="n">
        <v>0.003154176</v>
      </c>
      <c r="C13" s="2" t="n">
        <v>3.154176E-006</v>
      </c>
      <c r="D13" s="2" t="n">
        <v>954</v>
      </c>
      <c r="E13" s="2" t="n">
        <v>0.00283305660377358</v>
      </c>
      <c r="F13" s="2" t="n">
        <v>2.96966101024485E-006</v>
      </c>
      <c r="G13" s="4" t="n">
        <v>1207</v>
      </c>
      <c r="H13" s="2" t="n">
        <v>0.00103186081193041</v>
      </c>
      <c r="I13" s="2" t="n">
        <v>8.54897110132897E-007</v>
      </c>
      <c r="J13" s="4" t="n">
        <v>1608</v>
      </c>
      <c r="K13" s="2" t="n">
        <v>0.00209861256218905</v>
      </c>
      <c r="L13" s="2" t="n">
        <v>1.30510731479419E-006</v>
      </c>
      <c r="M13" s="0" t="n">
        <v>-0.605548319173784</v>
      </c>
      <c r="N13" s="0" t="n">
        <v>-2.75198030926025</v>
      </c>
      <c r="O13" s="0" t="n">
        <v>0.0015613860144462</v>
      </c>
    </row>
    <row r="14" customFormat="false" ht="15" hidden="false" customHeight="false" outlineLevel="0" collapsed="false">
      <c r="A14" s="2" t="n">
        <v>1045</v>
      </c>
      <c r="B14" s="2" t="n">
        <v>0.00315236842105263</v>
      </c>
      <c r="C14" s="2" t="n">
        <v>3.01662049861496E-006</v>
      </c>
      <c r="D14" s="2" t="n">
        <v>1006</v>
      </c>
      <c r="E14" s="2" t="n">
        <v>0.00282229125248509</v>
      </c>
      <c r="F14" s="2" t="n">
        <v>2.80545850147623E-006</v>
      </c>
      <c r="G14" s="4" t="n">
        <v>1311</v>
      </c>
      <c r="H14" s="2" t="n">
        <v>0.00108198398169336</v>
      </c>
      <c r="I14" s="2" t="n">
        <v>8.2531196162728E-007</v>
      </c>
      <c r="J14" s="4" t="n">
        <v>1800</v>
      </c>
      <c r="K14" s="2" t="n">
        <v>0.00201400888888889</v>
      </c>
      <c r="L14" s="2" t="n">
        <v>1.11889382716049E-006</v>
      </c>
      <c r="M14" s="0" t="n">
        <v>-0.571865205971211</v>
      </c>
      <c r="N14" s="0" t="n">
        <v>-2.78440638384542</v>
      </c>
      <c r="O14" s="0" t="n">
        <v>0.00160178695572958</v>
      </c>
    </row>
    <row r="15" customFormat="false" ht="15" hidden="false" customHeight="false" outlineLevel="0" collapsed="false">
      <c r="A15" s="2" t="n">
        <v>1098</v>
      </c>
      <c r="B15" s="2" t="n">
        <v>0.00309348724954463</v>
      </c>
      <c r="C15" s="2" t="n">
        <v>2.81738365167999E-006</v>
      </c>
      <c r="D15" s="2" t="n">
        <v>1123</v>
      </c>
      <c r="E15" s="2" t="n">
        <v>0.00281503472840606</v>
      </c>
      <c r="F15" s="2" t="n">
        <v>2.50670946429747E-006</v>
      </c>
      <c r="G15" s="4" t="n">
        <v>1397</v>
      </c>
      <c r="H15" s="2" t="n">
        <v>0.00111489191123837</v>
      </c>
      <c r="I15" s="2" t="n">
        <v>7.9806149694944E-007</v>
      </c>
      <c r="J15" s="4" t="n">
        <v>2017</v>
      </c>
      <c r="K15" s="2" t="n">
        <v>0.00191044571145265</v>
      </c>
      <c r="L15" s="2" t="n">
        <v>9.47171894622039E-007</v>
      </c>
      <c r="M15" s="0" t="n">
        <v>-0.540607512240769</v>
      </c>
      <c r="N15" s="0" t="n">
        <v>-2.82659347300783</v>
      </c>
      <c r="O15" s="0" t="n">
        <v>0.00165665853072243</v>
      </c>
    </row>
    <row r="16" customFormat="false" ht="15" hidden="false" customHeight="false" outlineLevel="0" collapsed="false">
      <c r="A16" s="2" t="n">
        <v>1212</v>
      </c>
      <c r="B16" s="2" t="n">
        <v>0.00302576320132013</v>
      </c>
      <c r="C16" s="2" t="n">
        <v>2.49650429151826E-006</v>
      </c>
      <c r="D16" s="2" t="n">
        <v>1250</v>
      </c>
      <c r="E16" s="2" t="n">
        <v>0.0027587592</v>
      </c>
      <c r="F16" s="2" t="n">
        <v>2.20700736E-006</v>
      </c>
      <c r="G16" s="4" t="n">
        <v>1502</v>
      </c>
      <c r="H16" s="2" t="n">
        <v>0.00114953129161119</v>
      </c>
      <c r="I16" s="2" t="n">
        <v>7.65333749408246E-007</v>
      </c>
      <c r="J16" s="4" t="n">
        <v>2217</v>
      </c>
      <c r="K16" s="2" t="n">
        <v>0.00181146414073072</v>
      </c>
      <c r="L16" s="2" t="n">
        <v>8.17078998976417E-007</v>
      </c>
      <c r="M16" s="0" t="n">
        <v>-0.525783735923745</v>
      </c>
      <c r="N16" s="0" t="n">
        <v>-2.87305315444478</v>
      </c>
      <c r="O16" s="0" t="n">
        <v>0.00172025234431625</v>
      </c>
    </row>
    <row r="17" customFormat="false" ht="15" hidden="false" customHeight="false" outlineLevel="0" collapsed="false">
      <c r="A17" s="2" t="n">
        <v>1311</v>
      </c>
      <c r="B17" s="2" t="n">
        <v>0.00294225476735316</v>
      </c>
      <c r="C17" s="2" t="n">
        <v>2.24428281262637E-006</v>
      </c>
      <c r="D17" s="2" t="n">
        <v>1354</v>
      </c>
      <c r="E17" s="2" t="n">
        <v>0.00269149261447563</v>
      </c>
      <c r="F17" s="2" t="n">
        <v>1.9878084301888E-006</v>
      </c>
      <c r="G17" s="4" t="n">
        <v>1592</v>
      </c>
      <c r="H17" s="2" t="n">
        <v>0.00117036746231156</v>
      </c>
      <c r="I17" s="2" t="n">
        <v>7.35155441150476E-007</v>
      </c>
      <c r="J17" s="4" t="n">
        <v>2416</v>
      </c>
      <c r="K17" s="2" t="n">
        <v>0.00172082822847682</v>
      </c>
      <c r="L17" s="2" t="n">
        <v>7.12263339601333E-007</v>
      </c>
      <c r="M17" s="0" t="n">
        <v>-0.511449283499556</v>
      </c>
      <c r="N17" s="0" t="n">
        <v>-2.87624064045789</v>
      </c>
      <c r="O17" s="0" t="n">
        <v>0.00172474131939346</v>
      </c>
    </row>
    <row r="18" customFormat="false" ht="15" hidden="false" customHeight="false" outlineLevel="0" collapsed="false">
      <c r="A18" s="2" t="n">
        <v>1394</v>
      </c>
      <c r="B18" s="2" t="n">
        <v>0.0028723106169297</v>
      </c>
      <c r="C18" s="2" t="n">
        <v>2.06048107383766E-006</v>
      </c>
      <c r="D18" s="2" t="n">
        <v>1495</v>
      </c>
      <c r="E18" s="2" t="n">
        <v>0.00259065150501672</v>
      </c>
      <c r="F18" s="2" t="n">
        <v>1.73287726088075E-006</v>
      </c>
      <c r="G18" s="4" t="n">
        <v>1698</v>
      </c>
      <c r="H18" s="2" t="n">
        <v>0.00118918786808009</v>
      </c>
      <c r="I18" s="2" t="n">
        <v>7.00346212061304E-007</v>
      </c>
      <c r="J18" s="4" t="n">
        <v>2602</v>
      </c>
      <c r="K18" s="2" t="n">
        <v>0.00163723904688701</v>
      </c>
      <c r="L18" s="2" t="n">
        <v>6.29223307796699E-007</v>
      </c>
      <c r="M18" s="0" t="n">
        <v>-0.484126156288321</v>
      </c>
      <c r="N18" s="0" t="n">
        <v>-2.92946418966717</v>
      </c>
      <c r="O18" s="0" t="n">
        <v>0.00180218271940623</v>
      </c>
    </row>
    <row r="19" customFormat="false" ht="15" hidden="false" customHeight="false" outlineLevel="0" collapsed="false">
      <c r="A19" s="2" t="n">
        <v>1510</v>
      </c>
      <c r="B19" s="2" t="n">
        <v>0.00276143311258278</v>
      </c>
      <c r="C19" s="2" t="n">
        <v>1.82876365071707E-006</v>
      </c>
      <c r="D19" s="2" t="n">
        <v>1614</v>
      </c>
      <c r="E19" s="2" t="n">
        <v>0.00249569330855019</v>
      </c>
      <c r="F19" s="2" t="n">
        <v>1.54627838200135E-006</v>
      </c>
      <c r="G19" s="4" t="n">
        <v>1797</v>
      </c>
      <c r="H19" s="2" t="n">
        <v>0.00120086867000557</v>
      </c>
      <c r="I19" s="2" t="n">
        <v>6.68263032835595E-007</v>
      </c>
      <c r="J19" s="4" t="n">
        <v>2803</v>
      </c>
      <c r="K19" s="2" t="n">
        <v>0.00155091865858009</v>
      </c>
      <c r="L19" s="2" t="n">
        <v>5.53306692322545E-007</v>
      </c>
      <c r="M19" s="0" t="n">
        <v>-0.458420756053419</v>
      </c>
      <c r="N19" s="0" t="n">
        <v>-3.00632830081138</v>
      </c>
      <c r="O19" s="0" t="n">
        <v>0.00192273866779901</v>
      </c>
    </row>
    <row r="20" customFormat="false" ht="15" hidden="false" customHeight="false" outlineLevel="0" collapsed="false">
      <c r="A20" s="2" t="n">
        <v>1617</v>
      </c>
      <c r="B20" s="2" t="n">
        <v>0.00265759369202226</v>
      </c>
      <c r="C20" s="2" t="n">
        <v>1.64353351392842E-006</v>
      </c>
      <c r="D20" s="2" t="n">
        <v>1826</v>
      </c>
      <c r="E20" s="2" t="n">
        <v>0.00233076067907996</v>
      </c>
      <c r="F20" s="2" t="n">
        <v>1.27642972567358E-006</v>
      </c>
      <c r="G20" s="4" t="n">
        <v>1901</v>
      </c>
      <c r="H20" s="2" t="n">
        <v>0.00120419200420831</v>
      </c>
      <c r="I20" s="2" t="n">
        <v>6.33451869651926E-007</v>
      </c>
      <c r="J20" s="4" t="n">
        <v>3029</v>
      </c>
      <c r="K20" s="2" t="n">
        <v>0.00146286728293166</v>
      </c>
      <c r="L20" s="2" t="n">
        <v>4.82953873533067E-007</v>
      </c>
      <c r="M20" s="0" t="n">
        <v>-0.434152181326482</v>
      </c>
      <c r="N20" s="0" t="n">
        <v>-3.04941813476961</v>
      </c>
      <c r="O20" s="0" t="n">
        <v>0.00199513743595527</v>
      </c>
    </row>
    <row r="21" customFormat="false" ht="15" hidden="false" customHeight="false" outlineLevel="0" collapsed="false">
      <c r="A21" s="2" t="n">
        <v>1700</v>
      </c>
      <c r="B21" s="2" t="n">
        <v>0.00258671117647059</v>
      </c>
      <c r="C21" s="2" t="n">
        <v>1.52159480968858E-006</v>
      </c>
      <c r="D21" s="2" t="n">
        <v>2005</v>
      </c>
      <c r="E21" s="2" t="n">
        <v>0.00219322144638404</v>
      </c>
      <c r="F21" s="2" t="n">
        <v>1.09387603310925E-006</v>
      </c>
      <c r="G21" s="4" t="n">
        <v>2001</v>
      </c>
      <c r="H21" s="2" t="n">
        <v>0.00120219940029985</v>
      </c>
      <c r="I21" s="2" t="n">
        <v>6.00799300499675E-007</v>
      </c>
      <c r="J21" s="4"/>
      <c r="K21" s="2"/>
      <c r="L21" s="2"/>
      <c r="M21" s="0" t="n">
        <v>-0.411168274405793</v>
      </c>
      <c r="N21" s="0" t="n">
        <v>-3.11413738629612</v>
      </c>
      <c r="O21" s="0" t="n">
        <v>0.00211085466884283</v>
      </c>
    </row>
    <row r="22" customFormat="false" ht="15" hidden="false" customHeight="false" outlineLevel="0" collapsed="false">
      <c r="A22" s="2" t="n">
        <v>1795</v>
      </c>
      <c r="B22" s="2" t="n">
        <v>0.00249676267409471</v>
      </c>
      <c r="C22" s="2" t="n">
        <v>1.39095413598591E-006</v>
      </c>
      <c r="D22" s="2" t="n">
        <v>2198</v>
      </c>
      <c r="E22" s="2" t="n">
        <v>0.00205442447679709</v>
      </c>
      <c r="F22" s="2" t="n">
        <v>9.3467901583125E-007</v>
      </c>
      <c r="G22" s="4" t="n">
        <v>2193</v>
      </c>
      <c r="H22" s="2" t="n">
        <v>0.00119081440948472</v>
      </c>
      <c r="I22" s="2" t="n">
        <v>5.43007026668821E-007</v>
      </c>
      <c r="J22" s="4"/>
      <c r="K22" s="2"/>
      <c r="L22" s="2"/>
      <c r="M22" s="0" t="n">
        <v>-0.400116927926312</v>
      </c>
      <c r="N22" s="0" t="n">
        <v>-3.16456715914885</v>
      </c>
      <c r="O22" s="0" t="n">
        <v>0.00220719305328941</v>
      </c>
    </row>
    <row r="23" customFormat="false" ht="15" hidden="false" customHeight="false" outlineLevel="0" collapsed="false">
      <c r="A23" s="2" t="n">
        <v>1911</v>
      </c>
      <c r="B23" s="2" t="n">
        <v>0.00238972736787022</v>
      </c>
      <c r="C23" s="2" t="n">
        <v>1.25051144315553E-006</v>
      </c>
      <c r="D23" s="2" t="n">
        <v>2403</v>
      </c>
      <c r="E23" s="2" t="n">
        <v>0.00192363712026633</v>
      </c>
      <c r="F23" s="2" t="n">
        <v>8.00514823248578E-007</v>
      </c>
      <c r="G23" s="4" t="n">
        <v>2400</v>
      </c>
      <c r="H23" s="2" t="n">
        <v>0.00116622041666667</v>
      </c>
      <c r="I23" s="2" t="n">
        <v>4.85925173611111E-007</v>
      </c>
      <c r="J23" s="4"/>
      <c r="K23" s="2"/>
      <c r="L23" s="2"/>
      <c r="M23" s="0" t="n">
        <v>-0.38933983691012</v>
      </c>
      <c r="N23" s="0" t="n">
        <v>-3.17501423139008</v>
      </c>
      <c r="O23" s="0" t="n">
        <v>0.00222785959349653</v>
      </c>
    </row>
    <row r="24" customFormat="false" ht="15" hidden="false" customHeight="false" outlineLevel="0" collapsed="false">
      <c r="A24" s="2" t="n">
        <v>2007</v>
      </c>
      <c r="B24" s="2" t="n">
        <v>0.00230533183856502</v>
      </c>
      <c r="C24" s="2" t="n">
        <v>1.14864565947435E-006</v>
      </c>
      <c r="D24" s="2" t="n">
        <v>2595</v>
      </c>
      <c r="E24" s="2" t="n">
        <v>0.00180792138728324</v>
      </c>
      <c r="F24" s="2" t="n">
        <v>6.96694176217047E-007</v>
      </c>
      <c r="G24" s="4" t="n">
        <v>2612</v>
      </c>
      <c r="H24" s="2" t="n">
        <v>0.00113657312404288</v>
      </c>
      <c r="I24" s="2" t="n">
        <v>4.35135192972006E-007</v>
      </c>
      <c r="M24" s="0" t="n">
        <v>-0.368556230986828</v>
      </c>
      <c r="N24" s="0" t="n">
        <v>-3.23644342759214</v>
      </c>
      <c r="O24" s="0" t="n">
        <v>0.00235453869288831</v>
      </c>
    </row>
    <row r="25" customFormat="false" ht="15" hidden="false" customHeight="false" outlineLevel="0" collapsed="false">
      <c r="A25" s="2" t="n">
        <v>2206</v>
      </c>
      <c r="B25" s="2" t="n">
        <v>0.00214246418857661</v>
      </c>
      <c r="C25" s="2" t="n">
        <v>9.71198634894202E-007</v>
      </c>
      <c r="D25" s="2" t="n">
        <v>2811</v>
      </c>
      <c r="E25" s="2" t="n">
        <v>0.00169374742084667</v>
      </c>
      <c r="F25" s="2" t="n">
        <v>6.02542661275942E-007</v>
      </c>
      <c r="G25" s="4" t="n">
        <v>2805</v>
      </c>
      <c r="H25" s="2" t="n">
        <v>0.00110556898395722</v>
      </c>
      <c r="I25" s="2" t="n">
        <v>3.94142240269953E-007</v>
      </c>
      <c r="M25" s="0" t="n">
        <v>-0.348721986001856</v>
      </c>
      <c r="N25" s="0" t="n">
        <v>-3.32456303553635</v>
      </c>
      <c r="O25" s="0" t="n">
        <v>0.0025526392136641</v>
      </c>
    </row>
    <row r="26" customFormat="false" ht="15" hidden="false" customHeight="false" outlineLevel="0" collapsed="false">
      <c r="A26" s="2" t="n">
        <v>2406</v>
      </c>
      <c r="B26" s="2" t="n">
        <v>0.00199703408146301</v>
      </c>
      <c r="C26" s="2" t="n">
        <v>8.30022477748549E-007</v>
      </c>
      <c r="D26" s="2" t="n">
        <v>3000</v>
      </c>
      <c r="E26" s="2" t="n">
        <v>0.00160162133333333</v>
      </c>
      <c r="F26" s="2" t="n">
        <v>5.33873777777778E-007</v>
      </c>
      <c r="G26" s="4" t="n">
        <v>3017</v>
      </c>
      <c r="H26" s="2" t="n">
        <v>0.00107152933377527</v>
      </c>
      <c r="I26" s="2" t="n">
        <v>3.55163849444903E-007</v>
      </c>
      <c r="M26" s="0" t="n">
        <v>-0.329754146925876</v>
      </c>
      <c r="N26" s="0" t="n">
        <v>-3.34623373871588</v>
      </c>
      <c r="O26" s="0" t="n">
        <v>0.00260451428120976</v>
      </c>
    </row>
    <row r="27" customFormat="false" ht="15" hidden="false" customHeight="false" outlineLevel="0" collapsed="false">
      <c r="A27" s="2" t="n">
        <v>2616</v>
      </c>
      <c r="B27" s="2" t="n">
        <v>0.00186025840978593</v>
      </c>
      <c r="C27" s="2" t="n">
        <v>7.11107954811136E-007</v>
      </c>
      <c r="G27" s="4"/>
      <c r="H27" s="2"/>
      <c r="I27" s="2"/>
      <c r="M27" s="0" t="n">
        <v>-0.311580177997289</v>
      </c>
      <c r="N27" s="0" t="n">
        <v>-3.40095124054133</v>
      </c>
      <c r="O27" s="0" t="n">
        <v>0.00274140358968274</v>
      </c>
    </row>
    <row r="28" customFormat="false" ht="15" hidden="false" customHeight="false" outlineLevel="0" collapsed="false">
      <c r="A28" s="2" t="n">
        <v>2813</v>
      </c>
      <c r="B28" s="2" t="n">
        <v>0.00174727657305368</v>
      </c>
      <c r="C28" s="2" t="n">
        <v>6.2114346713604E-007</v>
      </c>
      <c r="G28" s="4"/>
      <c r="H28" s="2"/>
      <c r="I28" s="2"/>
      <c r="M28" s="0" t="n">
        <v>-0.302770657240282</v>
      </c>
      <c r="N28" s="0" t="n">
        <v>-3.43268404680644</v>
      </c>
      <c r="O28" s="0" t="n">
        <v>0.00282483251866386</v>
      </c>
    </row>
    <row r="29" customFormat="false" ht="15" hidden="false" customHeight="false" outlineLevel="0" collapsed="false">
      <c r="A29" s="2" t="n">
        <v>3002</v>
      </c>
      <c r="B29" s="2" t="n">
        <v>0.00165207495003331</v>
      </c>
      <c r="C29" s="2" t="n">
        <v>5.50324766833215E-007</v>
      </c>
      <c r="G29" s="4"/>
      <c r="H29" s="2"/>
      <c r="I29" s="2"/>
      <c r="M29" s="0" t="n">
        <v>-0.294136287716081</v>
      </c>
      <c r="N29" s="0" t="n">
        <v>-3.45726839441554</v>
      </c>
      <c r="O29" s="0" t="n">
        <v>0.00289159562092268</v>
      </c>
    </row>
    <row r="30" customFormat="false" ht="15" hidden="false" customHeight="false" outlineLevel="0" collapsed="false">
      <c r="M30" s="0" t="n">
        <v>-0.277366077466188</v>
      </c>
      <c r="N30" s="0" t="n">
        <v>-3.51860603394845</v>
      </c>
      <c r="O30" s="0" t="n">
        <v>0.00306664521830861</v>
      </c>
    </row>
    <row r="31" customFormat="false" ht="15" hidden="false" customHeight="false" outlineLevel="0" collapsed="false">
      <c r="M31" s="0" t="n">
        <v>-0.261219441515631</v>
      </c>
      <c r="N31" s="0" t="n">
        <v>-3.56910627112519</v>
      </c>
      <c r="O31" s="0" t="n">
        <v>0.00322033955868918</v>
      </c>
    </row>
    <row r="32" customFormat="false" ht="15" hidden="false" customHeight="false" outlineLevel="0" collapsed="false">
      <c r="M32" s="0" t="n">
        <v>-0.245651664288981</v>
      </c>
      <c r="N32" s="0" t="n">
        <v>-3.61896200838387</v>
      </c>
      <c r="O32" s="0" t="n">
        <v>0.00338109550371849</v>
      </c>
    </row>
    <row r="33" customFormat="false" ht="15" hidden="false" customHeight="false" outlineLevel="0" collapsed="false">
      <c r="M33" s="0" t="n">
        <v>-0.230622673923862</v>
      </c>
      <c r="N33" s="0" t="n">
        <v>-3.6893210013258</v>
      </c>
      <c r="O33" s="0" t="n">
        <v>0.00362425112331503</v>
      </c>
    </row>
    <row r="34" customFormat="false" ht="15" hidden="false" customHeight="false" outlineLevel="0" collapsed="false">
      <c r="M34" s="0" t="n">
        <v>-0.216096420727265</v>
      </c>
      <c r="N34" s="0" t="n">
        <v>-3.72393071774274</v>
      </c>
      <c r="O34" s="0" t="n">
        <v>0.00375128364364023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2015-03-03T19:37:30Z</dcterms:created>
  <dc:creator>Joao Ferreira</dc:creator>
  <dc:language>en-US</dc:language>
  <cp:lastModifiedBy>Joao Ferreira</cp:lastModifiedBy>
  <dcterms:modified xsi:type="dcterms:W3CDTF">2015-03-10T23:09:07Z</dcterms:modified>
  <cp:revision>0</cp:revision>
</cp:coreProperties>
</file>