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E:\Meteor\spreadsheet_template\New folder\"/>
    </mc:Choice>
  </mc:AlternateContent>
  <xr:revisionPtr revIDLastSave="0" documentId="13_ncr:1_{821DE6FF-6458-46B5-B094-90445ECD07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urchase Orders Back Orders" sheetId="1" r:id="rId1"/>
    <sheet name="Raw Data" sheetId="2" r:id="rId2"/>
  </sheets>
  <definedNames>
    <definedName name="ExternalData_1" localSheetId="1" hidden="1">'Raw Data'!$A$1:$CH$26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E9E4C-C25D-469F-93B6-DCC0477FCEB3}" keepAlive="1" name="Query - TPurchaseOrderList?IgnoreDates=true&amp;Search=Deleted%20!%3D%20true&amp;OrderBy=Purchas" description="Connection to the 'TPurchaseOrderList?IgnoreDates=true&amp;Search=Deleted%20!%3D%20true&amp;OrderBy=Purchas' query in the workbook." type="5" refreshedVersion="8" background="1" saveData="1">
    <dbPr connection="Provider=Microsoft.Mashup.OleDb.1;Data Source=$Workbook$;Location=&quot;TPurchaseOrderList?IgnoreDates=true&amp;Search=Deleted%20!%3D%20true&amp;OrderBy=Purchas&quot;;Extended Properties=&quot;&quot;" command="SELECT * FROM [TPurchaseOrderList?IgnoreDates=true&amp;Search=Deleted%20!%3D%20true&amp;OrderBy=Purchas]"/>
  </connection>
</connections>
</file>

<file path=xl/sharedStrings.xml><?xml version="1.0" encoding="utf-8"?>
<sst xmlns="http://schemas.openxmlformats.org/spreadsheetml/2006/main" count="1197" uniqueCount="158">
  <si>
    <t>T.PurchaseOrderNumber</t>
  </si>
  <si>
    <t>T.Account</t>
  </si>
  <si>
    <t>T.SupplierName</t>
  </si>
  <si>
    <t>T.ClientID</t>
  </si>
  <si>
    <t>T.OrderTo</t>
  </si>
  <si>
    <t>T.ShipTo</t>
  </si>
  <si>
    <t>T.OrderDate</t>
  </si>
  <si>
    <t>T.TotalTax</t>
  </si>
  <si>
    <t>T.TotalAmount</t>
  </si>
  <si>
    <t>T.TotalAmountInc</t>
  </si>
  <si>
    <t>T.EmployeeName</t>
  </si>
  <si>
    <t>T.InvoiceNumber</t>
  </si>
  <si>
    <t>T.RefNo</t>
  </si>
  <si>
    <t>T.ETADate</t>
  </si>
  <si>
    <t>T.DueDate</t>
  </si>
  <si>
    <t>T.Comments</t>
  </si>
  <si>
    <t>T.SalesComments</t>
  </si>
  <si>
    <t>T.Terms</t>
  </si>
  <si>
    <t>T.Paid</t>
  </si>
  <si>
    <t>T.Balance</t>
  </si>
  <si>
    <t>T.Payment</t>
  </si>
  <si>
    <t>T.IsPO</t>
  </si>
  <si>
    <t>T.IsRA</t>
  </si>
  <si>
    <t>T.IsBill</t>
  </si>
  <si>
    <t>T.IsCredit</t>
  </si>
  <si>
    <t>T.IsCheque</t>
  </si>
  <si>
    <t>T.IsRefundCheque</t>
  </si>
  <si>
    <t>T.IsPOCredit</t>
  </si>
  <si>
    <t>T.InvoiceDate</t>
  </si>
  <si>
    <t>T.EnteredBy</t>
  </si>
  <si>
    <t>T.ConNote</t>
  </si>
  <si>
    <t>T.CustPONumber</t>
  </si>
  <si>
    <t>T.ForeignExchangeCode</t>
  </si>
  <si>
    <t>T.ForeignExchangeRate</t>
  </si>
  <si>
    <t>T.ForeignTotalAmount</t>
  </si>
  <si>
    <t>T.ForeignPaidAmount</t>
  </si>
  <si>
    <t>T.ForeignBalanceAmount</t>
  </si>
  <si>
    <t>T.Approved</t>
  </si>
  <si>
    <t>T.APNotes</t>
  </si>
  <si>
    <t>T.ExpenseClaimEmployee</t>
  </si>
  <si>
    <t>T.ContactName</t>
  </si>
  <si>
    <t>T.TotalDiscount</t>
  </si>
  <si>
    <t>T.Area</t>
  </si>
  <si>
    <t>T.OrderStatus</t>
  </si>
  <si>
    <t>T.FuturePO</t>
  </si>
  <si>
    <t>T.PickupFromDesc</t>
  </si>
  <si>
    <t>T.PurchaseLineID</t>
  </si>
  <si>
    <t>T.PARTTYPE</t>
  </si>
  <si>
    <t>T.INCOMEACCNT</t>
  </si>
  <si>
    <t>T.ASSETACCNT</t>
  </si>
  <si>
    <t>T.COGSACCNT</t>
  </si>
  <si>
    <t>T.ProductGroup</t>
  </si>
  <si>
    <t>T.ProductName</t>
  </si>
  <si>
    <t>T.ProductPrintName</t>
  </si>
  <si>
    <t>T.Product_Description</t>
  </si>
  <si>
    <t>T.LineDescription</t>
  </si>
  <si>
    <t>T.LineTaxRate</t>
  </si>
  <si>
    <t>T.LineCost</t>
  </si>
  <si>
    <t>T.LineCostInc</t>
  </si>
  <si>
    <t>T.LineTaxCode</t>
  </si>
  <si>
    <t>T.LineTax</t>
  </si>
  <si>
    <t>T.QtySold</t>
  </si>
  <si>
    <t>T.UnitofMeasureQtySold</t>
  </si>
  <si>
    <t>T.Shipped</t>
  </si>
  <si>
    <t>T.UnitofMeasureShipped</t>
  </si>
  <si>
    <t>T.BackOrder</t>
  </si>
  <si>
    <t>T.UnitofMeasureBackorder</t>
  </si>
  <si>
    <t>T.UnitofMeasurePOLines</t>
  </si>
  <si>
    <t>T.UnitofMeasureMultiplier</t>
  </si>
  <si>
    <t>T.Invoiced</t>
  </si>
  <si>
    <t>T.Class</t>
  </si>
  <si>
    <t>T.CustomerJob</t>
  </si>
  <si>
    <t>T.TotalLineAmount</t>
  </si>
  <si>
    <t>T.TotalLineAmountInc</t>
  </si>
  <si>
    <t>T.ForeignCurrencyLineCost</t>
  </si>
  <si>
    <t>T.ForeignTotalLineAmount</t>
  </si>
  <si>
    <t>T.ReceivedDate</t>
  </si>
  <si>
    <t>T.ETADate_1</t>
  </si>
  <si>
    <t>T.LineNotes</t>
  </si>
  <si>
    <t>T.EquipmentName</t>
  </si>
  <si>
    <t>T.SupplierProductCode</t>
  </si>
  <si>
    <t>T.SupplierProductName</t>
  </si>
  <si>
    <t>T.DiscountPercent</t>
  </si>
  <si>
    <t>T.DiscountAmount</t>
  </si>
  <si>
    <t>T.GeneralNotes</t>
  </si>
  <si>
    <t>T.PurchaseOrderID</t>
  </si>
  <si>
    <t>565</t>
  </si>
  <si>
    <t>Accounts Payable</t>
  </si>
  <si>
    <t>gggggg</t>
  </si>
  <si>
    <t>gggggg
Australia</t>
  </si>
  <si>
    <t>2023-02-01 00:00:00</t>
  </si>
  <si>
    <t>Dene User</t>
  </si>
  <si>
    <t>2023-02-16 00:00:00</t>
  </si>
  <si>
    <t>test</t>
  </si>
  <si>
    <t>1899-12-30 00:00:00</t>
  </si>
  <si>
    <t>AUD</t>
  </si>
  <si>
    <t>NONINV</t>
  </si>
  <si>
    <t>Sales</t>
  </si>
  <si>
    <t>Inventory Asset</t>
  </si>
  <si>
    <t>Cost of Goods Sold</t>
  </si>
  <si>
    <t>helo buddy</t>
  </si>
  <si>
    <t>CAG</t>
  </si>
  <si>
    <t>Units</t>
  </si>
  <si>
    <t>Default</t>
  </si>
  <si>
    <t/>
  </si>
  <si>
    <t>535</t>
  </si>
  <si>
    <t>Misc Supplier</t>
  </si>
  <si>
    <t xml:space="preserve">Misc Supplier
</t>
  </si>
  <si>
    <t>2023-01-25 00:00:00</t>
  </si>
  <si>
    <t>COD</t>
  </si>
  <si>
    <t>INV</t>
  </si>
  <si>
    <t>Lot No Product</t>
  </si>
  <si>
    <t>Lot No Description</t>
  </si>
  <si>
    <t>NCG</t>
  </si>
  <si>
    <t>532</t>
  </si>
  <si>
    <t>gvjj</t>
  </si>
  <si>
    <t>530</t>
  </si>
  <si>
    <t>2023-01-23 00:00:00</t>
  </si>
  <si>
    <t>Acc Income</t>
  </si>
  <si>
    <t>10 Unit</t>
  </si>
  <si>
    <t>WC</t>
  </si>
  <si>
    <t>529</t>
  </si>
  <si>
    <t>Acc Income test</t>
  </si>
  <si>
    <t>0.1 Unit</t>
  </si>
  <si>
    <t>FRE</t>
  </si>
  <si>
    <t>528</t>
  </si>
  <si>
    <t>100 Unit</t>
  </si>
  <si>
    <t>521</t>
  </si>
  <si>
    <t>2023-01-19 00:00:00</t>
  </si>
  <si>
    <t>520</t>
  </si>
  <si>
    <t>519</t>
  </si>
  <si>
    <t>518</t>
  </si>
  <si>
    <t>517</t>
  </si>
  <si>
    <t>516</t>
  </si>
  <si>
    <t>515</t>
  </si>
  <si>
    <t>513</t>
  </si>
  <si>
    <t>512</t>
  </si>
  <si>
    <t>511</t>
  </si>
  <si>
    <t>510</t>
  </si>
  <si>
    <t>508</t>
  </si>
  <si>
    <t>507</t>
  </si>
  <si>
    <t>506</t>
  </si>
  <si>
    <t>505</t>
  </si>
  <si>
    <t>503</t>
  </si>
  <si>
    <t>502</t>
  </si>
  <si>
    <t>501</t>
  </si>
  <si>
    <t>500</t>
  </si>
  <si>
    <t>Order Date</t>
  </si>
  <si>
    <t>P/O No.</t>
  </si>
  <si>
    <t>Supplier</t>
  </si>
  <si>
    <t>Product Name</t>
  </si>
  <si>
    <t>Purchase Desc</t>
  </si>
  <si>
    <t>ETA Date</t>
  </si>
  <si>
    <t>Customer Job</t>
  </si>
  <si>
    <t>Qty</t>
  </si>
  <si>
    <t>Cost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</si>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</sst>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  <xf numFmtId="0" fontId="2" fillId="0" borderId="0" xfId="0" applyFont="1" applyAlignment="1"/>
  </cellXfs>
  <cellStyles count="1">
    <cellStyle name="Normal" xfId="0" builtinId="0"/>
  </cellStyles>
  <dxfs count="88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5485F0A-10B2-44AF-A783-91A3C4B60A03}" autoFormatId="16" applyNumberFormats="0" applyBorderFormats="0" applyFontFormats="0" applyPatternFormats="0" applyAlignmentFormats="0" applyWidthHeightFormats="0">
  <queryTableRefresh nextId="87">
    <queryTableFields count="86">
      <queryTableField id="1" name="T.PurchaseOrderNumber" tableColumnId="87"/>
      <queryTableField id="2" name="T.Account" tableColumnId="2"/>
      <queryTableField id="3" name="T.SupplierName" tableColumnId="3"/>
      <queryTableField id="4" name="T.ClientID" tableColumnId="4"/>
      <queryTableField id="5" name="T.OrderTo" tableColumnId="5"/>
      <queryTableField id="6" name="T.ShipTo" tableColumnId="6"/>
      <queryTableField id="7" name="T.OrderDate" tableColumnId="7"/>
      <queryTableField id="8" name="T.TotalTax" tableColumnId="8"/>
      <queryTableField id="9" name="T.TotalAmount" tableColumnId="9"/>
      <queryTableField id="10" name="T.TotalAmountInc" tableColumnId="10"/>
      <queryTableField id="11" name="T.EmployeeName" tableColumnId="11"/>
      <queryTableField id="12" name="T.InvoiceNumber" tableColumnId="12"/>
      <queryTableField id="13" name="T.RefNo" tableColumnId="13"/>
      <queryTableField id="14" name="T.ETADate" tableColumnId="14"/>
      <queryTableField id="15" name="T.DueDate" tableColumnId="15"/>
      <queryTableField id="16" name="T.Comments" tableColumnId="16"/>
      <queryTableField id="17" name="T.SalesComments" tableColumnId="17"/>
      <queryTableField id="18" name="T.Terms" tableColumnId="18"/>
      <queryTableField id="19" name="T.Paid" tableColumnId="19"/>
      <queryTableField id="20" name="T.Balance" tableColumnId="20"/>
      <queryTableField id="21" name="T.Payment" tableColumnId="21"/>
      <queryTableField id="22" name="T.IsPO" tableColumnId="22"/>
      <queryTableField id="23" name="T.IsRA" tableColumnId="23"/>
      <queryTableField id="24" name="T.IsBill" tableColumnId="24"/>
      <queryTableField id="25" name="T.IsCredit" tableColumnId="25"/>
      <queryTableField id="26" name="T.IsCheque" tableColumnId="26"/>
      <queryTableField id="27" name="T.IsRefundCheque" tableColumnId="27"/>
      <queryTableField id="28" name="T.IsPOCredit" tableColumnId="28"/>
      <queryTableField id="29" name="T.InvoiceDate" tableColumnId="29"/>
      <queryTableField id="30" name="T.EnteredBy" tableColumnId="30"/>
      <queryTableField id="31" name="T.ConNote" tableColumnId="31"/>
      <queryTableField id="32" name="T.CustPONumber" tableColumnId="32"/>
      <queryTableField id="33" name="T.ForeignExchangeCode" tableColumnId="33"/>
      <queryTableField id="34" name="T.ForeignExchangeRate" tableColumnId="34"/>
      <queryTableField id="35" name="T.ForeignTotalAmount" tableColumnId="35"/>
      <queryTableField id="36" name="T.ForeignPaidAmount" tableColumnId="36"/>
      <queryTableField id="37" name="T.ForeignBalanceAmount" tableColumnId="37"/>
      <queryTableField id="38" name="T.Approved" tableColumnId="38"/>
      <queryTableField id="39" name="T.APNotes" tableColumnId="39"/>
      <queryTableField id="40" name="T.ExpenseClaimEmployee" tableColumnId="40"/>
      <queryTableField id="41" name="T.ContactName" tableColumnId="41"/>
      <queryTableField id="42" name="T.TotalDiscount" tableColumnId="42"/>
      <queryTableField id="43" name="T.Area" tableColumnId="43"/>
      <queryTableField id="44" name="T.OrderStatus" tableColumnId="44"/>
      <queryTableField id="45" name="T.FuturePO" tableColumnId="45"/>
      <queryTableField id="46" name="T.PickupFromDesc" tableColumnId="46"/>
      <queryTableField id="47" name="T.PurchaseLineID" tableColumnId="47"/>
      <queryTableField id="48" name="T.PARTTYPE" tableColumnId="48"/>
      <queryTableField id="49" name="T.INCOMEACCNT" tableColumnId="49"/>
      <queryTableField id="50" name="T.ASSETACCNT" tableColumnId="50"/>
      <queryTableField id="51" name="T.COGSACCNT" tableColumnId="51"/>
      <queryTableField id="52" name="T.ProductGroup" tableColumnId="52"/>
      <queryTableField id="53" name="T.ProductName" tableColumnId="53"/>
      <queryTableField id="54" name="T.ProductPrintName" tableColumnId="54"/>
      <queryTableField id="55" name="T.Product_Description" tableColumnId="55"/>
      <queryTableField id="56" name="T.LineDescription" tableColumnId="56"/>
      <queryTableField id="57" name="T.LineTaxRate" tableColumnId="57"/>
      <queryTableField id="58" name="T.LineCost" tableColumnId="58"/>
      <queryTableField id="59" name="T.LineCostInc" tableColumnId="59"/>
      <queryTableField id="60" name="T.LineTaxCode" tableColumnId="60"/>
      <queryTableField id="61" name="T.LineTax" tableColumnId="61"/>
      <queryTableField id="62" name="T.QtySold" tableColumnId="62"/>
      <queryTableField id="63" name="T.UnitofMeasureQtySold" tableColumnId="63"/>
      <queryTableField id="64" name="T.Shipped" tableColumnId="64"/>
      <queryTableField id="65" name="T.UnitofMeasureShipped" tableColumnId="65"/>
      <queryTableField id="66" name="T.BackOrder" tableColumnId="66"/>
      <queryTableField id="67" name="T.UnitofMeasureBackorder" tableColumnId="67"/>
      <queryTableField id="68" name="T.UnitofMeasurePOLines" tableColumnId="68"/>
      <queryTableField id="69" name="T.UnitofMeasureMultiplier" tableColumnId="69"/>
      <queryTableField id="70" name="T.Invoiced" tableColumnId="70"/>
      <queryTableField id="71" name="T.Class" tableColumnId="71"/>
      <queryTableField id="72" name="T.CustomerJob" tableColumnId="72"/>
      <queryTableField id="73" name="T.TotalLineAmount" tableColumnId="73"/>
      <queryTableField id="74" name="T.TotalLineAmountInc" tableColumnId="74"/>
      <queryTableField id="75" name="T.ForeignCurrencyLineCost" tableColumnId="75"/>
      <queryTableField id="76" name="T.ForeignTotalLineAmount" tableColumnId="76"/>
      <queryTableField id="77" name="T.ReceivedDate" tableColumnId="77"/>
      <queryTableField id="78" name="T.ETADate_1" tableColumnId="78"/>
      <queryTableField id="79" name="T.LineNotes" tableColumnId="79"/>
      <queryTableField id="80" name="T.EquipmentName" tableColumnId="80"/>
      <queryTableField id="81" name="T.SupplierProductCode" tableColumnId="81"/>
      <queryTableField id="82" name="T.SupplierProductName" tableColumnId="82"/>
      <queryTableField id="83" name="T.DiscountPercent" tableColumnId="83"/>
      <queryTableField id="84" name="T.DiscountAmount" tableColumnId="84"/>
      <queryTableField id="85" name="T.GeneralNotes" tableColumnId="85"/>
      <queryTableField id="86" name="T.PurchaseOrderID" tableColumnId="8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C738AF-7B6C-465F-8201-B1F1CA9FBB3F}" name="TPurchaseOrderList_IgnoreDates_true_Search_Deleted_20__3D_20true_OrderBy_Purchas" displayName="TPurchaseOrderList_IgnoreDates_true_Search_Deleted_20__3D_20true_OrderBy_Purchas" ref="A1:CH26" tableType="queryTable" totalsRowShown="0" headerRowDxfId="87" dataDxfId="86">
  <autoFilter ref="A1:CH26" xr:uid="{72C738AF-7B6C-465F-8201-B1F1CA9FBB3F}"/>
  <tableColumns count="86">
    <tableColumn id="87" xr3:uid="{AFC63C05-A356-4F55-9E74-3E9250A08E58}" uniqueName="87" name="T.PurchaseOrderNumber" queryTableFieldId="1" dataDxfId="85"/>
    <tableColumn id="2" xr3:uid="{56557EC8-A02F-43B9-BE59-BC5AA1D04837}" uniqueName="2" name="T.Account" queryTableFieldId="2" dataDxfId="84"/>
    <tableColumn id="3" xr3:uid="{FA46D60B-5FEE-4709-AAF2-0F77943AB7C1}" uniqueName="3" name="T.SupplierName" queryTableFieldId="3" dataDxfId="83"/>
    <tableColumn id="4" xr3:uid="{0060F504-13AD-4F6D-8C5E-FD0B596352C1}" uniqueName="4" name="T.ClientID" queryTableFieldId="4" dataDxfId="82"/>
    <tableColumn id="5" xr3:uid="{7FA9F83B-0099-4FE5-8F7F-26930D8FC27B}" uniqueName="5" name="T.OrderTo" queryTableFieldId="5" dataDxfId="81"/>
    <tableColumn id="6" xr3:uid="{A9F2A6C6-8EBE-426C-8864-1005B463CF32}" uniqueName="6" name="T.ShipTo" queryTableFieldId="6" dataDxfId="80"/>
    <tableColumn id="7" xr3:uid="{27935C7F-DFC2-462C-9F68-908C8E73B948}" uniqueName="7" name="T.OrderDate" queryTableFieldId="7" dataDxfId="79"/>
    <tableColumn id="8" xr3:uid="{72F446DE-B43E-4974-B6CD-D08E7B6563F3}" uniqueName="8" name="T.TotalTax" queryTableFieldId="8" dataDxfId="78"/>
    <tableColumn id="9" xr3:uid="{BBC28388-897C-407C-AA46-647907066C1A}" uniqueName="9" name="T.TotalAmount" queryTableFieldId="9" dataDxfId="77"/>
    <tableColumn id="10" xr3:uid="{AD5A6ECA-BE7C-41D0-A7A0-1F3E37DCF62D}" uniqueName="10" name="T.TotalAmountInc" queryTableFieldId="10" dataDxfId="76"/>
    <tableColumn id="11" xr3:uid="{683209D8-CDB9-45E4-9947-C6DA0798A939}" uniqueName="11" name="T.EmployeeName" queryTableFieldId="11" dataDxfId="75"/>
    <tableColumn id="12" xr3:uid="{45FC0FDF-ED5C-402F-9878-5DAA83DDD12A}" uniqueName="12" name="T.InvoiceNumber" queryTableFieldId="12" dataDxfId="74"/>
    <tableColumn id="13" xr3:uid="{3F358352-B579-4DA8-9878-427BCCD368CF}" uniqueName="13" name="T.RefNo" queryTableFieldId="13" dataDxfId="73"/>
    <tableColumn id="14" xr3:uid="{33A4A44E-5B9E-43AD-BF50-8F4509E8DBB4}" uniqueName="14" name="T.ETADate" queryTableFieldId="14" dataDxfId="72"/>
    <tableColumn id="15" xr3:uid="{541AD1E1-D488-4A9D-B2EA-40583C9F9990}" uniqueName="15" name="T.DueDate" queryTableFieldId="15" dataDxfId="71"/>
    <tableColumn id="16" xr3:uid="{A0470B67-3448-461B-A81E-E6D866E4D9AC}" uniqueName="16" name="T.Comments" queryTableFieldId="16" dataDxfId="70"/>
    <tableColumn id="17" xr3:uid="{6B62EB87-82DC-42F0-995A-FC0351AEBDEF}" uniqueName="17" name="T.SalesComments" queryTableFieldId="17" dataDxfId="69"/>
    <tableColumn id="18" xr3:uid="{160B4794-2E50-45D4-BE8A-CBD450B93582}" uniqueName="18" name="T.Terms" queryTableFieldId="18" dataDxfId="68"/>
    <tableColumn id="19" xr3:uid="{B9F9A9CD-8B87-4029-9981-7C118F12C619}" uniqueName="19" name="T.Paid" queryTableFieldId="19" dataDxfId="67"/>
    <tableColumn id="20" xr3:uid="{E3195612-D608-4DEE-91D1-56A5D15253CF}" uniqueName="20" name="T.Balance" queryTableFieldId="20" dataDxfId="66"/>
    <tableColumn id="21" xr3:uid="{E5B2206E-66E5-4946-A3D9-CFE13DC8A6A5}" uniqueName="21" name="T.Payment" queryTableFieldId="21" dataDxfId="65"/>
    <tableColumn id="22" xr3:uid="{EF0CE0B4-9164-4C0A-9CB3-4284AB5B4118}" uniqueName="22" name="T.IsPO" queryTableFieldId="22" dataDxfId="64"/>
    <tableColumn id="23" xr3:uid="{A90C912A-DDE1-4074-BB85-4D0040607D34}" uniqueName="23" name="T.IsRA" queryTableFieldId="23" dataDxfId="63"/>
    <tableColumn id="24" xr3:uid="{DBCEE7E3-BE0C-4F71-A2E1-2938C9CFAB3A}" uniqueName="24" name="T.IsBill" queryTableFieldId="24" dataDxfId="62"/>
    <tableColumn id="25" xr3:uid="{7D6B26E8-01BF-4174-88FD-DA54B348F783}" uniqueName="25" name="T.IsCredit" queryTableFieldId="25" dataDxfId="61"/>
    <tableColumn id="26" xr3:uid="{45DB3495-5950-45E6-86D2-982BA96E849C}" uniqueName="26" name="T.IsCheque" queryTableFieldId="26" dataDxfId="60"/>
    <tableColumn id="27" xr3:uid="{BF70CD2B-7015-4409-B468-436560067C20}" uniqueName="27" name="T.IsRefundCheque" queryTableFieldId="27" dataDxfId="59"/>
    <tableColumn id="28" xr3:uid="{B0988DC2-53D0-41B5-976F-5649BE0FDDBA}" uniqueName="28" name="T.IsPOCredit" queryTableFieldId="28" dataDxfId="58"/>
    <tableColumn id="29" xr3:uid="{64287148-8940-48CF-9723-741AAF7D33ED}" uniqueName="29" name="T.InvoiceDate" queryTableFieldId="29" dataDxfId="57"/>
    <tableColumn id="30" xr3:uid="{4F1208CA-657E-4602-9EB5-BD9D2D7BF3D5}" uniqueName="30" name="T.EnteredBy" queryTableFieldId="30" dataDxfId="56"/>
    <tableColumn id="31" xr3:uid="{AC079248-54B4-46D4-98A5-83E038517874}" uniqueName="31" name="T.ConNote" queryTableFieldId="31" dataDxfId="55"/>
    <tableColumn id="32" xr3:uid="{10B9CF6E-2B7E-46AB-8C48-923D891A435F}" uniqueName="32" name="T.CustPONumber" queryTableFieldId="32" dataDxfId="54"/>
    <tableColumn id="33" xr3:uid="{3536D0F8-4132-4715-A809-85D3CCF8FDD7}" uniqueName="33" name="T.ForeignExchangeCode" queryTableFieldId="33" dataDxfId="53"/>
    <tableColumn id="34" xr3:uid="{8A1D21D5-40BA-4495-9A36-A0F5A1191D1C}" uniqueName="34" name="T.ForeignExchangeRate" queryTableFieldId="34" dataDxfId="52"/>
    <tableColumn id="35" xr3:uid="{537C743A-21EC-49BF-B278-5C3DDCC879E8}" uniqueName="35" name="T.ForeignTotalAmount" queryTableFieldId="35" dataDxfId="51"/>
    <tableColumn id="36" xr3:uid="{3D0765E7-D376-4E63-BA86-97DF31DB89FC}" uniqueName="36" name="T.ForeignPaidAmount" queryTableFieldId="36" dataDxfId="50"/>
    <tableColumn id="37" xr3:uid="{89E5FAC4-A0B5-4CBB-BBE4-39CDFE09D480}" uniqueName="37" name="T.ForeignBalanceAmount" queryTableFieldId="37" dataDxfId="49"/>
    <tableColumn id="38" xr3:uid="{D0CEEA05-0DF3-4840-9FCB-D00A6E128B85}" uniqueName="38" name="T.Approved" queryTableFieldId="38" dataDxfId="48"/>
    <tableColumn id="39" xr3:uid="{F4133BAE-DC18-4E54-AD10-AEDA41A390D7}" uniqueName="39" name="T.APNotes" queryTableFieldId="39" dataDxfId="47"/>
    <tableColumn id="40" xr3:uid="{094D9E0F-681E-4AC1-9DF9-18999563D6B2}" uniqueName="40" name="T.ExpenseClaimEmployee" queryTableFieldId="40" dataDxfId="46"/>
    <tableColumn id="41" xr3:uid="{EE5A7D1D-BC0B-4AC1-8857-6E83990AF91D}" uniqueName="41" name="T.ContactName" queryTableFieldId="41" dataDxfId="45"/>
    <tableColumn id="42" xr3:uid="{31CFC530-EDE9-48BB-B579-543859E1B308}" uniqueName="42" name="T.TotalDiscount" queryTableFieldId="42" dataDxfId="44"/>
    <tableColumn id="43" xr3:uid="{91C09A32-D334-4006-AE80-F31A576A58B1}" uniqueName="43" name="T.Area" queryTableFieldId="43" dataDxfId="43"/>
    <tableColumn id="44" xr3:uid="{E3892EA8-B7A4-4FE4-A67D-4DF39C228A05}" uniqueName="44" name="T.OrderStatus" queryTableFieldId="44" dataDxfId="42"/>
    <tableColumn id="45" xr3:uid="{6CC8563A-D8E9-49D0-A999-196E88C198B9}" uniqueName="45" name="T.FuturePO" queryTableFieldId="45" dataDxfId="41"/>
    <tableColumn id="46" xr3:uid="{4D0C6D37-0EFF-427E-A667-72BA37672582}" uniqueName="46" name="T.PickupFromDesc" queryTableFieldId="46" dataDxfId="40"/>
    <tableColumn id="47" xr3:uid="{9AE1A724-F9E9-4F4F-8981-A2C25F1CA263}" uniqueName="47" name="T.PurchaseLineID" queryTableFieldId="47" dataDxfId="39"/>
    <tableColumn id="48" xr3:uid="{C9C63C6A-F68A-46DE-862B-F7D1AFBCC893}" uniqueName="48" name="T.PARTTYPE" queryTableFieldId="48" dataDxfId="38"/>
    <tableColumn id="49" xr3:uid="{FEDF678E-5B73-4188-ACC1-3F850F2EA116}" uniqueName="49" name="T.INCOMEACCNT" queryTableFieldId="49" dataDxfId="37"/>
    <tableColumn id="50" xr3:uid="{F6169221-C132-4AFA-B036-605ADB1085DA}" uniqueName="50" name="T.ASSETACCNT" queryTableFieldId="50" dataDxfId="36"/>
    <tableColumn id="51" xr3:uid="{A764174A-8A29-4909-B855-97ED0F832BFD}" uniqueName="51" name="T.COGSACCNT" queryTableFieldId="51" dataDxfId="35"/>
    <tableColumn id="52" xr3:uid="{44CBE9EC-232F-440E-B8C1-3A0C4A0EDF69}" uniqueName="52" name="T.ProductGroup" queryTableFieldId="52" dataDxfId="34"/>
    <tableColumn id="53" xr3:uid="{02C2097B-3E83-45A1-A11A-354E1EAA1E47}" uniqueName="53" name="T.ProductName" queryTableFieldId="53" dataDxfId="33"/>
    <tableColumn id="54" xr3:uid="{06ADBE39-253A-44F0-9FCB-ADDC97594A7C}" uniqueName="54" name="T.ProductPrintName" queryTableFieldId="54" dataDxfId="32"/>
    <tableColumn id="55" xr3:uid="{33215E15-C108-47A7-9800-687CD5E09F07}" uniqueName="55" name="T.Product_Description" queryTableFieldId="55" dataDxfId="31"/>
    <tableColumn id="56" xr3:uid="{BE4AA2BD-AB72-4B0B-A961-3D126E7D1040}" uniqueName="56" name="T.LineDescription" queryTableFieldId="56" dataDxfId="30"/>
    <tableColumn id="57" xr3:uid="{056D5E41-3662-4C1F-AA64-ABC918110B9A}" uniqueName="57" name="T.LineTaxRate" queryTableFieldId="57" dataDxfId="29"/>
    <tableColumn id="58" xr3:uid="{DFF05EF8-4CD3-46B0-8933-F006BCCF83CE}" uniqueName="58" name="T.LineCost" queryTableFieldId="58" dataDxfId="28"/>
    <tableColumn id="59" xr3:uid="{AFDB4520-3B9A-4AD9-9D66-4EB9D58F2975}" uniqueName="59" name="T.LineCostInc" queryTableFieldId="59" dataDxfId="27"/>
    <tableColumn id="60" xr3:uid="{F373DFCC-2C1D-4366-BBAA-B5568BF364E6}" uniqueName="60" name="T.LineTaxCode" queryTableFieldId="60" dataDxfId="26"/>
    <tableColumn id="61" xr3:uid="{7D3C87AD-1568-413B-8403-49AD0AD9135B}" uniqueName="61" name="T.LineTax" queryTableFieldId="61" dataDxfId="25"/>
    <tableColumn id="62" xr3:uid="{03B6F356-32C4-4CB9-9FD2-9210250C8CEA}" uniqueName="62" name="T.QtySold" queryTableFieldId="62" dataDxfId="24"/>
    <tableColumn id="63" xr3:uid="{FD1CFA65-4654-40E0-B7D4-6A88F2167DAD}" uniqueName="63" name="T.UnitofMeasureQtySold" queryTableFieldId="63" dataDxfId="23"/>
    <tableColumn id="64" xr3:uid="{12BF37AC-444E-48E5-981D-3664D3B017A9}" uniqueName="64" name="T.Shipped" queryTableFieldId="64" dataDxfId="22"/>
    <tableColumn id="65" xr3:uid="{B6C692DE-ED07-45CE-B794-F5EC19FC52A4}" uniqueName="65" name="T.UnitofMeasureShipped" queryTableFieldId="65" dataDxfId="21"/>
    <tableColumn id="66" xr3:uid="{7FABEFE6-58F8-4F4D-9E63-5D32434305CF}" uniqueName="66" name="T.BackOrder" queryTableFieldId="66" dataDxfId="20"/>
    <tableColumn id="67" xr3:uid="{88060EB8-6EB0-4126-BC68-00BA66FAA22C}" uniqueName="67" name="T.UnitofMeasureBackorder" queryTableFieldId="67" dataDxfId="19"/>
    <tableColumn id="68" xr3:uid="{DD5FDBC8-C7D7-4FFA-A23C-12A8E64AB5AC}" uniqueName="68" name="T.UnitofMeasurePOLines" queryTableFieldId="68" dataDxfId="18"/>
    <tableColumn id="69" xr3:uid="{9702E0F8-C0B5-48B0-8261-4912ED406232}" uniqueName="69" name="T.UnitofMeasureMultiplier" queryTableFieldId="69" dataDxfId="17"/>
    <tableColumn id="70" xr3:uid="{3EF1EE28-CE99-4C02-BCBC-EBC379123C4D}" uniqueName="70" name="T.Invoiced" queryTableFieldId="70" dataDxfId="16"/>
    <tableColumn id="71" xr3:uid="{3B2DFF2D-D397-48D4-9933-3BA91856D53A}" uniqueName="71" name="T.Class" queryTableFieldId="71" dataDxfId="15"/>
    <tableColumn id="72" xr3:uid="{291F52E1-EE73-41D5-9894-885122AF3950}" uniqueName="72" name="T.CustomerJob" queryTableFieldId="72" dataDxfId="14"/>
    <tableColumn id="73" xr3:uid="{B8C4526E-EE84-4074-BE63-A7013424C25F}" uniqueName="73" name="T.TotalLineAmount" queryTableFieldId="73" dataDxfId="13"/>
    <tableColumn id="74" xr3:uid="{838B1B49-FFA5-4970-8B35-FC731EC89C73}" uniqueName="74" name="T.TotalLineAmountInc" queryTableFieldId="74" dataDxfId="12"/>
    <tableColumn id="75" xr3:uid="{BB29910D-6DC0-4FC7-A831-338B2F840BE9}" uniqueName="75" name="T.ForeignCurrencyLineCost" queryTableFieldId="75" dataDxfId="11"/>
    <tableColumn id="76" xr3:uid="{E0781576-5FF6-4924-83E0-923647ED39F9}" uniqueName="76" name="T.ForeignTotalLineAmount" queryTableFieldId="76" dataDxfId="10"/>
    <tableColumn id="77" xr3:uid="{3675820E-FAB5-4149-813B-DEB053AB2757}" uniqueName="77" name="T.ReceivedDate" queryTableFieldId="77" dataDxfId="9"/>
    <tableColumn id="78" xr3:uid="{B05DA003-ECBA-404C-B3F1-138A2C03A9A8}" uniqueName="78" name="T.ETADate_1" queryTableFieldId="78" dataDxfId="8"/>
    <tableColumn id="79" xr3:uid="{F9E4F764-606F-4DBF-B2FC-8834DC8CED12}" uniqueName="79" name="T.LineNotes" queryTableFieldId="79" dataDxfId="7"/>
    <tableColumn id="80" xr3:uid="{FBE01BB0-E4F4-426A-B78A-96FA62F36964}" uniqueName="80" name="T.EquipmentName" queryTableFieldId="80" dataDxfId="6"/>
    <tableColumn id="81" xr3:uid="{6279C04F-3D7F-43C9-B59D-7C8ADC35F60E}" uniqueName="81" name="T.SupplierProductCode" queryTableFieldId="81" dataDxfId="5"/>
    <tableColumn id="82" xr3:uid="{87BFCE50-D80E-4EE4-8433-2D6BA945BF18}" uniqueName="82" name="T.SupplierProductName" queryTableFieldId="82" dataDxfId="4"/>
    <tableColumn id="83" xr3:uid="{6FF1B810-4CA2-4404-BDF4-167E5EB262EA}" uniqueName="83" name="T.DiscountPercent" queryTableFieldId="83" dataDxfId="3"/>
    <tableColumn id="84" xr3:uid="{1C5993F1-0A42-49B5-A1BA-E7BC07058004}" uniqueName="84" name="T.DiscountAmount" queryTableFieldId="84" dataDxfId="2"/>
    <tableColumn id="85" xr3:uid="{B3D7B57E-2F72-4D74-A78C-711F271F0B4D}" uniqueName="85" name="T.GeneralNotes" queryTableFieldId="85" dataDxfId="1"/>
    <tableColumn id="86" xr3:uid="{E5263F2F-C37A-4EF6-AC76-92CA2010F8D3}" uniqueName="86" name="T.PurchaseOrderID" queryTableFieldId="8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10" sqref="G10"/>
    </sheetView>
  </sheetViews>
  <sheetFormatPr defaultRowHeight="15" x14ac:dyDescent="0.25"/>
  <cols>
    <col min="1" max="1" width="18.28515625" style="2" bestFit="1" customWidth="1"/>
    <col min="2" max="2" width="8" style="2" bestFit="1" customWidth="1"/>
    <col min="3" max="3" width="12.85546875" style="2" bestFit="1" customWidth="1"/>
    <col min="4" max="4" width="14.140625" style="2" bestFit="1" customWidth="1"/>
    <col min="5" max="5" width="17.5703125" style="2" bestFit="1" customWidth="1"/>
    <col min="6" max="6" width="18.28515625" style="2" bestFit="1" customWidth="1"/>
    <col min="7" max="7" width="13.140625" style="2" bestFit="1" customWidth="1"/>
    <col min="8" max="8" width="8" style="2" bestFit="1" customWidth="1"/>
    <col min="9" max="9" width="8.28515625" style="2" bestFit="1" customWidth="1"/>
    <col min="10" max="10" width="6.42578125" style="2" bestFit="1" customWidth="1"/>
    <col min="11" max="11" width="10.5703125" style="2" bestFit="1" customWidth="1"/>
    <col min="12" max="16384" width="9.140625" style="2"/>
  </cols>
  <sheetData>
    <row r="1" spans="1:11" x14ac:dyDescent="0.25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156</v>
      </c>
      <c r="K1" s="2" t="s">
        <v>157</v>
      </c>
    </row>
    <row r="2" spans="1:11" x14ac:dyDescent="0.25">
      <c r="A2" s="3" t="str">
        <f>TPurchaseOrderList_IgnoreDates_true_Search_Deleted_20__3D_20true_OrderBy_Purchas[[#This Row],[T.OrderDate]]</f>
        <v>2023-02-01 00:00:00</v>
      </c>
      <c r="B2" s="2" t="str">
        <f>TPurchaseOrderList_IgnoreDates_true_Search_Deleted_20__3D_20true_OrderBy_Purchas[[#This Row],[T.PurchaseOrderNumber]]</f>
        <v>565</v>
      </c>
      <c r="C2" s="2" t="str">
        <f>TPurchaseOrderList_IgnoreDates_true_Search_Deleted_20__3D_20true_OrderBy_Purchas[[#This Row],[T.SupplierName]]</f>
        <v>gggggg</v>
      </c>
      <c r="D2" s="2" t="str">
        <f>TPurchaseOrderList_IgnoreDates_true_Search_Deleted_20__3D_20true_OrderBy_Purchas[[#This Row],[T.ProductName]]</f>
        <v>helo buddy</v>
      </c>
      <c r="E2" s="2" t="str">
        <f>TPurchaseOrderList_IgnoreDates_true_Search_Deleted_20__3D_20true_OrderBy_Purchas[[#This Row],[T.Product_Description]]</f>
        <v/>
      </c>
      <c r="F2" s="3" t="str">
        <f>TPurchaseOrderList_IgnoreDates_true_Search_Deleted_20__3D_20true_OrderBy_Purchas[[#This Row],[T.ETADate]]</f>
        <v>2023-02-01 00:00:00</v>
      </c>
      <c r="G2" s="2" t="str">
        <f>TPurchaseOrderList_IgnoreDates_true_Search_Deleted_20__3D_20true_OrderBy_Purchas[[#This Row],[T.CustomerJob]]</f>
        <v/>
      </c>
      <c r="H2" s="2">
        <f>TPurchaseOrderList_IgnoreDates_true_Search_Deleted_20__3D_20true_OrderBy_Purchas[[#This Row],[T.QtySold]]</f>
        <v>4</v>
      </c>
      <c r="I2" s="4">
        <f>TPurchaseOrderList_IgnoreDates_true_Search_Deleted_20__3D_20true_OrderBy_Purchas[[#This Row],[T.LineCost]]</f>
        <v>0</v>
      </c>
      <c r="J2" s="2" t="str">
        <f>TPurchaseOrderList_IgnoreDates_true_Search_Deleted_20__3D_20true_OrderBy_Purchas[[#This Row],[T.OrderStatus]]</f>
        <v/>
      </c>
      <c r="K2" s="2" t="str">
        <f>TPurchaseOrderList_IgnoreDates_true_Search_Deleted_20__3D_20true_OrderBy_Purchas[[#This Row],[T.Comments]]</f>
        <v/>
      </c>
    </row>
    <row r="3" spans="1:11" x14ac:dyDescent="0.25">
      <c r="A3" s="3" t="str">
        <f>TPurchaseOrderList_IgnoreDates_true_Search_Deleted_20__3D_20true_OrderBy_Purchas[[#This Row],[T.OrderDate]]</f>
        <v>2023-01-25 00:00:00</v>
      </c>
      <c r="B3" s="2" t="str">
        <f>TPurchaseOrderList_IgnoreDates_true_Search_Deleted_20__3D_20true_OrderBy_Purchas[[#This Row],[T.PurchaseOrderNumber]]</f>
        <v>535</v>
      </c>
      <c r="C3" s="2" t="str">
        <f>TPurchaseOrderList_IgnoreDates_true_Search_Deleted_20__3D_20true_OrderBy_Purchas[[#This Row],[T.SupplierName]]</f>
        <v>Misc Supplier</v>
      </c>
      <c r="D3" s="2" t="str">
        <f>TPurchaseOrderList_IgnoreDates_true_Search_Deleted_20__3D_20true_OrderBy_Purchas[[#This Row],[T.ProductName]]</f>
        <v>Lot No Product</v>
      </c>
      <c r="E3" s="2" t="str">
        <f>TPurchaseOrderList_IgnoreDates_true_Search_Deleted_20__3D_20true_OrderBy_Purchas[[#This Row],[T.Product_Description]]</f>
        <v>Lot No Description</v>
      </c>
      <c r="F3" s="3" t="str">
        <f>TPurchaseOrderList_IgnoreDates_true_Search_Deleted_20__3D_20true_OrderBy_Purchas[[#This Row],[T.ETADate]]</f>
        <v>2023-01-25 00:00:00</v>
      </c>
      <c r="G3" s="2" t="str">
        <f>TPurchaseOrderList_IgnoreDates_true_Search_Deleted_20__3D_20true_OrderBy_Purchas[[#This Row],[T.CustomerJob]]</f>
        <v/>
      </c>
      <c r="H3" s="2">
        <f>TPurchaseOrderList_IgnoreDates_true_Search_Deleted_20__3D_20true_OrderBy_Purchas[[#This Row],[T.QtySold]]</f>
        <v>0</v>
      </c>
      <c r="I3" s="4">
        <f>TPurchaseOrderList_IgnoreDates_true_Search_Deleted_20__3D_20true_OrderBy_Purchas[[#This Row],[T.LineCost]]</f>
        <v>0</v>
      </c>
      <c r="J3" s="2" t="str">
        <f>TPurchaseOrderList_IgnoreDates_true_Search_Deleted_20__3D_20true_OrderBy_Purchas[[#This Row],[T.OrderStatus]]</f>
        <v/>
      </c>
      <c r="K3" s="2" t="str">
        <f>TPurchaseOrderList_IgnoreDates_true_Search_Deleted_20__3D_20true_OrderBy_Purchas[[#This Row],[T.Comments]]</f>
        <v/>
      </c>
    </row>
    <row r="4" spans="1:11" x14ac:dyDescent="0.25">
      <c r="A4" s="3" t="str">
        <f>TPurchaseOrderList_IgnoreDates_true_Search_Deleted_20__3D_20true_OrderBy_Purchas[[#This Row],[T.OrderDate]]</f>
        <v>2023-01-25 00:00:00</v>
      </c>
      <c r="B4" s="2" t="str">
        <f>TPurchaseOrderList_IgnoreDates_true_Search_Deleted_20__3D_20true_OrderBy_Purchas[[#This Row],[T.PurchaseOrderNumber]]</f>
        <v>532</v>
      </c>
      <c r="C4" s="2" t="str">
        <f>TPurchaseOrderList_IgnoreDates_true_Search_Deleted_20__3D_20true_OrderBy_Purchas[[#This Row],[T.SupplierName]]</f>
        <v>Misc Supplier</v>
      </c>
      <c r="D4" s="2" t="str">
        <f>TPurchaseOrderList_IgnoreDates_true_Search_Deleted_20__3D_20true_OrderBy_Purchas[[#This Row],[T.ProductName]]</f>
        <v>gvjj</v>
      </c>
      <c r="E4" s="2" t="str">
        <f>TPurchaseOrderList_IgnoreDates_true_Search_Deleted_20__3D_20true_OrderBy_Purchas[[#This Row],[T.Product_Description]]</f>
        <v/>
      </c>
      <c r="F4" s="3" t="str">
        <f>TPurchaseOrderList_IgnoreDates_true_Search_Deleted_20__3D_20true_OrderBy_Purchas[[#This Row],[T.ETADate]]</f>
        <v>2023-01-25 00:00:00</v>
      </c>
      <c r="G4" s="2" t="str">
        <f>TPurchaseOrderList_IgnoreDates_true_Search_Deleted_20__3D_20true_OrderBy_Purchas[[#This Row],[T.CustomerJob]]</f>
        <v/>
      </c>
      <c r="H4" s="2">
        <f>TPurchaseOrderList_IgnoreDates_true_Search_Deleted_20__3D_20true_OrderBy_Purchas[[#This Row],[T.QtySold]]</f>
        <v>0.44928000000000001</v>
      </c>
      <c r="I4" s="4">
        <f>TPurchaseOrderList_IgnoreDates_true_Search_Deleted_20__3D_20true_OrderBy_Purchas[[#This Row],[T.LineCost]]</f>
        <v>0</v>
      </c>
      <c r="J4" s="2" t="str">
        <f>TPurchaseOrderList_IgnoreDates_true_Search_Deleted_20__3D_20true_OrderBy_Purchas[[#This Row],[T.OrderStatus]]</f>
        <v/>
      </c>
      <c r="K4" s="2" t="str">
        <f>TPurchaseOrderList_IgnoreDates_true_Search_Deleted_20__3D_20true_OrderBy_Purchas[[#This Row],[T.Comments]]</f>
        <v/>
      </c>
    </row>
    <row r="5" spans="1:11" x14ac:dyDescent="0.25">
      <c r="A5" s="3" t="str">
        <f>TPurchaseOrderList_IgnoreDates_true_Search_Deleted_20__3D_20true_OrderBy_Purchas[[#This Row],[T.OrderDate]]</f>
        <v>2023-01-23 00:00:00</v>
      </c>
      <c r="B5" s="2" t="str">
        <f>TPurchaseOrderList_IgnoreDates_true_Search_Deleted_20__3D_20true_OrderBy_Purchas[[#This Row],[T.PurchaseOrderNumber]]</f>
        <v>530</v>
      </c>
      <c r="C5" s="2" t="str">
        <f>TPurchaseOrderList_IgnoreDates_true_Search_Deleted_20__3D_20true_OrderBy_Purchas[[#This Row],[T.SupplierName]]</f>
        <v>Misc Supplier</v>
      </c>
      <c r="D5" s="2" t="str">
        <f>TPurchaseOrderList_IgnoreDates_true_Search_Deleted_20__3D_20true_OrderBy_Purchas[[#This Row],[T.ProductName]]</f>
        <v>10 Unit</v>
      </c>
      <c r="E5" s="2" t="str">
        <f>TPurchaseOrderList_IgnoreDates_true_Search_Deleted_20__3D_20true_OrderBy_Purchas[[#This Row],[T.Product_Description]]</f>
        <v/>
      </c>
      <c r="F5" s="3" t="str">
        <f>TPurchaseOrderList_IgnoreDates_true_Search_Deleted_20__3D_20true_OrderBy_Purchas[[#This Row],[T.ETADate]]</f>
        <v>2023-01-23 00:00:00</v>
      </c>
      <c r="G5" s="2" t="str">
        <f>TPurchaseOrderList_IgnoreDates_true_Search_Deleted_20__3D_20true_OrderBy_Purchas[[#This Row],[T.CustomerJob]]</f>
        <v/>
      </c>
      <c r="H5" s="2">
        <f>TPurchaseOrderList_IgnoreDates_true_Search_Deleted_20__3D_20true_OrderBy_Purchas[[#This Row],[T.QtySold]]</f>
        <v>1.49526</v>
      </c>
      <c r="I5" s="4">
        <f>TPurchaseOrderList_IgnoreDates_true_Search_Deleted_20__3D_20true_OrderBy_Purchas[[#This Row],[T.LineCost]]</f>
        <v>7.04</v>
      </c>
      <c r="J5" s="2" t="str">
        <f>TPurchaseOrderList_IgnoreDates_true_Search_Deleted_20__3D_20true_OrderBy_Purchas[[#This Row],[T.OrderStatus]]</f>
        <v/>
      </c>
      <c r="K5" s="2" t="str">
        <f>TPurchaseOrderList_IgnoreDates_true_Search_Deleted_20__3D_20true_OrderBy_Purchas[[#This Row],[T.Comments]]</f>
        <v/>
      </c>
    </row>
    <row r="6" spans="1:11" x14ac:dyDescent="0.25">
      <c r="A6" s="3" t="str">
        <f>TPurchaseOrderList_IgnoreDates_true_Search_Deleted_20__3D_20true_OrderBy_Purchas[[#This Row],[T.OrderDate]]</f>
        <v>2023-01-23 00:00:00</v>
      </c>
      <c r="B6" s="2" t="str">
        <f>TPurchaseOrderList_IgnoreDates_true_Search_Deleted_20__3D_20true_OrderBy_Purchas[[#This Row],[T.PurchaseOrderNumber]]</f>
        <v>529</v>
      </c>
      <c r="C6" s="2" t="str">
        <f>TPurchaseOrderList_IgnoreDates_true_Search_Deleted_20__3D_20true_OrderBy_Purchas[[#This Row],[T.SupplierName]]</f>
        <v>Misc Supplier</v>
      </c>
      <c r="D6" s="2" t="str">
        <f>TPurchaseOrderList_IgnoreDates_true_Search_Deleted_20__3D_20true_OrderBy_Purchas[[#This Row],[T.ProductName]]</f>
        <v>0.1 Unit</v>
      </c>
      <c r="E6" s="2" t="str">
        <f>TPurchaseOrderList_IgnoreDates_true_Search_Deleted_20__3D_20true_OrderBy_Purchas[[#This Row],[T.Product_Description]]</f>
        <v/>
      </c>
      <c r="F6" s="3" t="str">
        <f>TPurchaseOrderList_IgnoreDates_true_Search_Deleted_20__3D_20true_OrderBy_Purchas[[#This Row],[T.ETADate]]</f>
        <v>2023-01-23 00:00:00</v>
      </c>
      <c r="G6" s="2" t="str">
        <f>TPurchaseOrderList_IgnoreDates_true_Search_Deleted_20__3D_20true_OrderBy_Purchas[[#This Row],[T.CustomerJob]]</f>
        <v/>
      </c>
      <c r="H6" s="2">
        <f>TPurchaseOrderList_IgnoreDates_true_Search_Deleted_20__3D_20true_OrderBy_Purchas[[#This Row],[T.QtySold]]</f>
        <v>1.07352</v>
      </c>
      <c r="I6" s="4">
        <f>TPurchaseOrderList_IgnoreDates_true_Search_Deleted_20__3D_20true_OrderBy_Purchas[[#This Row],[T.LineCost]]</f>
        <v>0.1</v>
      </c>
      <c r="J6" s="2" t="str">
        <f>TPurchaseOrderList_IgnoreDates_true_Search_Deleted_20__3D_20true_OrderBy_Purchas[[#This Row],[T.OrderStatus]]</f>
        <v/>
      </c>
      <c r="K6" s="2" t="str">
        <f>TPurchaseOrderList_IgnoreDates_true_Search_Deleted_20__3D_20true_OrderBy_Purchas[[#This Row],[T.Comments]]</f>
        <v/>
      </c>
    </row>
    <row r="7" spans="1:11" x14ac:dyDescent="0.25">
      <c r="A7" s="3" t="str">
        <f>TPurchaseOrderList_IgnoreDates_true_Search_Deleted_20__3D_20true_OrderBy_Purchas[[#This Row],[T.OrderDate]]</f>
        <v>2023-01-23 00:00:00</v>
      </c>
      <c r="B7" s="2" t="str">
        <f>TPurchaseOrderList_IgnoreDates_true_Search_Deleted_20__3D_20true_OrderBy_Purchas[[#This Row],[T.PurchaseOrderNumber]]</f>
        <v>528</v>
      </c>
      <c r="C7" s="2" t="str">
        <f>TPurchaseOrderList_IgnoreDates_true_Search_Deleted_20__3D_20true_OrderBy_Purchas[[#This Row],[T.SupplierName]]</f>
        <v>Misc Supplier</v>
      </c>
      <c r="D7" s="2" t="str">
        <f>TPurchaseOrderList_IgnoreDates_true_Search_Deleted_20__3D_20true_OrderBy_Purchas[[#This Row],[T.ProductName]]</f>
        <v>100 Unit</v>
      </c>
      <c r="E7" s="2" t="str">
        <f>TPurchaseOrderList_IgnoreDates_true_Search_Deleted_20__3D_20true_OrderBy_Purchas[[#This Row],[T.Product_Description]]</f>
        <v/>
      </c>
      <c r="F7" s="3" t="str">
        <f>TPurchaseOrderList_IgnoreDates_true_Search_Deleted_20__3D_20true_OrderBy_Purchas[[#This Row],[T.ETADate]]</f>
        <v>2023-01-23 00:00:00</v>
      </c>
      <c r="G7" s="2" t="str">
        <f>TPurchaseOrderList_IgnoreDates_true_Search_Deleted_20__3D_20true_OrderBy_Purchas[[#This Row],[T.CustomerJob]]</f>
        <v/>
      </c>
      <c r="H7" s="2">
        <f>TPurchaseOrderList_IgnoreDates_true_Search_Deleted_20__3D_20true_OrderBy_Purchas[[#This Row],[T.QtySold]]</f>
        <v>0.74843999999999999</v>
      </c>
      <c r="I7" s="4">
        <f>TPurchaseOrderList_IgnoreDates_true_Search_Deleted_20__3D_20true_OrderBy_Purchas[[#This Row],[T.LineCost]]</f>
        <v>100</v>
      </c>
      <c r="J7" s="2" t="str">
        <f>TPurchaseOrderList_IgnoreDates_true_Search_Deleted_20__3D_20true_OrderBy_Purchas[[#This Row],[T.OrderStatus]]</f>
        <v/>
      </c>
      <c r="K7" s="2" t="str">
        <f>TPurchaseOrderList_IgnoreDates_true_Search_Deleted_20__3D_20true_OrderBy_Purchas[[#This Row],[T.Comments]]</f>
        <v/>
      </c>
    </row>
    <row r="8" spans="1:11" x14ac:dyDescent="0.25">
      <c r="A8" s="3" t="str">
        <f>TPurchaseOrderList_IgnoreDates_true_Search_Deleted_20__3D_20true_OrderBy_Purchas[[#This Row],[T.OrderDate]]</f>
        <v>2023-01-19 00:00:00</v>
      </c>
      <c r="B8" s="2" t="str">
        <f>TPurchaseOrderList_IgnoreDates_true_Search_Deleted_20__3D_20true_OrderBy_Purchas[[#This Row],[T.PurchaseOrderNumber]]</f>
        <v>521</v>
      </c>
      <c r="C8" s="2" t="str">
        <f>TPurchaseOrderList_IgnoreDates_true_Search_Deleted_20__3D_20true_OrderBy_Purchas[[#This Row],[T.SupplierName]]</f>
        <v>Misc Supplier</v>
      </c>
      <c r="D8" s="2" t="str">
        <f>TPurchaseOrderList_IgnoreDates_true_Search_Deleted_20__3D_20true_OrderBy_Purchas[[#This Row],[T.ProductName]]</f>
        <v>0.1 Unit</v>
      </c>
      <c r="E8" s="2" t="str">
        <f>TPurchaseOrderList_IgnoreDates_true_Search_Deleted_20__3D_20true_OrderBy_Purchas[[#This Row],[T.Product_Description]]</f>
        <v/>
      </c>
      <c r="F8" s="3" t="str">
        <f>TPurchaseOrderList_IgnoreDates_true_Search_Deleted_20__3D_20true_OrderBy_Purchas[[#This Row],[T.ETADate]]</f>
        <v>2023-01-19 00:00:00</v>
      </c>
      <c r="G8" s="2" t="str">
        <f>TPurchaseOrderList_IgnoreDates_true_Search_Deleted_20__3D_20true_OrderBy_Purchas[[#This Row],[T.CustomerJob]]</f>
        <v/>
      </c>
      <c r="H8" s="2">
        <f>TPurchaseOrderList_IgnoreDates_true_Search_Deleted_20__3D_20true_OrderBy_Purchas[[#This Row],[T.QtySold]]</f>
        <v>0.91447999999999996</v>
      </c>
      <c r="I8" s="4">
        <f>TPurchaseOrderList_IgnoreDates_true_Search_Deleted_20__3D_20true_OrderBy_Purchas[[#This Row],[T.LineCost]]</f>
        <v>0.1</v>
      </c>
      <c r="J8" s="2" t="str">
        <f>TPurchaseOrderList_IgnoreDates_true_Search_Deleted_20__3D_20true_OrderBy_Purchas[[#This Row],[T.OrderStatus]]</f>
        <v/>
      </c>
      <c r="K8" s="2" t="str">
        <f>TPurchaseOrderList_IgnoreDates_true_Search_Deleted_20__3D_20true_OrderBy_Purchas[[#This Row],[T.Comments]]</f>
        <v/>
      </c>
    </row>
    <row r="9" spans="1:11" x14ac:dyDescent="0.25">
      <c r="A9" s="3" t="str">
        <f>TPurchaseOrderList_IgnoreDates_true_Search_Deleted_20__3D_20true_OrderBy_Purchas[[#This Row],[T.OrderDate]]</f>
        <v>2023-01-19 00:00:00</v>
      </c>
      <c r="B9" s="2" t="str">
        <f>TPurchaseOrderList_IgnoreDates_true_Search_Deleted_20__3D_20true_OrderBy_Purchas[[#This Row],[T.PurchaseOrderNumber]]</f>
        <v>520</v>
      </c>
      <c r="C9" s="2" t="str">
        <f>TPurchaseOrderList_IgnoreDates_true_Search_Deleted_20__3D_20true_OrderBy_Purchas[[#This Row],[T.SupplierName]]</f>
        <v>Misc Supplier</v>
      </c>
      <c r="D9" s="2" t="str">
        <f>TPurchaseOrderList_IgnoreDates_true_Search_Deleted_20__3D_20true_OrderBy_Purchas[[#This Row],[T.ProductName]]</f>
        <v>100 Unit</v>
      </c>
      <c r="E9" s="2" t="str">
        <f>TPurchaseOrderList_IgnoreDates_true_Search_Deleted_20__3D_20true_OrderBy_Purchas[[#This Row],[T.Product_Description]]</f>
        <v/>
      </c>
      <c r="F9" s="3" t="str">
        <f>TPurchaseOrderList_IgnoreDates_true_Search_Deleted_20__3D_20true_OrderBy_Purchas[[#This Row],[T.ETADate]]</f>
        <v>2023-01-19 00:00:00</v>
      </c>
      <c r="G9" s="2" t="str">
        <f>TPurchaseOrderList_IgnoreDates_true_Search_Deleted_20__3D_20true_OrderBy_Purchas[[#This Row],[T.CustomerJob]]</f>
        <v/>
      </c>
      <c r="H9" s="2">
        <f>TPurchaseOrderList_IgnoreDates_true_Search_Deleted_20__3D_20true_OrderBy_Purchas[[#This Row],[T.QtySold]]</f>
        <v>0.63756000000000002</v>
      </c>
      <c r="I9" s="4">
        <f>TPurchaseOrderList_IgnoreDates_true_Search_Deleted_20__3D_20true_OrderBy_Purchas[[#This Row],[T.LineCost]]</f>
        <v>100</v>
      </c>
      <c r="J9" s="2" t="str">
        <f>TPurchaseOrderList_IgnoreDates_true_Search_Deleted_20__3D_20true_OrderBy_Purchas[[#This Row],[T.OrderStatus]]</f>
        <v/>
      </c>
      <c r="K9" s="2" t="str">
        <f>TPurchaseOrderList_IgnoreDates_true_Search_Deleted_20__3D_20true_OrderBy_Purchas[[#This Row],[T.Comments]]</f>
        <v/>
      </c>
    </row>
    <row r="10" spans="1:11" x14ac:dyDescent="0.25">
      <c r="A10" s="3" t="str">
        <f>TPurchaseOrderList_IgnoreDates_true_Search_Deleted_20__3D_20true_OrderBy_Purchas[[#This Row],[T.OrderDate]]</f>
        <v>2023-01-19 00:00:00</v>
      </c>
      <c r="B10" s="2" t="str">
        <f>TPurchaseOrderList_IgnoreDates_true_Search_Deleted_20__3D_20true_OrderBy_Purchas[[#This Row],[T.PurchaseOrderNumber]]</f>
        <v>519</v>
      </c>
      <c r="C10" s="2" t="str">
        <f>TPurchaseOrderList_IgnoreDates_true_Search_Deleted_20__3D_20true_OrderBy_Purchas[[#This Row],[T.SupplierName]]</f>
        <v>Misc Supplier</v>
      </c>
      <c r="D10" s="2" t="str">
        <f>TPurchaseOrderList_IgnoreDates_true_Search_Deleted_20__3D_20true_OrderBy_Purchas[[#This Row],[T.ProductName]]</f>
        <v>gvjj</v>
      </c>
      <c r="E10" s="2" t="str">
        <f>TPurchaseOrderList_IgnoreDates_true_Search_Deleted_20__3D_20true_OrderBy_Purchas[[#This Row],[T.Product_Description]]</f>
        <v/>
      </c>
      <c r="F10" s="3" t="str">
        <f>TPurchaseOrderList_IgnoreDates_true_Search_Deleted_20__3D_20true_OrderBy_Purchas[[#This Row],[T.ETADate]]</f>
        <v>2023-01-19 00:00:00</v>
      </c>
      <c r="G10" s="2" t="str">
        <f>TPurchaseOrderList_IgnoreDates_true_Search_Deleted_20__3D_20true_OrderBy_Purchas[[#This Row],[T.CustomerJob]]</f>
        <v/>
      </c>
      <c r="H10" s="2">
        <f>TPurchaseOrderList_IgnoreDates_true_Search_Deleted_20__3D_20true_OrderBy_Purchas[[#This Row],[T.QtySold]]</f>
        <v>0.39744000000000002</v>
      </c>
      <c r="I10" s="4">
        <f>TPurchaseOrderList_IgnoreDates_true_Search_Deleted_20__3D_20true_OrderBy_Purchas[[#This Row],[T.LineCost]]</f>
        <v>0</v>
      </c>
      <c r="J10" s="2" t="str">
        <f>TPurchaseOrderList_IgnoreDates_true_Search_Deleted_20__3D_20true_OrderBy_Purchas[[#This Row],[T.OrderStatus]]</f>
        <v/>
      </c>
      <c r="K10" s="2" t="str">
        <f>TPurchaseOrderList_IgnoreDates_true_Search_Deleted_20__3D_20true_OrderBy_Purchas[[#This Row],[T.Comments]]</f>
        <v/>
      </c>
    </row>
    <row r="11" spans="1:11" x14ac:dyDescent="0.25">
      <c r="A11" s="3" t="str">
        <f>TPurchaseOrderList_IgnoreDates_true_Search_Deleted_20__3D_20true_OrderBy_Purchas[[#This Row],[T.OrderDate]]</f>
        <v>2023-01-19 00:00:00</v>
      </c>
      <c r="B11" s="2" t="str">
        <f>TPurchaseOrderList_IgnoreDates_true_Search_Deleted_20__3D_20true_OrderBy_Purchas[[#This Row],[T.PurchaseOrderNumber]]</f>
        <v>518</v>
      </c>
      <c r="C11" s="2" t="str">
        <f>TPurchaseOrderList_IgnoreDates_true_Search_Deleted_20__3D_20true_OrderBy_Purchas[[#This Row],[T.SupplierName]]</f>
        <v>Misc Supplier</v>
      </c>
      <c r="D11" s="2" t="str">
        <f>TPurchaseOrderList_IgnoreDates_true_Search_Deleted_20__3D_20true_OrderBy_Purchas[[#This Row],[T.ProductName]]</f>
        <v>10 Unit</v>
      </c>
      <c r="E11" s="2" t="str">
        <f>TPurchaseOrderList_IgnoreDates_true_Search_Deleted_20__3D_20true_OrderBy_Purchas[[#This Row],[T.Product_Description]]</f>
        <v/>
      </c>
      <c r="F11" s="3" t="str">
        <f>TPurchaseOrderList_IgnoreDates_true_Search_Deleted_20__3D_20true_OrderBy_Purchas[[#This Row],[T.ETADate]]</f>
        <v>2023-01-19 00:00:00</v>
      </c>
      <c r="G11" s="2" t="str">
        <f>TPurchaseOrderList_IgnoreDates_true_Search_Deleted_20__3D_20true_OrderBy_Purchas[[#This Row],[T.CustomerJob]]</f>
        <v/>
      </c>
      <c r="H11" s="2">
        <f>TPurchaseOrderList_IgnoreDates_true_Search_Deleted_20__3D_20true_OrderBy_Purchas[[#This Row],[T.QtySold]]</f>
        <v>1.43988</v>
      </c>
      <c r="I11" s="4">
        <f>TPurchaseOrderList_IgnoreDates_true_Search_Deleted_20__3D_20true_OrderBy_Purchas[[#This Row],[T.LineCost]]</f>
        <v>9.09</v>
      </c>
      <c r="J11" s="2" t="str">
        <f>TPurchaseOrderList_IgnoreDates_true_Search_Deleted_20__3D_20true_OrderBy_Purchas[[#This Row],[T.OrderStatus]]</f>
        <v/>
      </c>
      <c r="K11" s="2" t="str">
        <f>TPurchaseOrderList_IgnoreDates_true_Search_Deleted_20__3D_20true_OrderBy_Purchas[[#This Row],[T.Comments]]</f>
        <v/>
      </c>
    </row>
    <row r="12" spans="1:11" x14ac:dyDescent="0.25">
      <c r="A12" s="3" t="str">
        <f>TPurchaseOrderList_IgnoreDates_true_Search_Deleted_20__3D_20true_OrderBy_Purchas[[#This Row],[T.OrderDate]]</f>
        <v>2023-01-19 00:00:00</v>
      </c>
      <c r="B12" s="2" t="str">
        <f>TPurchaseOrderList_IgnoreDates_true_Search_Deleted_20__3D_20true_OrderBy_Purchas[[#This Row],[T.PurchaseOrderNumber]]</f>
        <v>517</v>
      </c>
      <c r="C12" s="2" t="str">
        <f>TPurchaseOrderList_IgnoreDates_true_Search_Deleted_20__3D_20true_OrderBy_Purchas[[#This Row],[T.SupplierName]]</f>
        <v>Misc Supplier</v>
      </c>
      <c r="D12" s="2" t="str">
        <f>TPurchaseOrderList_IgnoreDates_true_Search_Deleted_20__3D_20true_OrderBy_Purchas[[#This Row],[T.ProductName]]</f>
        <v>0.1 Unit</v>
      </c>
      <c r="E12" s="2" t="str">
        <f>TPurchaseOrderList_IgnoreDates_true_Search_Deleted_20__3D_20true_OrderBy_Purchas[[#This Row],[T.Product_Description]]</f>
        <v/>
      </c>
      <c r="F12" s="3" t="str">
        <f>TPurchaseOrderList_IgnoreDates_true_Search_Deleted_20__3D_20true_OrderBy_Purchas[[#This Row],[T.ETADate]]</f>
        <v>2023-01-19 00:00:00</v>
      </c>
      <c r="G12" s="2" t="str">
        <f>TPurchaseOrderList_IgnoreDates_true_Search_Deleted_20__3D_20true_OrderBy_Purchas[[#This Row],[T.CustomerJob]]</f>
        <v/>
      </c>
      <c r="H12" s="2">
        <f>TPurchaseOrderList_IgnoreDates_true_Search_Deleted_20__3D_20true_OrderBy_Purchas[[#This Row],[T.QtySold]]</f>
        <v>1.03376</v>
      </c>
      <c r="I12" s="4">
        <f>TPurchaseOrderList_IgnoreDates_true_Search_Deleted_20__3D_20true_OrderBy_Purchas[[#This Row],[T.LineCost]]</f>
        <v>0.1</v>
      </c>
      <c r="J12" s="2" t="str">
        <f>TPurchaseOrderList_IgnoreDates_true_Search_Deleted_20__3D_20true_OrderBy_Purchas[[#This Row],[T.OrderStatus]]</f>
        <v/>
      </c>
      <c r="K12" s="2" t="str">
        <f>TPurchaseOrderList_IgnoreDates_true_Search_Deleted_20__3D_20true_OrderBy_Purchas[[#This Row],[T.Comments]]</f>
        <v/>
      </c>
    </row>
    <row r="13" spans="1:11" x14ac:dyDescent="0.25">
      <c r="A13" s="3" t="str">
        <f>TPurchaseOrderList_IgnoreDates_true_Search_Deleted_20__3D_20true_OrderBy_Purchas[[#This Row],[T.OrderDate]]</f>
        <v>2023-01-19 00:00:00</v>
      </c>
      <c r="B13" s="2" t="str">
        <f>TPurchaseOrderList_IgnoreDates_true_Search_Deleted_20__3D_20true_OrderBy_Purchas[[#This Row],[T.PurchaseOrderNumber]]</f>
        <v>516</v>
      </c>
      <c r="C13" s="2" t="str">
        <f>TPurchaseOrderList_IgnoreDates_true_Search_Deleted_20__3D_20true_OrderBy_Purchas[[#This Row],[T.SupplierName]]</f>
        <v>Misc Supplier</v>
      </c>
      <c r="D13" s="2" t="str">
        <f>TPurchaseOrderList_IgnoreDates_true_Search_Deleted_20__3D_20true_OrderBy_Purchas[[#This Row],[T.ProductName]]</f>
        <v>100 Unit</v>
      </c>
      <c r="E13" s="2" t="str">
        <f>TPurchaseOrderList_IgnoreDates_true_Search_Deleted_20__3D_20true_OrderBy_Purchas[[#This Row],[T.Product_Description]]</f>
        <v/>
      </c>
      <c r="F13" s="3" t="str">
        <f>TPurchaseOrderList_IgnoreDates_true_Search_Deleted_20__3D_20true_OrderBy_Purchas[[#This Row],[T.ETADate]]</f>
        <v>2023-01-19 00:00:00</v>
      </c>
      <c r="G13" s="2" t="str">
        <f>TPurchaseOrderList_IgnoreDates_true_Search_Deleted_20__3D_20true_OrderBy_Purchas[[#This Row],[T.CustomerJob]]</f>
        <v/>
      </c>
      <c r="H13" s="2">
        <f>TPurchaseOrderList_IgnoreDates_true_Search_Deleted_20__3D_20true_OrderBy_Purchas[[#This Row],[T.QtySold]]</f>
        <v>0.72072000000000003</v>
      </c>
      <c r="I13" s="4">
        <f>TPurchaseOrderList_IgnoreDates_true_Search_Deleted_20__3D_20true_OrderBy_Purchas[[#This Row],[T.LineCost]]</f>
        <v>100</v>
      </c>
      <c r="J13" s="2" t="str">
        <f>TPurchaseOrderList_IgnoreDates_true_Search_Deleted_20__3D_20true_OrderBy_Purchas[[#This Row],[T.OrderStatus]]</f>
        <v/>
      </c>
      <c r="K13" s="2" t="str">
        <f>TPurchaseOrderList_IgnoreDates_true_Search_Deleted_20__3D_20true_OrderBy_Purchas[[#This Row],[T.Comments]]</f>
        <v/>
      </c>
    </row>
    <row r="14" spans="1:11" x14ac:dyDescent="0.25">
      <c r="A14" s="3" t="str">
        <f>TPurchaseOrderList_IgnoreDates_true_Search_Deleted_20__3D_20true_OrderBy_Purchas[[#This Row],[T.OrderDate]]</f>
        <v>2023-01-19 00:00:00</v>
      </c>
      <c r="B14" s="2" t="str">
        <f>TPurchaseOrderList_IgnoreDates_true_Search_Deleted_20__3D_20true_OrderBy_Purchas[[#This Row],[T.PurchaseOrderNumber]]</f>
        <v>515</v>
      </c>
      <c r="C14" s="2" t="str">
        <f>TPurchaseOrderList_IgnoreDates_true_Search_Deleted_20__3D_20true_OrderBy_Purchas[[#This Row],[T.SupplierName]]</f>
        <v>Misc Supplier</v>
      </c>
      <c r="D14" s="2" t="str">
        <f>TPurchaseOrderList_IgnoreDates_true_Search_Deleted_20__3D_20true_OrderBy_Purchas[[#This Row],[T.ProductName]]</f>
        <v>gvjj</v>
      </c>
      <c r="E14" s="2" t="str">
        <f>TPurchaseOrderList_IgnoreDates_true_Search_Deleted_20__3D_20true_OrderBy_Purchas[[#This Row],[T.Product_Description]]</f>
        <v/>
      </c>
      <c r="F14" s="3" t="str">
        <f>TPurchaseOrderList_IgnoreDates_true_Search_Deleted_20__3D_20true_OrderBy_Purchas[[#This Row],[T.ETADate]]</f>
        <v>2023-01-19 00:00:00</v>
      </c>
      <c r="G14" s="2" t="str">
        <f>TPurchaseOrderList_IgnoreDates_true_Search_Deleted_20__3D_20true_OrderBy_Purchas[[#This Row],[T.CustomerJob]]</f>
        <v/>
      </c>
      <c r="H14" s="2">
        <f>TPurchaseOrderList_IgnoreDates_true_Search_Deleted_20__3D_20true_OrderBy_Purchas[[#This Row],[T.QtySold]]</f>
        <v>0.44928000000000001</v>
      </c>
      <c r="I14" s="4">
        <f>TPurchaseOrderList_IgnoreDates_true_Search_Deleted_20__3D_20true_OrderBy_Purchas[[#This Row],[T.LineCost]]</f>
        <v>0</v>
      </c>
      <c r="J14" s="2" t="str">
        <f>TPurchaseOrderList_IgnoreDates_true_Search_Deleted_20__3D_20true_OrderBy_Purchas[[#This Row],[T.OrderStatus]]</f>
        <v/>
      </c>
      <c r="K14" s="2" t="str">
        <f>TPurchaseOrderList_IgnoreDates_true_Search_Deleted_20__3D_20true_OrderBy_Purchas[[#This Row],[T.Comments]]</f>
        <v/>
      </c>
    </row>
    <row r="15" spans="1:11" x14ac:dyDescent="0.25">
      <c r="A15" s="3" t="str">
        <f>TPurchaseOrderList_IgnoreDates_true_Search_Deleted_20__3D_20true_OrderBy_Purchas[[#This Row],[T.OrderDate]]</f>
        <v>2023-01-19 00:00:00</v>
      </c>
      <c r="B15" s="2" t="str">
        <f>TPurchaseOrderList_IgnoreDates_true_Search_Deleted_20__3D_20true_OrderBy_Purchas[[#This Row],[T.PurchaseOrderNumber]]</f>
        <v>513</v>
      </c>
      <c r="C15" s="2" t="str">
        <f>TPurchaseOrderList_IgnoreDates_true_Search_Deleted_20__3D_20true_OrderBy_Purchas[[#This Row],[T.SupplierName]]</f>
        <v>Misc Supplier</v>
      </c>
      <c r="D15" s="2" t="str">
        <f>TPurchaseOrderList_IgnoreDates_true_Search_Deleted_20__3D_20true_OrderBy_Purchas[[#This Row],[T.ProductName]]</f>
        <v>10 Unit</v>
      </c>
      <c r="E15" s="2" t="str">
        <f>TPurchaseOrderList_IgnoreDates_true_Search_Deleted_20__3D_20true_OrderBy_Purchas[[#This Row],[T.Product_Description]]</f>
        <v/>
      </c>
      <c r="F15" s="3" t="str">
        <f>TPurchaseOrderList_IgnoreDates_true_Search_Deleted_20__3D_20true_OrderBy_Purchas[[#This Row],[T.ETADate]]</f>
        <v>2023-01-19 00:00:00</v>
      </c>
      <c r="G15" s="2" t="str">
        <f>TPurchaseOrderList_IgnoreDates_true_Search_Deleted_20__3D_20true_OrderBy_Purchas[[#This Row],[T.CustomerJob]]</f>
        <v/>
      </c>
      <c r="H15" s="2">
        <f>TPurchaseOrderList_IgnoreDates_true_Search_Deleted_20__3D_20true_OrderBy_Purchas[[#This Row],[T.QtySold]]</f>
        <v>1.2737400000000001</v>
      </c>
      <c r="I15" s="4">
        <f>TPurchaseOrderList_IgnoreDates_true_Search_Deleted_20__3D_20true_OrderBy_Purchas[[#This Row],[T.LineCost]]</f>
        <v>9.09</v>
      </c>
      <c r="J15" s="2" t="str">
        <f>TPurchaseOrderList_IgnoreDates_true_Search_Deleted_20__3D_20true_OrderBy_Purchas[[#This Row],[T.OrderStatus]]</f>
        <v/>
      </c>
      <c r="K15" s="2" t="str">
        <f>TPurchaseOrderList_IgnoreDates_true_Search_Deleted_20__3D_20true_OrderBy_Purchas[[#This Row],[T.Comments]]</f>
        <v/>
      </c>
    </row>
    <row r="16" spans="1:11" x14ac:dyDescent="0.25">
      <c r="A16" s="3" t="str">
        <f>TPurchaseOrderList_IgnoreDates_true_Search_Deleted_20__3D_20true_OrderBy_Purchas[[#This Row],[T.OrderDate]]</f>
        <v>2023-01-19 00:00:00</v>
      </c>
      <c r="B16" s="2" t="str">
        <f>TPurchaseOrderList_IgnoreDates_true_Search_Deleted_20__3D_20true_OrderBy_Purchas[[#This Row],[T.PurchaseOrderNumber]]</f>
        <v>512</v>
      </c>
      <c r="C16" s="2" t="str">
        <f>TPurchaseOrderList_IgnoreDates_true_Search_Deleted_20__3D_20true_OrderBy_Purchas[[#This Row],[T.SupplierName]]</f>
        <v>Misc Supplier</v>
      </c>
      <c r="D16" s="2" t="str">
        <f>TPurchaseOrderList_IgnoreDates_true_Search_Deleted_20__3D_20true_OrderBy_Purchas[[#This Row],[T.ProductName]]</f>
        <v>0.1 Unit</v>
      </c>
      <c r="E16" s="2" t="str">
        <f>TPurchaseOrderList_IgnoreDates_true_Search_Deleted_20__3D_20true_OrderBy_Purchas[[#This Row],[T.Product_Description]]</f>
        <v/>
      </c>
      <c r="F16" s="3" t="str">
        <f>TPurchaseOrderList_IgnoreDates_true_Search_Deleted_20__3D_20true_OrderBy_Purchas[[#This Row],[T.ETADate]]</f>
        <v>2023-01-19 00:00:00</v>
      </c>
      <c r="G16" s="2" t="str">
        <f>TPurchaseOrderList_IgnoreDates_true_Search_Deleted_20__3D_20true_OrderBy_Purchas[[#This Row],[T.CustomerJob]]</f>
        <v/>
      </c>
      <c r="H16" s="2">
        <f>TPurchaseOrderList_IgnoreDates_true_Search_Deleted_20__3D_20true_OrderBy_Purchas[[#This Row],[T.QtySold]]</f>
        <v>0.91447999999999996</v>
      </c>
      <c r="I16" s="4">
        <f>TPurchaseOrderList_IgnoreDates_true_Search_Deleted_20__3D_20true_OrderBy_Purchas[[#This Row],[T.LineCost]]</f>
        <v>0.1</v>
      </c>
      <c r="J16" s="2" t="str">
        <f>TPurchaseOrderList_IgnoreDates_true_Search_Deleted_20__3D_20true_OrderBy_Purchas[[#This Row],[T.OrderStatus]]</f>
        <v/>
      </c>
      <c r="K16" s="2" t="str">
        <f>TPurchaseOrderList_IgnoreDates_true_Search_Deleted_20__3D_20true_OrderBy_Purchas[[#This Row],[T.Comments]]</f>
        <v/>
      </c>
    </row>
    <row r="17" spans="1:11" x14ac:dyDescent="0.25">
      <c r="A17" s="3" t="str">
        <f>TPurchaseOrderList_IgnoreDates_true_Search_Deleted_20__3D_20true_OrderBy_Purchas[[#This Row],[T.OrderDate]]</f>
        <v>2023-01-19 00:00:00</v>
      </c>
      <c r="B17" s="2" t="str">
        <f>TPurchaseOrderList_IgnoreDates_true_Search_Deleted_20__3D_20true_OrderBy_Purchas[[#This Row],[T.PurchaseOrderNumber]]</f>
        <v>511</v>
      </c>
      <c r="C17" s="2" t="str">
        <f>TPurchaseOrderList_IgnoreDates_true_Search_Deleted_20__3D_20true_OrderBy_Purchas[[#This Row],[T.SupplierName]]</f>
        <v>Misc Supplier</v>
      </c>
      <c r="D17" s="2" t="str">
        <f>TPurchaseOrderList_IgnoreDates_true_Search_Deleted_20__3D_20true_OrderBy_Purchas[[#This Row],[T.ProductName]]</f>
        <v>100 Unit</v>
      </c>
      <c r="E17" s="2" t="str">
        <f>TPurchaseOrderList_IgnoreDates_true_Search_Deleted_20__3D_20true_OrderBy_Purchas[[#This Row],[T.Product_Description]]</f>
        <v/>
      </c>
      <c r="F17" s="3" t="str">
        <f>TPurchaseOrderList_IgnoreDates_true_Search_Deleted_20__3D_20true_OrderBy_Purchas[[#This Row],[T.ETADate]]</f>
        <v>2023-01-19 00:00:00</v>
      </c>
      <c r="G17" s="2" t="str">
        <f>TPurchaseOrderList_IgnoreDates_true_Search_Deleted_20__3D_20true_OrderBy_Purchas[[#This Row],[T.CustomerJob]]</f>
        <v/>
      </c>
      <c r="H17" s="2">
        <f>TPurchaseOrderList_IgnoreDates_true_Search_Deleted_20__3D_20true_OrderBy_Purchas[[#This Row],[T.QtySold]]</f>
        <v>0.63756000000000002</v>
      </c>
      <c r="I17" s="4">
        <f>TPurchaseOrderList_IgnoreDates_true_Search_Deleted_20__3D_20true_OrderBy_Purchas[[#This Row],[T.LineCost]]</f>
        <v>100</v>
      </c>
      <c r="J17" s="2" t="str">
        <f>TPurchaseOrderList_IgnoreDates_true_Search_Deleted_20__3D_20true_OrderBy_Purchas[[#This Row],[T.OrderStatus]]</f>
        <v/>
      </c>
      <c r="K17" s="2" t="str">
        <f>TPurchaseOrderList_IgnoreDates_true_Search_Deleted_20__3D_20true_OrderBy_Purchas[[#This Row],[T.Comments]]</f>
        <v/>
      </c>
    </row>
    <row r="18" spans="1:11" x14ac:dyDescent="0.25">
      <c r="A18" s="3" t="str">
        <f>TPurchaseOrderList_IgnoreDates_true_Search_Deleted_20__3D_20true_OrderBy_Purchas[[#This Row],[T.OrderDate]]</f>
        <v>2023-01-19 00:00:00</v>
      </c>
      <c r="B18" s="2" t="str">
        <f>TPurchaseOrderList_IgnoreDates_true_Search_Deleted_20__3D_20true_OrderBy_Purchas[[#This Row],[T.PurchaseOrderNumber]]</f>
        <v>510</v>
      </c>
      <c r="C18" s="2" t="str">
        <f>TPurchaseOrderList_IgnoreDates_true_Search_Deleted_20__3D_20true_OrderBy_Purchas[[#This Row],[T.SupplierName]]</f>
        <v>Misc Supplier</v>
      </c>
      <c r="D18" s="2" t="str">
        <f>TPurchaseOrderList_IgnoreDates_true_Search_Deleted_20__3D_20true_OrderBy_Purchas[[#This Row],[T.ProductName]]</f>
        <v>gvjj</v>
      </c>
      <c r="E18" s="2" t="str">
        <f>TPurchaseOrderList_IgnoreDates_true_Search_Deleted_20__3D_20true_OrderBy_Purchas[[#This Row],[T.Product_Description]]</f>
        <v/>
      </c>
      <c r="F18" s="3" t="str">
        <f>TPurchaseOrderList_IgnoreDates_true_Search_Deleted_20__3D_20true_OrderBy_Purchas[[#This Row],[T.ETADate]]</f>
        <v>2023-01-19 00:00:00</v>
      </c>
      <c r="G18" s="2" t="str">
        <f>TPurchaseOrderList_IgnoreDates_true_Search_Deleted_20__3D_20true_OrderBy_Purchas[[#This Row],[T.CustomerJob]]</f>
        <v/>
      </c>
      <c r="H18" s="2">
        <f>TPurchaseOrderList_IgnoreDates_true_Search_Deleted_20__3D_20true_OrderBy_Purchas[[#This Row],[T.QtySold]]</f>
        <v>0.39744000000000002</v>
      </c>
      <c r="I18" s="4">
        <f>TPurchaseOrderList_IgnoreDates_true_Search_Deleted_20__3D_20true_OrderBy_Purchas[[#This Row],[T.LineCost]]</f>
        <v>0</v>
      </c>
      <c r="J18" s="2" t="str">
        <f>TPurchaseOrderList_IgnoreDates_true_Search_Deleted_20__3D_20true_OrderBy_Purchas[[#This Row],[T.OrderStatus]]</f>
        <v/>
      </c>
      <c r="K18" s="2" t="str">
        <f>TPurchaseOrderList_IgnoreDates_true_Search_Deleted_20__3D_20true_OrderBy_Purchas[[#This Row],[T.Comments]]</f>
        <v/>
      </c>
    </row>
    <row r="19" spans="1:11" x14ac:dyDescent="0.25">
      <c r="A19" s="3" t="str">
        <f>TPurchaseOrderList_IgnoreDates_true_Search_Deleted_20__3D_20true_OrderBy_Purchas[[#This Row],[T.OrderDate]]</f>
        <v>2023-01-19 00:00:00</v>
      </c>
      <c r="B19" s="2" t="str">
        <f>TPurchaseOrderList_IgnoreDates_true_Search_Deleted_20__3D_20true_OrderBy_Purchas[[#This Row],[T.PurchaseOrderNumber]]</f>
        <v>508</v>
      </c>
      <c r="C19" s="2" t="str">
        <f>TPurchaseOrderList_IgnoreDates_true_Search_Deleted_20__3D_20true_OrderBy_Purchas[[#This Row],[T.SupplierName]]</f>
        <v>Misc Supplier</v>
      </c>
      <c r="D19" s="2" t="str">
        <f>TPurchaseOrderList_IgnoreDates_true_Search_Deleted_20__3D_20true_OrderBy_Purchas[[#This Row],[T.ProductName]]</f>
        <v>10 Unit</v>
      </c>
      <c r="E19" s="2" t="str">
        <f>TPurchaseOrderList_IgnoreDates_true_Search_Deleted_20__3D_20true_OrderBy_Purchas[[#This Row],[T.Product_Description]]</f>
        <v/>
      </c>
      <c r="F19" s="3" t="str">
        <f>TPurchaseOrderList_IgnoreDates_true_Search_Deleted_20__3D_20true_OrderBy_Purchas[[#This Row],[T.ETADate]]</f>
        <v>2023-01-19 00:00:00</v>
      </c>
      <c r="G19" s="2" t="str">
        <f>TPurchaseOrderList_IgnoreDates_true_Search_Deleted_20__3D_20true_OrderBy_Purchas[[#This Row],[T.CustomerJob]]</f>
        <v/>
      </c>
      <c r="H19" s="2">
        <f>TPurchaseOrderList_IgnoreDates_true_Search_Deleted_20__3D_20true_OrderBy_Purchas[[#This Row],[T.QtySold]]</f>
        <v>1.2737400000000001</v>
      </c>
      <c r="I19" s="4">
        <f>TPurchaseOrderList_IgnoreDates_true_Search_Deleted_20__3D_20true_OrderBy_Purchas[[#This Row],[T.LineCost]]</f>
        <v>9.09</v>
      </c>
      <c r="J19" s="2" t="str">
        <f>TPurchaseOrderList_IgnoreDates_true_Search_Deleted_20__3D_20true_OrderBy_Purchas[[#This Row],[T.OrderStatus]]</f>
        <v/>
      </c>
      <c r="K19" s="2" t="str">
        <f>TPurchaseOrderList_IgnoreDates_true_Search_Deleted_20__3D_20true_OrderBy_Purchas[[#This Row],[T.Comments]]</f>
        <v/>
      </c>
    </row>
    <row r="20" spans="1:11" x14ac:dyDescent="0.25">
      <c r="A20" s="3" t="str">
        <f>TPurchaseOrderList_IgnoreDates_true_Search_Deleted_20__3D_20true_OrderBy_Purchas[[#This Row],[T.OrderDate]]</f>
        <v>2023-01-19 00:00:00</v>
      </c>
      <c r="B20" s="2" t="str">
        <f>TPurchaseOrderList_IgnoreDates_true_Search_Deleted_20__3D_20true_OrderBy_Purchas[[#This Row],[T.PurchaseOrderNumber]]</f>
        <v>507</v>
      </c>
      <c r="C20" s="2" t="str">
        <f>TPurchaseOrderList_IgnoreDates_true_Search_Deleted_20__3D_20true_OrderBy_Purchas[[#This Row],[T.SupplierName]]</f>
        <v>Misc Supplier</v>
      </c>
      <c r="D20" s="2" t="str">
        <f>TPurchaseOrderList_IgnoreDates_true_Search_Deleted_20__3D_20true_OrderBy_Purchas[[#This Row],[T.ProductName]]</f>
        <v>0.1 Unit</v>
      </c>
      <c r="E20" s="2" t="str">
        <f>TPurchaseOrderList_IgnoreDates_true_Search_Deleted_20__3D_20true_OrderBy_Purchas[[#This Row],[T.Product_Description]]</f>
        <v/>
      </c>
      <c r="F20" s="3" t="str">
        <f>TPurchaseOrderList_IgnoreDates_true_Search_Deleted_20__3D_20true_OrderBy_Purchas[[#This Row],[T.ETADate]]</f>
        <v>2023-01-19 00:00:00</v>
      </c>
      <c r="G20" s="2" t="str">
        <f>TPurchaseOrderList_IgnoreDates_true_Search_Deleted_20__3D_20true_OrderBy_Purchas[[#This Row],[T.CustomerJob]]</f>
        <v/>
      </c>
      <c r="H20" s="2">
        <f>TPurchaseOrderList_IgnoreDates_true_Search_Deleted_20__3D_20true_OrderBy_Purchas[[#This Row],[T.QtySold]]</f>
        <v>0.91447999999999996</v>
      </c>
      <c r="I20" s="4">
        <f>TPurchaseOrderList_IgnoreDates_true_Search_Deleted_20__3D_20true_OrderBy_Purchas[[#This Row],[T.LineCost]]</f>
        <v>0.1</v>
      </c>
      <c r="J20" s="2" t="str">
        <f>TPurchaseOrderList_IgnoreDates_true_Search_Deleted_20__3D_20true_OrderBy_Purchas[[#This Row],[T.OrderStatus]]</f>
        <v/>
      </c>
      <c r="K20" s="2" t="str">
        <f>TPurchaseOrderList_IgnoreDates_true_Search_Deleted_20__3D_20true_OrderBy_Purchas[[#This Row],[T.Comments]]</f>
        <v/>
      </c>
    </row>
    <row r="21" spans="1:11" x14ac:dyDescent="0.25">
      <c r="A21" s="3" t="str">
        <f>TPurchaseOrderList_IgnoreDates_true_Search_Deleted_20__3D_20true_OrderBy_Purchas[[#This Row],[T.OrderDate]]</f>
        <v>2023-01-19 00:00:00</v>
      </c>
      <c r="B21" s="2" t="str">
        <f>TPurchaseOrderList_IgnoreDates_true_Search_Deleted_20__3D_20true_OrderBy_Purchas[[#This Row],[T.PurchaseOrderNumber]]</f>
        <v>506</v>
      </c>
      <c r="C21" s="2" t="str">
        <f>TPurchaseOrderList_IgnoreDates_true_Search_Deleted_20__3D_20true_OrderBy_Purchas[[#This Row],[T.SupplierName]]</f>
        <v>Misc Supplier</v>
      </c>
      <c r="D21" s="2" t="str">
        <f>TPurchaseOrderList_IgnoreDates_true_Search_Deleted_20__3D_20true_OrderBy_Purchas[[#This Row],[T.ProductName]]</f>
        <v>100 Unit</v>
      </c>
      <c r="E21" s="2" t="str">
        <f>TPurchaseOrderList_IgnoreDates_true_Search_Deleted_20__3D_20true_OrderBy_Purchas[[#This Row],[T.Product_Description]]</f>
        <v/>
      </c>
      <c r="F21" s="3" t="str">
        <f>TPurchaseOrderList_IgnoreDates_true_Search_Deleted_20__3D_20true_OrderBy_Purchas[[#This Row],[T.ETADate]]</f>
        <v>2023-01-19 00:00:00</v>
      </c>
      <c r="G21" s="2" t="str">
        <f>TPurchaseOrderList_IgnoreDates_true_Search_Deleted_20__3D_20true_OrderBy_Purchas[[#This Row],[T.CustomerJob]]</f>
        <v/>
      </c>
      <c r="H21" s="2">
        <f>TPurchaseOrderList_IgnoreDates_true_Search_Deleted_20__3D_20true_OrderBy_Purchas[[#This Row],[T.QtySold]]</f>
        <v>0.63756000000000002</v>
      </c>
      <c r="I21" s="4">
        <f>TPurchaseOrderList_IgnoreDates_true_Search_Deleted_20__3D_20true_OrderBy_Purchas[[#This Row],[T.LineCost]]</f>
        <v>100</v>
      </c>
      <c r="J21" s="2" t="str">
        <f>TPurchaseOrderList_IgnoreDates_true_Search_Deleted_20__3D_20true_OrderBy_Purchas[[#This Row],[T.OrderStatus]]</f>
        <v/>
      </c>
      <c r="K21" s="2" t="str">
        <f>TPurchaseOrderList_IgnoreDates_true_Search_Deleted_20__3D_20true_OrderBy_Purchas[[#This Row],[T.Comments]]</f>
        <v/>
      </c>
    </row>
    <row r="22" spans="1:11" x14ac:dyDescent="0.25">
      <c r="A22" s="3" t="str">
        <f>TPurchaseOrderList_IgnoreDates_true_Search_Deleted_20__3D_20true_OrderBy_Purchas[[#This Row],[T.OrderDate]]</f>
        <v>2023-01-19 00:00:00</v>
      </c>
      <c r="B22" s="2" t="str">
        <f>TPurchaseOrderList_IgnoreDates_true_Search_Deleted_20__3D_20true_OrderBy_Purchas[[#This Row],[T.PurchaseOrderNumber]]</f>
        <v>505</v>
      </c>
      <c r="C22" s="2" t="str">
        <f>TPurchaseOrderList_IgnoreDates_true_Search_Deleted_20__3D_20true_OrderBy_Purchas[[#This Row],[T.SupplierName]]</f>
        <v>Misc Supplier</v>
      </c>
      <c r="D22" s="2" t="str">
        <f>TPurchaseOrderList_IgnoreDates_true_Search_Deleted_20__3D_20true_OrderBy_Purchas[[#This Row],[T.ProductName]]</f>
        <v>gvjj</v>
      </c>
      <c r="E22" s="2" t="str">
        <f>TPurchaseOrderList_IgnoreDates_true_Search_Deleted_20__3D_20true_OrderBy_Purchas[[#This Row],[T.Product_Description]]</f>
        <v/>
      </c>
      <c r="F22" s="3" t="str">
        <f>TPurchaseOrderList_IgnoreDates_true_Search_Deleted_20__3D_20true_OrderBy_Purchas[[#This Row],[T.ETADate]]</f>
        <v>2023-01-19 00:00:00</v>
      </c>
      <c r="G22" s="2" t="str">
        <f>TPurchaseOrderList_IgnoreDates_true_Search_Deleted_20__3D_20true_OrderBy_Purchas[[#This Row],[T.CustomerJob]]</f>
        <v/>
      </c>
      <c r="H22" s="2">
        <f>TPurchaseOrderList_IgnoreDates_true_Search_Deleted_20__3D_20true_OrderBy_Purchas[[#This Row],[T.QtySold]]</f>
        <v>0.39744000000000002</v>
      </c>
      <c r="I22" s="4">
        <f>TPurchaseOrderList_IgnoreDates_true_Search_Deleted_20__3D_20true_OrderBy_Purchas[[#This Row],[T.LineCost]]</f>
        <v>0</v>
      </c>
      <c r="J22" s="2" t="str">
        <f>TPurchaseOrderList_IgnoreDates_true_Search_Deleted_20__3D_20true_OrderBy_Purchas[[#This Row],[T.OrderStatus]]</f>
        <v/>
      </c>
      <c r="K22" s="2" t="str">
        <f>TPurchaseOrderList_IgnoreDates_true_Search_Deleted_20__3D_20true_OrderBy_Purchas[[#This Row],[T.Comments]]</f>
        <v/>
      </c>
    </row>
    <row r="23" spans="1:11" x14ac:dyDescent="0.25">
      <c r="A23" s="3" t="str">
        <f>TPurchaseOrderList_IgnoreDates_true_Search_Deleted_20__3D_20true_OrderBy_Purchas[[#This Row],[T.OrderDate]]</f>
        <v>2023-01-19 00:00:00</v>
      </c>
      <c r="B23" s="2" t="str">
        <f>TPurchaseOrderList_IgnoreDates_true_Search_Deleted_20__3D_20true_OrderBy_Purchas[[#This Row],[T.PurchaseOrderNumber]]</f>
        <v>503</v>
      </c>
      <c r="C23" s="2" t="str">
        <f>TPurchaseOrderList_IgnoreDates_true_Search_Deleted_20__3D_20true_OrderBy_Purchas[[#This Row],[T.SupplierName]]</f>
        <v>Misc Supplier</v>
      </c>
      <c r="D23" s="2" t="str">
        <f>TPurchaseOrderList_IgnoreDates_true_Search_Deleted_20__3D_20true_OrderBy_Purchas[[#This Row],[T.ProductName]]</f>
        <v>10 Unit</v>
      </c>
      <c r="E23" s="2" t="str">
        <f>TPurchaseOrderList_IgnoreDates_true_Search_Deleted_20__3D_20true_OrderBy_Purchas[[#This Row],[T.Product_Description]]</f>
        <v/>
      </c>
      <c r="F23" s="3" t="str">
        <f>TPurchaseOrderList_IgnoreDates_true_Search_Deleted_20__3D_20true_OrderBy_Purchas[[#This Row],[T.ETADate]]</f>
        <v>2023-01-19 00:00:00</v>
      </c>
      <c r="G23" s="2" t="str">
        <f>TPurchaseOrderList_IgnoreDates_true_Search_Deleted_20__3D_20true_OrderBy_Purchas[[#This Row],[T.CustomerJob]]</f>
        <v/>
      </c>
      <c r="H23" s="2">
        <f>TPurchaseOrderList_IgnoreDates_true_Search_Deleted_20__3D_20true_OrderBy_Purchas[[#This Row],[T.QtySold]]</f>
        <v>1.0522199999999999</v>
      </c>
      <c r="I23" s="4">
        <f>TPurchaseOrderList_IgnoreDates_true_Search_Deleted_20__3D_20true_OrderBy_Purchas[[#This Row],[T.LineCost]]</f>
        <v>9.09</v>
      </c>
      <c r="J23" s="2" t="str">
        <f>TPurchaseOrderList_IgnoreDates_true_Search_Deleted_20__3D_20true_OrderBy_Purchas[[#This Row],[T.OrderStatus]]</f>
        <v/>
      </c>
      <c r="K23" s="2" t="str">
        <f>TPurchaseOrderList_IgnoreDates_true_Search_Deleted_20__3D_20true_OrderBy_Purchas[[#This Row],[T.Comments]]</f>
        <v/>
      </c>
    </row>
    <row r="24" spans="1:11" x14ac:dyDescent="0.25">
      <c r="A24" s="3" t="str">
        <f>TPurchaseOrderList_IgnoreDates_true_Search_Deleted_20__3D_20true_OrderBy_Purchas[[#This Row],[T.OrderDate]]</f>
        <v>2023-01-19 00:00:00</v>
      </c>
      <c r="B24" s="2" t="str">
        <f>TPurchaseOrderList_IgnoreDates_true_Search_Deleted_20__3D_20true_OrderBy_Purchas[[#This Row],[T.PurchaseOrderNumber]]</f>
        <v>502</v>
      </c>
      <c r="C24" s="2" t="str">
        <f>TPurchaseOrderList_IgnoreDates_true_Search_Deleted_20__3D_20true_OrderBy_Purchas[[#This Row],[T.SupplierName]]</f>
        <v>Misc Supplier</v>
      </c>
      <c r="D24" s="2" t="str">
        <f>TPurchaseOrderList_IgnoreDates_true_Search_Deleted_20__3D_20true_OrderBy_Purchas[[#This Row],[T.ProductName]]</f>
        <v>0.1 Unit</v>
      </c>
      <c r="E24" s="2" t="str">
        <f>TPurchaseOrderList_IgnoreDates_true_Search_Deleted_20__3D_20true_OrderBy_Purchas[[#This Row],[T.Product_Description]]</f>
        <v/>
      </c>
      <c r="F24" s="3" t="str">
        <f>TPurchaseOrderList_IgnoreDates_true_Search_Deleted_20__3D_20true_OrderBy_Purchas[[#This Row],[T.ETADate]]</f>
        <v>2023-01-19 00:00:00</v>
      </c>
      <c r="G24" s="2" t="str">
        <f>TPurchaseOrderList_IgnoreDates_true_Search_Deleted_20__3D_20true_OrderBy_Purchas[[#This Row],[T.CustomerJob]]</f>
        <v/>
      </c>
      <c r="H24" s="2">
        <f>TPurchaseOrderList_IgnoreDates_true_Search_Deleted_20__3D_20true_OrderBy_Purchas[[#This Row],[T.QtySold]]</f>
        <v>0.75544</v>
      </c>
      <c r="I24" s="4">
        <f>TPurchaseOrderList_IgnoreDates_true_Search_Deleted_20__3D_20true_OrderBy_Purchas[[#This Row],[T.LineCost]]</f>
        <v>0.1</v>
      </c>
      <c r="J24" s="2" t="str">
        <f>TPurchaseOrderList_IgnoreDates_true_Search_Deleted_20__3D_20true_OrderBy_Purchas[[#This Row],[T.OrderStatus]]</f>
        <v/>
      </c>
      <c r="K24" s="2" t="str">
        <f>TPurchaseOrderList_IgnoreDates_true_Search_Deleted_20__3D_20true_OrderBy_Purchas[[#This Row],[T.Comments]]</f>
        <v/>
      </c>
    </row>
    <row r="25" spans="1:11" x14ac:dyDescent="0.25">
      <c r="A25" s="3" t="str">
        <f>TPurchaseOrderList_IgnoreDates_true_Search_Deleted_20__3D_20true_OrderBy_Purchas[[#This Row],[T.OrderDate]]</f>
        <v>2023-01-19 00:00:00</v>
      </c>
      <c r="B25" s="2" t="str">
        <f>TPurchaseOrderList_IgnoreDates_true_Search_Deleted_20__3D_20true_OrderBy_Purchas[[#This Row],[T.PurchaseOrderNumber]]</f>
        <v>501</v>
      </c>
      <c r="C25" s="2" t="str">
        <f>TPurchaseOrderList_IgnoreDates_true_Search_Deleted_20__3D_20true_OrderBy_Purchas[[#This Row],[T.SupplierName]]</f>
        <v>Misc Supplier</v>
      </c>
      <c r="D25" s="2" t="str">
        <f>TPurchaseOrderList_IgnoreDates_true_Search_Deleted_20__3D_20true_OrderBy_Purchas[[#This Row],[T.ProductName]]</f>
        <v>100 Unit</v>
      </c>
      <c r="E25" s="2" t="str">
        <f>TPurchaseOrderList_IgnoreDates_true_Search_Deleted_20__3D_20true_OrderBy_Purchas[[#This Row],[T.Product_Description]]</f>
        <v/>
      </c>
      <c r="F25" s="3" t="str">
        <f>TPurchaseOrderList_IgnoreDates_true_Search_Deleted_20__3D_20true_OrderBy_Purchas[[#This Row],[T.ETADate]]</f>
        <v>2023-01-19 00:00:00</v>
      </c>
      <c r="G25" s="2" t="str">
        <f>TPurchaseOrderList_IgnoreDates_true_Search_Deleted_20__3D_20true_OrderBy_Purchas[[#This Row],[T.CustomerJob]]</f>
        <v/>
      </c>
      <c r="H25" s="2">
        <f>TPurchaseOrderList_IgnoreDates_true_Search_Deleted_20__3D_20true_OrderBy_Purchas[[#This Row],[T.QtySold]]</f>
        <v>0.52668000000000004</v>
      </c>
      <c r="I25" s="4">
        <f>TPurchaseOrderList_IgnoreDates_true_Search_Deleted_20__3D_20true_OrderBy_Purchas[[#This Row],[T.LineCost]]</f>
        <v>100</v>
      </c>
      <c r="J25" s="2" t="str">
        <f>TPurchaseOrderList_IgnoreDates_true_Search_Deleted_20__3D_20true_OrderBy_Purchas[[#This Row],[T.OrderStatus]]</f>
        <v/>
      </c>
      <c r="K25" s="2" t="str">
        <f>TPurchaseOrderList_IgnoreDates_true_Search_Deleted_20__3D_20true_OrderBy_Purchas[[#This Row],[T.Comments]]</f>
        <v/>
      </c>
    </row>
    <row r="26" spans="1:11" x14ac:dyDescent="0.25">
      <c r="A26" s="3" t="str">
        <f>TPurchaseOrderList_IgnoreDates_true_Search_Deleted_20__3D_20true_OrderBy_Purchas[[#This Row],[T.OrderDate]]</f>
        <v>2023-01-19 00:00:00</v>
      </c>
      <c r="B26" s="2" t="str">
        <f>TPurchaseOrderList_IgnoreDates_true_Search_Deleted_20__3D_20true_OrderBy_Purchas[[#This Row],[T.PurchaseOrderNumber]]</f>
        <v>500</v>
      </c>
      <c r="C26" s="2" t="str">
        <f>TPurchaseOrderList_IgnoreDates_true_Search_Deleted_20__3D_20true_OrderBy_Purchas[[#This Row],[T.SupplierName]]</f>
        <v>Misc Supplier</v>
      </c>
      <c r="D26" s="2" t="str">
        <f>TPurchaseOrderList_IgnoreDates_true_Search_Deleted_20__3D_20true_OrderBy_Purchas[[#This Row],[T.ProductName]]</f>
        <v>gvjj</v>
      </c>
      <c r="E26" s="2" t="str">
        <f>TPurchaseOrderList_IgnoreDates_true_Search_Deleted_20__3D_20true_OrderBy_Purchas[[#This Row],[T.Product_Description]]</f>
        <v/>
      </c>
      <c r="F26" s="3" t="str">
        <f>TPurchaseOrderList_IgnoreDates_true_Search_Deleted_20__3D_20true_OrderBy_Purchas[[#This Row],[T.ETADate]]</f>
        <v>2023-01-19 00:00:00</v>
      </c>
      <c r="G26" s="2" t="str">
        <f>TPurchaseOrderList_IgnoreDates_true_Search_Deleted_20__3D_20true_OrderBy_Purchas[[#This Row],[T.CustomerJob]]</f>
        <v/>
      </c>
      <c r="H26" s="2">
        <f>TPurchaseOrderList_IgnoreDates_true_Search_Deleted_20__3D_20true_OrderBy_Purchas[[#This Row],[T.QtySold]]</f>
        <v>0.32832</v>
      </c>
      <c r="I26" s="4">
        <f>TPurchaseOrderList_IgnoreDates_true_Search_Deleted_20__3D_20true_OrderBy_Purchas[[#This Row],[T.LineCost]]</f>
        <v>0</v>
      </c>
      <c r="J26" s="2" t="str">
        <f>TPurchaseOrderList_IgnoreDates_true_Search_Deleted_20__3D_20true_OrderBy_Purchas[[#This Row],[T.OrderStatus]]</f>
        <v/>
      </c>
      <c r="K26" s="2" t="str">
        <f>TPurchaseOrderList_IgnoreDates_true_Search_Deleted_20__3D_20true_OrderBy_Purchas[[#This Row],[T.Comments]]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5879-0DC4-4103-AAAB-30A7870CC39E}">
  <dimension ref="A1:CH26"/>
  <sheetViews>
    <sheetView topLeftCell="J1" workbookViewId="0">
      <selection activeCell="P1" sqref="P1"/>
    </sheetView>
  </sheetViews>
  <sheetFormatPr defaultRowHeight="17.25" x14ac:dyDescent="0.3"/>
  <cols>
    <col min="1" max="1" width="31" style="1" bestFit="1" customWidth="1"/>
    <col min="2" max="2" width="18.85546875" style="1" bestFit="1" customWidth="1"/>
    <col min="3" max="3" width="21.42578125" style="1" bestFit="1" customWidth="1"/>
    <col min="4" max="4" width="14.28515625" style="1" bestFit="1" customWidth="1"/>
    <col min="5" max="6" width="20.42578125" style="1" bestFit="1" customWidth="1"/>
    <col min="7" max="7" width="22.85546875" style="1" bestFit="1" customWidth="1"/>
    <col min="8" max="8" width="14.85546875" style="1" bestFit="1" customWidth="1"/>
    <col min="9" max="9" width="20.140625" style="1" bestFit="1" customWidth="1"/>
    <col min="10" max="10" width="23.42578125" style="1" bestFit="1" customWidth="1"/>
    <col min="11" max="11" width="23.140625" style="1" bestFit="1" customWidth="1"/>
    <col min="12" max="12" width="22.7109375" style="1" bestFit="1" customWidth="1"/>
    <col min="13" max="13" width="12.28515625" style="1" bestFit="1" customWidth="1"/>
    <col min="14" max="15" width="22.85546875" style="1" bestFit="1" customWidth="1"/>
    <col min="16" max="16" width="17.28515625" style="1" bestFit="1" customWidth="1"/>
    <col min="17" max="17" width="23" style="1" bestFit="1" customWidth="1"/>
    <col min="18" max="18" width="12" style="1" bestFit="1" customWidth="1"/>
    <col min="19" max="19" width="10.28515625" style="1" bestFit="1" customWidth="1"/>
    <col min="20" max="20" width="14" style="1" bestFit="1" customWidth="1"/>
    <col min="21" max="21" width="15.140625" style="1" bestFit="1" customWidth="1"/>
    <col min="22" max="22" width="10.28515625" style="1" bestFit="1" customWidth="1"/>
    <col min="23" max="23" width="10.140625" style="1" bestFit="1" customWidth="1"/>
    <col min="24" max="24" width="10.7109375" style="1" bestFit="1" customWidth="1"/>
    <col min="25" max="25" width="13.7109375" style="1" bestFit="1" customWidth="1"/>
    <col min="26" max="26" width="15.42578125" style="1" bestFit="1" customWidth="1"/>
    <col min="27" max="27" width="23.5703125" style="1" bestFit="1" customWidth="1"/>
    <col min="28" max="28" width="17" style="1" bestFit="1" customWidth="1"/>
    <col min="29" max="29" width="22.85546875" style="1" bestFit="1" customWidth="1"/>
    <col min="30" max="30" width="16.7109375" style="1" bestFit="1" customWidth="1"/>
    <col min="31" max="31" width="15.140625" style="1" bestFit="1" customWidth="1"/>
    <col min="32" max="32" width="22.5703125" style="1" bestFit="1" customWidth="1"/>
    <col min="33" max="33" width="30.42578125" style="1" bestFit="1" customWidth="1"/>
    <col min="34" max="34" width="29.7109375" style="1" bestFit="1" customWidth="1"/>
    <col min="35" max="35" width="28.7109375" style="1" bestFit="1" customWidth="1"/>
    <col min="36" max="36" width="27.85546875" style="1" bestFit="1" customWidth="1"/>
    <col min="37" max="37" width="31.7109375" style="1" bestFit="1" customWidth="1"/>
    <col min="38" max="38" width="16.28515625" style="1" bestFit="1" customWidth="1"/>
    <col min="39" max="39" width="14.85546875" style="1" bestFit="1" customWidth="1"/>
    <col min="40" max="40" width="32.28515625" style="1" bestFit="1" customWidth="1"/>
    <col min="41" max="41" width="20.7109375" style="1" bestFit="1" customWidth="1"/>
    <col min="42" max="42" width="21" style="1" bestFit="1" customWidth="1"/>
    <col min="43" max="43" width="10.42578125" style="1" bestFit="1" customWidth="1"/>
    <col min="44" max="44" width="18.42578125" style="1" bestFit="1" customWidth="1"/>
    <col min="45" max="45" width="15.7109375" style="1" bestFit="1" customWidth="1"/>
    <col min="46" max="46" width="24" style="1" bestFit="1" customWidth="1"/>
    <col min="47" max="47" width="22.5703125" style="1" bestFit="1" customWidth="1"/>
    <col min="48" max="48" width="16.7109375" style="1" bestFit="1" customWidth="1"/>
    <col min="49" max="49" width="22.42578125" style="1" bestFit="1" customWidth="1"/>
    <col min="50" max="50" width="20" style="1" bestFit="1" customWidth="1"/>
    <col min="51" max="51" width="20.5703125" style="1" bestFit="1" customWidth="1"/>
    <col min="52" max="52" width="21" style="1" bestFit="1" customWidth="1"/>
    <col min="53" max="53" width="20.85546875" style="1" bestFit="1" customWidth="1"/>
    <col min="54" max="54" width="26.28515625" style="1" bestFit="1" customWidth="1"/>
    <col min="55" max="55" width="28.140625" style="1" bestFit="1" customWidth="1"/>
    <col min="56" max="56" width="22.85546875" style="1" bestFit="1" customWidth="1"/>
    <col min="57" max="57" width="18.85546875" style="1" bestFit="1" customWidth="1"/>
    <col min="58" max="58" width="14.7109375" style="1" bestFit="1" customWidth="1"/>
    <col min="59" max="59" width="18.140625" style="1" bestFit="1" customWidth="1"/>
    <col min="60" max="60" width="19.5703125" style="1" bestFit="1" customWidth="1"/>
    <col min="61" max="61" width="13.85546875" style="1" bestFit="1" customWidth="1"/>
    <col min="62" max="62" width="14.140625" style="1" bestFit="1" customWidth="1"/>
    <col min="63" max="63" width="31" style="1" bestFit="1" customWidth="1"/>
    <col min="64" max="64" width="14.42578125" style="1" bestFit="1" customWidth="1"/>
    <col min="65" max="65" width="31.28515625" style="1" bestFit="1" customWidth="1"/>
    <col min="66" max="66" width="16.85546875" style="1" bestFit="1" customWidth="1"/>
    <col min="67" max="67" width="33.42578125" style="1" bestFit="1" customWidth="1"/>
    <col min="68" max="68" width="31" style="1" bestFit="1" customWidth="1"/>
    <col min="69" max="69" width="33.28515625" style="1" bestFit="1" customWidth="1"/>
    <col min="70" max="70" width="14.85546875" style="1" bestFit="1" customWidth="1"/>
    <col min="71" max="71" width="10.85546875" style="1" bestFit="1" customWidth="1"/>
    <col min="72" max="72" width="20" style="1" bestFit="1" customWidth="1"/>
    <col min="73" max="73" width="24.85546875" style="1" bestFit="1" customWidth="1"/>
    <col min="74" max="74" width="28.28515625" style="1" bestFit="1" customWidth="1"/>
    <col min="75" max="76" width="33.42578125" style="1" bestFit="1" customWidth="1"/>
    <col min="77" max="78" width="22.85546875" style="1" bestFit="1" customWidth="1"/>
    <col min="79" max="79" width="16.5703125" style="1" bestFit="1" customWidth="1"/>
    <col min="80" max="80" width="24.42578125" style="1" bestFit="1" customWidth="1"/>
    <col min="81" max="81" width="29.28515625" style="1" bestFit="1" customWidth="1"/>
    <col min="82" max="82" width="30.28515625" style="1" bestFit="1" customWidth="1"/>
    <col min="83" max="83" width="23.7109375" style="1" bestFit="1" customWidth="1"/>
    <col min="84" max="84" width="24.42578125" style="1" bestFit="1" customWidth="1"/>
    <col min="85" max="85" width="20.5703125" style="1" bestFit="1" customWidth="1"/>
    <col min="86" max="86" width="24.28515625" style="1" bestFit="1" customWidth="1"/>
    <col min="87" max="16384" width="9.140625" style="1"/>
  </cols>
  <sheetData>
    <row r="1" spans="1:8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</row>
    <row r="2" spans="1:86" s="5" customFormat="1" x14ac:dyDescent="0.3">
      <c r="A2" s="5" t="s">
        <v>86</v>
      </c>
      <c r="B2" s="5" t="s">
        <v>87</v>
      </c>
      <c r="C2" s="5" t="s">
        <v>88</v>
      </c>
      <c r="D2" s="5">
        <v>245</v>
      </c>
      <c r="E2" s="5" t="s">
        <v>89</v>
      </c>
      <c r="F2" s="5" t="s">
        <v>89</v>
      </c>
      <c r="G2" s="5" t="s">
        <v>90</v>
      </c>
      <c r="H2" s="5">
        <v>0</v>
      </c>
      <c r="I2" s="5">
        <v>0</v>
      </c>
      <c r="J2" s="5">
        <v>0</v>
      </c>
      <c r="K2" s="5" t="s">
        <v>91</v>
      </c>
      <c r="L2" s="5" t="s">
        <v>104</v>
      </c>
      <c r="M2" s="5" t="s">
        <v>104</v>
      </c>
      <c r="N2" s="5" t="s">
        <v>90</v>
      </c>
      <c r="O2" s="5" t="s">
        <v>92</v>
      </c>
      <c r="P2" s="5" t="s">
        <v>104</v>
      </c>
      <c r="Q2" s="5" t="s">
        <v>104</v>
      </c>
      <c r="R2" s="5" t="s">
        <v>93</v>
      </c>
      <c r="S2" s="5" t="b">
        <v>0</v>
      </c>
      <c r="T2" s="5">
        <v>0</v>
      </c>
      <c r="U2" s="5">
        <v>0</v>
      </c>
      <c r="V2" s="5" t="b">
        <v>1</v>
      </c>
      <c r="W2" s="5" t="b">
        <v>0</v>
      </c>
      <c r="X2" s="5" t="b">
        <v>0</v>
      </c>
      <c r="Y2" s="5" t="b">
        <v>0</v>
      </c>
      <c r="Z2" s="5" t="b">
        <v>0</v>
      </c>
      <c r="AA2" s="5" t="b">
        <v>0</v>
      </c>
      <c r="AB2" s="5" t="b">
        <v>0</v>
      </c>
      <c r="AC2" s="5" t="s">
        <v>94</v>
      </c>
      <c r="AD2" s="5" t="s">
        <v>91</v>
      </c>
      <c r="AE2" s="5" t="s">
        <v>104</v>
      </c>
      <c r="AF2" s="5" t="s">
        <v>104</v>
      </c>
      <c r="AG2" s="5" t="s">
        <v>95</v>
      </c>
      <c r="AH2" s="5">
        <v>0</v>
      </c>
      <c r="AI2" s="5">
        <v>0</v>
      </c>
      <c r="AJ2" s="5">
        <v>0</v>
      </c>
      <c r="AK2" s="5">
        <v>0</v>
      </c>
      <c r="AL2" s="5" t="b">
        <v>0</v>
      </c>
      <c r="AM2" s="5" t="s">
        <v>104</v>
      </c>
      <c r="AN2" s="5">
        <v>0</v>
      </c>
      <c r="AO2" s="5" t="s">
        <v>104</v>
      </c>
      <c r="AP2" s="5">
        <v>0</v>
      </c>
      <c r="AQ2" s="5" t="s">
        <v>104</v>
      </c>
      <c r="AR2" s="5" t="s">
        <v>104</v>
      </c>
      <c r="AS2" s="5" t="b">
        <v>0</v>
      </c>
      <c r="AT2" s="5" t="s">
        <v>104</v>
      </c>
      <c r="AU2" s="5">
        <v>1208</v>
      </c>
      <c r="AV2" s="5" t="s">
        <v>96</v>
      </c>
      <c r="AW2" s="5" t="s">
        <v>97</v>
      </c>
      <c r="AX2" s="5" t="s">
        <v>98</v>
      </c>
      <c r="AY2" s="5" t="s">
        <v>99</v>
      </c>
      <c r="AZ2" s="5" t="s">
        <v>104</v>
      </c>
      <c r="BA2" s="5" t="s">
        <v>100</v>
      </c>
      <c r="BB2" s="5" t="s">
        <v>100</v>
      </c>
      <c r="BC2" s="5" t="s">
        <v>104</v>
      </c>
      <c r="BD2" s="5" t="s">
        <v>104</v>
      </c>
      <c r="BE2" s="5">
        <v>0.1</v>
      </c>
      <c r="BF2" s="5">
        <v>0</v>
      </c>
      <c r="BG2" s="5">
        <v>0</v>
      </c>
      <c r="BH2" s="5" t="s">
        <v>101</v>
      </c>
      <c r="BI2" s="5">
        <v>0</v>
      </c>
      <c r="BJ2" s="5">
        <v>4</v>
      </c>
      <c r="BK2" s="5">
        <v>4</v>
      </c>
      <c r="BL2" s="5">
        <v>0</v>
      </c>
      <c r="BM2" s="5">
        <v>0</v>
      </c>
      <c r="BN2" s="5">
        <v>4</v>
      </c>
      <c r="BO2" s="5">
        <v>4</v>
      </c>
      <c r="BP2" s="5" t="s">
        <v>102</v>
      </c>
      <c r="BQ2" s="5">
        <v>1</v>
      </c>
      <c r="BR2" s="5" t="b">
        <v>0</v>
      </c>
      <c r="BS2" s="5" t="s">
        <v>103</v>
      </c>
      <c r="BT2" s="5" t="s">
        <v>104</v>
      </c>
      <c r="BU2" s="5">
        <v>0</v>
      </c>
      <c r="BV2" s="5">
        <v>0</v>
      </c>
      <c r="BW2" s="5">
        <v>0</v>
      </c>
      <c r="BX2" s="5">
        <v>0</v>
      </c>
      <c r="BY2" s="5" t="s">
        <v>94</v>
      </c>
      <c r="BZ2" s="5" t="s">
        <v>90</v>
      </c>
      <c r="CA2" s="5" t="s">
        <v>104</v>
      </c>
      <c r="CB2" s="5" t="s">
        <v>104</v>
      </c>
      <c r="CC2" s="5" t="s">
        <v>104</v>
      </c>
      <c r="CD2" s="5" t="s">
        <v>104</v>
      </c>
      <c r="CE2" s="5">
        <v>0</v>
      </c>
      <c r="CF2" s="5">
        <v>0</v>
      </c>
      <c r="CG2" s="5" t="s">
        <v>104</v>
      </c>
      <c r="CH2" s="5">
        <v>565</v>
      </c>
    </row>
    <row r="3" spans="1:86" x14ac:dyDescent="0.3">
      <c r="A3" s="1" t="s">
        <v>105</v>
      </c>
      <c r="B3" s="1" t="s">
        <v>87</v>
      </c>
      <c r="C3" s="1" t="s">
        <v>106</v>
      </c>
      <c r="D3" s="1">
        <v>3</v>
      </c>
      <c r="E3" s="1" t="s">
        <v>107</v>
      </c>
      <c r="F3" s="1" t="s">
        <v>107</v>
      </c>
      <c r="G3" s="1" t="s">
        <v>108</v>
      </c>
      <c r="H3" s="1">
        <v>4.24</v>
      </c>
      <c r="I3" s="1">
        <v>10.14</v>
      </c>
      <c r="J3" s="1">
        <v>14.38</v>
      </c>
      <c r="K3" s="1" t="s">
        <v>91</v>
      </c>
      <c r="L3" s="1" t="s">
        <v>104</v>
      </c>
      <c r="M3" s="1" t="s">
        <v>104</v>
      </c>
      <c r="N3" s="1" t="s">
        <v>108</v>
      </c>
      <c r="O3" s="1" t="s">
        <v>108</v>
      </c>
      <c r="P3" s="1" t="s">
        <v>104</v>
      </c>
      <c r="Q3" s="1" t="s">
        <v>104</v>
      </c>
      <c r="R3" s="1" t="s">
        <v>109</v>
      </c>
      <c r="S3" s="1" t="b">
        <v>0</v>
      </c>
      <c r="T3" s="1">
        <v>14.38</v>
      </c>
      <c r="U3" s="1">
        <v>0</v>
      </c>
      <c r="V3" s="1" t="b">
        <v>1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  <c r="AB3" s="1" t="b">
        <v>0</v>
      </c>
      <c r="AC3" s="1" t="s">
        <v>94</v>
      </c>
      <c r="AD3" s="1" t="s">
        <v>91</v>
      </c>
      <c r="AE3" s="1" t="s">
        <v>104</v>
      </c>
      <c r="AF3" s="1" t="s">
        <v>104</v>
      </c>
      <c r="AG3" s="1" t="s">
        <v>95</v>
      </c>
      <c r="AH3" s="1">
        <v>0</v>
      </c>
      <c r="AI3" s="1">
        <v>0</v>
      </c>
      <c r="AJ3" s="1">
        <v>0</v>
      </c>
      <c r="AK3" s="1">
        <v>0</v>
      </c>
      <c r="AL3" s="1" t="b">
        <v>0</v>
      </c>
      <c r="AM3" s="1" t="s">
        <v>104</v>
      </c>
      <c r="AN3" s="1">
        <v>0</v>
      </c>
      <c r="AO3" s="1" t="s">
        <v>104</v>
      </c>
      <c r="AP3" s="1">
        <v>0</v>
      </c>
      <c r="AQ3" s="1" t="s">
        <v>104</v>
      </c>
      <c r="AR3" s="1" t="s">
        <v>104</v>
      </c>
      <c r="AS3" s="1" t="b">
        <v>0</v>
      </c>
      <c r="AT3" s="1" t="s">
        <v>104</v>
      </c>
      <c r="AU3" s="1">
        <v>1207</v>
      </c>
      <c r="AV3" s="1" t="s">
        <v>110</v>
      </c>
      <c r="AW3" s="1" t="s">
        <v>97</v>
      </c>
      <c r="AX3" s="1" t="s">
        <v>98</v>
      </c>
      <c r="AY3" s="1" t="s">
        <v>99</v>
      </c>
      <c r="AZ3" s="1" t="s">
        <v>104</v>
      </c>
      <c r="BA3" s="1" t="s">
        <v>111</v>
      </c>
      <c r="BB3" s="1" t="s">
        <v>111</v>
      </c>
      <c r="BC3" s="1" t="s">
        <v>112</v>
      </c>
      <c r="BD3" s="1" t="s">
        <v>104</v>
      </c>
      <c r="BE3" s="1">
        <v>0.1</v>
      </c>
      <c r="BF3" s="1">
        <v>0</v>
      </c>
      <c r="BG3" s="1">
        <v>0</v>
      </c>
      <c r="BH3" s="1" t="s">
        <v>113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 t="s">
        <v>102</v>
      </c>
      <c r="BQ3" s="1">
        <v>1</v>
      </c>
      <c r="BR3" s="1" t="b">
        <v>0</v>
      </c>
      <c r="BS3" s="1" t="s">
        <v>103</v>
      </c>
      <c r="BT3" s="1" t="s">
        <v>104</v>
      </c>
      <c r="BU3" s="1">
        <v>0</v>
      </c>
      <c r="BV3" s="1">
        <v>0</v>
      </c>
      <c r="BW3" s="1">
        <v>0</v>
      </c>
      <c r="BX3" s="1">
        <v>0</v>
      </c>
      <c r="BY3" s="1" t="s">
        <v>94</v>
      </c>
      <c r="BZ3" s="1" t="s">
        <v>90</v>
      </c>
      <c r="CA3" s="1" t="s">
        <v>104</v>
      </c>
      <c r="CB3" s="1" t="s">
        <v>104</v>
      </c>
      <c r="CC3" s="1" t="s">
        <v>104</v>
      </c>
      <c r="CD3" s="1" t="s">
        <v>104</v>
      </c>
      <c r="CE3" s="1">
        <v>0</v>
      </c>
      <c r="CF3" s="1">
        <v>0</v>
      </c>
      <c r="CG3" s="1" t="s">
        <v>104</v>
      </c>
      <c r="CH3" s="1">
        <v>535</v>
      </c>
    </row>
    <row r="4" spans="1:86" x14ac:dyDescent="0.3">
      <c r="A4" s="1" t="s">
        <v>114</v>
      </c>
      <c r="B4" s="1" t="s">
        <v>87</v>
      </c>
      <c r="C4" s="1" t="s">
        <v>106</v>
      </c>
      <c r="D4" s="1">
        <v>3</v>
      </c>
      <c r="E4" s="1" t="s">
        <v>107</v>
      </c>
      <c r="F4" s="1" t="s">
        <v>107</v>
      </c>
      <c r="G4" s="1" t="s">
        <v>108</v>
      </c>
      <c r="H4" s="1">
        <v>0</v>
      </c>
      <c r="I4" s="1">
        <v>0</v>
      </c>
      <c r="J4" s="1">
        <v>0</v>
      </c>
      <c r="K4" s="1" t="s">
        <v>91</v>
      </c>
      <c r="L4" s="1" t="s">
        <v>104</v>
      </c>
      <c r="M4" s="1" t="s">
        <v>104</v>
      </c>
      <c r="N4" s="1" t="s">
        <v>108</v>
      </c>
      <c r="O4" s="1" t="s">
        <v>108</v>
      </c>
      <c r="P4" s="1" t="s">
        <v>104</v>
      </c>
      <c r="Q4" s="1" t="s">
        <v>104</v>
      </c>
      <c r="R4" s="1" t="s">
        <v>109</v>
      </c>
      <c r="S4" s="1" t="b">
        <v>0</v>
      </c>
      <c r="T4" s="1">
        <v>0</v>
      </c>
      <c r="U4" s="1">
        <v>0</v>
      </c>
      <c r="V4" s="1" t="b">
        <v>1</v>
      </c>
      <c r="W4" s="1" t="b">
        <v>0</v>
      </c>
      <c r="X4" s="1" t="b">
        <v>0</v>
      </c>
      <c r="Y4" s="1" t="b">
        <v>0</v>
      </c>
      <c r="Z4" s="1" t="b">
        <v>0</v>
      </c>
      <c r="AA4" s="1" t="b">
        <v>0</v>
      </c>
      <c r="AB4" s="1" t="b">
        <v>0</v>
      </c>
      <c r="AC4" s="1" t="s">
        <v>94</v>
      </c>
      <c r="AD4" s="1" t="s">
        <v>91</v>
      </c>
      <c r="AE4" s="1" t="s">
        <v>104</v>
      </c>
      <c r="AF4" s="1" t="s">
        <v>104</v>
      </c>
      <c r="AG4" s="1" t="s">
        <v>95</v>
      </c>
      <c r="AH4" s="1">
        <v>0</v>
      </c>
      <c r="AI4" s="1">
        <v>0</v>
      </c>
      <c r="AJ4" s="1">
        <v>0</v>
      </c>
      <c r="AK4" s="1">
        <v>0</v>
      </c>
      <c r="AL4" s="1" t="b">
        <v>0</v>
      </c>
      <c r="AM4" s="1" t="s">
        <v>104</v>
      </c>
      <c r="AN4" s="1">
        <v>0</v>
      </c>
      <c r="AO4" s="1" t="s">
        <v>104</v>
      </c>
      <c r="AP4" s="1">
        <v>0</v>
      </c>
      <c r="AQ4" s="1" t="s">
        <v>104</v>
      </c>
      <c r="AR4" s="1" t="s">
        <v>104</v>
      </c>
      <c r="AS4" s="1" t="b">
        <v>0</v>
      </c>
      <c r="AT4" s="1" t="s">
        <v>104</v>
      </c>
      <c r="AU4" s="1">
        <v>1070</v>
      </c>
      <c r="AV4" s="1" t="s">
        <v>96</v>
      </c>
      <c r="AW4" s="1" t="s">
        <v>97</v>
      </c>
      <c r="AX4" s="1" t="s">
        <v>98</v>
      </c>
      <c r="AY4" s="1" t="s">
        <v>99</v>
      </c>
      <c r="AZ4" s="1" t="s">
        <v>104</v>
      </c>
      <c r="BA4" s="1" t="s">
        <v>115</v>
      </c>
      <c r="BB4" s="1" t="s">
        <v>115</v>
      </c>
      <c r="BC4" s="1" t="s">
        <v>104</v>
      </c>
      <c r="BD4" s="1" t="s">
        <v>104</v>
      </c>
      <c r="BE4" s="1">
        <v>0.1</v>
      </c>
      <c r="BF4" s="1">
        <v>0</v>
      </c>
      <c r="BG4" s="1">
        <v>0</v>
      </c>
      <c r="BH4" s="1" t="s">
        <v>101</v>
      </c>
      <c r="BI4" s="1">
        <v>0</v>
      </c>
      <c r="BJ4" s="1">
        <v>0.44928000000000001</v>
      </c>
      <c r="BK4" s="1">
        <v>0.44928000000000001</v>
      </c>
      <c r="BL4" s="1">
        <v>0</v>
      </c>
      <c r="BM4" s="1">
        <v>0</v>
      </c>
      <c r="BN4" s="1">
        <v>0.44928000000000001</v>
      </c>
      <c r="BO4" s="1">
        <v>0.44928000000000001</v>
      </c>
      <c r="BP4" s="1" t="s">
        <v>102</v>
      </c>
      <c r="BQ4" s="1">
        <v>1</v>
      </c>
      <c r="BR4" s="1" t="b">
        <v>0</v>
      </c>
      <c r="BS4" s="1" t="s">
        <v>103</v>
      </c>
      <c r="BT4" s="1" t="s">
        <v>104</v>
      </c>
      <c r="BU4" s="1">
        <v>0</v>
      </c>
      <c r="BV4" s="1">
        <v>0</v>
      </c>
      <c r="BW4" s="1">
        <v>0</v>
      </c>
      <c r="BX4" s="1">
        <v>0</v>
      </c>
      <c r="BY4" s="1" t="s">
        <v>94</v>
      </c>
      <c r="BZ4" s="1" t="s">
        <v>108</v>
      </c>
      <c r="CA4" s="1" t="s">
        <v>104</v>
      </c>
      <c r="CB4" s="1" t="s">
        <v>104</v>
      </c>
      <c r="CC4" s="1" t="s">
        <v>104</v>
      </c>
      <c r="CD4" s="1" t="s">
        <v>104</v>
      </c>
      <c r="CE4" s="1">
        <v>0</v>
      </c>
      <c r="CF4" s="1">
        <v>0</v>
      </c>
      <c r="CG4" s="1" t="s">
        <v>104</v>
      </c>
      <c r="CH4" s="1">
        <v>532</v>
      </c>
    </row>
    <row r="5" spans="1:86" x14ac:dyDescent="0.3">
      <c r="A5" s="1" t="s">
        <v>116</v>
      </c>
      <c r="B5" s="1" t="s">
        <v>87</v>
      </c>
      <c r="C5" s="1" t="s">
        <v>106</v>
      </c>
      <c r="D5" s="1">
        <v>3</v>
      </c>
      <c r="E5" s="1" t="s">
        <v>107</v>
      </c>
      <c r="F5" s="1" t="s">
        <v>107</v>
      </c>
      <c r="G5" s="1" t="s">
        <v>117</v>
      </c>
      <c r="H5" s="1">
        <v>0</v>
      </c>
      <c r="I5" s="1">
        <v>0</v>
      </c>
      <c r="J5" s="1">
        <v>0</v>
      </c>
      <c r="K5" s="1" t="s">
        <v>91</v>
      </c>
      <c r="L5" s="1" t="s">
        <v>104</v>
      </c>
      <c r="M5" s="1" t="s">
        <v>104</v>
      </c>
      <c r="N5" s="1" t="s">
        <v>117</v>
      </c>
      <c r="O5" s="1" t="s">
        <v>117</v>
      </c>
      <c r="P5" s="1" t="s">
        <v>104</v>
      </c>
      <c r="Q5" s="1" t="s">
        <v>104</v>
      </c>
      <c r="R5" s="1" t="s">
        <v>109</v>
      </c>
      <c r="S5" s="1" t="b">
        <v>0</v>
      </c>
      <c r="T5" s="1">
        <v>0</v>
      </c>
      <c r="U5" s="1">
        <v>0</v>
      </c>
      <c r="V5" s="1" t="b">
        <v>1</v>
      </c>
      <c r="W5" s="1" t="b">
        <v>0</v>
      </c>
      <c r="X5" s="1" t="b">
        <v>0</v>
      </c>
      <c r="Y5" s="1" t="b">
        <v>0</v>
      </c>
      <c r="Z5" s="1" t="b">
        <v>0</v>
      </c>
      <c r="AA5" s="1" t="b">
        <v>0</v>
      </c>
      <c r="AB5" s="1" t="b">
        <v>0</v>
      </c>
      <c r="AC5" s="1" t="s">
        <v>94</v>
      </c>
      <c r="AD5" s="1" t="s">
        <v>91</v>
      </c>
      <c r="AE5" s="1" t="s">
        <v>104</v>
      </c>
      <c r="AF5" s="1" t="s">
        <v>104</v>
      </c>
      <c r="AG5" s="1" t="s">
        <v>95</v>
      </c>
      <c r="AH5" s="1">
        <v>0</v>
      </c>
      <c r="AI5" s="1">
        <v>0</v>
      </c>
      <c r="AJ5" s="1">
        <v>0</v>
      </c>
      <c r="AK5" s="1">
        <v>0</v>
      </c>
      <c r="AL5" s="1" t="b">
        <v>0</v>
      </c>
      <c r="AM5" s="1" t="s">
        <v>104</v>
      </c>
      <c r="AN5" s="1">
        <v>0</v>
      </c>
      <c r="AO5" s="1" t="s">
        <v>104</v>
      </c>
      <c r="AP5" s="1">
        <v>0</v>
      </c>
      <c r="AQ5" s="1" t="s">
        <v>104</v>
      </c>
      <c r="AR5" s="1" t="s">
        <v>104</v>
      </c>
      <c r="AS5" s="1" t="b">
        <v>0</v>
      </c>
      <c r="AT5" s="1" t="s">
        <v>104</v>
      </c>
      <c r="AU5" s="1">
        <v>1064</v>
      </c>
      <c r="AV5" s="1" t="s">
        <v>96</v>
      </c>
      <c r="AW5" s="1" t="s">
        <v>118</v>
      </c>
      <c r="AX5" s="1" t="s">
        <v>98</v>
      </c>
      <c r="AY5" s="1" t="s">
        <v>99</v>
      </c>
      <c r="AZ5" s="1" t="s">
        <v>104</v>
      </c>
      <c r="BA5" s="1" t="s">
        <v>119</v>
      </c>
      <c r="BB5" s="1" t="s">
        <v>119</v>
      </c>
      <c r="BC5" s="1" t="s">
        <v>104</v>
      </c>
      <c r="BD5" s="1" t="s">
        <v>104</v>
      </c>
      <c r="BE5" s="1">
        <v>0.41899999999999998</v>
      </c>
      <c r="BF5" s="1">
        <v>7.04</v>
      </c>
      <c r="BG5" s="1">
        <v>9.9897600000000004</v>
      </c>
      <c r="BH5" s="1" t="s">
        <v>120</v>
      </c>
      <c r="BI5" s="1">
        <v>0</v>
      </c>
      <c r="BJ5" s="1">
        <v>1.49526</v>
      </c>
      <c r="BK5" s="1">
        <v>1.49526</v>
      </c>
      <c r="BL5" s="1">
        <v>0</v>
      </c>
      <c r="BM5" s="1">
        <v>0</v>
      </c>
      <c r="BN5" s="1">
        <v>1.49526</v>
      </c>
      <c r="BO5" s="1">
        <v>1.49526</v>
      </c>
      <c r="BP5" s="1" t="s">
        <v>102</v>
      </c>
      <c r="BQ5" s="1">
        <v>1</v>
      </c>
      <c r="BR5" s="1" t="b">
        <v>0</v>
      </c>
      <c r="BS5" s="1" t="s">
        <v>103</v>
      </c>
      <c r="BT5" s="1" t="s">
        <v>104</v>
      </c>
      <c r="BU5" s="1">
        <v>0</v>
      </c>
      <c r="BV5" s="1">
        <v>0</v>
      </c>
      <c r="BW5" s="1">
        <v>0</v>
      </c>
      <c r="BX5" s="1">
        <v>0</v>
      </c>
      <c r="BY5" s="1" t="s">
        <v>94</v>
      </c>
      <c r="BZ5" s="1" t="s">
        <v>117</v>
      </c>
      <c r="CA5" s="1" t="s">
        <v>104</v>
      </c>
      <c r="CB5" s="1" t="s">
        <v>104</v>
      </c>
      <c r="CC5" s="1" t="s">
        <v>104</v>
      </c>
      <c r="CD5" s="1" t="s">
        <v>104</v>
      </c>
      <c r="CE5" s="1">
        <v>0</v>
      </c>
      <c r="CF5" s="1">
        <v>0</v>
      </c>
      <c r="CG5" s="1" t="s">
        <v>104</v>
      </c>
      <c r="CH5" s="1">
        <v>530</v>
      </c>
    </row>
    <row r="6" spans="1:86" x14ac:dyDescent="0.3">
      <c r="A6" s="1" t="s">
        <v>121</v>
      </c>
      <c r="B6" s="1" t="s">
        <v>87</v>
      </c>
      <c r="C6" s="1" t="s">
        <v>106</v>
      </c>
      <c r="D6" s="1">
        <v>3</v>
      </c>
      <c r="E6" s="1" t="s">
        <v>107</v>
      </c>
      <c r="F6" s="1" t="s">
        <v>107</v>
      </c>
      <c r="G6" s="1" t="s">
        <v>117</v>
      </c>
      <c r="H6" s="1">
        <v>0</v>
      </c>
      <c r="I6" s="1">
        <v>0</v>
      </c>
      <c r="J6" s="1">
        <v>0</v>
      </c>
      <c r="K6" s="1" t="s">
        <v>91</v>
      </c>
      <c r="L6" s="1" t="s">
        <v>104</v>
      </c>
      <c r="M6" s="1" t="s">
        <v>104</v>
      </c>
      <c r="N6" s="1" t="s">
        <v>117</v>
      </c>
      <c r="O6" s="1" t="s">
        <v>117</v>
      </c>
      <c r="P6" s="1" t="s">
        <v>104</v>
      </c>
      <c r="Q6" s="1" t="s">
        <v>104</v>
      </c>
      <c r="R6" s="1" t="s">
        <v>109</v>
      </c>
      <c r="S6" s="1" t="b">
        <v>0</v>
      </c>
      <c r="T6" s="1">
        <v>0</v>
      </c>
      <c r="U6" s="1">
        <v>0</v>
      </c>
      <c r="V6" s="1" t="b">
        <v>1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  <c r="AB6" s="1" t="b">
        <v>0</v>
      </c>
      <c r="AC6" s="1" t="s">
        <v>94</v>
      </c>
      <c r="AD6" s="1" t="s">
        <v>91</v>
      </c>
      <c r="AE6" s="1" t="s">
        <v>104</v>
      </c>
      <c r="AF6" s="1" t="s">
        <v>104</v>
      </c>
      <c r="AG6" s="1" t="s">
        <v>95</v>
      </c>
      <c r="AH6" s="1">
        <v>0</v>
      </c>
      <c r="AI6" s="1">
        <v>0</v>
      </c>
      <c r="AJ6" s="1">
        <v>0</v>
      </c>
      <c r="AK6" s="1">
        <v>0</v>
      </c>
      <c r="AL6" s="1" t="b">
        <v>0</v>
      </c>
      <c r="AM6" s="1" t="s">
        <v>104</v>
      </c>
      <c r="AN6" s="1">
        <v>0</v>
      </c>
      <c r="AO6" s="1" t="s">
        <v>104</v>
      </c>
      <c r="AP6" s="1">
        <v>0</v>
      </c>
      <c r="AQ6" s="1" t="s">
        <v>104</v>
      </c>
      <c r="AR6" s="1" t="s">
        <v>104</v>
      </c>
      <c r="AS6" s="1" t="b">
        <v>0</v>
      </c>
      <c r="AT6" s="1" t="s">
        <v>104</v>
      </c>
      <c r="AU6" s="1">
        <v>1063</v>
      </c>
      <c r="AV6" s="1" t="s">
        <v>96</v>
      </c>
      <c r="AW6" s="1" t="s">
        <v>122</v>
      </c>
      <c r="AX6" s="1" t="s">
        <v>98</v>
      </c>
      <c r="AY6" s="1" t="s">
        <v>99</v>
      </c>
      <c r="AZ6" s="1" t="s">
        <v>104</v>
      </c>
      <c r="BA6" s="1" t="s">
        <v>123</v>
      </c>
      <c r="BB6" s="1" t="s">
        <v>123</v>
      </c>
      <c r="BC6" s="1" t="s">
        <v>104</v>
      </c>
      <c r="BD6" s="1" t="s">
        <v>104</v>
      </c>
      <c r="BE6" s="1">
        <v>0</v>
      </c>
      <c r="BF6" s="1">
        <v>0.1</v>
      </c>
      <c r="BG6" s="1">
        <v>0.1</v>
      </c>
      <c r="BH6" s="1" t="s">
        <v>124</v>
      </c>
      <c r="BI6" s="1">
        <v>0</v>
      </c>
      <c r="BJ6" s="1">
        <v>1.07352</v>
      </c>
      <c r="BK6" s="1">
        <v>1.07352</v>
      </c>
      <c r="BL6" s="1">
        <v>0</v>
      </c>
      <c r="BM6" s="1">
        <v>0</v>
      </c>
      <c r="BN6" s="1">
        <v>1.07352</v>
      </c>
      <c r="BO6" s="1">
        <v>1.07352</v>
      </c>
      <c r="BP6" s="1" t="s">
        <v>102</v>
      </c>
      <c r="BQ6" s="1">
        <v>1</v>
      </c>
      <c r="BR6" s="1" t="b">
        <v>0</v>
      </c>
      <c r="BS6" s="1" t="s">
        <v>103</v>
      </c>
      <c r="BT6" s="1" t="s">
        <v>104</v>
      </c>
      <c r="BU6" s="1">
        <v>0</v>
      </c>
      <c r="BV6" s="1">
        <v>0</v>
      </c>
      <c r="BW6" s="1">
        <v>0</v>
      </c>
      <c r="BX6" s="1">
        <v>0</v>
      </c>
      <c r="BY6" s="1" t="s">
        <v>94</v>
      </c>
      <c r="BZ6" s="1" t="s">
        <v>117</v>
      </c>
      <c r="CA6" s="1" t="s">
        <v>104</v>
      </c>
      <c r="CB6" s="1" t="s">
        <v>104</v>
      </c>
      <c r="CC6" s="1" t="s">
        <v>104</v>
      </c>
      <c r="CD6" s="1" t="s">
        <v>104</v>
      </c>
      <c r="CE6" s="1">
        <v>0</v>
      </c>
      <c r="CF6" s="1">
        <v>0</v>
      </c>
      <c r="CG6" s="1" t="s">
        <v>104</v>
      </c>
      <c r="CH6" s="1">
        <v>529</v>
      </c>
    </row>
    <row r="7" spans="1:86" x14ac:dyDescent="0.3">
      <c r="A7" s="1" t="s">
        <v>125</v>
      </c>
      <c r="B7" s="1" t="s">
        <v>87</v>
      </c>
      <c r="C7" s="1" t="s">
        <v>106</v>
      </c>
      <c r="D7" s="1">
        <v>3</v>
      </c>
      <c r="E7" s="1" t="s">
        <v>107</v>
      </c>
      <c r="F7" s="1" t="s">
        <v>107</v>
      </c>
      <c r="G7" s="1" t="s">
        <v>117</v>
      </c>
      <c r="H7" s="1">
        <v>0</v>
      </c>
      <c r="I7" s="1">
        <v>0</v>
      </c>
      <c r="J7" s="1">
        <v>0</v>
      </c>
      <c r="K7" s="1" t="s">
        <v>91</v>
      </c>
      <c r="L7" s="1" t="s">
        <v>104</v>
      </c>
      <c r="M7" s="1" t="s">
        <v>104</v>
      </c>
      <c r="N7" s="1" t="s">
        <v>117</v>
      </c>
      <c r="O7" s="1" t="s">
        <v>117</v>
      </c>
      <c r="P7" s="1" t="s">
        <v>104</v>
      </c>
      <c r="Q7" s="1" t="s">
        <v>104</v>
      </c>
      <c r="R7" s="1" t="s">
        <v>109</v>
      </c>
      <c r="S7" s="1" t="b">
        <v>0</v>
      </c>
      <c r="T7" s="1">
        <v>0</v>
      </c>
      <c r="U7" s="1">
        <v>0</v>
      </c>
      <c r="V7" s="1" t="b">
        <v>1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  <c r="AB7" s="1" t="b">
        <v>0</v>
      </c>
      <c r="AC7" s="1" t="s">
        <v>94</v>
      </c>
      <c r="AD7" s="1" t="s">
        <v>91</v>
      </c>
      <c r="AE7" s="1" t="s">
        <v>104</v>
      </c>
      <c r="AF7" s="1" t="s">
        <v>104</v>
      </c>
      <c r="AG7" s="1" t="s">
        <v>95</v>
      </c>
      <c r="AH7" s="1">
        <v>0</v>
      </c>
      <c r="AI7" s="1">
        <v>0</v>
      </c>
      <c r="AJ7" s="1">
        <v>0</v>
      </c>
      <c r="AK7" s="1">
        <v>0</v>
      </c>
      <c r="AL7" s="1" t="b">
        <v>0</v>
      </c>
      <c r="AM7" s="1" t="s">
        <v>104</v>
      </c>
      <c r="AN7" s="1">
        <v>0</v>
      </c>
      <c r="AO7" s="1" t="s">
        <v>104</v>
      </c>
      <c r="AP7" s="1">
        <v>0</v>
      </c>
      <c r="AQ7" s="1" t="s">
        <v>104</v>
      </c>
      <c r="AR7" s="1" t="s">
        <v>104</v>
      </c>
      <c r="AS7" s="1" t="b">
        <v>0</v>
      </c>
      <c r="AT7" s="1" t="s">
        <v>104</v>
      </c>
      <c r="AU7" s="1">
        <v>1062</v>
      </c>
      <c r="AV7" s="1" t="s">
        <v>96</v>
      </c>
      <c r="AW7" s="1" t="s">
        <v>97</v>
      </c>
      <c r="AX7" s="1" t="s">
        <v>98</v>
      </c>
      <c r="AY7" s="1" t="s">
        <v>99</v>
      </c>
      <c r="AZ7" s="1" t="s">
        <v>104</v>
      </c>
      <c r="BA7" s="1" t="s">
        <v>126</v>
      </c>
      <c r="BB7" s="1" t="s">
        <v>126</v>
      </c>
      <c r="BC7" s="1" t="s">
        <v>104</v>
      </c>
      <c r="BD7" s="1" t="s">
        <v>104</v>
      </c>
      <c r="BE7" s="1">
        <v>0.41899999999999998</v>
      </c>
      <c r="BF7" s="1">
        <v>100</v>
      </c>
      <c r="BG7" s="1">
        <v>141.9</v>
      </c>
      <c r="BH7" s="1" t="s">
        <v>120</v>
      </c>
      <c r="BI7" s="1">
        <v>0</v>
      </c>
      <c r="BJ7" s="1">
        <v>0.74843999999999999</v>
      </c>
      <c r="BK7" s="1">
        <v>0.74843999999999999</v>
      </c>
      <c r="BL7" s="1">
        <v>0</v>
      </c>
      <c r="BM7" s="1">
        <v>0</v>
      </c>
      <c r="BN7" s="1">
        <v>0.74843999999999999</v>
      </c>
      <c r="BO7" s="1">
        <v>0.74843999999999999</v>
      </c>
      <c r="BP7" s="1" t="s">
        <v>102</v>
      </c>
      <c r="BQ7" s="1">
        <v>1</v>
      </c>
      <c r="BR7" s="1" t="b">
        <v>0</v>
      </c>
      <c r="BS7" s="1" t="s">
        <v>103</v>
      </c>
      <c r="BT7" s="1" t="s">
        <v>104</v>
      </c>
      <c r="BU7" s="1">
        <v>0</v>
      </c>
      <c r="BV7" s="1">
        <v>0</v>
      </c>
      <c r="BW7" s="1">
        <v>0</v>
      </c>
      <c r="BX7" s="1">
        <v>0</v>
      </c>
      <c r="BY7" s="1" t="s">
        <v>94</v>
      </c>
      <c r="BZ7" s="1" t="s">
        <v>117</v>
      </c>
      <c r="CA7" s="1" t="s">
        <v>104</v>
      </c>
      <c r="CB7" s="1" t="s">
        <v>104</v>
      </c>
      <c r="CC7" s="1" t="s">
        <v>104</v>
      </c>
      <c r="CD7" s="1" t="s">
        <v>104</v>
      </c>
      <c r="CE7" s="1">
        <v>0</v>
      </c>
      <c r="CF7" s="1">
        <v>0</v>
      </c>
      <c r="CG7" s="1" t="s">
        <v>104</v>
      </c>
      <c r="CH7" s="1">
        <v>528</v>
      </c>
    </row>
    <row r="8" spans="1:86" x14ac:dyDescent="0.3">
      <c r="A8" s="1" t="s">
        <v>127</v>
      </c>
      <c r="B8" s="1" t="s">
        <v>87</v>
      </c>
      <c r="C8" s="1" t="s">
        <v>106</v>
      </c>
      <c r="D8" s="1">
        <v>3</v>
      </c>
      <c r="E8" s="1" t="s">
        <v>107</v>
      </c>
      <c r="F8" s="1" t="s">
        <v>107</v>
      </c>
      <c r="G8" s="1" t="s">
        <v>128</v>
      </c>
      <c r="H8" s="1">
        <v>0</v>
      </c>
      <c r="I8" s="1">
        <v>0</v>
      </c>
      <c r="J8" s="1">
        <v>0</v>
      </c>
      <c r="K8" s="1" t="s">
        <v>91</v>
      </c>
      <c r="L8" s="1" t="s">
        <v>104</v>
      </c>
      <c r="M8" s="1" t="s">
        <v>104</v>
      </c>
      <c r="N8" s="1" t="s">
        <v>128</v>
      </c>
      <c r="O8" s="1" t="s">
        <v>128</v>
      </c>
      <c r="P8" s="1" t="s">
        <v>104</v>
      </c>
      <c r="Q8" s="1" t="s">
        <v>104</v>
      </c>
      <c r="R8" s="1" t="s">
        <v>109</v>
      </c>
      <c r="S8" s="1" t="b">
        <v>0</v>
      </c>
      <c r="T8" s="1">
        <v>0</v>
      </c>
      <c r="U8" s="1">
        <v>0</v>
      </c>
      <c r="V8" s="1" t="b">
        <v>1</v>
      </c>
      <c r="W8" s="1" t="b">
        <v>0</v>
      </c>
      <c r="X8" s="1" t="b">
        <v>0</v>
      </c>
      <c r="Y8" s="1" t="b">
        <v>0</v>
      </c>
      <c r="Z8" s="1" t="b">
        <v>0</v>
      </c>
      <c r="AA8" s="1" t="b">
        <v>0</v>
      </c>
      <c r="AB8" s="1" t="b">
        <v>0</v>
      </c>
      <c r="AC8" s="1" t="s">
        <v>94</v>
      </c>
      <c r="AD8" s="1" t="s">
        <v>91</v>
      </c>
      <c r="AE8" s="1" t="s">
        <v>104</v>
      </c>
      <c r="AF8" s="1" t="s">
        <v>104</v>
      </c>
      <c r="AG8" s="1" t="s">
        <v>95</v>
      </c>
      <c r="AH8" s="1">
        <v>0</v>
      </c>
      <c r="AI8" s="1">
        <v>0</v>
      </c>
      <c r="AJ8" s="1">
        <v>0</v>
      </c>
      <c r="AK8" s="1">
        <v>0</v>
      </c>
      <c r="AL8" s="1" t="b">
        <v>0</v>
      </c>
      <c r="AM8" s="1" t="s">
        <v>104</v>
      </c>
      <c r="AN8" s="1">
        <v>0</v>
      </c>
      <c r="AO8" s="1" t="s">
        <v>104</v>
      </c>
      <c r="AP8" s="1">
        <v>0</v>
      </c>
      <c r="AQ8" s="1" t="s">
        <v>104</v>
      </c>
      <c r="AR8" s="1" t="s">
        <v>104</v>
      </c>
      <c r="AS8" s="1" t="b">
        <v>0</v>
      </c>
      <c r="AT8" s="1" t="s">
        <v>104</v>
      </c>
      <c r="AU8" s="1">
        <v>1045</v>
      </c>
      <c r="AV8" s="1" t="s">
        <v>96</v>
      </c>
      <c r="AW8" s="1" t="s">
        <v>122</v>
      </c>
      <c r="AX8" s="1" t="s">
        <v>98</v>
      </c>
      <c r="AY8" s="1" t="s">
        <v>99</v>
      </c>
      <c r="AZ8" s="1" t="s">
        <v>104</v>
      </c>
      <c r="BA8" s="1" t="s">
        <v>123</v>
      </c>
      <c r="BB8" s="1" t="s">
        <v>123</v>
      </c>
      <c r="BC8" s="1" t="s">
        <v>104</v>
      </c>
      <c r="BD8" s="1" t="s">
        <v>104</v>
      </c>
      <c r="BE8" s="1">
        <v>0</v>
      </c>
      <c r="BF8" s="1">
        <v>0.1</v>
      </c>
      <c r="BG8" s="1">
        <v>0.1</v>
      </c>
      <c r="BH8" s="1" t="s">
        <v>124</v>
      </c>
      <c r="BI8" s="1">
        <v>0</v>
      </c>
      <c r="BJ8" s="1">
        <v>0.91447999999999996</v>
      </c>
      <c r="BK8" s="1">
        <v>0.91447999999999996</v>
      </c>
      <c r="BL8" s="1">
        <v>0</v>
      </c>
      <c r="BM8" s="1">
        <v>0</v>
      </c>
      <c r="BN8" s="1">
        <v>0.91447999999999996</v>
      </c>
      <c r="BO8" s="1">
        <v>0.91447999999999996</v>
      </c>
      <c r="BP8" s="1" t="s">
        <v>102</v>
      </c>
      <c r="BQ8" s="1">
        <v>1</v>
      </c>
      <c r="BR8" s="1" t="b">
        <v>0</v>
      </c>
      <c r="BS8" s="1" t="s">
        <v>103</v>
      </c>
      <c r="BT8" s="1" t="s">
        <v>104</v>
      </c>
      <c r="BU8" s="1">
        <v>0</v>
      </c>
      <c r="BV8" s="1">
        <v>0</v>
      </c>
      <c r="BW8" s="1">
        <v>0</v>
      </c>
      <c r="BX8" s="1">
        <v>0</v>
      </c>
      <c r="BY8" s="1" t="s">
        <v>94</v>
      </c>
      <c r="BZ8" s="1" t="s">
        <v>128</v>
      </c>
      <c r="CA8" s="1" t="s">
        <v>104</v>
      </c>
      <c r="CB8" s="1" t="s">
        <v>104</v>
      </c>
      <c r="CC8" s="1" t="s">
        <v>104</v>
      </c>
      <c r="CD8" s="1" t="s">
        <v>104</v>
      </c>
      <c r="CE8" s="1">
        <v>0</v>
      </c>
      <c r="CF8" s="1">
        <v>0</v>
      </c>
      <c r="CG8" s="1" t="s">
        <v>104</v>
      </c>
      <c r="CH8" s="1">
        <v>521</v>
      </c>
    </row>
    <row r="9" spans="1:86" x14ac:dyDescent="0.3">
      <c r="A9" s="1" t="s">
        <v>129</v>
      </c>
      <c r="B9" s="1" t="s">
        <v>87</v>
      </c>
      <c r="C9" s="1" t="s">
        <v>106</v>
      </c>
      <c r="D9" s="1">
        <v>3</v>
      </c>
      <c r="E9" s="1" t="s">
        <v>107</v>
      </c>
      <c r="F9" s="1" t="s">
        <v>107</v>
      </c>
      <c r="G9" s="1" t="s">
        <v>128</v>
      </c>
      <c r="H9" s="1">
        <v>0</v>
      </c>
      <c r="I9" s="1">
        <v>0</v>
      </c>
      <c r="J9" s="1">
        <v>0</v>
      </c>
      <c r="K9" s="1" t="s">
        <v>91</v>
      </c>
      <c r="L9" s="1" t="s">
        <v>104</v>
      </c>
      <c r="M9" s="1" t="s">
        <v>104</v>
      </c>
      <c r="N9" s="1" t="s">
        <v>128</v>
      </c>
      <c r="O9" s="1" t="s">
        <v>128</v>
      </c>
      <c r="P9" s="1" t="s">
        <v>104</v>
      </c>
      <c r="Q9" s="1" t="s">
        <v>104</v>
      </c>
      <c r="R9" s="1" t="s">
        <v>109</v>
      </c>
      <c r="S9" s="1" t="b">
        <v>0</v>
      </c>
      <c r="T9" s="1">
        <v>0</v>
      </c>
      <c r="U9" s="1">
        <v>0</v>
      </c>
      <c r="V9" s="1" t="b">
        <v>1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  <c r="AB9" s="1" t="b">
        <v>0</v>
      </c>
      <c r="AC9" s="1" t="s">
        <v>94</v>
      </c>
      <c r="AD9" s="1" t="s">
        <v>91</v>
      </c>
      <c r="AE9" s="1" t="s">
        <v>104</v>
      </c>
      <c r="AF9" s="1" t="s">
        <v>104</v>
      </c>
      <c r="AG9" s="1" t="s">
        <v>95</v>
      </c>
      <c r="AH9" s="1">
        <v>0</v>
      </c>
      <c r="AI9" s="1">
        <v>0</v>
      </c>
      <c r="AJ9" s="1">
        <v>0</v>
      </c>
      <c r="AK9" s="1">
        <v>0</v>
      </c>
      <c r="AL9" s="1" t="b">
        <v>0</v>
      </c>
      <c r="AM9" s="1" t="s">
        <v>104</v>
      </c>
      <c r="AN9" s="1">
        <v>0</v>
      </c>
      <c r="AO9" s="1" t="s">
        <v>104</v>
      </c>
      <c r="AP9" s="1">
        <v>0</v>
      </c>
      <c r="AQ9" s="1" t="s">
        <v>104</v>
      </c>
      <c r="AR9" s="1" t="s">
        <v>104</v>
      </c>
      <c r="AS9" s="1" t="b">
        <v>0</v>
      </c>
      <c r="AT9" s="1" t="s">
        <v>104</v>
      </c>
      <c r="AU9" s="1">
        <v>1044</v>
      </c>
      <c r="AV9" s="1" t="s">
        <v>96</v>
      </c>
      <c r="AW9" s="1" t="s">
        <v>97</v>
      </c>
      <c r="AX9" s="1" t="s">
        <v>98</v>
      </c>
      <c r="AY9" s="1" t="s">
        <v>99</v>
      </c>
      <c r="AZ9" s="1" t="s">
        <v>104</v>
      </c>
      <c r="BA9" s="1" t="s">
        <v>126</v>
      </c>
      <c r="BB9" s="1" t="s">
        <v>126</v>
      </c>
      <c r="BC9" s="1" t="s">
        <v>104</v>
      </c>
      <c r="BD9" s="1" t="s">
        <v>104</v>
      </c>
      <c r="BE9" s="1">
        <v>0.41899999999999998</v>
      </c>
      <c r="BF9" s="1">
        <v>100</v>
      </c>
      <c r="BG9" s="1">
        <v>141.9</v>
      </c>
      <c r="BH9" s="1" t="s">
        <v>120</v>
      </c>
      <c r="BI9" s="1">
        <v>0</v>
      </c>
      <c r="BJ9" s="1">
        <v>0.63756000000000002</v>
      </c>
      <c r="BK9" s="1">
        <v>0.63756000000000002</v>
      </c>
      <c r="BL9" s="1">
        <v>0</v>
      </c>
      <c r="BM9" s="1">
        <v>0</v>
      </c>
      <c r="BN9" s="1">
        <v>0.63756000000000002</v>
      </c>
      <c r="BO9" s="1">
        <v>0.63756000000000002</v>
      </c>
      <c r="BP9" s="1" t="s">
        <v>102</v>
      </c>
      <c r="BQ9" s="1">
        <v>1</v>
      </c>
      <c r="BR9" s="1" t="b">
        <v>0</v>
      </c>
      <c r="BS9" s="1" t="s">
        <v>103</v>
      </c>
      <c r="BT9" s="1" t="s">
        <v>104</v>
      </c>
      <c r="BU9" s="1">
        <v>0</v>
      </c>
      <c r="BV9" s="1">
        <v>0</v>
      </c>
      <c r="BW9" s="1">
        <v>0</v>
      </c>
      <c r="BX9" s="1">
        <v>0</v>
      </c>
      <c r="BY9" s="1" t="s">
        <v>94</v>
      </c>
      <c r="BZ9" s="1" t="s">
        <v>128</v>
      </c>
      <c r="CA9" s="1" t="s">
        <v>104</v>
      </c>
      <c r="CB9" s="1" t="s">
        <v>104</v>
      </c>
      <c r="CC9" s="1" t="s">
        <v>104</v>
      </c>
      <c r="CD9" s="1" t="s">
        <v>104</v>
      </c>
      <c r="CE9" s="1">
        <v>0</v>
      </c>
      <c r="CF9" s="1">
        <v>0</v>
      </c>
      <c r="CG9" s="1" t="s">
        <v>104</v>
      </c>
      <c r="CH9" s="1">
        <v>520</v>
      </c>
    </row>
    <row r="10" spans="1:86" x14ac:dyDescent="0.3">
      <c r="A10" s="1" t="s">
        <v>130</v>
      </c>
      <c r="B10" s="1" t="s">
        <v>87</v>
      </c>
      <c r="C10" s="1" t="s">
        <v>106</v>
      </c>
      <c r="D10" s="1">
        <v>3</v>
      </c>
      <c r="E10" s="1" t="s">
        <v>107</v>
      </c>
      <c r="F10" s="1" t="s">
        <v>107</v>
      </c>
      <c r="G10" s="1" t="s">
        <v>128</v>
      </c>
      <c r="H10" s="1">
        <v>0</v>
      </c>
      <c r="I10" s="1">
        <v>0</v>
      </c>
      <c r="J10" s="1">
        <v>0</v>
      </c>
      <c r="K10" s="1" t="s">
        <v>91</v>
      </c>
      <c r="L10" s="1" t="s">
        <v>104</v>
      </c>
      <c r="M10" s="1" t="s">
        <v>104</v>
      </c>
      <c r="N10" s="1" t="s">
        <v>128</v>
      </c>
      <c r="O10" s="1" t="s">
        <v>128</v>
      </c>
      <c r="P10" s="1" t="s">
        <v>104</v>
      </c>
      <c r="Q10" s="1" t="s">
        <v>104</v>
      </c>
      <c r="R10" s="1" t="s">
        <v>109</v>
      </c>
      <c r="S10" s="1" t="b">
        <v>0</v>
      </c>
      <c r="T10" s="1">
        <v>0</v>
      </c>
      <c r="U10" s="1">
        <v>0</v>
      </c>
      <c r="V10" s="1" t="b">
        <v>1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  <c r="AB10" s="1" t="b">
        <v>0</v>
      </c>
      <c r="AC10" s="1" t="s">
        <v>94</v>
      </c>
      <c r="AD10" s="1" t="s">
        <v>91</v>
      </c>
      <c r="AE10" s="1" t="s">
        <v>104</v>
      </c>
      <c r="AF10" s="1" t="s">
        <v>104</v>
      </c>
      <c r="AG10" s="1" t="s">
        <v>95</v>
      </c>
      <c r="AH10" s="1">
        <v>0</v>
      </c>
      <c r="AI10" s="1">
        <v>0</v>
      </c>
      <c r="AJ10" s="1">
        <v>0</v>
      </c>
      <c r="AK10" s="1">
        <v>0</v>
      </c>
      <c r="AL10" s="1" t="b">
        <v>0</v>
      </c>
      <c r="AM10" s="1" t="s">
        <v>104</v>
      </c>
      <c r="AN10" s="1">
        <v>0</v>
      </c>
      <c r="AO10" s="1" t="s">
        <v>104</v>
      </c>
      <c r="AP10" s="1">
        <v>0</v>
      </c>
      <c r="AQ10" s="1" t="s">
        <v>104</v>
      </c>
      <c r="AR10" s="1" t="s">
        <v>104</v>
      </c>
      <c r="AS10" s="1" t="b">
        <v>0</v>
      </c>
      <c r="AT10" s="1" t="s">
        <v>104</v>
      </c>
      <c r="AU10" s="1">
        <v>1043</v>
      </c>
      <c r="AV10" s="1" t="s">
        <v>96</v>
      </c>
      <c r="AW10" s="1" t="s">
        <v>97</v>
      </c>
      <c r="AX10" s="1" t="s">
        <v>98</v>
      </c>
      <c r="AY10" s="1" t="s">
        <v>99</v>
      </c>
      <c r="AZ10" s="1" t="s">
        <v>104</v>
      </c>
      <c r="BA10" s="1" t="s">
        <v>115</v>
      </c>
      <c r="BB10" s="1" t="s">
        <v>115</v>
      </c>
      <c r="BC10" s="1" t="s">
        <v>104</v>
      </c>
      <c r="BD10" s="1" t="s">
        <v>104</v>
      </c>
      <c r="BE10" s="1">
        <v>0.1</v>
      </c>
      <c r="BF10" s="1">
        <v>0</v>
      </c>
      <c r="BG10" s="1">
        <v>0</v>
      </c>
      <c r="BH10" s="1" t="s">
        <v>101</v>
      </c>
      <c r="BI10" s="1">
        <v>0</v>
      </c>
      <c r="BJ10" s="1">
        <v>0.39744000000000002</v>
      </c>
      <c r="BK10" s="1">
        <v>0.39744000000000002</v>
      </c>
      <c r="BL10" s="1">
        <v>0</v>
      </c>
      <c r="BM10" s="1">
        <v>0</v>
      </c>
      <c r="BN10" s="1">
        <v>0.39744000000000002</v>
      </c>
      <c r="BO10" s="1">
        <v>0.39744000000000002</v>
      </c>
      <c r="BP10" s="1" t="s">
        <v>102</v>
      </c>
      <c r="BQ10" s="1">
        <v>1</v>
      </c>
      <c r="BR10" s="1" t="b">
        <v>0</v>
      </c>
      <c r="BS10" s="1" t="s">
        <v>103</v>
      </c>
      <c r="BT10" s="1" t="s">
        <v>104</v>
      </c>
      <c r="BU10" s="1">
        <v>0</v>
      </c>
      <c r="BV10" s="1">
        <v>0</v>
      </c>
      <c r="BW10" s="1">
        <v>0</v>
      </c>
      <c r="BX10" s="1">
        <v>0</v>
      </c>
      <c r="BY10" s="1" t="s">
        <v>94</v>
      </c>
      <c r="BZ10" s="1" t="s">
        <v>128</v>
      </c>
      <c r="CA10" s="1" t="s">
        <v>104</v>
      </c>
      <c r="CB10" s="1" t="s">
        <v>104</v>
      </c>
      <c r="CC10" s="1" t="s">
        <v>104</v>
      </c>
      <c r="CD10" s="1" t="s">
        <v>104</v>
      </c>
      <c r="CE10" s="1">
        <v>0</v>
      </c>
      <c r="CF10" s="1">
        <v>0</v>
      </c>
      <c r="CG10" s="1" t="s">
        <v>104</v>
      </c>
      <c r="CH10" s="1">
        <v>519</v>
      </c>
    </row>
    <row r="11" spans="1:86" x14ac:dyDescent="0.3">
      <c r="A11" s="1" t="s">
        <v>131</v>
      </c>
      <c r="B11" s="1" t="s">
        <v>87</v>
      </c>
      <c r="C11" s="1" t="s">
        <v>106</v>
      </c>
      <c r="D11" s="1">
        <v>3</v>
      </c>
      <c r="E11" s="1" t="s">
        <v>107</v>
      </c>
      <c r="F11" s="1" t="s">
        <v>107</v>
      </c>
      <c r="G11" s="1" t="s">
        <v>128</v>
      </c>
      <c r="H11" s="1">
        <v>0</v>
      </c>
      <c r="I11" s="1">
        <v>0</v>
      </c>
      <c r="J11" s="1">
        <v>0</v>
      </c>
      <c r="K11" s="1" t="s">
        <v>91</v>
      </c>
      <c r="L11" s="1" t="s">
        <v>104</v>
      </c>
      <c r="M11" s="1" t="s">
        <v>104</v>
      </c>
      <c r="N11" s="1" t="s">
        <v>128</v>
      </c>
      <c r="O11" s="1" t="s">
        <v>128</v>
      </c>
      <c r="P11" s="1" t="s">
        <v>104</v>
      </c>
      <c r="Q11" s="1" t="s">
        <v>104</v>
      </c>
      <c r="R11" s="1" t="s">
        <v>109</v>
      </c>
      <c r="S11" s="1" t="b">
        <v>0</v>
      </c>
      <c r="T11" s="1">
        <v>0</v>
      </c>
      <c r="U11" s="1">
        <v>0</v>
      </c>
      <c r="V11" s="1" t="b">
        <v>1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  <c r="AB11" s="1" t="b">
        <v>0</v>
      </c>
      <c r="AC11" s="1" t="s">
        <v>94</v>
      </c>
      <c r="AD11" s="1" t="s">
        <v>91</v>
      </c>
      <c r="AE11" s="1" t="s">
        <v>104</v>
      </c>
      <c r="AF11" s="1" t="s">
        <v>104</v>
      </c>
      <c r="AG11" s="1" t="s">
        <v>95</v>
      </c>
      <c r="AH11" s="1">
        <v>0</v>
      </c>
      <c r="AI11" s="1">
        <v>0</v>
      </c>
      <c r="AJ11" s="1">
        <v>0</v>
      </c>
      <c r="AK11" s="1">
        <v>0</v>
      </c>
      <c r="AL11" s="1" t="b">
        <v>0</v>
      </c>
      <c r="AM11" s="1" t="s">
        <v>104</v>
      </c>
      <c r="AN11" s="1">
        <v>0</v>
      </c>
      <c r="AO11" s="1" t="s">
        <v>104</v>
      </c>
      <c r="AP11" s="1">
        <v>0</v>
      </c>
      <c r="AQ11" s="1" t="s">
        <v>104</v>
      </c>
      <c r="AR11" s="1" t="s">
        <v>104</v>
      </c>
      <c r="AS11" s="1" t="b">
        <v>0</v>
      </c>
      <c r="AT11" s="1" t="s">
        <v>104</v>
      </c>
      <c r="AU11" s="1">
        <v>1042</v>
      </c>
      <c r="AV11" s="1" t="s">
        <v>96</v>
      </c>
      <c r="AW11" s="1" t="s">
        <v>118</v>
      </c>
      <c r="AX11" s="1" t="s">
        <v>98</v>
      </c>
      <c r="AY11" s="1" t="s">
        <v>99</v>
      </c>
      <c r="AZ11" s="1" t="s">
        <v>104</v>
      </c>
      <c r="BA11" s="1" t="s">
        <v>119</v>
      </c>
      <c r="BB11" s="1" t="s">
        <v>119</v>
      </c>
      <c r="BC11" s="1" t="s">
        <v>104</v>
      </c>
      <c r="BD11" s="1" t="s">
        <v>104</v>
      </c>
      <c r="BE11" s="1">
        <v>0.41899999999999998</v>
      </c>
      <c r="BF11" s="1">
        <v>9.09</v>
      </c>
      <c r="BG11" s="1">
        <v>12.898709999999999</v>
      </c>
      <c r="BH11" s="1" t="s">
        <v>120</v>
      </c>
      <c r="BI11" s="1">
        <v>0</v>
      </c>
      <c r="BJ11" s="1">
        <v>1.43988</v>
      </c>
      <c r="BK11" s="1">
        <v>1.43988</v>
      </c>
      <c r="BL11" s="1">
        <v>0</v>
      </c>
      <c r="BM11" s="1">
        <v>0</v>
      </c>
      <c r="BN11" s="1">
        <v>1.43988</v>
      </c>
      <c r="BO11" s="1">
        <v>1.43988</v>
      </c>
      <c r="BP11" s="1" t="s">
        <v>102</v>
      </c>
      <c r="BQ11" s="1">
        <v>1</v>
      </c>
      <c r="BR11" s="1" t="b">
        <v>0</v>
      </c>
      <c r="BS11" s="1" t="s">
        <v>103</v>
      </c>
      <c r="BT11" s="1" t="s">
        <v>104</v>
      </c>
      <c r="BU11" s="1">
        <v>0</v>
      </c>
      <c r="BV11" s="1">
        <v>0</v>
      </c>
      <c r="BW11" s="1">
        <v>0</v>
      </c>
      <c r="BX11" s="1">
        <v>0</v>
      </c>
      <c r="BY11" s="1" t="s">
        <v>94</v>
      </c>
      <c r="BZ11" s="1" t="s">
        <v>128</v>
      </c>
      <c r="CA11" s="1" t="s">
        <v>104</v>
      </c>
      <c r="CB11" s="1" t="s">
        <v>104</v>
      </c>
      <c r="CC11" s="1" t="s">
        <v>104</v>
      </c>
      <c r="CD11" s="1" t="s">
        <v>104</v>
      </c>
      <c r="CE11" s="1">
        <v>0</v>
      </c>
      <c r="CF11" s="1">
        <v>0</v>
      </c>
      <c r="CG11" s="1" t="s">
        <v>104</v>
      </c>
      <c r="CH11" s="1">
        <v>518</v>
      </c>
    </row>
    <row r="12" spans="1:86" x14ac:dyDescent="0.3">
      <c r="A12" s="1" t="s">
        <v>132</v>
      </c>
      <c r="B12" s="1" t="s">
        <v>87</v>
      </c>
      <c r="C12" s="1" t="s">
        <v>106</v>
      </c>
      <c r="D12" s="1">
        <v>3</v>
      </c>
      <c r="E12" s="1" t="s">
        <v>107</v>
      </c>
      <c r="F12" s="1" t="s">
        <v>107</v>
      </c>
      <c r="G12" s="1" t="s">
        <v>128</v>
      </c>
      <c r="H12" s="1">
        <v>0</v>
      </c>
      <c r="I12" s="1">
        <v>0</v>
      </c>
      <c r="J12" s="1">
        <v>0</v>
      </c>
      <c r="K12" s="1" t="s">
        <v>91</v>
      </c>
      <c r="L12" s="1" t="s">
        <v>104</v>
      </c>
      <c r="M12" s="1" t="s">
        <v>104</v>
      </c>
      <c r="N12" s="1" t="s">
        <v>128</v>
      </c>
      <c r="O12" s="1" t="s">
        <v>128</v>
      </c>
      <c r="P12" s="1" t="s">
        <v>104</v>
      </c>
      <c r="Q12" s="1" t="s">
        <v>104</v>
      </c>
      <c r="R12" s="1" t="s">
        <v>109</v>
      </c>
      <c r="S12" s="1" t="b">
        <v>0</v>
      </c>
      <c r="T12" s="1">
        <v>0</v>
      </c>
      <c r="U12" s="1">
        <v>0</v>
      </c>
      <c r="V12" s="1" t="b">
        <v>1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  <c r="AB12" s="1" t="b">
        <v>0</v>
      </c>
      <c r="AC12" s="1" t="s">
        <v>94</v>
      </c>
      <c r="AD12" s="1" t="s">
        <v>91</v>
      </c>
      <c r="AE12" s="1" t="s">
        <v>104</v>
      </c>
      <c r="AF12" s="1" t="s">
        <v>104</v>
      </c>
      <c r="AG12" s="1" t="s">
        <v>95</v>
      </c>
      <c r="AH12" s="1">
        <v>0</v>
      </c>
      <c r="AI12" s="1">
        <v>0</v>
      </c>
      <c r="AJ12" s="1">
        <v>0</v>
      </c>
      <c r="AK12" s="1">
        <v>0</v>
      </c>
      <c r="AL12" s="1" t="b">
        <v>0</v>
      </c>
      <c r="AM12" s="1" t="s">
        <v>104</v>
      </c>
      <c r="AN12" s="1">
        <v>0</v>
      </c>
      <c r="AO12" s="1" t="s">
        <v>104</v>
      </c>
      <c r="AP12" s="1">
        <v>0</v>
      </c>
      <c r="AQ12" s="1" t="s">
        <v>104</v>
      </c>
      <c r="AR12" s="1" t="s">
        <v>104</v>
      </c>
      <c r="AS12" s="1" t="b">
        <v>0</v>
      </c>
      <c r="AT12" s="1" t="s">
        <v>104</v>
      </c>
      <c r="AU12" s="1">
        <v>1041</v>
      </c>
      <c r="AV12" s="1" t="s">
        <v>96</v>
      </c>
      <c r="AW12" s="1" t="s">
        <v>122</v>
      </c>
      <c r="AX12" s="1" t="s">
        <v>98</v>
      </c>
      <c r="AY12" s="1" t="s">
        <v>99</v>
      </c>
      <c r="AZ12" s="1" t="s">
        <v>104</v>
      </c>
      <c r="BA12" s="1" t="s">
        <v>123</v>
      </c>
      <c r="BB12" s="1" t="s">
        <v>123</v>
      </c>
      <c r="BC12" s="1" t="s">
        <v>104</v>
      </c>
      <c r="BD12" s="1" t="s">
        <v>104</v>
      </c>
      <c r="BE12" s="1">
        <v>0</v>
      </c>
      <c r="BF12" s="1">
        <v>0.1</v>
      </c>
      <c r="BG12" s="1">
        <v>0.1</v>
      </c>
      <c r="BH12" s="1" t="s">
        <v>124</v>
      </c>
      <c r="BI12" s="1">
        <v>0</v>
      </c>
      <c r="BJ12" s="1">
        <v>1.03376</v>
      </c>
      <c r="BK12" s="1">
        <v>1.03376</v>
      </c>
      <c r="BL12" s="1">
        <v>0</v>
      </c>
      <c r="BM12" s="1">
        <v>0</v>
      </c>
      <c r="BN12" s="1">
        <v>1.03376</v>
      </c>
      <c r="BO12" s="1">
        <v>1.03376</v>
      </c>
      <c r="BP12" s="1" t="s">
        <v>102</v>
      </c>
      <c r="BQ12" s="1">
        <v>1</v>
      </c>
      <c r="BR12" s="1" t="b">
        <v>0</v>
      </c>
      <c r="BS12" s="1" t="s">
        <v>103</v>
      </c>
      <c r="BT12" s="1" t="s">
        <v>104</v>
      </c>
      <c r="BU12" s="1">
        <v>0</v>
      </c>
      <c r="BV12" s="1">
        <v>0</v>
      </c>
      <c r="BW12" s="1">
        <v>0</v>
      </c>
      <c r="BX12" s="1">
        <v>0</v>
      </c>
      <c r="BY12" s="1" t="s">
        <v>94</v>
      </c>
      <c r="BZ12" s="1" t="s">
        <v>128</v>
      </c>
      <c r="CA12" s="1" t="s">
        <v>104</v>
      </c>
      <c r="CB12" s="1" t="s">
        <v>104</v>
      </c>
      <c r="CC12" s="1" t="s">
        <v>104</v>
      </c>
      <c r="CD12" s="1" t="s">
        <v>104</v>
      </c>
      <c r="CE12" s="1">
        <v>0</v>
      </c>
      <c r="CF12" s="1">
        <v>0</v>
      </c>
      <c r="CG12" s="1" t="s">
        <v>104</v>
      </c>
      <c r="CH12" s="1">
        <v>517</v>
      </c>
    </row>
    <row r="13" spans="1:86" x14ac:dyDescent="0.3">
      <c r="A13" s="1" t="s">
        <v>133</v>
      </c>
      <c r="B13" s="1" t="s">
        <v>87</v>
      </c>
      <c r="C13" s="1" t="s">
        <v>106</v>
      </c>
      <c r="D13" s="1">
        <v>3</v>
      </c>
      <c r="E13" s="1" t="s">
        <v>107</v>
      </c>
      <c r="F13" s="1" t="s">
        <v>107</v>
      </c>
      <c r="G13" s="1" t="s">
        <v>128</v>
      </c>
      <c r="H13" s="1">
        <v>0</v>
      </c>
      <c r="I13" s="1">
        <v>0</v>
      </c>
      <c r="J13" s="1">
        <v>0</v>
      </c>
      <c r="K13" s="1" t="s">
        <v>91</v>
      </c>
      <c r="L13" s="1" t="s">
        <v>104</v>
      </c>
      <c r="M13" s="1" t="s">
        <v>104</v>
      </c>
      <c r="N13" s="1" t="s">
        <v>128</v>
      </c>
      <c r="O13" s="1" t="s">
        <v>128</v>
      </c>
      <c r="P13" s="1" t="s">
        <v>104</v>
      </c>
      <c r="Q13" s="1" t="s">
        <v>104</v>
      </c>
      <c r="R13" s="1" t="s">
        <v>109</v>
      </c>
      <c r="S13" s="1" t="b">
        <v>0</v>
      </c>
      <c r="T13" s="1">
        <v>0</v>
      </c>
      <c r="U13" s="1">
        <v>0</v>
      </c>
      <c r="V13" s="1" t="b">
        <v>1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  <c r="AC13" s="1" t="s">
        <v>94</v>
      </c>
      <c r="AD13" s="1" t="s">
        <v>91</v>
      </c>
      <c r="AE13" s="1" t="s">
        <v>104</v>
      </c>
      <c r="AF13" s="1" t="s">
        <v>104</v>
      </c>
      <c r="AG13" s="1" t="s">
        <v>95</v>
      </c>
      <c r="AH13" s="1">
        <v>0</v>
      </c>
      <c r="AI13" s="1">
        <v>0</v>
      </c>
      <c r="AJ13" s="1">
        <v>0</v>
      </c>
      <c r="AK13" s="1">
        <v>0</v>
      </c>
      <c r="AL13" s="1" t="b">
        <v>0</v>
      </c>
      <c r="AM13" s="1" t="s">
        <v>104</v>
      </c>
      <c r="AN13" s="1">
        <v>0</v>
      </c>
      <c r="AO13" s="1" t="s">
        <v>104</v>
      </c>
      <c r="AP13" s="1">
        <v>0</v>
      </c>
      <c r="AQ13" s="1" t="s">
        <v>104</v>
      </c>
      <c r="AR13" s="1" t="s">
        <v>104</v>
      </c>
      <c r="AS13" s="1" t="b">
        <v>0</v>
      </c>
      <c r="AT13" s="1" t="s">
        <v>104</v>
      </c>
      <c r="AU13" s="1">
        <v>1040</v>
      </c>
      <c r="AV13" s="1" t="s">
        <v>96</v>
      </c>
      <c r="AW13" s="1" t="s">
        <v>97</v>
      </c>
      <c r="AX13" s="1" t="s">
        <v>98</v>
      </c>
      <c r="AY13" s="1" t="s">
        <v>99</v>
      </c>
      <c r="AZ13" s="1" t="s">
        <v>104</v>
      </c>
      <c r="BA13" s="1" t="s">
        <v>126</v>
      </c>
      <c r="BB13" s="1" t="s">
        <v>126</v>
      </c>
      <c r="BC13" s="1" t="s">
        <v>104</v>
      </c>
      <c r="BD13" s="1" t="s">
        <v>104</v>
      </c>
      <c r="BE13" s="1">
        <v>0.41899999999999998</v>
      </c>
      <c r="BF13" s="1">
        <v>100</v>
      </c>
      <c r="BG13" s="1">
        <v>141.9</v>
      </c>
      <c r="BH13" s="1" t="s">
        <v>120</v>
      </c>
      <c r="BI13" s="1">
        <v>0</v>
      </c>
      <c r="BJ13" s="1">
        <v>0.72072000000000003</v>
      </c>
      <c r="BK13" s="1">
        <v>0.72072000000000003</v>
      </c>
      <c r="BL13" s="1">
        <v>0</v>
      </c>
      <c r="BM13" s="1">
        <v>0</v>
      </c>
      <c r="BN13" s="1">
        <v>0.72072000000000003</v>
      </c>
      <c r="BO13" s="1">
        <v>0.72072000000000003</v>
      </c>
      <c r="BP13" s="1" t="s">
        <v>102</v>
      </c>
      <c r="BQ13" s="1">
        <v>1</v>
      </c>
      <c r="BR13" s="1" t="b">
        <v>0</v>
      </c>
      <c r="BS13" s="1" t="s">
        <v>103</v>
      </c>
      <c r="BT13" s="1" t="s">
        <v>104</v>
      </c>
      <c r="BU13" s="1">
        <v>0</v>
      </c>
      <c r="BV13" s="1">
        <v>0</v>
      </c>
      <c r="BW13" s="1">
        <v>0</v>
      </c>
      <c r="BX13" s="1">
        <v>0</v>
      </c>
      <c r="BY13" s="1" t="s">
        <v>94</v>
      </c>
      <c r="BZ13" s="1" t="s">
        <v>128</v>
      </c>
      <c r="CA13" s="1" t="s">
        <v>104</v>
      </c>
      <c r="CB13" s="1" t="s">
        <v>104</v>
      </c>
      <c r="CC13" s="1" t="s">
        <v>104</v>
      </c>
      <c r="CD13" s="1" t="s">
        <v>104</v>
      </c>
      <c r="CE13" s="1">
        <v>0</v>
      </c>
      <c r="CF13" s="1">
        <v>0</v>
      </c>
      <c r="CG13" s="1" t="s">
        <v>104</v>
      </c>
      <c r="CH13" s="1">
        <v>516</v>
      </c>
    </row>
    <row r="14" spans="1:86" x14ac:dyDescent="0.3">
      <c r="A14" s="1" t="s">
        <v>134</v>
      </c>
      <c r="B14" s="1" t="s">
        <v>87</v>
      </c>
      <c r="C14" s="1" t="s">
        <v>106</v>
      </c>
      <c r="D14" s="1">
        <v>3</v>
      </c>
      <c r="E14" s="1" t="s">
        <v>107</v>
      </c>
      <c r="F14" s="1" t="s">
        <v>107</v>
      </c>
      <c r="G14" s="1" t="s">
        <v>128</v>
      </c>
      <c r="H14" s="1">
        <v>0</v>
      </c>
      <c r="I14" s="1">
        <v>0</v>
      </c>
      <c r="J14" s="1">
        <v>0</v>
      </c>
      <c r="K14" s="1" t="s">
        <v>91</v>
      </c>
      <c r="L14" s="1" t="s">
        <v>104</v>
      </c>
      <c r="M14" s="1" t="s">
        <v>104</v>
      </c>
      <c r="N14" s="1" t="s">
        <v>128</v>
      </c>
      <c r="O14" s="1" t="s">
        <v>128</v>
      </c>
      <c r="P14" s="1" t="s">
        <v>104</v>
      </c>
      <c r="Q14" s="1" t="s">
        <v>104</v>
      </c>
      <c r="R14" s="1" t="s">
        <v>109</v>
      </c>
      <c r="S14" s="1" t="b">
        <v>0</v>
      </c>
      <c r="T14" s="1">
        <v>0</v>
      </c>
      <c r="U14" s="1">
        <v>0</v>
      </c>
      <c r="V14" s="1" t="b">
        <v>1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  <c r="AB14" s="1" t="b">
        <v>0</v>
      </c>
      <c r="AC14" s="1" t="s">
        <v>94</v>
      </c>
      <c r="AD14" s="1" t="s">
        <v>91</v>
      </c>
      <c r="AE14" s="1" t="s">
        <v>104</v>
      </c>
      <c r="AF14" s="1" t="s">
        <v>104</v>
      </c>
      <c r="AG14" s="1" t="s">
        <v>95</v>
      </c>
      <c r="AH14" s="1">
        <v>0</v>
      </c>
      <c r="AI14" s="1">
        <v>0</v>
      </c>
      <c r="AJ14" s="1">
        <v>0</v>
      </c>
      <c r="AK14" s="1">
        <v>0</v>
      </c>
      <c r="AL14" s="1" t="b">
        <v>0</v>
      </c>
      <c r="AM14" s="1" t="s">
        <v>104</v>
      </c>
      <c r="AN14" s="1">
        <v>0</v>
      </c>
      <c r="AO14" s="1" t="s">
        <v>104</v>
      </c>
      <c r="AP14" s="1">
        <v>0</v>
      </c>
      <c r="AQ14" s="1" t="s">
        <v>104</v>
      </c>
      <c r="AR14" s="1" t="s">
        <v>104</v>
      </c>
      <c r="AS14" s="1" t="b">
        <v>0</v>
      </c>
      <c r="AT14" s="1" t="s">
        <v>104</v>
      </c>
      <c r="AU14" s="1">
        <v>1039</v>
      </c>
      <c r="AV14" s="1" t="s">
        <v>96</v>
      </c>
      <c r="AW14" s="1" t="s">
        <v>97</v>
      </c>
      <c r="AX14" s="1" t="s">
        <v>98</v>
      </c>
      <c r="AY14" s="1" t="s">
        <v>99</v>
      </c>
      <c r="AZ14" s="1" t="s">
        <v>104</v>
      </c>
      <c r="BA14" s="1" t="s">
        <v>115</v>
      </c>
      <c r="BB14" s="1" t="s">
        <v>115</v>
      </c>
      <c r="BC14" s="1" t="s">
        <v>104</v>
      </c>
      <c r="BD14" s="1" t="s">
        <v>104</v>
      </c>
      <c r="BE14" s="1">
        <v>0.1</v>
      </c>
      <c r="BF14" s="1">
        <v>0</v>
      </c>
      <c r="BG14" s="1">
        <v>0</v>
      </c>
      <c r="BH14" s="1" t="s">
        <v>101</v>
      </c>
      <c r="BI14" s="1">
        <v>0</v>
      </c>
      <c r="BJ14" s="1">
        <v>0.44928000000000001</v>
      </c>
      <c r="BK14" s="1">
        <v>0.44928000000000001</v>
      </c>
      <c r="BL14" s="1">
        <v>0</v>
      </c>
      <c r="BM14" s="1">
        <v>0</v>
      </c>
      <c r="BN14" s="1">
        <v>0.44928000000000001</v>
      </c>
      <c r="BO14" s="1">
        <v>0.44928000000000001</v>
      </c>
      <c r="BP14" s="1" t="s">
        <v>102</v>
      </c>
      <c r="BQ14" s="1">
        <v>1</v>
      </c>
      <c r="BR14" s="1" t="b">
        <v>0</v>
      </c>
      <c r="BS14" s="1" t="s">
        <v>103</v>
      </c>
      <c r="BT14" s="1" t="s">
        <v>104</v>
      </c>
      <c r="BU14" s="1">
        <v>0</v>
      </c>
      <c r="BV14" s="1">
        <v>0</v>
      </c>
      <c r="BW14" s="1">
        <v>0</v>
      </c>
      <c r="BX14" s="1">
        <v>0</v>
      </c>
      <c r="BY14" s="1" t="s">
        <v>94</v>
      </c>
      <c r="BZ14" s="1" t="s">
        <v>128</v>
      </c>
      <c r="CA14" s="1" t="s">
        <v>104</v>
      </c>
      <c r="CB14" s="1" t="s">
        <v>104</v>
      </c>
      <c r="CC14" s="1" t="s">
        <v>104</v>
      </c>
      <c r="CD14" s="1" t="s">
        <v>104</v>
      </c>
      <c r="CE14" s="1">
        <v>0</v>
      </c>
      <c r="CF14" s="1">
        <v>0</v>
      </c>
      <c r="CG14" s="1" t="s">
        <v>104</v>
      </c>
      <c r="CH14" s="1">
        <v>515</v>
      </c>
    </row>
    <row r="15" spans="1:86" x14ac:dyDescent="0.3">
      <c r="A15" s="1" t="s">
        <v>135</v>
      </c>
      <c r="B15" s="1" t="s">
        <v>87</v>
      </c>
      <c r="C15" s="1" t="s">
        <v>106</v>
      </c>
      <c r="D15" s="1">
        <v>3</v>
      </c>
      <c r="E15" s="1" t="s">
        <v>107</v>
      </c>
      <c r="F15" s="1" t="s">
        <v>107</v>
      </c>
      <c r="G15" s="1" t="s">
        <v>128</v>
      </c>
      <c r="H15" s="1">
        <v>0</v>
      </c>
      <c r="I15" s="1">
        <v>0</v>
      </c>
      <c r="J15" s="1">
        <v>0</v>
      </c>
      <c r="K15" s="1" t="s">
        <v>91</v>
      </c>
      <c r="L15" s="1" t="s">
        <v>104</v>
      </c>
      <c r="M15" s="1" t="s">
        <v>104</v>
      </c>
      <c r="N15" s="1" t="s">
        <v>128</v>
      </c>
      <c r="O15" s="1" t="s">
        <v>128</v>
      </c>
      <c r="P15" s="1" t="s">
        <v>104</v>
      </c>
      <c r="Q15" s="1" t="s">
        <v>104</v>
      </c>
      <c r="R15" s="1" t="s">
        <v>109</v>
      </c>
      <c r="S15" s="1" t="b">
        <v>0</v>
      </c>
      <c r="T15" s="1">
        <v>0</v>
      </c>
      <c r="U15" s="1">
        <v>0</v>
      </c>
      <c r="V15" s="1" t="b">
        <v>1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0</v>
      </c>
      <c r="AB15" s="1" t="b">
        <v>0</v>
      </c>
      <c r="AC15" s="1" t="s">
        <v>94</v>
      </c>
      <c r="AD15" s="1" t="s">
        <v>91</v>
      </c>
      <c r="AE15" s="1" t="s">
        <v>104</v>
      </c>
      <c r="AF15" s="1" t="s">
        <v>104</v>
      </c>
      <c r="AG15" s="1" t="s">
        <v>95</v>
      </c>
      <c r="AH15" s="1">
        <v>0</v>
      </c>
      <c r="AI15" s="1">
        <v>0</v>
      </c>
      <c r="AJ15" s="1">
        <v>0</v>
      </c>
      <c r="AK15" s="1">
        <v>0</v>
      </c>
      <c r="AL15" s="1" t="b">
        <v>0</v>
      </c>
      <c r="AM15" s="1" t="s">
        <v>104</v>
      </c>
      <c r="AN15" s="1">
        <v>0</v>
      </c>
      <c r="AO15" s="1" t="s">
        <v>104</v>
      </c>
      <c r="AP15" s="1">
        <v>0</v>
      </c>
      <c r="AQ15" s="1" t="s">
        <v>104</v>
      </c>
      <c r="AR15" s="1" t="s">
        <v>104</v>
      </c>
      <c r="AS15" s="1" t="b">
        <v>0</v>
      </c>
      <c r="AT15" s="1" t="s">
        <v>104</v>
      </c>
      <c r="AU15" s="1">
        <v>1023</v>
      </c>
      <c r="AV15" s="1" t="s">
        <v>96</v>
      </c>
      <c r="AW15" s="1" t="s">
        <v>118</v>
      </c>
      <c r="AX15" s="1" t="s">
        <v>98</v>
      </c>
      <c r="AY15" s="1" t="s">
        <v>99</v>
      </c>
      <c r="AZ15" s="1" t="s">
        <v>104</v>
      </c>
      <c r="BA15" s="1" t="s">
        <v>119</v>
      </c>
      <c r="BB15" s="1" t="s">
        <v>119</v>
      </c>
      <c r="BC15" s="1" t="s">
        <v>104</v>
      </c>
      <c r="BD15" s="1" t="s">
        <v>104</v>
      </c>
      <c r="BE15" s="1">
        <v>0.41899999999999998</v>
      </c>
      <c r="BF15" s="1">
        <v>9.09</v>
      </c>
      <c r="BG15" s="1">
        <v>12.898709999999999</v>
      </c>
      <c r="BH15" s="1" t="s">
        <v>120</v>
      </c>
      <c r="BI15" s="1">
        <v>0</v>
      </c>
      <c r="BJ15" s="1">
        <v>1.2737400000000001</v>
      </c>
      <c r="BK15" s="1">
        <v>1.2737400000000001</v>
      </c>
      <c r="BL15" s="1">
        <v>0</v>
      </c>
      <c r="BM15" s="1">
        <v>0</v>
      </c>
      <c r="BN15" s="1">
        <v>1.2737400000000001</v>
      </c>
      <c r="BO15" s="1">
        <v>1.2737400000000001</v>
      </c>
      <c r="BP15" s="1" t="s">
        <v>102</v>
      </c>
      <c r="BQ15" s="1">
        <v>1</v>
      </c>
      <c r="BR15" s="1" t="b">
        <v>0</v>
      </c>
      <c r="BS15" s="1" t="s">
        <v>103</v>
      </c>
      <c r="BT15" s="1" t="s">
        <v>104</v>
      </c>
      <c r="BU15" s="1">
        <v>0</v>
      </c>
      <c r="BV15" s="1">
        <v>0</v>
      </c>
      <c r="BW15" s="1">
        <v>0</v>
      </c>
      <c r="BX15" s="1">
        <v>0</v>
      </c>
      <c r="BY15" s="1" t="s">
        <v>94</v>
      </c>
      <c r="BZ15" s="1" t="s">
        <v>128</v>
      </c>
      <c r="CA15" s="1" t="s">
        <v>104</v>
      </c>
      <c r="CB15" s="1" t="s">
        <v>104</v>
      </c>
      <c r="CC15" s="1" t="s">
        <v>104</v>
      </c>
      <c r="CD15" s="1" t="s">
        <v>104</v>
      </c>
      <c r="CE15" s="1">
        <v>0</v>
      </c>
      <c r="CF15" s="1">
        <v>0</v>
      </c>
      <c r="CG15" s="1" t="s">
        <v>104</v>
      </c>
      <c r="CH15" s="1">
        <v>513</v>
      </c>
    </row>
    <row r="16" spans="1:86" x14ac:dyDescent="0.3">
      <c r="A16" s="1" t="s">
        <v>136</v>
      </c>
      <c r="B16" s="1" t="s">
        <v>87</v>
      </c>
      <c r="C16" s="1" t="s">
        <v>106</v>
      </c>
      <c r="D16" s="1">
        <v>3</v>
      </c>
      <c r="E16" s="1" t="s">
        <v>107</v>
      </c>
      <c r="F16" s="1" t="s">
        <v>107</v>
      </c>
      <c r="G16" s="1" t="s">
        <v>128</v>
      </c>
      <c r="H16" s="1">
        <v>0</v>
      </c>
      <c r="I16" s="1">
        <v>0</v>
      </c>
      <c r="J16" s="1">
        <v>0</v>
      </c>
      <c r="K16" s="1" t="s">
        <v>91</v>
      </c>
      <c r="L16" s="1" t="s">
        <v>104</v>
      </c>
      <c r="M16" s="1" t="s">
        <v>104</v>
      </c>
      <c r="N16" s="1" t="s">
        <v>128</v>
      </c>
      <c r="O16" s="1" t="s">
        <v>128</v>
      </c>
      <c r="P16" s="1" t="s">
        <v>104</v>
      </c>
      <c r="Q16" s="1" t="s">
        <v>104</v>
      </c>
      <c r="R16" s="1" t="s">
        <v>109</v>
      </c>
      <c r="S16" s="1" t="b">
        <v>0</v>
      </c>
      <c r="T16" s="1">
        <v>0</v>
      </c>
      <c r="U16" s="1">
        <v>0</v>
      </c>
      <c r="V16" s="1" t="b">
        <v>1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1" t="b">
        <v>0</v>
      </c>
      <c r="AC16" s="1" t="s">
        <v>94</v>
      </c>
      <c r="AD16" s="1" t="s">
        <v>91</v>
      </c>
      <c r="AE16" s="1" t="s">
        <v>104</v>
      </c>
      <c r="AF16" s="1" t="s">
        <v>104</v>
      </c>
      <c r="AG16" s="1" t="s">
        <v>95</v>
      </c>
      <c r="AH16" s="1">
        <v>0</v>
      </c>
      <c r="AI16" s="1">
        <v>0</v>
      </c>
      <c r="AJ16" s="1">
        <v>0</v>
      </c>
      <c r="AK16" s="1">
        <v>0</v>
      </c>
      <c r="AL16" s="1" t="b">
        <v>0</v>
      </c>
      <c r="AM16" s="1" t="s">
        <v>104</v>
      </c>
      <c r="AN16" s="1">
        <v>0</v>
      </c>
      <c r="AO16" s="1" t="s">
        <v>104</v>
      </c>
      <c r="AP16" s="1">
        <v>0</v>
      </c>
      <c r="AQ16" s="1" t="s">
        <v>104</v>
      </c>
      <c r="AR16" s="1" t="s">
        <v>104</v>
      </c>
      <c r="AS16" s="1" t="b">
        <v>0</v>
      </c>
      <c r="AT16" s="1" t="s">
        <v>104</v>
      </c>
      <c r="AU16" s="1">
        <v>1022</v>
      </c>
      <c r="AV16" s="1" t="s">
        <v>96</v>
      </c>
      <c r="AW16" s="1" t="s">
        <v>122</v>
      </c>
      <c r="AX16" s="1" t="s">
        <v>98</v>
      </c>
      <c r="AY16" s="1" t="s">
        <v>99</v>
      </c>
      <c r="AZ16" s="1" t="s">
        <v>104</v>
      </c>
      <c r="BA16" s="1" t="s">
        <v>123</v>
      </c>
      <c r="BB16" s="1" t="s">
        <v>123</v>
      </c>
      <c r="BC16" s="1" t="s">
        <v>104</v>
      </c>
      <c r="BD16" s="1" t="s">
        <v>104</v>
      </c>
      <c r="BE16" s="1">
        <v>0</v>
      </c>
      <c r="BF16" s="1">
        <v>0.1</v>
      </c>
      <c r="BG16" s="1">
        <v>0.1</v>
      </c>
      <c r="BH16" s="1" t="s">
        <v>124</v>
      </c>
      <c r="BI16" s="1">
        <v>0</v>
      </c>
      <c r="BJ16" s="1">
        <v>0.91447999999999996</v>
      </c>
      <c r="BK16" s="1">
        <v>0.91447999999999996</v>
      </c>
      <c r="BL16" s="1">
        <v>0</v>
      </c>
      <c r="BM16" s="1">
        <v>0</v>
      </c>
      <c r="BN16" s="1">
        <v>0.91447999999999996</v>
      </c>
      <c r="BO16" s="1">
        <v>0.91447999999999996</v>
      </c>
      <c r="BP16" s="1" t="s">
        <v>102</v>
      </c>
      <c r="BQ16" s="1">
        <v>1</v>
      </c>
      <c r="BR16" s="1" t="b">
        <v>0</v>
      </c>
      <c r="BS16" s="1" t="s">
        <v>103</v>
      </c>
      <c r="BT16" s="1" t="s">
        <v>104</v>
      </c>
      <c r="BU16" s="1">
        <v>0</v>
      </c>
      <c r="BV16" s="1">
        <v>0</v>
      </c>
      <c r="BW16" s="1">
        <v>0</v>
      </c>
      <c r="BX16" s="1">
        <v>0</v>
      </c>
      <c r="BY16" s="1" t="s">
        <v>94</v>
      </c>
      <c r="BZ16" s="1" t="s">
        <v>128</v>
      </c>
      <c r="CA16" s="1" t="s">
        <v>104</v>
      </c>
      <c r="CB16" s="1" t="s">
        <v>104</v>
      </c>
      <c r="CC16" s="1" t="s">
        <v>104</v>
      </c>
      <c r="CD16" s="1" t="s">
        <v>104</v>
      </c>
      <c r="CE16" s="1">
        <v>0</v>
      </c>
      <c r="CF16" s="1">
        <v>0</v>
      </c>
      <c r="CG16" s="1" t="s">
        <v>104</v>
      </c>
      <c r="CH16" s="1">
        <v>512</v>
      </c>
    </row>
    <row r="17" spans="1:86" x14ac:dyDescent="0.3">
      <c r="A17" s="1" t="s">
        <v>137</v>
      </c>
      <c r="B17" s="1" t="s">
        <v>87</v>
      </c>
      <c r="C17" s="1" t="s">
        <v>106</v>
      </c>
      <c r="D17" s="1">
        <v>3</v>
      </c>
      <c r="E17" s="1" t="s">
        <v>107</v>
      </c>
      <c r="F17" s="1" t="s">
        <v>107</v>
      </c>
      <c r="G17" s="1" t="s">
        <v>128</v>
      </c>
      <c r="H17" s="1">
        <v>0</v>
      </c>
      <c r="I17" s="1">
        <v>0</v>
      </c>
      <c r="J17" s="1">
        <v>0</v>
      </c>
      <c r="K17" s="1" t="s">
        <v>91</v>
      </c>
      <c r="L17" s="1" t="s">
        <v>104</v>
      </c>
      <c r="M17" s="1" t="s">
        <v>104</v>
      </c>
      <c r="N17" s="1" t="s">
        <v>128</v>
      </c>
      <c r="O17" s="1" t="s">
        <v>128</v>
      </c>
      <c r="P17" s="1" t="s">
        <v>104</v>
      </c>
      <c r="Q17" s="1" t="s">
        <v>104</v>
      </c>
      <c r="R17" s="1" t="s">
        <v>109</v>
      </c>
      <c r="S17" s="1" t="b">
        <v>0</v>
      </c>
      <c r="T17" s="1">
        <v>0</v>
      </c>
      <c r="U17" s="1">
        <v>0</v>
      </c>
      <c r="V17" s="1" t="b">
        <v>1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0</v>
      </c>
      <c r="AB17" s="1" t="b">
        <v>0</v>
      </c>
      <c r="AC17" s="1" t="s">
        <v>94</v>
      </c>
      <c r="AD17" s="1" t="s">
        <v>91</v>
      </c>
      <c r="AE17" s="1" t="s">
        <v>104</v>
      </c>
      <c r="AF17" s="1" t="s">
        <v>104</v>
      </c>
      <c r="AG17" s="1" t="s">
        <v>95</v>
      </c>
      <c r="AH17" s="1">
        <v>0</v>
      </c>
      <c r="AI17" s="1">
        <v>0</v>
      </c>
      <c r="AJ17" s="1">
        <v>0</v>
      </c>
      <c r="AK17" s="1">
        <v>0</v>
      </c>
      <c r="AL17" s="1" t="b">
        <v>0</v>
      </c>
      <c r="AM17" s="1" t="s">
        <v>104</v>
      </c>
      <c r="AN17" s="1">
        <v>0</v>
      </c>
      <c r="AO17" s="1" t="s">
        <v>104</v>
      </c>
      <c r="AP17" s="1">
        <v>0</v>
      </c>
      <c r="AQ17" s="1" t="s">
        <v>104</v>
      </c>
      <c r="AR17" s="1" t="s">
        <v>104</v>
      </c>
      <c r="AS17" s="1" t="b">
        <v>0</v>
      </c>
      <c r="AT17" s="1" t="s">
        <v>104</v>
      </c>
      <c r="AU17" s="1">
        <v>1021</v>
      </c>
      <c r="AV17" s="1" t="s">
        <v>96</v>
      </c>
      <c r="AW17" s="1" t="s">
        <v>97</v>
      </c>
      <c r="AX17" s="1" t="s">
        <v>98</v>
      </c>
      <c r="AY17" s="1" t="s">
        <v>99</v>
      </c>
      <c r="AZ17" s="1" t="s">
        <v>104</v>
      </c>
      <c r="BA17" s="1" t="s">
        <v>126</v>
      </c>
      <c r="BB17" s="1" t="s">
        <v>126</v>
      </c>
      <c r="BC17" s="1" t="s">
        <v>104</v>
      </c>
      <c r="BD17" s="1" t="s">
        <v>104</v>
      </c>
      <c r="BE17" s="1">
        <v>0.41899999999999998</v>
      </c>
      <c r="BF17" s="1">
        <v>100</v>
      </c>
      <c r="BG17" s="1">
        <v>141.9</v>
      </c>
      <c r="BH17" s="1" t="s">
        <v>120</v>
      </c>
      <c r="BI17" s="1">
        <v>0</v>
      </c>
      <c r="BJ17" s="1">
        <v>0.63756000000000002</v>
      </c>
      <c r="BK17" s="1">
        <v>0.63756000000000002</v>
      </c>
      <c r="BL17" s="1">
        <v>0</v>
      </c>
      <c r="BM17" s="1">
        <v>0</v>
      </c>
      <c r="BN17" s="1">
        <v>0.63756000000000002</v>
      </c>
      <c r="BO17" s="1">
        <v>0.63756000000000002</v>
      </c>
      <c r="BP17" s="1" t="s">
        <v>102</v>
      </c>
      <c r="BQ17" s="1">
        <v>1</v>
      </c>
      <c r="BR17" s="1" t="b">
        <v>0</v>
      </c>
      <c r="BS17" s="1" t="s">
        <v>103</v>
      </c>
      <c r="BT17" s="1" t="s">
        <v>104</v>
      </c>
      <c r="BU17" s="1">
        <v>0</v>
      </c>
      <c r="BV17" s="1">
        <v>0</v>
      </c>
      <c r="BW17" s="1">
        <v>0</v>
      </c>
      <c r="BX17" s="1">
        <v>0</v>
      </c>
      <c r="BY17" s="1" t="s">
        <v>94</v>
      </c>
      <c r="BZ17" s="1" t="s">
        <v>128</v>
      </c>
      <c r="CA17" s="1" t="s">
        <v>104</v>
      </c>
      <c r="CB17" s="1" t="s">
        <v>104</v>
      </c>
      <c r="CC17" s="1" t="s">
        <v>104</v>
      </c>
      <c r="CD17" s="1" t="s">
        <v>104</v>
      </c>
      <c r="CE17" s="1">
        <v>0</v>
      </c>
      <c r="CF17" s="1">
        <v>0</v>
      </c>
      <c r="CG17" s="1" t="s">
        <v>104</v>
      </c>
      <c r="CH17" s="1">
        <v>511</v>
      </c>
    </row>
    <row r="18" spans="1:86" x14ac:dyDescent="0.3">
      <c r="A18" s="1" t="s">
        <v>138</v>
      </c>
      <c r="B18" s="1" t="s">
        <v>87</v>
      </c>
      <c r="C18" s="1" t="s">
        <v>106</v>
      </c>
      <c r="D18" s="1">
        <v>3</v>
      </c>
      <c r="E18" s="1" t="s">
        <v>107</v>
      </c>
      <c r="F18" s="1" t="s">
        <v>107</v>
      </c>
      <c r="G18" s="1" t="s">
        <v>128</v>
      </c>
      <c r="H18" s="1">
        <v>0</v>
      </c>
      <c r="I18" s="1">
        <v>0</v>
      </c>
      <c r="J18" s="1">
        <v>0</v>
      </c>
      <c r="K18" s="1" t="s">
        <v>91</v>
      </c>
      <c r="L18" s="1" t="s">
        <v>104</v>
      </c>
      <c r="M18" s="1" t="s">
        <v>104</v>
      </c>
      <c r="N18" s="1" t="s">
        <v>128</v>
      </c>
      <c r="O18" s="1" t="s">
        <v>128</v>
      </c>
      <c r="P18" s="1" t="s">
        <v>104</v>
      </c>
      <c r="Q18" s="1" t="s">
        <v>104</v>
      </c>
      <c r="R18" s="1" t="s">
        <v>109</v>
      </c>
      <c r="S18" s="1" t="b">
        <v>0</v>
      </c>
      <c r="T18" s="1">
        <v>0</v>
      </c>
      <c r="U18" s="1">
        <v>0</v>
      </c>
      <c r="V18" s="1" t="b">
        <v>1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s="1" t="b">
        <v>0</v>
      </c>
      <c r="AC18" s="1" t="s">
        <v>94</v>
      </c>
      <c r="AD18" s="1" t="s">
        <v>91</v>
      </c>
      <c r="AE18" s="1" t="s">
        <v>104</v>
      </c>
      <c r="AF18" s="1" t="s">
        <v>104</v>
      </c>
      <c r="AG18" s="1" t="s">
        <v>95</v>
      </c>
      <c r="AH18" s="1">
        <v>0</v>
      </c>
      <c r="AI18" s="1">
        <v>0</v>
      </c>
      <c r="AJ18" s="1">
        <v>0</v>
      </c>
      <c r="AK18" s="1">
        <v>0</v>
      </c>
      <c r="AL18" s="1" t="b">
        <v>0</v>
      </c>
      <c r="AM18" s="1" t="s">
        <v>104</v>
      </c>
      <c r="AN18" s="1">
        <v>0</v>
      </c>
      <c r="AO18" s="1" t="s">
        <v>104</v>
      </c>
      <c r="AP18" s="1">
        <v>0</v>
      </c>
      <c r="AQ18" s="1" t="s">
        <v>104</v>
      </c>
      <c r="AR18" s="1" t="s">
        <v>104</v>
      </c>
      <c r="AS18" s="1" t="b">
        <v>0</v>
      </c>
      <c r="AT18" s="1" t="s">
        <v>104</v>
      </c>
      <c r="AU18" s="1">
        <v>1020</v>
      </c>
      <c r="AV18" s="1" t="s">
        <v>96</v>
      </c>
      <c r="AW18" s="1" t="s">
        <v>97</v>
      </c>
      <c r="AX18" s="1" t="s">
        <v>98</v>
      </c>
      <c r="AY18" s="1" t="s">
        <v>99</v>
      </c>
      <c r="AZ18" s="1" t="s">
        <v>104</v>
      </c>
      <c r="BA18" s="1" t="s">
        <v>115</v>
      </c>
      <c r="BB18" s="1" t="s">
        <v>115</v>
      </c>
      <c r="BC18" s="1" t="s">
        <v>104</v>
      </c>
      <c r="BD18" s="1" t="s">
        <v>104</v>
      </c>
      <c r="BE18" s="1">
        <v>0.1</v>
      </c>
      <c r="BF18" s="1">
        <v>0</v>
      </c>
      <c r="BG18" s="1">
        <v>0</v>
      </c>
      <c r="BH18" s="1" t="s">
        <v>101</v>
      </c>
      <c r="BI18" s="1">
        <v>0</v>
      </c>
      <c r="BJ18" s="1">
        <v>0.39744000000000002</v>
      </c>
      <c r="BK18" s="1">
        <v>0.39744000000000002</v>
      </c>
      <c r="BL18" s="1">
        <v>0</v>
      </c>
      <c r="BM18" s="1">
        <v>0</v>
      </c>
      <c r="BN18" s="1">
        <v>0.39744000000000002</v>
      </c>
      <c r="BO18" s="1">
        <v>0.39744000000000002</v>
      </c>
      <c r="BP18" s="1" t="s">
        <v>102</v>
      </c>
      <c r="BQ18" s="1">
        <v>1</v>
      </c>
      <c r="BR18" s="1" t="b">
        <v>0</v>
      </c>
      <c r="BS18" s="1" t="s">
        <v>103</v>
      </c>
      <c r="BT18" s="1" t="s">
        <v>104</v>
      </c>
      <c r="BU18" s="1">
        <v>0</v>
      </c>
      <c r="BV18" s="1">
        <v>0</v>
      </c>
      <c r="BW18" s="1">
        <v>0</v>
      </c>
      <c r="BX18" s="1">
        <v>0</v>
      </c>
      <c r="BY18" s="1" t="s">
        <v>94</v>
      </c>
      <c r="BZ18" s="1" t="s">
        <v>128</v>
      </c>
      <c r="CA18" s="1" t="s">
        <v>104</v>
      </c>
      <c r="CB18" s="1" t="s">
        <v>104</v>
      </c>
      <c r="CC18" s="1" t="s">
        <v>104</v>
      </c>
      <c r="CD18" s="1" t="s">
        <v>104</v>
      </c>
      <c r="CE18" s="1">
        <v>0</v>
      </c>
      <c r="CF18" s="1">
        <v>0</v>
      </c>
      <c r="CG18" s="1" t="s">
        <v>104</v>
      </c>
      <c r="CH18" s="1">
        <v>510</v>
      </c>
    </row>
    <row r="19" spans="1:86" x14ac:dyDescent="0.3">
      <c r="A19" s="1" t="s">
        <v>139</v>
      </c>
      <c r="B19" s="1" t="s">
        <v>87</v>
      </c>
      <c r="C19" s="1" t="s">
        <v>106</v>
      </c>
      <c r="D19" s="1">
        <v>3</v>
      </c>
      <c r="E19" s="1" t="s">
        <v>107</v>
      </c>
      <c r="F19" s="1" t="s">
        <v>107</v>
      </c>
      <c r="G19" s="1" t="s">
        <v>128</v>
      </c>
      <c r="H19" s="1">
        <v>0</v>
      </c>
      <c r="I19" s="1">
        <v>0</v>
      </c>
      <c r="J19" s="1">
        <v>0</v>
      </c>
      <c r="K19" s="1" t="s">
        <v>91</v>
      </c>
      <c r="L19" s="1" t="s">
        <v>104</v>
      </c>
      <c r="M19" s="1" t="s">
        <v>104</v>
      </c>
      <c r="N19" s="1" t="s">
        <v>128</v>
      </c>
      <c r="O19" s="1" t="s">
        <v>128</v>
      </c>
      <c r="P19" s="1" t="s">
        <v>104</v>
      </c>
      <c r="Q19" s="1" t="s">
        <v>104</v>
      </c>
      <c r="R19" s="1" t="s">
        <v>109</v>
      </c>
      <c r="S19" s="1" t="b">
        <v>0</v>
      </c>
      <c r="T19" s="1">
        <v>0</v>
      </c>
      <c r="U19" s="1">
        <v>0</v>
      </c>
      <c r="V19" s="1" t="b">
        <v>1</v>
      </c>
      <c r="W19" s="1" t="b">
        <v>0</v>
      </c>
      <c r="X19" s="1" t="b">
        <v>0</v>
      </c>
      <c r="Y19" s="1" t="b">
        <v>0</v>
      </c>
      <c r="Z19" s="1" t="b">
        <v>0</v>
      </c>
      <c r="AA19" s="1" t="b">
        <v>0</v>
      </c>
      <c r="AB19" s="1" t="b">
        <v>0</v>
      </c>
      <c r="AC19" s="1" t="s">
        <v>94</v>
      </c>
      <c r="AD19" s="1" t="s">
        <v>91</v>
      </c>
      <c r="AE19" s="1" t="s">
        <v>104</v>
      </c>
      <c r="AF19" s="1" t="s">
        <v>104</v>
      </c>
      <c r="AG19" s="1" t="s">
        <v>95</v>
      </c>
      <c r="AH19" s="1">
        <v>0</v>
      </c>
      <c r="AI19" s="1">
        <v>0</v>
      </c>
      <c r="AJ19" s="1">
        <v>0</v>
      </c>
      <c r="AK19" s="1">
        <v>0</v>
      </c>
      <c r="AL19" s="1" t="b">
        <v>0</v>
      </c>
      <c r="AM19" s="1" t="s">
        <v>104</v>
      </c>
      <c r="AN19" s="1">
        <v>0</v>
      </c>
      <c r="AO19" s="1" t="s">
        <v>104</v>
      </c>
      <c r="AP19" s="1">
        <v>0</v>
      </c>
      <c r="AQ19" s="1" t="s">
        <v>104</v>
      </c>
      <c r="AR19" s="1" t="s">
        <v>104</v>
      </c>
      <c r="AS19" s="1" t="b">
        <v>0</v>
      </c>
      <c r="AT19" s="1" t="s">
        <v>104</v>
      </c>
      <c r="AU19" s="1">
        <v>1015</v>
      </c>
      <c r="AV19" s="1" t="s">
        <v>96</v>
      </c>
      <c r="AW19" s="1" t="s">
        <v>118</v>
      </c>
      <c r="AX19" s="1" t="s">
        <v>98</v>
      </c>
      <c r="AY19" s="1" t="s">
        <v>99</v>
      </c>
      <c r="AZ19" s="1" t="s">
        <v>104</v>
      </c>
      <c r="BA19" s="1" t="s">
        <v>119</v>
      </c>
      <c r="BB19" s="1" t="s">
        <v>119</v>
      </c>
      <c r="BC19" s="1" t="s">
        <v>104</v>
      </c>
      <c r="BD19" s="1" t="s">
        <v>104</v>
      </c>
      <c r="BE19" s="1">
        <v>0.41899999999999998</v>
      </c>
      <c r="BF19" s="1">
        <v>9.09</v>
      </c>
      <c r="BG19" s="1">
        <v>12.898709999999999</v>
      </c>
      <c r="BH19" s="1" t="s">
        <v>120</v>
      </c>
      <c r="BI19" s="1">
        <v>0</v>
      </c>
      <c r="BJ19" s="1">
        <v>1.2737400000000001</v>
      </c>
      <c r="BK19" s="1">
        <v>1.2737400000000001</v>
      </c>
      <c r="BL19" s="1">
        <v>0</v>
      </c>
      <c r="BM19" s="1">
        <v>0</v>
      </c>
      <c r="BN19" s="1">
        <v>1.2737400000000001</v>
      </c>
      <c r="BO19" s="1">
        <v>1.2737400000000001</v>
      </c>
      <c r="BP19" s="1" t="s">
        <v>102</v>
      </c>
      <c r="BQ19" s="1">
        <v>1</v>
      </c>
      <c r="BR19" s="1" t="b">
        <v>0</v>
      </c>
      <c r="BS19" s="1" t="s">
        <v>103</v>
      </c>
      <c r="BT19" s="1" t="s">
        <v>104</v>
      </c>
      <c r="BU19" s="1">
        <v>0</v>
      </c>
      <c r="BV19" s="1">
        <v>0</v>
      </c>
      <c r="BW19" s="1">
        <v>0</v>
      </c>
      <c r="BX19" s="1">
        <v>0</v>
      </c>
      <c r="BY19" s="1" t="s">
        <v>94</v>
      </c>
      <c r="BZ19" s="1" t="s">
        <v>128</v>
      </c>
      <c r="CA19" s="1" t="s">
        <v>104</v>
      </c>
      <c r="CB19" s="1" t="s">
        <v>104</v>
      </c>
      <c r="CC19" s="1" t="s">
        <v>104</v>
      </c>
      <c r="CD19" s="1" t="s">
        <v>104</v>
      </c>
      <c r="CE19" s="1">
        <v>0</v>
      </c>
      <c r="CF19" s="1">
        <v>0</v>
      </c>
      <c r="CG19" s="1" t="s">
        <v>104</v>
      </c>
      <c r="CH19" s="1">
        <v>508</v>
      </c>
    </row>
    <row r="20" spans="1:86" x14ac:dyDescent="0.3">
      <c r="A20" s="1" t="s">
        <v>140</v>
      </c>
      <c r="B20" s="1" t="s">
        <v>87</v>
      </c>
      <c r="C20" s="1" t="s">
        <v>106</v>
      </c>
      <c r="D20" s="1">
        <v>3</v>
      </c>
      <c r="E20" s="1" t="s">
        <v>107</v>
      </c>
      <c r="F20" s="1" t="s">
        <v>107</v>
      </c>
      <c r="G20" s="1" t="s">
        <v>128</v>
      </c>
      <c r="H20" s="1">
        <v>0</v>
      </c>
      <c r="I20" s="1">
        <v>0</v>
      </c>
      <c r="J20" s="1">
        <v>0</v>
      </c>
      <c r="K20" s="1" t="s">
        <v>91</v>
      </c>
      <c r="L20" s="1" t="s">
        <v>104</v>
      </c>
      <c r="M20" s="1" t="s">
        <v>104</v>
      </c>
      <c r="N20" s="1" t="s">
        <v>128</v>
      </c>
      <c r="O20" s="1" t="s">
        <v>128</v>
      </c>
      <c r="P20" s="1" t="s">
        <v>104</v>
      </c>
      <c r="Q20" s="1" t="s">
        <v>104</v>
      </c>
      <c r="R20" s="1" t="s">
        <v>109</v>
      </c>
      <c r="S20" s="1" t="b">
        <v>0</v>
      </c>
      <c r="T20" s="1">
        <v>0</v>
      </c>
      <c r="U20" s="1">
        <v>0</v>
      </c>
      <c r="V20" s="1" t="b">
        <v>1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1" t="b">
        <v>0</v>
      </c>
      <c r="AC20" s="1" t="s">
        <v>94</v>
      </c>
      <c r="AD20" s="1" t="s">
        <v>91</v>
      </c>
      <c r="AE20" s="1" t="s">
        <v>104</v>
      </c>
      <c r="AF20" s="1" t="s">
        <v>104</v>
      </c>
      <c r="AG20" s="1" t="s">
        <v>95</v>
      </c>
      <c r="AH20" s="1">
        <v>0</v>
      </c>
      <c r="AI20" s="1">
        <v>0</v>
      </c>
      <c r="AJ20" s="1">
        <v>0</v>
      </c>
      <c r="AK20" s="1">
        <v>0</v>
      </c>
      <c r="AL20" s="1" t="b">
        <v>0</v>
      </c>
      <c r="AM20" s="1" t="s">
        <v>104</v>
      </c>
      <c r="AN20" s="1">
        <v>0</v>
      </c>
      <c r="AO20" s="1" t="s">
        <v>104</v>
      </c>
      <c r="AP20" s="1">
        <v>0</v>
      </c>
      <c r="AQ20" s="1" t="s">
        <v>104</v>
      </c>
      <c r="AR20" s="1" t="s">
        <v>104</v>
      </c>
      <c r="AS20" s="1" t="b">
        <v>0</v>
      </c>
      <c r="AT20" s="1" t="s">
        <v>104</v>
      </c>
      <c r="AU20" s="1">
        <v>1014</v>
      </c>
      <c r="AV20" s="1" t="s">
        <v>96</v>
      </c>
      <c r="AW20" s="1" t="s">
        <v>122</v>
      </c>
      <c r="AX20" s="1" t="s">
        <v>98</v>
      </c>
      <c r="AY20" s="1" t="s">
        <v>99</v>
      </c>
      <c r="AZ20" s="1" t="s">
        <v>104</v>
      </c>
      <c r="BA20" s="1" t="s">
        <v>123</v>
      </c>
      <c r="BB20" s="1" t="s">
        <v>123</v>
      </c>
      <c r="BC20" s="1" t="s">
        <v>104</v>
      </c>
      <c r="BD20" s="1" t="s">
        <v>104</v>
      </c>
      <c r="BE20" s="1">
        <v>0</v>
      </c>
      <c r="BF20" s="1">
        <v>0.1</v>
      </c>
      <c r="BG20" s="1">
        <v>0.1</v>
      </c>
      <c r="BH20" s="1" t="s">
        <v>124</v>
      </c>
      <c r="BI20" s="1">
        <v>0</v>
      </c>
      <c r="BJ20" s="1">
        <v>0.91447999999999996</v>
      </c>
      <c r="BK20" s="1">
        <v>0.91447999999999996</v>
      </c>
      <c r="BL20" s="1">
        <v>0</v>
      </c>
      <c r="BM20" s="1">
        <v>0</v>
      </c>
      <c r="BN20" s="1">
        <v>0.91447999999999996</v>
      </c>
      <c r="BO20" s="1">
        <v>0.91447999999999996</v>
      </c>
      <c r="BP20" s="1" t="s">
        <v>102</v>
      </c>
      <c r="BQ20" s="1">
        <v>1</v>
      </c>
      <c r="BR20" s="1" t="b">
        <v>0</v>
      </c>
      <c r="BS20" s="1" t="s">
        <v>103</v>
      </c>
      <c r="BT20" s="1" t="s">
        <v>104</v>
      </c>
      <c r="BU20" s="1">
        <v>0</v>
      </c>
      <c r="BV20" s="1">
        <v>0</v>
      </c>
      <c r="BW20" s="1">
        <v>0</v>
      </c>
      <c r="BX20" s="1">
        <v>0</v>
      </c>
      <c r="BY20" s="1" t="s">
        <v>94</v>
      </c>
      <c r="BZ20" s="1" t="s">
        <v>128</v>
      </c>
      <c r="CA20" s="1" t="s">
        <v>104</v>
      </c>
      <c r="CB20" s="1" t="s">
        <v>104</v>
      </c>
      <c r="CC20" s="1" t="s">
        <v>104</v>
      </c>
      <c r="CD20" s="1" t="s">
        <v>104</v>
      </c>
      <c r="CE20" s="1">
        <v>0</v>
      </c>
      <c r="CF20" s="1">
        <v>0</v>
      </c>
      <c r="CG20" s="1" t="s">
        <v>104</v>
      </c>
      <c r="CH20" s="1">
        <v>507</v>
      </c>
    </row>
    <row r="21" spans="1:86" x14ac:dyDescent="0.3">
      <c r="A21" s="1" t="s">
        <v>141</v>
      </c>
      <c r="B21" s="1" t="s">
        <v>87</v>
      </c>
      <c r="C21" s="1" t="s">
        <v>106</v>
      </c>
      <c r="D21" s="1">
        <v>3</v>
      </c>
      <c r="E21" s="1" t="s">
        <v>107</v>
      </c>
      <c r="F21" s="1" t="s">
        <v>107</v>
      </c>
      <c r="G21" s="1" t="s">
        <v>128</v>
      </c>
      <c r="H21" s="1">
        <v>0</v>
      </c>
      <c r="I21" s="1">
        <v>0</v>
      </c>
      <c r="J21" s="1">
        <v>0</v>
      </c>
      <c r="K21" s="1" t="s">
        <v>91</v>
      </c>
      <c r="L21" s="1" t="s">
        <v>104</v>
      </c>
      <c r="M21" s="1" t="s">
        <v>104</v>
      </c>
      <c r="N21" s="1" t="s">
        <v>128</v>
      </c>
      <c r="O21" s="1" t="s">
        <v>128</v>
      </c>
      <c r="P21" s="1" t="s">
        <v>104</v>
      </c>
      <c r="Q21" s="1" t="s">
        <v>104</v>
      </c>
      <c r="R21" s="1" t="s">
        <v>109</v>
      </c>
      <c r="S21" s="1" t="b">
        <v>0</v>
      </c>
      <c r="T21" s="1">
        <v>0</v>
      </c>
      <c r="U21" s="1">
        <v>0</v>
      </c>
      <c r="V21" s="1" t="b">
        <v>1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0</v>
      </c>
      <c r="AC21" s="1" t="s">
        <v>94</v>
      </c>
      <c r="AD21" s="1" t="s">
        <v>91</v>
      </c>
      <c r="AE21" s="1" t="s">
        <v>104</v>
      </c>
      <c r="AF21" s="1" t="s">
        <v>104</v>
      </c>
      <c r="AG21" s="1" t="s">
        <v>95</v>
      </c>
      <c r="AH21" s="1">
        <v>0</v>
      </c>
      <c r="AI21" s="1">
        <v>0</v>
      </c>
      <c r="AJ21" s="1">
        <v>0</v>
      </c>
      <c r="AK21" s="1">
        <v>0</v>
      </c>
      <c r="AL21" s="1" t="b">
        <v>0</v>
      </c>
      <c r="AM21" s="1" t="s">
        <v>104</v>
      </c>
      <c r="AN21" s="1">
        <v>0</v>
      </c>
      <c r="AO21" s="1" t="s">
        <v>104</v>
      </c>
      <c r="AP21" s="1">
        <v>0</v>
      </c>
      <c r="AQ21" s="1" t="s">
        <v>104</v>
      </c>
      <c r="AR21" s="1" t="s">
        <v>104</v>
      </c>
      <c r="AS21" s="1" t="b">
        <v>0</v>
      </c>
      <c r="AT21" s="1" t="s">
        <v>104</v>
      </c>
      <c r="AU21" s="1">
        <v>1013</v>
      </c>
      <c r="AV21" s="1" t="s">
        <v>96</v>
      </c>
      <c r="AW21" s="1" t="s">
        <v>97</v>
      </c>
      <c r="AX21" s="1" t="s">
        <v>98</v>
      </c>
      <c r="AY21" s="1" t="s">
        <v>99</v>
      </c>
      <c r="AZ21" s="1" t="s">
        <v>104</v>
      </c>
      <c r="BA21" s="1" t="s">
        <v>126</v>
      </c>
      <c r="BB21" s="1" t="s">
        <v>126</v>
      </c>
      <c r="BC21" s="1" t="s">
        <v>104</v>
      </c>
      <c r="BD21" s="1" t="s">
        <v>104</v>
      </c>
      <c r="BE21" s="1">
        <v>0.41899999999999998</v>
      </c>
      <c r="BF21" s="1">
        <v>100</v>
      </c>
      <c r="BG21" s="1">
        <v>141.9</v>
      </c>
      <c r="BH21" s="1" t="s">
        <v>120</v>
      </c>
      <c r="BI21" s="1">
        <v>0</v>
      </c>
      <c r="BJ21" s="1">
        <v>0.63756000000000002</v>
      </c>
      <c r="BK21" s="1">
        <v>0.63756000000000002</v>
      </c>
      <c r="BL21" s="1">
        <v>0</v>
      </c>
      <c r="BM21" s="1">
        <v>0</v>
      </c>
      <c r="BN21" s="1">
        <v>0.63756000000000002</v>
      </c>
      <c r="BO21" s="1">
        <v>0.63756000000000002</v>
      </c>
      <c r="BP21" s="1" t="s">
        <v>102</v>
      </c>
      <c r="BQ21" s="1">
        <v>1</v>
      </c>
      <c r="BR21" s="1" t="b">
        <v>0</v>
      </c>
      <c r="BS21" s="1" t="s">
        <v>103</v>
      </c>
      <c r="BT21" s="1" t="s">
        <v>104</v>
      </c>
      <c r="BU21" s="1">
        <v>0</v>
      </c>
      <c r="BV21" s="1">
        <v>0</v>
      </c>
      <c r="BW21" s="1">
        <v>0</v>
      </c>
      <c r="BX21" s="1">
        <v>0</v>
      </c>
      <c r="BY21" s="1" t="s">
        <v>94</v>
      </c>
      <c r="BZ21" s="1" t="s">
        <v>128</v>
      </c>
      <c r="CA21" s="1" t="s">
        <v>104</v>
      </c>
      <c r="CB21" s="1" t="s">
        <v>104</v>
      </c>
      <c r="CC21" s="1" t="s">
        <v>104</v>
      </c>
      <c r="CD21" s="1" t="s">
        <v>104</v>
      </c>
      <c r="CE21" s="1">
        <v>0</v>
      </c>
      <c r="CF21" s="1">
        <v>0</v>
      </c>
      <c r="CG21" s="1" t="s">
        <v>104</v>
      </c>
      <c r="CH21" s="1">
        <v>506</v>
      </c>
    </row>
    <row r="22" spans="1:86" x14ac:dyDescent="0.3">
      <c r="A22" s="1" t="s">
        <v>142</v>
      </c>
      <c r="B22" s="1" t="s">
        <v>87</v>
      </c>
      <c r="C22" s="1" t="s">
        <v>106</v>
      </c>
      <c r="D22" s="1">
        <v>3</v>
      </c>
      <c r="E22" s="1" t="s">
        <v>107</v>
      </c>
      <c r="F22" s="1" t="s">
        <v>107</v>
      </c>
      <c r="G22" s="1" t="s">
        <v>128</v>
      </c>
      <c r="H22" s="1">
        <v>0</v>
      </c>
      <c r="I22" s="1">
        <v>0</v>
      </c>
      <c r="J22" s="1">
        <v>0</v>
      </c>
      <c r="K22" s="1" t="s">
        <v>91</v>
      </c>
      <c r="L22" s="1" t="s">
        <v>104</v>
      </c>
      <c r="M22" s="1" t="s">
        <v>104</v>
      </c>
      <c r="N22" s="1" t="s">
        <v>128</v>
      </c>
      <c r="O22" s="1" t="s">
        <v>128</v>
      </c>
      <c r="P22" s="1" t="s">
        <v>104</v>
      </c>
      <c r="Q22" s="1" t="s">
        <v>104</v>
      </c>
      <c r="R22" s="1" t="s">
        <v>109</v>
      </c>
      <c r="S22" s="1" t="b">
        <v>0</v>
      </c>
      <c r="T22" s="1">
        <v>0</v>
      </c>
      <c r="U22" s="1">
        <v>0</v>
      </c>
      <c r="V22" s="1" t="b">
        <v>1</v>
      </c>
      <c r="W22" s="1" t="b">
        <v>0</v>
      </c>
      <c r="X22" s="1" t="b">
        <v>0</v>
      </c>
      <c r="Y22" s="1" t="b">
        <v>0</v>
      </c>
      <c r="Z22" s="1" t="b">
        <v>0</v>
      </c>
      <c r="AA22" s="1" t="b">
        <v>0</v>
      </c>
      <c r="AB22" s="1" t="b">
        <v>0</v>
      </c>
      <c r="AC22" s="1" t="s">
        <v>94</v>
      </c>
      <c r="AD22" s="1" t="s">
        <v>91</v>
      </c>
      <c r="AE22" s="1" t="s">
        <v>104</v>
      </c>
      <c r="AF22" s="1" t="s">
        <v>104</v>
      </c>
      <c r="AG22" s="1" t="s">
        <v>95</v>
      </c>
      <c r="AH22" s="1">
        <v>0</v>
      </c>
      <c r="AI22" s="1">
        <v>0</v>
      </c>
      <c r="AJ22" s="1">
        <v>0</v>
      </c>
      <c r="AK22" s="1">
        <v>0</v>
      </c>
      <c r="AL22" s="1" t="b">
        <v>0</v>
      </c>
      <c r="AM22" s="1" t="s">
        <v>104</v>
      </c>
      <c r="AN22" s="1">
        <v>0</v>
      </c>
      <c r="AO22" s="1" t="s">
        <v>104</v>
      </c>
      <c r="AP22" s="1">
        <v>0</v>
      </c>
      <c r="AQ22" s="1" t="s">
        <v>104</v>
      </c>
      <c r="AR22" s="1" t="s">
        <v>104</v>
      </c>
      <c r="AS22" s="1" t="b">
        <v>0</v>
      </c>
      <c r="AT22" s="1" t="s">
        <v>104</v>
      </c>
      <c r="AU22" s="1">
        <v>1012</v>
      </c>
      <c r="AV22" s="1" t="s">
        <v>96</v>
      </c>
      <c r="AW22" s="1" t="s">
        <v>97</v>
      </c>
      <c r="AX22" s="1" t="s">
        <v>98</v>
      </c>
      <c r="AY22" s="1" t="s">
        <v>99</v>
      </c>
      <c r="AZ22" s="1" t="s">
        <v>104</v>
      </c>
      <c r="BA22" s="1" t="s">
        <v>115</v>
      </c>
      <c r="BB22" s="1" t="s">
        <v>115</v>
      </c>
      <c r="BC22" s="1" t="s">
        <v>104</v>
      </c>
      <c r="BD22" s="1" t="s">
        <v>104</v>
      </c>
      <c r="BE22" s="1">
        <v>0.1</v>
      </c>
      <c r="BF22" s="1">
        <v>0</v>
      </c>
      <c r="BG22" s="1">
        <v>0</v>
      </c>
      <c r="BH22" s="1" t="s">
        <v>101</v>
      </c>
      <c r="BI22" s="1">
        <v>0</v>
      </c>
      <c r="BJ22" s="1">
        <v>0.39744000000000002</v>
      </c>
      <c r="BK22" s="1">
        <v>0.39744000000000002</v>
      </c>
      <c r="BL22" s="1">
        <v>0</v>
      </c>
      <c r="BM22" s="1">
        <v>0</v>
      </c>
      <c r="BN22" s="1">
        <v>0.39744000000000002</v>
      </c>
      <c r="BO22" s="1">
        <v>0.39744000000000002</v>
      </c>
      <c r="BP22" s="1" t="s">
        <v>102</v>
      </c>
      <c r="BQ22" s="1">
        <v>1</v>
      </c>
      <c r="BR22" s="1" t="b">
        <v>0</v>
      </c>
      <c r="BS22" s="1" t="s">
        <v>103</v>
      </c>
      <c r="BT22" s="1" t="s">
        <v>104</v>
      </c>
      <c r="BU22" s="1">
        <v>0</v>
      </c>
      <c r="BV22" s="1">
        <v>0</v>
      </c>
      <c r="BW22" s="1">
        <v>0</v>
      </c>
      <c r="BX22" s="1">
        <v>0</v>
      </c>
      <c r="BY22" s="1" t="s">
        <v>94</v>
      </c>
      <c r="BZ22" s="1" t="s">
        <v>128</v>
      </c>
      <c r="CA22" s="1" t="s">
        <v>104</v>
      </c>
      <c r="CB22" s="1" t="s">
        <v>104</v>
      </c>
      <c r="CC22" s="1" t="s">
        <v>104</v>
      </c>
      <c r="CD22" s="1" t="s">
        <v>104</v>
      </c>
      <c r="CE22" s="1">
        <v>0</v>
      </c>
      <c r="CF22" s="1">
        <v>0</v>
      </c>
      <c r="CG22" s="1" t="s">
        <v>104</v>
      </c>
      <c r="CH22" s="1">
        <v>505</v>
      </c>
    </row>
    <row r="23" spans="1:86" x14ac:dyDescent="0.3">
      <c r="A23" s="1" t="s">
        <v>143</v>
      </c>
      <c r="B23" s="1" t="s">
        <v>87</v>
      </c>
      <c r="C23" s="1" t="s">
        <v>106</v>
      </c>
      <c r="D23" s="1">
        <v>3</v>
      </c>
      <c r="E23" s="1" t="s">
        <v>107</v>
      </c>
      <c r="F23" s="1" t="s">
        <v>107</v>
      </c>
      <c r="G23" s="1" t="s">
        <v>128</v>
      </c>
      <c r="H23" s="1">
        <v>0</v>
      </c>
      <c r="I23" s="1">
        <v>0</v>
      </c>
      <c r="J23" s="1">
        <v>0</v>
      </c>
      <c r="K23" s="1" t="s">
        <v>91</v>
      </c>
      <c r="L23" s="1" t="s">
        <v>104</v>
      </c>
      <c r="M23" s="1" t="s">
        <v>104</v>
      </c>
      <c r="N23" s="1" t="s">
        <v>128</v>
      </c>
      <c r="O23" s="1" t="s">
        <v>128</v>
      </c>
      <c r="P23" s="1" t="s">
        <v>104</v>
      </c>
      <c r="Q23" s="1" t="s">
        <v>104</v>
      </c>
      <c r="R23" s="1" t="s">
        <v>109</v>
      </c>
      <c r="S23" s="1" t="b">
        <v>0</v>
      </c>
      <c r="T23" s="1">
        <v>0</v>
      </c>
      <c r="U23" s="1">
        <v>0</v>
      </c>
      <c r="V23" s="1" t="b">
        <v>1</v>
      </c>
      <c r="W23" s="1" t="b">
        <v>0</v>
      </c>
      <c r="X23" s="1" t="b">
        <v>0</v>
      </c>
      <c r="Y23" s="1" t="b">
        <v>0</v>
      </c>
      <c r="Z23" s="1" t="b">
        <v>0</v>
      </c>
      <c r="AA23" s="1" t="b">
        <v>0</v>
      </c>
      <c r="AB23" s="1" t="b">
        <v>0</v>
      </c>
      <c r="AC23" s="1" t="s">
        <v>94</v>
      </c>
      <c r="AD23" s="1" t="s">
        <v>91</v>
      </c>
      <c r="AE23" s="1" t="s">
        <v>104</v>
      </c>
      <c r="AF23" s="1" t="s">
        <v>104</v>
      </c>
      <c r="AG23" s="1" t="s">
        <v>95</v>
      </c>
      <c r="AH23" s="1">
        <v>0</v>
      </c>
      <c r="AI23" s="1">
        <v>0</v>
      </c>
      <c r="AJ23" s="1">
        <v>0</v>
      </c>
      <c r="AK23" s="1">
        <v>0</v>
      </c>
      <c r="AL23" s="1" t="b">
        <v>0</v>
      </c>
      <c r="AM23" s="1" t="s">
        <v>104</v>
      </c>
      <c r="AN23" s="1">
        <v>0</v>
      </c>
      <c r="AO23" s="1" t="s">
        <v>104</v>
      </c>
      <c r="AP23" s="1">
        <v>0</v>
      </c>
      <c r="AQ23" s="1" t="s">
        <v>104</v>
      </c>
      <c r="AR23" s="1" t="s">
        <v>104</v>
      </c>
      <c r="AS23" s="1" t="b">
        <v>0</v>
      </c>
      <c r="AT23" s="1" t="s">
        <v>104</v>
      </c>
      <c r="AU23" s="1">
        <v>1000</v>
      </c>
      <c r="AV23" s="1" t="s">
        <v>96</v>
      </c>
      <c r="AW23" s="1" t="s">
        <v>118</v>
      </c>
      <c r="AX23" s="1" t="s">
        <v>98</v>
      </c>
      <c r="AY23" s="1" t="s">
        <v>99</v>
      </c>
      <c r="AZ23" s="1" t="s">
        <v>104</v>
      </c>
      <c r="BA23" s="1" t="s">
        <v>119</v>
      </c>
      <c r="BB23" s="1" t="s">
        <v>119</v>
      </c>
      <c r="BC23" s="1" t="s">
        <v>104</v>
      </c>
      <c r="BD23" s="1" t="s">
        <v>104</v>
      </c>
      <c r="BE23" s="1">
        <v>0.41899999999999998</v>
      </c>
      <c r="BF23" s="1">
        <v>9.09</v>
      </c>
      <c r="BG23" s="1">
        <v>12.898709999999999</v>
      </c>
      <c r="BH23" s="1" t="s">
        <v>120</v>
      </c>
      <c r="BI23" s="1">
        <v>0</v>
      </c>
      <c r="BJ23" s="1">
        <v>1.0522199999999999</v>
      </c>
      <c r="BK23" s="1">
        <v>1.0522199999999999</v>
      </c>
      <c r="BL23" s="1">
        <v>0</v>
      </c>
      <c r="BM23" s="1">
        <v>0</v>
      </c>
      <c r="BN23" s="1">
        <v>1.0522199999999999</v>
      </c>
      <c r="BO23" s="1">
        <v>1.0522199999999999</v>
      </c>
      <c r="BP23" s="1" t="s">
        <v>102</v>
      </c>
      <c r="BQ23" s="1">
        <v>1</v>
      </c>
      <c r="BR23" s="1" t="b">
        <v>0</v>
      </c>
      <c r="BS23" s="1" t="s">
        <v>103</v>
      </c>
      <c r="BT23" s="1" t="s">
        <v>104</v>
      </c>
      <c r="BU23" s="1">
        <v>0</v>
      </c>
      <c r="BV23" s="1">
        <v>0</v>
      </c>
      <c r="BW23" s="1">
        <v>0</v>
      </c>
      <c r="BX23" s="1">
        <v>0</v>
      </c>
      <c r="BY23" s="1" t="s">
        <v>94</v>
      </c>
      <c r="BZ23" s="1" t="s">
        <v>128</v>
      </c>
      <c r="CA23" s="1" t="s">
        <v>104</v>
      </c>
      <c r="CB23" s="1" t="s">
        <v>104</v>
      </c>
      <c r="CC23" s="1" t="s">
        <v>104</v>
      </c>
      <c r="CD23" s="1" t="s">
        <v>104</v>
      </c>
      <c r="CE23" s="1">
        <v>0</v>
      </c>
      <c r="CF23" s="1">
        <v>0</v>
      </c>
      <c r="CG23" s="1" t="s">
        <v>104</v>
      </c>
      <c r="CH23" s="1">
        <v>503</v>
      </c>
    </row>
    <row r="24" spans="1:86" x14ac:dyDescent="0.3">
      <c r="A24" s="1" t="s">
        <v>144</v>
      </c>
      <c r="B24" s="1" t="s">
        <v>87</v>
      </c>
      <c r="C24" s="1" t="s">
        <v>106</v>
      </c>
      <c r="D24" s="1">
        <v>3</v>
      </c>
      <c r="E24" s="1" t="s">
        <v>107</v>
      </c>
      <c r="F24" s="1" t="s">
        <v>107</v>
      </c>
      <c r="G24" s="1" t="s">
        <v>128</v>
      </c>
      <c r="H24" s="1">
        <v>0</v>
      </c>
      <c r="I24" s="1">
        <v>0</v>
      </c>
      <c r="J24" s="1">
        <v>0</v>
      </c>
      <c r="K24" s="1" t="s">
        <v>91</v>
      </c>
      <c r="L24" s="1" t="s">
        <v>104</v>
      </c>
      <c r="M24" s="1" t="s">
        <v>104</v>
      </c>
      <c r="N24" s="1" t="s">
        <v>128</v>
      </c>
      <c r="O24" s="1" t="s">
        <v>128</v>
      </c>
      <c r="P24" s="1" t="s">
        <v>104</v>
      </c>
      <c r="Q24" s="1" t="s">
        <v>104</v>
      </c>
      <c r="R24" s="1" t="s">
        <v>109</v>
      </c>
      <c r="S24" s="1" t="b">
        <v>0</v>
      </c>
      <c r="T24" s="1">
        <v>0</v>
      </c>
      <c r="U24" s="1">
        <v>0</v>
      </c>
      <c r="V24" s="1" t="b">
        <v>1</v>
      </c>
      <c r="W24" s="1" t="b">
        <v>0</v>
      </c>
      <c r="X24" s="1" t="b">
        <v>0</v>
      </c>
      <c r="Y24" s="1" t="b">
        <v>0</v>
      </c>
      <c r="Z24" s="1" t="b">
        <v>0</v>
      </c>
      <c r="AA24" s="1" t="b">
        <v>0</v>
      </c>
      <c r="AB24" s="1" t="b">
        <v>0</v>
      </c>
      <c r="AC24" s="1" t="s">
        <v>94</v>
      </c>
      <c r="AD24" s="1" t="s">
        <v>91</v>
      </c>
      <c r="AE24" s="1" t="s">
        <v>104</v>
      </c>
      <c r="AF24" s="1" t="s">
        <v>104</v>
      </c>
      <c r="AG24" s="1" t="s">
        <v>95</v>
      </c>
      <c r="AH24" s="1">
        <v>0</v>
      </c>
      <c r="AI24" s="1">
        <v>0</v>
      </c>
      <c r="AJ24" s="1">
        <v>0</v>
      </c>
      <c r="AK24" s="1">
        <v>0</v>
      </c>
      <c r="AL24" s="1" t="b">
        <v>0</v>
      </c>
      <c r="AM24" s="1" t="s">
        <v>104</v>
      </c>
      <c r="AN24" s="1">
        <v>0</v>
      </c>
      <c r="AO24" s="1" t="s">
        <v>104</v>
      </c>
      <c r="AP24" s="1">
        <v>0</v>
      </c>
      <c r="AQ24" s="1" t="s">
        <v>104</v>
      </c>
      <c r="AR24" s="1" t="s">
        <v>104</v>
      </c>
      <c r="AS24" s="1" t="b">
        <v>0</v>
      </c>
      <c r="AT24" s="1" t="s">
        <v>104</v>
      </c>
      <c r="AU24" s="1">
        <v>999</v>
      </c>
      <c r="AV24" s="1" t="s">
        <v>96</v>
      </c>
      <c r="AW24" s="1" t="s">
        <v>122</v>
      </c>
      <c r="AX24" s="1" t="s">
        <v>98</v>
      </c>
      <c r="AY24" s="1" t="s">
        <v>99</v>
      </c>
      <c r="AZ24" s="1" t="s">
        <v>104</v>
      </c>
      <c r="BA24" s="1" t="s">
        <v>123</v>
      </c>
      <c r="BB24" s="1" t="s">
        <v>123</v>
      </c>
      <c r="BC24" s="1" t="s">
        <v>104</v>
      </c>
      <c r="BD24" s="1" t="s">
        <v>104</v>
      </c>
      <c r="BE24" s="1">
        <v>0</v>
      </c>
      <c r="BF24" s="1">
        <v>0.1</v>
      </c>
      <c r="BG24" s="1">
        <v>0.1</v>
      </c>
      <c r="BH24" s="1" t="s">
        <v>124</v>
      </c>
      <c r="BI24" s="1">
        <v>0</v>
      </c>
      <c r="BJ24" s="1">
        <v>0.75544</v>
      </c>
      <c r="BK24" s="1">
        <v>0.75544</v>
      </c>
      <c r="BL24" s="1">
        <v>0</v>
      </c>
      <c r="BM24" s="1">
        <v>0</v>
      </c>
      <c r="BN24" s="1">
        <v>0.75544</v>
      </c>
      <c r="BO24" s="1">
        <v>0.75544</v>
      </c>
      <c r="BP24" s="1" t="s">
        <v>102</v>
      </c>
      <c r="BQ24" s="1">
        <v>1</v>
      </c>
      <c r="BR24" s="1" t="b">
        <v>0</v>
      </c>
      <c r="BS24" s="1" t="s">
        <v>103</v>
      </c>
      <c r="BT24" s="1" t="s">
        <v>104</v>
      </c>
      <c r="BU24" s="1">
        <v>0</v>
      </c>
      <c r="BV24" s="1">
        <v>0</v>
      </c>
      <c r="BW24" s="1">
        <v>0</v>
      </c>
      <c r="BX24" s="1">
        <v>0</v>
      </c>
      <c r="BY24" s="1" t="s">
        <v>94</v>
      </c>
      <c r="BZ24" s="1" t="s">
        <v>128</v>
      </c>
      <c r="CA24" s="1" t="s">
        <v>104</v>
      </c>
      <c r="CB24" s="1" t="s">
        <v>104</v>
      </c>
      <c r="CC24" s="1" t="s">
        <v>104</v>
      </c>
      <c r="CD24" s="1" t="s">
        <v>104</v>
      </c>
      <c r="CE24" s="1">
        <v>0</v>
      </c>
      <c r="CF24" s="1">
        <v>0</v>
      </c>
      <c r="CG24" s="1" t="s">
        <v>104</v>
      </c>
      <c r="CH24" s="1">
        <v>502</v>
      </c>
    </row>
    <row r="25" spans="1:86" x14ac:dyDescent="0.3">
      <c r="A25" s="1" t="s">
        <v>145</v>
      </c>
      <c r="B25" s="1" t="s">
        <v>87</v>
      </c>
      <c r="C25" s="1" t="s">
        <v>106</v>
      </c>
      <c r="D25" s="1">
        <v>3</v>
      </c>
      <c r="E25" s="1" t="s">
        <v>107</v>
      </c>
      <c r="F25" s="1" t="s">
        <v>107</v>
      </c>
      <c r="G25" s="1" t="s">
        <v>128</v>
      </c>
      <c r="H25" s="1">
        <v>0</v>
      </c>
      <c r="I25" s="1">
        <v>0</v>
      </c>
      <c r="J25" s="1">
        <v>0</v>
      </c>
      <c r="K25" s="1" t="s">
        <v>91</v>
      </c>
      <c r="L25" s="1" t="s">
        <v>104</v>
      </c>
      <c r="M25" s="1" t="s">
        <v>104</v>
      </c>
      <c r="N25" s="1" t="s">
        <v>128</v>
      </c>
      <c r="O25" s="1" t="s">
        <v>128</v>
      </c>
      <c r="P25" s="1" t="s">
        <v>104</v>
      </c>
      <c r="Q25" s="1" t="s">
        <v>104</v>
      </c>
      <c r="R25" s="1" t="s">
        <v>109</v>
      </c>
      <c r="S25" s="1" t="b">
        <v>0</v>
      </c>
      <c r="T25" s="1">
        <v>0</v>
      </c>
      <c r="U25" s="1">
        <v>0</v>
      </c>
      <c r="V25" s="1" t="b">
        <v>1</v>
      </c>
      <c r="W25" s="1" t="b">
        <v>0</v>
      </c>
      <c r="X25" s="1" t="b">
        <v>0</v>
      </c>
      <c r="Y25" s="1" t="b">
        <v>0</v>
      </c>
      <c r="Z25" s="1" t="b">
        <v>0</v>
      </c>
      <c r="AA25" s="1" t="b">
        <v>0</v>
      </c>
      <c r="AB25" s="1" t="b">
        <v>0</v>
      </c>
      <c r="AC25" s="1" t="s">
        <v>94</v>
      </c>
      <c r="AD25" s="1" t="s">
        <v>91</v>
      </c>
      <c r="AE25" s="1" t="s">
        <v>104</v>
      </c>
      <c r="AF25" s="1" t="s">
        <v>104</v>
      </c>
      <c r="AG25" s="1" t="s">
        <v>95</v>
      </c>
      <c r="AH25" s="1">
        <v>0</v>
      </c>
      <c r="AI25" s="1">
        <v>0</v>
      </c>
      <c r="AJ25" s="1">
        <v>0</v>
      </c>
      <c r="AK25" s="1">
        <v>0</v>
      </c>
      <c r="AL25" s="1" t="b">
        <v>0</v>
      </c>
      <c r="AM25" s="1" t="s">
        <v>104</v>
      </c>
      <c r="AN25" s="1">
        <v>0</v>
      </c>
      <c r="AO25" s="1" t="s">
        <v>104</v>
      </c>
      <c r="AP25" s="1">
        <v>0</v>
      </c>
      <c r="AQ25" s="1" t="s">
        <v>104</v>
      </c>
      <c r="AR25" s="1" t="s">
        <v>104</v>
      </c>
      <c r="AS25" s="1" t="b">
        <v>0</v>
      </c>
      <c r="AT25" s="1" t="s">
        <v>104</v>
      </c>
      <c r="AU25" s="1">
        <v>998</v>
      </c>
      <c r="AV25" s="1" t="s">
        <v>96</v>
      </c>
      <c r="AW25" s="1" t="s">
        <v>97</v>
      </c>
      <c r="AX25" s="1" t="s">
        <v>98</v>
      </c>
      <c r="AY25" s="1" t="s">
        <v>99</v>
      </c>
      <c r="AZ25" s="1" t="s">
        <v>104</v>
      </c>
      <c r="BA25" s="1" t="s">
        <v>126</v>
      </c>
      <c r="BB25" s="1" t="s">
        <v>126</v>
      </c>
      <c r="BC25" s="1" t="s">
        <v>104</v>
      </c>
      <c r="BD25" s="1" t="s">
        <v>104</v>
      </c>
      <c r="BE25" s="1">
        <v>0.41899999999999998</v>
      </c>
      <c r="BF25" s="1">
        <v>100</v>
      </c>
      <c r="BG25" s="1">
        <v>141.9</v>
      </c>
      <c r="BH25" s="1" t="s">
        <v>120</v>
      </c>
      <c r="BI25" s="1">
        <v>0</v>
      </c>
      <c r="BJ25" s="1">
        <v>0.52668000000000004</v>
      </c>
      <c r="BK25" s="1">
        <v>0.52668000000000004</v>
      </c>
      <c r="BL25" s="1">
        <v>0</v>
      </c>
      <c r="BM25" s="1">
        <v>0</v>
      </c>
      <c r="BN25" s="1">
        <v>0.52668000000000004</v>
      </c>
      <c r="BO25" s="1">
        <v>0.52668000000000004</v>
      </c>
      <c r="BP25" s="1" t="s">
        <v>102</v>
      </c>
      <c r="BQ25" s="1">
        <v>1</v>
      </c>
      <c r="BR25" s="1" t="b">
        <v>0</v>
      </c>
      <c r="BS25" s="1" t="s">
        <v>103</v>
      </c>
      <c r="BT25" s="1" t="s">
        <v>104</v>
      </c>
      <c r="BU25" s="1">
        <v>0</v>
      </c>
      <c r="BV25" s="1">
        <v>0</v>
      </c>
      <c r="BW25" s="1">
        <v>0</v>
      </c>
      <c r="BX25" s="1">
        <v>0</v>
      </c>
      <c r="BY25" s="1" t="s">
        <v>94</v>
      </c>
      <c r="BZ25" s="1" t="s">
        <v>128</v>
      </c>
      <c r="CA25" s="1" t="s">
        <v>104</v>
      </c>
      <c r="CB25" s="1" t="s">
        <v>104</v>
      </c>
      <c r="CC25" s="1" t="s">
        <v>104</v>
      </c>
      <c r="CD25" s="1" t="s">
        <v>104</v>
      </c>
      <c r="CE25" s="1">
        <v>0</v>
      </c>
      <c r="CF25" s="1">
        <v>0</v>
      </c>
      <c r="CG25" s="1" t="s">
        <v>104</v>
      </c>
      <c r="CH25" s="1">
        <v>501</v>
      </c>
    </row>
    <row r="26" spans="1:86" x14ac:dyDescent="0.3">
      <c r="A26" s="1" t="s">
        <v>146</v>
      </c>
      <c r="B26" s="1" t="s">
        <v>87</v>
      </c>
      <c r="C26" s="1" t="s">
        <v>106</v>
      </c>
      <c r="D26" s="1">
        <v>3</v>
      </c>
      <c r="E26" s="1" t="s">
        <v>107</v>
      </c>
      <c r="F26" s="1" t="s">
        <v>107</v>
      </c>
      <c r="G26" s="1" t="s">
        <v>128</v>
      </c>
      <c r="H26" s="1">
        <v>0</v>
      </c>
      <c r="I26" s="1">
        <v>0</v>
      </c>
      <c r="J26" s="1">
        <v>0</v>
      </c>
      <c r="K26" s="1" t="s">
        <v>91</v>
      </c>
      <c r="L26" s="1" t="s">
        <v>104</v>
      </c>
      <c r="M26" s="1" t="s">
        <v>104</v>
      </c>
      <c r="N26" s="1" t="s">
        <v>128</v>
      </c>
      <c r="O26" s="1" t="s">
        <v>128</v>
      </c>
      <c r="P26" s="1" t="s">
        <v>104</v>
      </c>
      <c r="Q26" s="1" t="s">
        <v>104</v>
      </c>
      <c r="R26" s="1" t="s">
        <v>109</v>
      </c>
      <c r="S26" s="1" t="b">
        <v>0</v>
      </c>
      <c r="T26" s="1">
        <v>0</v>
      </c>
      <c r="U26" s="1">
        <v>0</v>
      </c>
      <c r="V26" s="1" t="b">
        <v>1</v>
      </c>
      <c r="W26" s="1" t="b">
        <v>0</v>
      </c>
      <c r="X26" s="1" t="b">
        <v>0</v>
      </c>
      <c r="Y26" s="1" t="b">
        <v>0</v>
      </c>
      <c r="Z26" s="1" t="b">
        <v>0</v>
      </c>
      <c r="AA26" s="1" t="b">
        <v>0</v>
      </c>
      <c r="AB26" s="1" t="b">
        <v>0</v>
      </c>
      <c r="AC26" s="1" t="s">
        <v>94</v>
      </c>
      <c r="AD26" s="1" t="s">
        <v>91</v>
      </c>
      <c r="AE26" s="1" t="s">
        <v>104</v>
      </c>
      <c r="AF26" s="1" t="s">
        <v>104</v>
      </c>
      <c r="AG26" s="1" t="s">
        <v>95</v>
      </c>
      <c r="AH26" s="1">
        <v>0</v>
      </c>
      <c r="AI26" s="1">
        <v>0</v>
      </c>
      <c r="AJ26" s="1">
        <v>0</v>
      </c>
      <c r="AK26" s="1">
        <v>0</v>
      </c>
      <c r="AL26" s="1" t="b">
        <v>0</v>
      </c>
      <c r="AM26" s="1" t="s">
        <v>104</v>
      </c>
      <c r="AN26" s="1">
        <v>0</v>
      </c>
      <c r="AO26" s="1" t="s">
        <v>104</v>
      </c>
      <c r="AP26" s="1">
        <v>0</v>
      </c>
      <c r="AQ26" s="1" t="s">
        <v>104</v>
      </c>
      <c r="AR26" s="1" t="s">
        <v>104</v>
      </c>
      <c r="AS26" s="1" t="b">
        <v>0</v>
      </c>
      <c r="AT26" s="1" t="s">
        <v>104</v>
      </c>
      <c r="AU26" s="1">
        <v>997</v>
      </c>
      <c r="AV26" s="1" t="s">
        <v>96</v>
      </c>
      <c r="AW26" s="1" t="s">
        <v>97</v>
      </c>
      <c r="AX26" s="1" t="s">
        <v>98</v>
      </c>
      <c r="AY26" s="1" t="s">
        <v>99</v>
      </c>
      <c r="AZ26" s="1" t="s">
        <v>104</v>
      </c>
      <c r="BA26" s="1" t="s">
        <v>115</v>
      </c>
      <c r="BB26" s="1" t="s">
        <v>115</v>
      </c>
      <c r="BC26" s="1" t="s">
        <v>104</v>
      </c>
      <c r="BD26" s="1" t="s">
        <v>104</v>
      </c>
      <c r="BE26" s="1">
        <v>0.1</v>
      </c>
      <c r="BF26" s="1">
        <v>0</v>
      </c>
      <c r="BG26" s="1">
        <v>0</v>
      </c>
      <c r="BH26" s="1" t="s">
        <v>101</v>
      </c>
      <c r="BI26" s="1">
        <v>0</v>
      </c>
      <c r="BJ26" s="1">
        <v>0.32832</v>
      </c>
      <c r="BK26" s="1">
        <v>0.32832</v>
      </c>
      <c r="BL26" s="1">
        <v>0</v>
      </c>
      <c r="BM26" s="1">
        <v>0</v>
      </c>
      <c r="BN26" s="1">
        <v>0.32832</v>
      </c>
      <c r="BO26" s="1">
        <v>0.32832</v>
      </c>
      <c r="BP26" s="1" t="s">
        <v>102</v>
      </c>
      <c r="BQ26" s="1">
        <v>1</v>
      </c>
      <c r="BR26" s="1" t="b">
        <v>0</v>
      </c>
      <c r="BS26" s="1" t="s">
        <v>103</v>
      </c>
      <c r="BT26" s="1" t="s">
        <v>104</v>
      </c>
      <c r="BU26" s="1">
        <v>0</v>
      </c>
      <c r="BV26" s="1">
        <v>0</v>
      </c>
      <c r="BW26" s="1">
        <v>0</v>
      </c>
      <c r="BX26" s="1">
        <v>0</v>
      </c>
      <c r="BY26" s="1" t="s">
        <v>94</v>
      </c>
      <c r="BZ26" s="1" t="s">
        <v>128</v>
      </c>
      <c r="CA26" s="1" t="s">
        <v>104</v>
      </c>
      <c r="CB26" s="1" t="s">
        <v>104</v>
      </c>
      <c r="CC26" s="1" t="s">
        <v>104</v>
      </c>
      <c r="CD26" s="1" t="s">
        <v>104</v>
      </c>
      <c r="CE26" s="1">
        <v>0</v>
      </c>
      <c r="CF26" s="1">
        <v>0</v>
      </c>
      <c r="CG26" s="1" t="s">
        <v>104</v>
      </c>
      <c r="CH26" s="1">
        <v>500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I A A B Q S w M E F A A C A A g A Q 3 Z B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Q 3 Z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N 2 Q V b U o b x C B g U A A J M O A A A T A B w A R m 9 y b X V s Y X M v U 2 V j d G l v b j E u b S C i G A A o o B Q A A A A A A A A A A A A A A A A A A A A A A A A A A A C t l m 1 v 2 z Y Q x 9 8 H y H f w V L R I g I B p H v a m h b H Z s p O l a 2 P N U j s M R W A w 0 i X R K p E q R W U x g n 7 3 H R 9 E U Z K z V + u L i v f n 8 X g 8 H n 9 O D a n M O Z v E 5 n v y f n 9 v f 6 9 + o A K y y a s g i R q R P t A a V i I D 8 T G v 5 S 9 X 9 4 w L W F A J 9 V S K B t 7 E Q N F n u o A C J G S v T 9 / + 9 P p s g R 8 9 q d f N t 1 M b J 5 h M J + i 2 v z f B f z F H E V D 5 U H N G F j x t S m D y 4 E + 4 J S F n E s f 1 Q f A g Z V W / O z 4 u + H 3 O y G N 9 k h a 8 y U j K y 3 f n 5 2 f n x y A q W u X H / 3 e i J s 6 V m s 6 g T t 9 c s b R o M p h z E 8 q a 8 U N e V Z B N 7 2 h R O / F j z t o d P + Z l L k P e M D k 9 / d l Y F 4 K X 0 7 f B 0 e T r b 0 B x i 3 r 6 N a O S 3 u K W 0 + B L f L I J 1 f k 2 i / k m p S n d 0 L 8 3 N N 2 s P j 9 d s N 9 x U U X r + h 8 u s m m w A A a / n p y e o d j U I B g t c X 2 m R L 9 G w c 3 N 4 e G R K b e s 7 N G 4 O l q B J c L S m z v 4 O p 6 7 s a t e B X g X j y C w Y h P J J w m 9 L U D d o h 4 Q d R p V 7 I N x g K N J X B W 5 l C C I H s y 3 1 1 w + 5 O z + 4 P B o w p q i a P 9 f P k l B v 9 C i g Z o s h e D i 0 G 2 9 B n W u b B L y o i l Z 3 e 1 r J q x 8 s D P H o + f n w D i c Y I 2 C J P j x o w u 8 f K o o y 9 A 9 6 W I a b Q 0 p H s E s P B h n o C M d T Z 6 D X p 9 c N + U t C D U 5 S 1 N 1 3 W o Y N x W e G y c x g L J D N J i 8 W q i x X p V w 7 Y Y 9 Z E Z a V P 2 q d + G S F g l 9 c u N Z 2 Q b 2 T G w 5 p S z L q u B b g H a r K / b I 8 x S 6 t N Z w d 6 3 3 W C a z d o d F A + 0 w 5 K V 6 e v p 4 M S 2 g 9 o U E R K k H E c 0 z 9 Z 3 T g r I U j L R V f n r P O l q Z 7 3 p m v v O 8 K M w o R J r k 1 i t 8 g O 8 N W E + 4 a 1 j m K 9 H K 8 z W n a J N c I h J w b r 4 1 G T N s J 5 N 8 U 8 t o 1 Z 3 1 A l 9 9 f s + W T 3 g / 7 B 6 b J I M d 8 t p G t f K g x F Z V J x 6 J 9 v i d P q s q w R 9 B 1 2 Y W q b R 0 u b C f g N U Q F j Q v 2 w u y q U u a y v a u 9 M 6 L v H Z 9 M x N A X T v E k s p G h 7 t o Z C P A 1 D j K 0 2 9 N p R 7 f A u G k F d u O C j 6 m x a L Z O k n + i p a 6 k t f h 6 t N y F o b X i d 4 h j r E P W i t c X c b O i A T P m l R e C t 5 U n t 0 m a 8 1 I 5 G y o b V Q q I q / U r 4 i S V S Y 7 J G z p t v T K D H k t / b F t a O v Z 3 p 0 1 1 f A P u Y 1 5 o W v 9 m e W S 3 3 0 C W m N h P N 1 S e e T i 6 X O a f t P 1 H T m p G b 5 z J l p p s o / 0 T 0 0 h c / 3 S v a b N z I t H X L c t y k s Q H / i t u 3 I V b P C m O 8 m W w X Z c 2 A g B L N 3 6 B f P 7 t h 8 K C Q Y 5 t q N 7 N + b J b 0 7 a S n Y d + r 3 J K / V + 2 6 t s k W W v t C 3 / Q G 6 9 2 6 a N A H 9 C z N 6 t 1 G V z i T 9 J g h Z u z 8 H v a / B D w T Q h L + A 0 I R 5 Q E z J E a k J 8 q C b E w y o 6 O 7 D a C Y d W 0 o M r G e K V j A G b k C F i E z K C b E I c Z t G / A 2 1 C P N R i y j 5 b y R i 3 x A E X y 2 K R m x A P u k p 2 2 M U 8 L H j V y K B X j V r 4 q n G H V G 0 5 3 O o V A w S b e L 0 V f Q z j 0 X w Q q / M 4 F K M x g H F C X s D x a G L t 4 u 9 G s t P 7 U H b y C M v Y O x 6 Y 0 e r Q n J C X 4 K y P 0 8 M z G Q E a Q 1 l E 2 8 b q I I 3 Z e J j G i x q B u m v 1 D t W o e b D G i v d x j f v 1 g I 0 5 + s j G 1 Q N o O 6 U 7 x C 5 w O 3 W I 7 o T s g L c R P X w b o e V R Z 7 k n M 4 C 4 E 4 z h A T s h L 6 H c v O I K d r n 1 Z n p A H z j 2 k D 6 Y 8 6 A + m O l j 3 T 2 D r O W O R b t p e R / u Z B f e h 6 I r 0 n 8 g v v 8 S h g G H m H f I M a A 3 1 f Y 7 f g j 7 D q c D 3 I 8 m u h U 7 k N + J f n Z D 7 A 8 I r 8 B / u L + X s x 1 / k L / / F 1 B L A Q I t A B Q A A g A I A E N 2 Q V b e D o N g p A A A A P Y A A A A S A A A A A A A A A A A A A A A A A A A A A A B D b 2 5 m a W c v U G F j a 2 F n Z S 5 4 b W x Q S w E C L Q A U A A I A C A B D d k F W D 8 r p q 6 Q A A A D p A A A A E w A A A A A A A A A A A A A A A A D w A A A A W 0 N v b n R l b n R f V H l w Z X N d L n h t b F B L A Q I t A B Q A A g A I A E N 2 Q V b U o b x C B g U A A J M O A A A T A A A A A A A A A A A A A A A A A O E B A A B G b 3 J t d W x h c y 9 T Z W N 0 a W 9 u M S 5 t U E s F B g A A A A A D A A M A w g A A A D Q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t 1 A A A A A A A A a X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Q d X J j a G F z Z U 9 y Z G V y T G l z d C U z R k l n b m 9 y Z U R h d G V z J T N E d H J 1 Z S U y N l N l Y X J j a C U z R E R l b G V 0 Z W Q l M j U y M C E l M j U z R C U y N T I w d H J 1 Z S U y N k 9 y Z G V y Q n k l M 0 R Q d X J j a G F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Q d X J j a G F z Z U 9 y Z G V y T G l z d F 9 J Z 2 5 v c m V E Y X R l c 1 9 0 c n V l X 1 N l Y X J j a F 9 E Z W x l d G V k X z I w X 1 8 z R F 8 y M H R y d W V f T 3 J k Z X J C e V 9 Q d X J j a G F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w M V Q x M T o 1 M D o w N y 4 z M D c x M j M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I i A v P j x F b n R y e S B U e X B l P S J G a W x s Q 2 9 s d W 1 u T m F t Z X M i I F Z h b H V l P S J z W y Z x d W 9 0 O 1 Q u U H V y Y 2 h h c 2 V P c m R l c k 5 1 b W J l c i Z x d W 9 0 O y w m c X V v d D t U L k F j Y 2 9 1 b n Q m c X V v d D s s J n F 1 b 3 Q 7 V C 5 T d X B w b G l l c k 5 h b W U m c X V v d D s s J n F 1 b 3 Q 7 V C 5 D b G l l b n R J R C Z x d W 9 0 O y w m c X V v d D t U L k 9 y Z G V y V G 8 m c X V v d D s s J n F 1 b 3 Q 7 V C 5 T a G l w V G 8 m c X V v d D s s J n F 1 b 3 Q 7 V C 5 P c m R l c k R h d G U m c X V v d D s s J n F 1 b 3 Q 7 V C 5 U b 3 R h b F R h e C Z x d W 9 0 O y w m c X V v d D t U L l R v d G F s Q W 1 v d W 5 0 J n F 1 b 3 Q 7 L C Z x d W 9 0 O 1 Q u V G 9 0 Y W x B b W 9 1 b n R J b m M m c X V v d D s s J n F 1 b 3 Q 7 V C 5 F b X B s b 3 l l Z U 5 h b W U m c X V v d D s s J n F 1 b 3 Q 7 V C 5 J b n Z v a W N l T n V t Y m V y J n F 1 b 3 Q 7 L C Z x d W 9 0 O 1 Q u U m V m T m 8 m c X V v d D s s J n F 1 b 3 Q 7 V C 5 F V E F E Y X R l J n F 1 b 3 Q 7 L C Z x d W 9 0 O 1 Q u R H V l R G F 0 Z S Z x d W 9 0 O y w m c X V v d D t U L k N v b W 1 l b n R z J n F 1 b 3 Q 7 L C Z x d W 9 0 O 1 Q u U 2 F s Z X N D b 2 1 t Z W 5 0 c y Z x d W 9 0 O y w m c X V v d D t U L l R l c m 1 z J n F 1 b 3 Q 7 L C Z x d W 9 0 O 1 Q u U G F p Z C Z x d W 9 0 O y w m c X V v d D t U L k J h b G F u Y 2 U m c X V v d D s s J n F 1 b 3 Q 7 V C 5 Q Y X l t Z W 5 0 J n F 1 b 3 Q 7 L C Z x d W 9 0 O 1 Q u S X N Q T y Z x d W 9 0 O y w m c X V v d D t U L k l z U k E m c X V v d D s s J n F 1 b 3 Q 7 V C 5 J c 0 J p b G w m c X V v d D s s J n F 1 b 3 Q 7 V C 5 J c 0 N y Z W R p d C Z x d W 9 0 O y w m c X V v d D t U L k l z Q 2 h l c X V l J n F 1 b 3 Q 7 L C Z x d W 9 0 O 1 Q u S X N S Z W Z 1 b m R D a G V x d W U m c X V v d D s s J n F 1 b 3 Q 7 V C 5 J c 1 B P Q 3 J l Z G l 0 J n F 1 b 3 Q 7 L C Z x d W 9 0 O 1 Q u S W 5 2 b 2 l j Z U R h d G U m c X V v d D s s J n F 1 b 3 Q 7 V C 5 F b n R l c m V k Q n k m c X V v d D s s J n F 1 b 3 Q 7 V C 5 D b 2 5 O b 3 R l J n F 1 b 3 Q 7 L C Z x d W 9 0 O 1 Q u Q 3 V z d F B P T n V t Y m V y J n F 1 b 3 Q 7 L C Z x d W 9 0 O 1 Q u R m 9 y Z W l n b k V 4 Y 2 h h b m d l Q 2 9 k Z S Z x d W 9 0 O y w m c X V v d D t U L k Z v c m V p Z 2 5 F e G N o Y W 5 n Z V J h d G U m c X V v d D s s J n F 1 b 3 Q 7 V C 5 G b 3 J l a W d u V G 9 0 Y W x B b W 9 1 b n Q m c X V v d D s s J n F 1 b 3 Q 7 V C 5 G b 3 J l a W d u U G F p Z E F t b 3 V u d C Z x d W 9 0 O y w m c X V v d D t U L k Z v c m V p Z 2 5 C Y W x h b m N l Q W 1 v d W 5 0 J n F 1 b 3 Q 7 L C Z x d W 9 0 O 1 Q u Q X B w c m 9 2 Z W Q m c X V v d D s s J n F 1 b 3 Q 7 V C 5 B U E 5 v d G V z J n F 1 b 3 Q 7 L C Z x d W 9 0 O 1 Q u R X h w Z W 5 z Z U N s Y W l t R W 1 w b G 9 5 Z W U m c X V v d D s s J n F 1 b 3 Q 7 V C 5 D b 2 5 0 Y W N 0 T m F t Z S Z x d W 9 0 O y w m c X V v d D t U L l R v d G F s R G l z Y 2 9 1 b n Q m c X V v d D s s J n F 1 b 3 Q 7 V C 5 B c m V h J n F 1 b 3 Q 7 L C Z x d W 9 0 O 1 Q u T 3 J k Z X J T d G F 0 d X M m c X V v d D s s J n F 1 b 3 Q 7 V C 5 G d X R 1 c m V Q T y Z x d W 9 0 O y w m c X V v d D t U L l B p Y 2 t 1 c E Z y b 2 1 E Z X N j J n F 1 b 3 Q 7 L C Z x d W 9 0 O 1 Q u U H V y Y 2 h h c 2 V M a W 5 l S U Q m c X V v d D s s J n F 1 b 3 Q 7 V C 5 Q Q V J U V F l Q R S Z x d W 9 0 O y w m c X V v d D t U L k l O Q 0 9 N R U F D Q 0 5 U J n F 1 b 3 Q 7 L C Z x d W 9 0 O 1 Q u Q V N T R V R B Q 0 N O V C Z x d W 9 0 O y w m c X V v d D t U L k N P R 1 N B Q 0 N O V C Z x d W 9 0 O y w m c X V v d D t U L l B y b 2 R 1 Y 3 R H c m 9 1 c C Z x d W 9 0 O y w m c X V v d D t U L l B y b 2 R 1 Y 3 R O Y W 1 l J n F 1 b 3 Q 7 L C Z x d W 9 0 O 1 Q u U H J v Z H V j d F B y a W 5 0 T m F t Z S Z x d W 9 0 O y w m c X V v d D t U L l B y b 2 R 1 Y 3 R f R G V z Y 3 J p c H R p b 2 4 m c X V v d D s s J n F 1 b 3 Q 7 V C 5 M a W 5 l R G V z Y 3 J p c H R p b 2 4 m c X V v d D s s J n F 1 b 3 Q 7 V C 5 M a W 5 l V G F 4 U m F 0 Z S Z x d W 9 0 O y w m c X V v d D t U L k x p b m V D b 3 N 0 J n F 1 b 3 Q 7 L C Z x d W 9 0 O 1 Q u T G l u Z U N v c 3 R J b m M m c X V v d D s s J n F 1 b 3 Q 7 V C 5 M a W 5 l V G F 4 Q 2 9 k Z S Z x d W 9 0 O y w m c X V v d D t U L k x p b m V U Y X g m c X V v d D s s J n F 1 b 3 Q 7 V C 5 R d H l T b 2 x k J n F 1 b 3 Q 7 L C Z x d W 9 0 O 1 Q u V W 5 p d G 9 m T W V h c 3 V y Z V F 0 e V N v b G Q m c X V v d D s s J n F 1 b 3 Q 7 V C 5 T a G l w c G V k J n F 1 b 3 Q 7 L C Z x d W 9 0 O 1 Q u V W 5 p d G 9 m T W V h c 3 V y Z V N o a X B w Z W Q m c X V v d D s s J n F 1 b 3 Q 7 V C 5 C Y W N r T 3 J k Z X I m c X V v d D s s J n F 1 b 3 Q 7 V C 5 V b m l 0 b 2 Z N Z W F z d X J l Q m F j a 2 9 y Z G V y J n F 1 b 3 Q 7 L C Z x d W 9 0 O 1 Q u V W 5 p d G 9 m T W V h c 3 V y Z V B P T G l u Z X M m c X V v d D s s J n F 1 b 3 Q 7 V C 5 V b m l 0 b 2 Z N Z W F z d X J l T X V s d G l w b G l l c i Z x d W 9 0 O y w m c X V v d D t U L k l u d m 9 p Y 2 V k J n F 1 b 3 Q 7 L C Z x d W 9 0 O 1 Q u Q 2 x h c 3 M m c X V v d D s s J n F 1 b 3 Q 7 V C 5 D d X N 0 b 2 1 l c k p v Y i Z x d W 9 0 O y w m c X V v d D t U L l R v d G F s T G l u Z U F t b 3 V u d C Z x d W 9 0 O y w m c X V v d D t U L l R v d G F s T G l u Z U F t b 3 V u d E l u Y y Z x d W 9 0 O y w m c X V v d D t U L k Z v c m V p Z 2 5 D d X J y Z W 5 j e U x p b m V D b 3 N 0 J n F 1 b 3 Q 7 L C Z x d W 9 0 O 1 Q u R m 9 y Z W l n b l R v d G F s T G l u Z U F t b 3 V u d C Z x d W 9 0 O y w m c X V v d D t U L l J l Y 2 V p d m V k R G F 0 Z S Z x d W 9 0 O y w m c X V v d D t U L k V U Q U R h d G V f M S Z x d W 9 0 O y w m c X V v d D t U L k x p b m V O b 3 R l c y Z x d W 9 0 O y w m c X V v d D t U L k V x d W l w b W V u d E 5 h b W U m c X V v d D s s J n F 1 b 3 Q 7 V C 5 T d X B w b G l l c l B y b 2 R 1 Y 3 R D b 2 R l J n F 1 b 3 Q 7 L C Z x d W 9 0 O 1 Q u U 3 V w c G x p Z X J Q c m 9 k d W N 0 T m F t Z S Z x d W 9 0 O y w m c X V v d D t U L k R p c 2 N v d W 5 0 U G V y Y 2 V u d C Z x d W 9 0 O y w m c X V v d D t U L k R p c 2 N v d W 5 0 Q W 1 v d W 5 0 J n F 1 b 3 Q 7 L C Z x d W 9 0 O 1 Q u R 2 V u Z X J h b E 5 v d G V z J n F 1 b 3 Q 7 L C Z x d W 9 0 O 1 Q u U H V y Y 2 h h c 2 V P c m R l c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1 c m N o Y X N l T 3 J k Z X J O d W 1 i Z X I s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W N j b 3 V u d C w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T d X B w b G l l c k 5 h b W U s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2 x p Z W 5 0 S U Q s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3 J k Z X J U b y w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T a G l w V G 8 s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3 J k Z X J E Y X R l L D Z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R v d G F s V G F 4 L D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R v d G F s Q W 1 v d W 5 0 L D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R v d G F s Q W 1 v d W 5 0 S W 5 j L D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V t c G x v e W V l T m F t Z S w x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W 5 2 b 2 l j Z U 5 1 b W J l c i w x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m V m T m 8 s M T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V U Q U R h d G U s M T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R 1 Z U R h d G U s M T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v b W 1 l b n R z L D E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T Y W x l c 0 N v b W 1 l b n R z L D E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Z X J t c y w x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G F p Z C w x O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m F s Y W 5 j Z S w x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G F 5 b W V u d C w y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X N Q T y w y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X N S Q S w y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X N C a W x s L D I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c 0 N y Z W R p d C w y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X N D a G V x d W U s M j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U m V m d W 5 k Q 2 h l c X V l L D I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c 1 B P Q 3 J l Z G l 0 L D I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b n Z v a W N l R G F 0 Z S w y O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W 5 0 Z X J l Z E J 5 L D I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b 2 5 O b 3 R l L D M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d X N 0 U E 9 O d W 1 i Z X I s M z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v c m V p Z 2 5 F e G N o Y W 5 n Z U N v Z G U s M z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v c m V p Z 2 5 F e G N o Y W 5 n Z V J h d G U s M z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v c m V p Z 2 5 U b 3 R h b E F t b 3 V u d C w z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m 9 y Z W l n b l B h a W R B b W 9 1 b n Q s M z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v c m V p Z 2 5 C Y W x h b m N l Q W 1 v d W 5 0 L D M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B c H B y b 3 Z l Z C w z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V B O b 3 R l c y w z O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X h w Z W 5 z Z U N s Y W l t R W 1 w b G 9 5 Z W U s M z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v b n R h Y 3 R O Y W 1 l L D Q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E R p c 2 N v d W 5 0 L D Q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B c m V h L D Q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P c m R l c l N 0 Y X R 1 c y w 0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n V 0 d X J l U E 8 s N D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p Y 2 t 1 c E Z y b 2 1 E Z X N j L D Q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d X J j a G F z Z U x p b m V J R C w 0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E F S V F R Z U E U s N D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O Q 0 9 N R U F D Q 0 5 U L D Q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B U 1 N F V E F D Q 0 5 U L D Q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T 0 d T Q U N D T l Q s N T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y b 2 R 1 Y 3 R H c m 9 1 c C w 1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H J v Z H V j d E 5 h b W U s N T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y b 2 R 1 Y 3 R Q c m l u d E 5 h b W U s N T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y b 2 R 1 Y 3 R f R G V z Y 3 J p c H R p b 2 4 s N T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x p b m V E Z X N j c m l w d G l v b i w 1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G l u Z V R h e F J h d G U s N T Z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x p b m V D b 3 N 0 L D U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Q 2 9 z d E l u Y y w 1 O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G l u Z V R h e E N v Z G U s N T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x p b m V U Y X g s N j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F 0 e V N v b G Q s N j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V u a X R v Z k 1 l Y X N 1 c m V R d H l T b 2 x k L D Y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T a G l w c G V k L D Y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V b m l 0 b 2 Z N Z W F z d X J l U 2 h p c H B l Z C w 2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m F j a 0 9 y Z G V y L D Y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V b m l 0 b 2 Z N Z W F z d X J l Q m F j a 2 9 y Z G V y L D Y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V b m l 0 b 2 Z N Z W F z d X J l U E 9 M a W 5 l c y w 2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W 5 p d G 9 m T W V h c 3 V y Z U 1 1 b H R p c G x p Z X I s N j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u d m 9 p Y 2 V k L D Y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b G F z c y w 3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3 V z d G 9 t Z X J K b 2 I s N z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R v d G F s T G l u Z U F t b 3 V u d C w 3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G 9 0 Y W x M a W 5 l Q W 1 v d W 5 0 S W 5 j L D c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Q 3 V y c m V u Y 3 l M a W 5 l Q 2 9 z d C w 3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m 9 y Z W l n b l R v d G F s T G l u Z U F t b 3 V u d C w 3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m V j Z W l 2 Z W R E Y X R l L D c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F V E F E Y X R l X z E s N z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x p b m V O b 3 R l c y w 3 O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X F 1 a X B t Z W 5 0 T m F t Z S w 3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3 V w c G x p Z X J Q c m 9 k d W N 0 Q 2 9 k Z S w 4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3 V w c G x p Z X J Q c m 9 k d W N 0 T m F t Z S w 4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G l z Y 2 9 1 b n R Q Z X J j Z W 5 0 L D g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E a X N j b 3 V u d E F t b 3 V u d C w 4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2 V u Z X J h b E 5 v d G V z L D g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d X J j a G F z Z U 9 y Z G V y S U Q s O D V 9 J n F 1 b 3 Q 7 X S w m c X V v d D t D b 2 x 1 b W 5 D b 3 V u d C Z x d W 9 0 O z o 4 N i w m c X V v d D t L Z X l D b 2 x 1 b W 5 O Y W 1 l c y Z x d W 9 0 O z p b X S w m c X V v d D t D b 2 x 1 b W 5 J Z G V u d G l 0 a W V z J n F 1 b 3 Q 7 O l s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d X J j a G F z Z U 9 y Z G V y T n V t Y m V y L D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F j Y 2 9 1 b n Q s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3 V w c G x p Z X J O Y W 1 l L D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s a W V u d E l E L D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9 y Z G V y V G 8 s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2 h p c F R v L D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9 y Z G V y R G F 0 Z S w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F R h e C w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E F t b 3 V u d C w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E F t b 3 V u d E l u Y y w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F b X B s b 3 l l Z U 5 h b W U s M T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u d m 9 p Y 2 V O d W 1 i Z X I s M T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J l Z k 5 v L D E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F V E F E Y X R l L D E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E d W V E Y X R l L D E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b 2 1 t Z W 5 0 c y w x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2 F s Z X N D b 2 1 t Z W 5 0 c y w x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G V y b X M s M T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h a W Q s M T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J h b G F u Y 2 U s M T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h e W 1 l b n Q s M j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U E 8 s M j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U k E s M j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Q m l s b C w y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X N D c m V k a X Q s M j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l z Q 2 h l c X V l L D I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c 1 J l Z n V u Z E N o Z X F 1 Z S w y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X N Q T 0 N y Z W R p d C w y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S W 5 2 b 2 l j Z U R h d G U s M j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V u d G V y Z W R C e S w y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2 9 u T m 9 0 Z S w z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3 V z d F B P T n V t Y m V y L D M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R X h j a G F u Z 2 V D b 2 R l L D M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R X h j a G F u Z 2 V S Y X R l L D M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V G 9 0 Y W x B b W 9 1 b n Q s M z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v c m V p Z 2 5 Q Y W l k Q W 1 v d W 5 0 L D M 1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G b 3 J l a W d u Q m F s Y W 5 j Z U F t b 3 V u d C w z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X B w c m 9 2 Z W Q s M z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F Q T m 9 0 Z X M s M z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V 4 c G V u c 2 V D b G F p b U V t c G x v e W V l L D M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D b 2 5 0 Y W N 0 T m F t Z S w 0 M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G 9 0 Y W x E a X N j b 3 V u d C w 0 M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X J l Y S w 0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3 J k Z X J T d G F 0 d X M s N D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1 d H V y Z V B P L D Q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a W N r d X B G c m 9 t R G V z Y y w 0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H V y Y 2 h h c 2 V M a W 5 l S U Q s N D Z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B U l R U W V B F L D Q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T k N P T U V B Q 0 N O V C w 0 O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V N T R V R B Q 0 N O V C w 0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0 9 H U 0 F D Q 0 5 U L D U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c m 9 k d W N 0 R 3 J v d X A s N T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B y b 2 R 1 Y 3 R O Y W 1 l L D U y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c m 9 k d W N 0 U H J p b n R O Y W 1 l L D U z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Q c m 9 k d W N 0 X 0 R l c 2 N y a X B 0 a W 9 u L D U 0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R G V z Y 3 J p c H R p b 2 4 s N T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x p b m V U Y X h S Y X R l L D U 2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Q 2 9 z d C w 1 N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T G l u Z U N v c 3 R J b m M s N T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x p b m V U Y X h D b 2 R l L D U 5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V G F 4 L D Y w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R d H l T b 2 x k L D Y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V b m l 0 b 2 Z N Z W F z d X J l U X R 5 U 2 9 s Z C w 2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2 h p c H B l Z C w 2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W 5 p d G 9 m T W V h c 3 V y Z V N o a X B w Z W Q s N j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J h Y 2 t P c m R l c i w 2 N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W 5 p d G 9 m T W V h c 3 V y Z U J h Y 2 t v c m R l c i w 2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V W 5 p d G 9 m T W V h c 3 V y Z V B P T G l u Z X M s N j d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V u a X R v Z k 1 l Y X N 1 c m V N d W x 0 a X B s a W V y L D Y 4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J b n Z v a W N l Z C w 2 O X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Q 2 x h c 3 M s N z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N 1 c 3 R v b W V y S m 9 i L D c x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U b 3 R h b E x p b m V B b W 9 1 b n Q s N z J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R v d G F s T G l u Z U F t b 3 V u d E l u Y y w 3 M 3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m 9 y Z W l n b k N 1 c n J l b m N 5 T G l u Z U N v c 3 Q s N z R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Z v c m V p Z 2 5 U b 3 R h b E x p b m V B b W 9 1 b n Q s N z V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J l Y 2 V p d m V k R G F 0 Z S w 3 N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V R B R G F 0 Z V 8 x L D c 3 f S Z x d W 9 0 O y w m c X V v d D t T Z W N 0 a W 9 u M S 9 U U H V y Y 2 h h c 2 V P c m R l c k x p c 3 Q / S W d u b 3 J l R G F 0 Z X M 9 d H J 1 Z V x 1 M D A y N l N l Y X J j a D 1 E Z W x l d G V k J T I w I S U z R C U y M H R y d W V c d T A w M j Z P c m R l c k J 5 P V B 1 c m N o Y X M v R X h w Y W 5 k Z W Q g V C 5 7 V C 5 M a W 5 l T m 9 0 Z X M s N z h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V x d W l w b W V u d E 5 h b W U s N z l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N 1 c H B s a W V y U H J v Z H V j d E N v Z G U s O D B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l N 1 c H B s a W V y U H J v Z H V j d E 5 h b W U s O D F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R p c 2 N v d W 5 0 U G V y Y 2 V u d C w 4 M n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R G l z Y 2 9 1 b n R B b W 9 1 b n Q s O D N 9 J n F 1 b 3 Q 7 L C Z x d W 9 0 O 1 N l Y 3 R p b 2 4 x L 1 R Q d X J j a G F z Z U 9 y Z G V y T G l z d D 9 J Z 2 5 v c m V E Y X R l c z 1 0 c n V l X H U w M D I 2 U 2 V h c m N o P U R l b G V 0 Z W Q l M j A h J T N E J T I w d H J 1 Z V x 1 M D A y N k 9 y Z G V y Q n k 9 U H V y Y 2 h h c y 9 F e H B h b m R l Z C B U L n t U L k d l b m V y Y W x O b 3 R l c y w 4 N H 0 m c X V v d D s s J n F 1 b 3 Q 7 U 2 V j d G l v b j E v V F B 1 c m N o Y X N l T 3 J k Z X J M a X N 0 P 0 l n b m 9 y Z U R h d G V z P X R y d W V c d T A w M j Z T Z W F y Y 2 g 9 R G V s Z X R l Z C U y M C E l M 0 Q l M j B 0 c n V l X H U w M D I 2 T 3 J k Z X J C e T 1 Q d X J j a G F z L 0 V 4 c G F u Z G V k I F Q u e 1 Q u U H V y Y 2 h h c 2 V P c m R l c k l E L D g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B 1 c m N o Y X N l T 3 J k Z X J M a X N 0 J T N G S W d u b 3 J l R G F 0 Z X M l M 0 R 0 c n V l J T I 2 U 2 V h c m N o J T N E R G V s Z X R l Z C U y N T I w I S U y N T N E J T I 1 M j B 0 c n V l J T I 2 T 3 J k Z X J C e S U z R F B 1 c m N o Y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1 c m N o Y X N l T 3 J k Z X J M a X N 0 J T N G S W d u b 3 J l R G F 0 Z X M l M 0 R 0 c n V l J T I 2 U 2 V h c m N o J T N E R G V s Z X R l Z C U y N T I w I S U y N T N E J T I 1 M j B 0 c n V l J T I 2 T 3 J k Z X J C e S U z R F B 1 c m N o Y X M v d H B 1 c m N o Y X N l b 3 J k Z X J s a X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1 c m N o Y X N l T 3 J k Z X J M a X N 0 J T N G S W d u b 3 J l R G F 0 Z X M l M 0 R 0 c n V l J T I 2 U 2 V h c m N o J T N E R G V s Z X R l Z C U y N T I w I S U y N T N E J T I 1 M j B 0 c n V l J T I 2 T 3 J k Z X J C e S U z R F B 1 c m N o Y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Q d X J j a G F z Z U 9 y Z G V y T G l z d C U z R k l n b m 9 y Z U R h d G V z J T N E d H J 1 Z S U y N l N l Y X J j a C U z R E R l b G V 0 Z W Q l M j U y M C E l M j U z R C U y N T I w d H J 1 Z S U y N k 9 y Z G V y Q n k l M 0 R Q d X J j a G F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B 1 c m N o Y X N l T 3 J k Z X J M a X N 0 J T N G S W d u b 3 J l R G F 0 Z X M l M 0 R 0 c n V l J T I 2 U 2 V h c m N o J T N E R G V s Z X R l Z C U y N T I w I S U y N T N E J T I 1 M j B 0 c n V l J T I 2 T 3 J k Z X J C e S U z R F B 1 c m N o Y X M v R X h w Y W 5 k Z W Q l M j B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k 6 t 0 j s F M t C j R o 8 h 8 z + y j k A A A A A A g A A A A A A E G Y A A A A B A A A g A A A A q + W U u z N B S J + l O d B 6 y L M M C E A u o y L + 3 g v m K 0 F v A W 5 X E Q Y A A A A A D o A A A A A C A A A g A A A A e q p L i 8 l a Z 7 X c z R R Z m w T I G o i p 4 a r e c z u X B w H M 2 H t P l p B Q A A A A h T Z 6 H u y 7 U 2 w O i L s C h 4 r m F i + Q v b L I c 9 3 V I t f H 8 g x o D y 0 8 j d c o T t d U 1 n I 8 T K s Z d f i 2 n + n x w V 6 e u z u 8 6 7 W h w r F Q q N U U 8 w k Y + 7 z / W Q / 4 q K / J C 4 R A A A A A E D a 9 3 Z T P R H 0 4 6 u o d v R N U 0 G e M m n n 0 D Z 1 S d w k f G U L j 9 6 h 4 j 4 O P i E G 8 q 1 K / Y x F M 4 M A 0 c L X L S o t n 6 b 8 f U L Q F c d f A l A = = < / D a t a M a s h u p > 
</file>

<file path=customXml/itemProps1.xml><?xml version="1.0" encoding="utf-8"?>
<ds:datastoreItem xmlns:ds="http://schemas.openxmlformats.org/officeDocument/2006/customXml" ds:itemID="{8A575B43-A64D-405A-8CC9-135A50295D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Orders Back Orders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user</cp:lastModifiedBy>
  <dcterms:created xsi:type="dcterms:W3CDTF">2015-06-05T18:17:20Z</dcterms:created>
  <dcterms:modified xsi:type="dcterms:W3CDTF">2023-02-07T12:02:15Z</dcterms:modified>
</cp:coreProperties>
</file>