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A162E471-354F-43F2-9B19-10C9B2D00D5D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Balancesheet Report Result" sheetId="1" r:id="rId1"/>
    <sheet name="Raw Data" sheetId="3" r:id="rId2"/>
  </sheets>
  <definedNames>
    <definedName name="ExternalData_1" localSheetId="1" hidden="1">'Raw Data'!$A$1:$J$61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B59" i="1"/>
  <c r="B60" i="1"/>
  <c r="B61" i="1"/>
  <c r="B49" i="1"/>
  <c r="B50" i="1"/>
  <c r="B51" i="1"/>
  <c r="B52" i="1"/>
  <c r="B53" i="1"/>
  <c r="B54" i="1"/>
  <c r="B55" i="1"/>
  <c r="B56" i="1"/>
  <c r="B57" i="1"/>
  <c r="B58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19" i="1"/>
  <c r="A20" i="1"/>
  <c r="A21" i="1"/>
  <c r="A22" i="1"/>
  <c r="A23" i="1"/>
  <c r="A24" i="1"/>
  <c r="A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lanceSheetReport?DateTo=%222023-01-27%22" description="Connection to the 'BalanceSheetReport?DateTo=%222023-01-27%22' query in the workbook." type="5" refreshedVersion="6" background="1" refreshOnLoad="1" saveData="1" credentials="none">
    <dbPr connection="Provider=Microsoft.Mashup.OleDb.1;Data Source=$Workbook$;Location=&quot;BalanceSheetReport?DateTo=%222023-01-27%22&quot;;Extended Properties=&quot;&quot;" command="SELECT * FROM [BalanceSheetReport?DateTo=%222023-01-27%22]"/>
  </connection>
</connections>
</file>

<file path=xl/sharedStrings.xml><?xml version="1.0" encoding="utf-8"?>
<sst xmlns="http://schemas.openxmlformats.org/spreadsheetml/2006/main" count="260" uniqueCount="146">
  <si>
    <t>ACCNAME</t>
  </si>
  <si>
    <t>Account Tree</t>
  </si>
  <si>
    <t>Account No</t>
  </si>
  <si>
    <t>Header-Account-Totals</t>
  </si>
  <si>
    <t>ID</t>
  </si>
  <si>
    <t>SortID</t>
  </si>
  <si>
    <t>Sub-Account-Totals</t>
  </si>
  <si>
    <t>Total ~Assets &amp;~Liabilities</t>
  </si>
  <si>
    <t>Total Current~Assets &amp;~Liabilities</t>
  </si>
  <si>
    <t>TypeID</t>
  </si>
  <si>
    <t>Capital</t>
  </si>
  <si>
    <t>EQUITY</t>
  </si>
  <si>
    <t>Capitec</t>
  </si>
  <si>
    <t>Loan Account</t>
  </si>
  <si>
    <t>OCLIAB</t>
  </si>
  <si>
    <t>PAYG Tax</t>
  </si>
  <si>
    <t>OCL</t>
  </si>
  <si>
    <t>Accounts Payable</t>
  </si>
  <si>
    <t>AP</t>
  </si>
  <si>
    <t>Opening Bal Equity</t>
  </si>
  <si>
    <t>Allowances</t>
  </si>
  <si>
    <t>Adjustments</t>
  </si>
  <si>
    <t>Cash</t>
  </si>
  <si>
    <t>Retained Earnings</t>
  </si>
  <si>
    <t>Tax Collected</t>
  </si>
  <si>
    <t>Test Act 13</t>
  </si>
  <si>
    <t>UIF Liab</t>
  </si>
  <si>
    <t>UnInvoiced PO</t>
  </si>
  <si>
    <t>Tax Paid</t>
  </si>
  <si>
    <t>Accounts Receivable</t>
  </si>
  <si>
    <t>AR</t>
  </si>
  <si>
    <t>Amex</t>
  </si>
  <si>
    <t>CCARD</t>
  </si>
  <si>
    <t>Clearing Bank</t>
  </si>
  <si>
    <t>FIXASSET</t>
  </si>
  <si>
    <t>Coghlin Tools Loan</t>
  </si>
  <si>
    <t>OCASSET</t>
  </si>
  <si>
    <t>Credit Card</t>
  </si>
  <si>
    <t>AccountNumber</t>
  </si>
  <si>
    <t>Sub Account Total</t>
  </si>
  <si>
    <t>Header Account Total</t>
  </si>
  <si>
    <t>Total Current Asset &amp; Liability</t>
  </si>
  <si>
    <t>Total Asset &amp; Liability</t>
  </si>
  <si>
    <t/>
  </si>
  <si>
    <t>ASSETS</t>
  </si>
  <si>
    <t xml:space="preserve">     Current Assets</t>
  </si>
  <si>
    <t xml:space="preserve">          Cheque or Saving</t>
  </si>
  <si>
    <t>BANK</t>
  </si>
  <si>
    <t>Sun Corp</t>
  </si>
  <si>
    <t>123</t>
  </si>
  <si>
    <t xml:space="preserve">               Sun Corp</t>
  </si>
  <si>
    <t>Test Act 4</t>
  </si>
  <si>
    <t>34567</t>
  </si>
  <si>
    <t xml:space="preserve">               Test Act 4</t>
  </si>
  <si>
    <t>Bank</t>
  </si>
  <si>
    <t>2345</t>
  </si>
  <si>
    <t xml:space="preserve">               Travel - Bank</t>
  </si>
  <si>
    <t>Total Cheque or Saving</t>
  </si>
  <si>
    <t xml:space="preserve">          Total Cheque or Saving</t>
  </si>
  <si>
    <t xml:space="preserve">          Accounts Receivable</t>
  </si>
  <si>
    <t xml:space="preserve">               Accounts Receivable</t>
  </si>
  <si>
    <t>Total Accounts Receivable</t>
  </si>
  <si>
    <t xml:space="preserve">          Total Accounts Receivable</t>
  </si>
  <si>
    <t xml:space="preserve">          Other Current Asset</t>
  </si>
  <si>
    <t xml:space="preserve">               Coghlin Tools Loan</t>
  </si>
  <si>
    <t>Inventory Asset</t>
  </si>
  <si>
    <t>668686</t>
  </si>
  <si>
    <t xml:space="preserve">               Inventory Asset</t>
  </si>
  <si>
    <t>Office Furniture</t>
  </si>
  <si>
    <t>8859631</t>
  </si>
  <si>
    <t xml:space="preserve">               Office Furniture</t>
  </si>
  <si>
    <t>Voucher Asset</t>
  </si>
  <si>
    <t xml:space="preserve">               Voucher Asset</t>
  </si>
  <si>
    <t>WIP</t>
  </si>
  <si>
    <t xml:space="preserve">               WIP</t>
  </si>
  <si>
    <t>Total Other Current Asset</t>
  </si>
  <si>
    <t xml:space="preserve">          Total Other Current Asset</t>
  </si>
  <si>
    <t>Total Current Assets</t>
  </si>
  <si>
    <t xml:space="preserve">     Total Current Assets</t>
  </si>
  <si>
    <t xml:space="preserve">     Fixed Asset</t>
  </si>
  <si>
    <t xml:space="preserve">               Clearing Bank</t>
  </si>
  <si>
    <t>Accumulated Depreciation</t>
  </si>
  <si>
    <t>454554888</t>
  </si>
  <si>
    <t xml:space="preserve">               Fixed Assets - Accumulated Depreciation</t>
  </si>
  <si>
    <t>Joe Test</t>
  </si>
  <si>
    <t>234</t>
  </si>
  <si>
    <t xml:space="preserve">               Joe Test</t>
  </si>
  <si>
    <t>Mauzy Acc</t>
  </si>
  <si>
    <t>4566</t>
  </si>
  <si>
    <t xml:space="preserve">               Mauzy Acc</t>
  </si>
  <si>
    <t>Vehicle</t>
  </si>
  <si>
    <t>55577454</t>
  </si>
  <si>
    <t xml:space="preserve">               Vehicle</t>
  </si>
  <si>
    <t>Total Fixed Asset</t>
  </si>
  <si>
    <t xml:space="preserve">     Total Fixed Asset</t>
  </si>
  <si>
    <t>TOTAL ASSETS</t>
  </si>
  <si>
    <t>LIABILITIES &amp; EQUITY</t>
  </si>
  <si>
    <t xml:space="preserve">     Liabilities</t>
  </si>
  <si>
    <t xml:space="preserve">          Current Liabilities</t>
  </si>
  <si>
    <t xml:space="preserve">               Credit Card Account</t>
  </si>
  <si>
    <t xml:space="preserve">               Amex</t>
  </si>
  <si>
    <t>573838383</t>
  </si>
  <si>
    <t xml:space="preserve">               Credit Card</t>
  </si>
  <si>
    <t>Master Card</t>
  </si>
  <si>
    <t xml:space="preserve">               Master Card</t>
  </si>
  <si>
    <t>Test Act 6</t>
  </si>
  <si>
    <t>2346</t>
  </si>
  <si>
    <t xml:space="preserve">               Test Act 6</t>
  </si>
  <si>
    <t>Total Credit Card Account</t>
  </si>
  <si>
    <t xml:space="preserve">               Total Credit Card Account</t>
  </si>
  <si>
    <t xml:space="preserve">               Accounts Payable</t>
  </si>
  <si>
    <t>456788</t>
  </si>
  <si>
    <t xml:space="preserve">                    Office Supplies - Accounts Payable</t>
  </si>
  <si>
    <t xml:space="preserve">                    Payroll Liabilities - Cash</t>
  </si>
  <si>
    <t>Total Accounts Payable</t>
  </si>
  <si>
    <t xml:space="preserve">               Total Accounts Payable</t>
  </si>
  <si>
    <t xml:space="preserve">               Other Current Liability</t>
  </si>
  <si>
    <t>738282</t>
  </si>
  <si>
    <t xml:space="preserve">                    Loan Account</t>
  </si>
  <si>
    <t>88525</t>
  </si>
  <si>
    <t xml:space="preserve">                    Materials - PAYG Tax</t>
  </si>
  <si>
    <t xml:space="preserve">                    OCL</t>
  </si>
  <si>
    <t xml:space="preserve">                    Payroll Liabilites - Allowances</t>
  </si>
  <si>
    <t xml:space="preserve">                    Payroll Liabilities - Adjustments</t>
  </si>
  <si>
    <t xml:space="preserve">                    Tax Payable - Tax Collected</t>
  </si>
  <si>
    <t>5678</t>
  </si>
  <si>
    <t xml:space="preserve">                    Test Act 13</t>
  </si>
  <si>
    <t>78979798787</t>
  </si>
  <si>
    <t xml:space="preserve">                    UIF Liab</t>
  </si>
  <si>
    <t xml:space="preserve">                    UnInvoiced PO</t>
  </si>
  <si>
    <t xml:space="preserve">                    Vehicle - Tax Paid</t>
  </si>
  <si>
    <t>Total Other Current Liability</t>
  </si>
  <si>
    <t xml:space="preserve">               Total Other Current Liability</t>
  </si>
  <si>
    <t>Total Current Liabilities</t>
  </si>
  <si>
    <t xml:space="preserve">          Total Current Liabilities</t>
  </si>
  <si>
    <t xml:space="preserve">               Capital / Equity</t>
  </si>
  <si>
    <t>445677</t>
  </si>
  <si>
    <t xml:space="preserve">                    Capital</t>
  </si>
  <si>
    <t>12865656565</t>
  </si>
  <si>
    <t xml:space="preserve">                    Capitec</t>
  </si>
  <si>
    <t>3000</t>
  </si>
  <si>
    <t xml:space="preserve">                    Opening Bal Equity</t>
  </si>
  <si>
    <t xml:space="preserve">                    Retained Earnings</t>
  </si>
  <si>
    <t>Total Capital / Equity</t>
  </si>
  <si>
    <t xml:space="preserve">               Total Capital /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</si>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</sst>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0000000-0016-0000-0100-000000000000}" autoFormatId="16" applyNumberFormats="0" applyBorderFormats="0" applyFontFormats="0" applyPatternFormats="0" applyAlignmentFormats="0" applyWidthHeightFormats="0">
  <queryTableRefresh nextId="22">
    <queryTableFields count="10">
      <queryTableField id="12" name="ID" tableColumnId="13"/>
      <queryTableField id="13" name="SortID" tableColumnId="14"/>
      <queryTableField id="14" name="TypeID" tableColumnId="15"/>
      <queryTableField id="15" name="ACCNAME" tableColumnId="16"/>
      <queryTableField id="16" name="AccountNumber" tableColumnId="17"/>
      <queryTableField id="17" name="Account Tree" tableColumnId="18"/>
      <queryTableField id="18" name="Sub Account Total" tableColumnId="19"/>
      <queryTableField id="19" name="Header Account Total" tableColumnId="20"/>
      <queryTableField id="20" name="Total Current Asset &amp; Liability" tableColumnId="21"/>
      <queryTableField id="21" name="Total Asset &amp; Liability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lanceSheetReport_DateTo__222023_01_27_22" displayName="BalanceSheetReport_DateTo__222023_01_27_22" ref="A1:J61" tableType="queryTable" totalsRowShown="0" headerRowDxfId="11" dataDxfId="10">
  <autoFilter ref="A1:J61" xr:uid="{00000000-0009-0000-0100-000002000000}"/>
  <tableColumns count="10">
    <tableColumn id="13" xr3:uid="{00000000-0010-0000-0000-00000D000000}" uniqueName="13" name="ID" queryTableFieldId="12" dataDxfId="9"/>
    <tableColumn id="14" xr3:uid="{00000000-0010-0000-0000-00000E000000}" uniqueName="14" name="SortID" queryTableFieldId="13" dataDxfId="8"/>
    <tableColumn id="15" xr3:uid="{00000000-0010-0000-0000-00000F000000}" uniqueName="15" name="TypeID" queryTableFieldId="14" dataDxfId="7"/>
    <tableColumn id="16" xr3:uid="{00000000-0010-0000-0000-000010000000}" uniqueName="16" name="ACCNAME" queryTableFieldId="15" dataDxfId="6"/>
    <tableColumn id="17" xr3:uid="{00000000-0010-0000-0000-000011000000}" uniqueName="17" name="AccountNumber" queryTableFieldId="16" dataDxfId="5"/>
    <tableColumn id="18" xr3:uid="{00000000-0010-0000-0000-000012000000}" uniqueName="18" name="Account Tree" queryTableFieldId="17" dataDxfId="4"/>
    <tableColumn id="19" xr3:uid="{00000000-0010-0000-0000-000013000000}" uniqueName="19" name="Sub Account Total" queryTableFieldId="18" dataDxfId="3"/>
    <tableColumn id="20" xr3:uid="{00000000-0010-0000-0000-000014000000}" uniqueName="20" name="Header Account Total" queryTableFieldId="19" dataDxfId="2"/>
    <tableColumn id="21" xr3:uid="{00000000-0010-0000-0000-000015000000}" uniqueName="21" name="Total Current Asset &amp; Liability" queryTableFieldId="20" dataDxfId="1"/>
    <tableColumn id="22" xr3:uid="{00000000-0010-0000-0000-000016000000}" uniqueName="22" name="Total Asset &amp; Liability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B7" sqref="B7"/>
    </sheetView>
  </sheetViews>
  <sheetFormatPr defaultRowHeight="15" x14ac:dyDescent="0.25"/>
  <cols>
    <col min="1" max="1" width="24.85546875" bestFit="1" customWidth="1"/>
    <col min="2" max="2" width="44.5703125" bestFit="1" customWidth="1"/>
    <col min="3" max="3" width="12" bestFit="1" customWidth="1"/>
    <col min="4" max="4" width="21.7109375" bestFit="1" customWidth="1"/>
    <col min="5" max="5" width="5.5703125" customWidth="1"/>
    <col min="6" max="6" width="6.42578125" bestFit="1" customWidth="1"/>
    <col min="7" max="7" width="18.42578125" bestFit="1" customWidth="1"/>
    <col min="8" max="8" width="24.42578125" bestFit="1" customWidth="1"/>
    <col min="9" max="9" width="31.42578125" bestFit="1" customWidth="1"/>
    <col min="10" max="10" width="2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BalanceSheetReport_DateTo__222023_01_27_22[[#This Row],[ACCNAME]]</f>
        <v/>
      </c>
      <c r="B2" t="str">
        <f>BalanceSheetReport_DateTo__222023_01_27_22[[#This Row],[Account Tree]]</f>
        <v>ASSETS</v>
      </c>
      <c r="C2" t="str">
        <f>BalanceSheetReport_DateTo__222023_01_27_22[[#This Row],[AccountNumber]]</f>
        <v/>
      </c>
      <c r="D2">
        <f>BalanceSheetReport_DateTo__222023_01_27_22[[#This Row],[Header Account Total]]</f>
        <v>0</v>
      </c>
      <c r="E2">
        <f>BalanceSheetReport_DateTo__222023_01_27_22[[#This Row],[ID]]</f>
        <v>1</v>
      </c>
      <c r="F2">
        <f>BalanceSheetReport_DateTo__222023_01_27_22[[#This Row],[SortID]]</f>
        <v>0</v>
      </c>
      <c r="G2">
        <f>BalanceSheetReport_DateTo__222023_01_27_22[[#This Row],[Sub Account Total]]</f>
        <v>0</v>
      </c>
      <c r="H2">
        <f>BalanceSheetReport_DateTo__222023_01_27_22[[#This Row],[Total Asset &amp; Liability]]</f>
        <v>0</v>
      </c>
      <c r="I2">
        <f>BalanceSheetReport_DateTo__222023_01_27_22[[#This Row],[Total Current Asset &amp; Liability]]</f>
        <v>0</v>
      </c>
      <c r="J2" t="str">
        <f>BalanceSheetReport_DateTo__222023_01_27_22[[#This Row],[TypeID]]</f>
        <v/>
      </c>
    </row>
    <row r="3" spans="1:10" x14ac:dyDescent="0.25">
      <c r="A3" t="str">
        <f>BalanceSheetReport_DateTo__222023_01_27_22[[#This Row],[ACCNAME]]</f>
        <v/>
      </c>
      <c r="B3" t="str">
        <f>BalanceSheetReport_DateTo__222023_01_27_22[[#This Row],[Account Tree]]</f>
        <v xml:space="preserve">     Current Assets</v>
      </c>
      <c r="C3" t="str">
        <f>BalanceSheetReport_DateTo__222023_01_27_22[[#This Row],[AccountNumber]]</f>
        <v/>
      </c>
      <c r="D3">
        <f>BalanceSheetReport_DateTo__222023_01_27_22[[#This Row],[Header Account Total]]</f>
        <v>0</v>
      </c>
      <c r="E3">
        <f>BalanceSheetReport_DateTo__222023_01_27_22[[#This Row],[ID]]</f>
        <v>2</v>
      </c>
      <c r="F3">
        <f>BalanceSheetReport_DateTo__222023_01_27_22[[#This Row],[SortID]]</f>
        <v>0</v>
      </c>
      <c r="G3">
        <f>BalanceSheetReport_DateTo__222023_01_27_22[[#This Row],[Sub Account Total]]</f>
        <v>0</v>
      </c>
      <c r="H3">
        <f>BalanceSheetReport_DateTo__222023_01_27_22[[#This Row],[Total Asset &amp; Liability]]</f>
        <v>0</v>
      </c>
      <c r="I3">
        <f>BalanceSheetReport_DateTo__222023_01_27_22[[#This Row],[Total Current Asset &amp; Liability]]</f>
        <v>0</v>
      </c>
      <c r="J3" t="str">
        <f>BalanceSheetReport_DateTo__222023_01_27_22[[#This Row],[TypeID]]</f>
        <v/>
      </c>
    </row>
    <row r="4" spans="1:10" x14ac:dyDescent="0.25">
      <c r="A4" t="str">
        <f>BalanceSheetReport_DateTo__222023_01_27_22[[#This Row],[ACCNAME]]</f>
        <v/>
      </c>
      <c r="B4" t="str">
        <f>BalanceSheetReport_DateTo__222023_01_27_22[[#This Row],[Account Tree]]</f>
        <v xml:space="preserve">          Cheque or Saving</v>
      </c>
      <c r="C4" t="str">
        <f>BalanceSheetReport_DateTo__222023_01_27_22[[#This Row],[AccountNumber]]</f>
        <v/>
      </c>
      <c r="D4">
        <f>BalanceSheetReport_DateTo__222023_01_27_22[[#This Row],[Header Account Total]]</f>
        <v>0</v>
      </c>
      <c r="E4">
        <f>BalanceSheetReport_DateTo__222023_01_27_22[[#This Row],[ID]]</f>
        <v>3</v>
      </c>
      <c r="F4">
        <f>BalanceSheetReport_DateTo__222023_01_27_22[[#This Row],[SortID]]</f>
        <v>0</v>
      </c>
      <c r="G4">
        <f>BalanceSheetReport_DateTo__222023_01_27_22[[#This Row],[Sub Account Total]]</f>
        <v>0</v>
      </c>
      <c r="H4">
        <f>BalanceSheetReport_DateTo__222023_01_27_22[[#This Row],[Total Asset &amp; Liability]]</f>
        <v>0</v>
      </c>
      <c r="I4">
        <f>BalanceSheetReport_DateTo__222023_01_27_22[[#This Row],[Total Current Asset &amp; Liability]]</f>
        <v>0</v>
      </c>
      <c r="J4" t="str">
        <f>BalanceSheetReport_DateTo__222023_01_27_22[[#This Row],[TypeID]]</f>
        <v/>
      </c>
    </row>
    <row r="5" spans="1:10" x14ac:dyDescent="0.25">
      <c r="A5" t="str">
        <f>BalanceSheetReport_DateTo__222023_01_27_22[[#This Row],[ACCNAME]]</f>
        <v>Sun Corp</v>
      </c>
      <c r="B5" t="str">
        <f>BalanceSheetReport_DateTo__222023_01_27_22[[#This Row],[Account Tree]]</f>
        <v xml:space="preserve">               Sun Corp</v>
      </c>
      <c r="C5" t="str">
        <f>BalanceSheetReport_DateTo__222023_01_27_22[[#This Row],[AccountNumber]]</f>
        <v>123</v>
      </c>
      <c r="D5">
        <f>BalanceSheetReport_DateTo__222023_01_27_22[[#This Row],[Header Account Total]]</f>
        <v>0</v>
      </c>
      <c r="E5">
        <f>BalanceSheetReport_DateTo__222023_01_27_22[[#This Row],[ID]]</f>
        <v>4</v>
      </c>
      <c r="F5">
        <f>BalanceSheetReport_DateTo__222023_01_27_22[[#This Row],[SortID]]</f>
        <v>0</v>
      </c>
      <c r="G5">
        <f>BalanceSheetReport_DateTo__222023_01_27_22[[#This Row],[Sub Account Total]]</f>
        <v>-5796</v>
      </c>
      <c r="H5">
        <f>BalanceSheetReport_DateTo__222023_01_27_22[[#This Row],[Total Asset &amp; Liability]]</f>
        <v>0</v>
      </c>
      <c r="I5">
        <f>BalanceSheetReport_DateTo__222023_01_27_22[[#This Row],[Total Current Asset &amp; Liability]]</f>
        <v>0</v>
      </c>
      <c r="J5" t="str">
        <f>BalanceSheetReport_DateTo__222023_01_27_22[[#This Row],[TypeID]]</f>
        <v>BANK</v>
      </c>
    </row>
    <row r="6" spans="1:10" x14ac:dyDescent="0.25">
      <c r="A6" t="str">
        <f>BalanceSheetReport_DateTo__222023_01_27_22[[#This Row],[ACCNAME]]</f>
        <v>Test Act 4</v>
      </c>
      <c r="B6" t="str">
        <f>BalanceSheetReport_DateTo__222023_01_27_22[[#This Row],[Account Tree]]</f>
        <v xml:space="preserve">               Test Act 4</v>
      </c>
      <c r="C6" t="str">
        <f>BalanceSheetReport_DateTo__222023_01_27_22[[#This Row],[AccountNumber]]</f>
        <v>34567</v>
      </c>
      <c r="D6">
        <f>BalanceSheetReport_DateTo__222023_01_27_22[[#This Row],[Header Account Total]]</f>
        <v>0</v>
      </c>
      <c r="E6">
        <f>BalanceSheetReport_DateTo__222023_01_27_22[[#This Row],[ID]]</f>
        <v>5</v>
      </c>
      <c r="F6">
        <f>BalanceSheetReport_DateTo__222023_01_27_22[[#This Row],[SortID]]</f>
        <v>0</v>
      </c>
      <c r="G6">
        <f>BalanceSheetReport_DateTo__222023_01_27_22[[#This Row],[Sub Account Total]]</f>
        <v>-130</v>
      </c>
      <c r="H6">
        <f>BalanceSheetReport_DateTo__222023_01_27_22[[#This Row],[Total Asset &amp; Liability]]</f>
        <v>0</v>
      </c>
      <c r="I6">
        <f>BalanceSheetReport_DateTo__222023_01_27_22[[#This Row],[Total Current Asset &amp; Liability]]</f>
        <v>0</v>
      </c>
      <c r="J6" t="str">
        <f>BalanceSheetReport_DateTo__222023_01_27_22[[#This Row],[TypeID]]</f>
        <v>BANK</v>
      </c>
    </row>
    <row r="7" spans="1:10" x14ac:dyDescent="0.25">
      <c r="A7" t="str">
        <f>BalanceSheetReport_DateTo__222023_01_27_22[[#This Row],[ACCNAME]]</f>
        <v>Bank</v>
      </c>
      <c r="B7" t="str">
        <f>BalanceSheetReport_DateTo__222023_01_27_22[[#This Row],[Account Tree]]</f>
        <v xml:space="preserve">               Travel - Bank</v>
      </c>
      <c r="C7" t="str">
        <f>BalanceSheetReport_DateTo__222023_01_27_22[[#This Row],[AccountNumber]]</f>
        <v>2345</v>
      </c>
      <c r="D7">
        <f>BalanceSheetReport_DateTo__222023_01_27_22[[#This Row],[Header Account Total]]</f>
        <v>0</v>
      </c>
      <c r="E7">
        <f>BalanceSheetReport_DateTo__222023_01_27_22[[#This Row],[ID]]</f>
        <v>6</v>
      </c>
      <c r="F7">
        <f>BalanceSheetReport_DateTo__222023_01_27_22[[#This Row],[SortID]]</f>
        <v>0</v>
      </c>
      <c r="G7">
        <f>BalanceSheetReport_DateTo__222023_01_27_22[[#This Row],[Sub Account Total]]</f>
        <v>143940</v>
      </c>
      <c r="H7">
        <f>BalanceSheetReport_DateTo__222023_01_27_22[[#This Row],[Total Asset &amp; Liability]]</f>
        <v>0</v>
      </c>
      <c r="I7">
        <f>BalanceSheetReport_DateTo__222023_01_27_22[[#This Row],[Total Current Asset &amp; Liability]]</f>
        <v>0</v>
      </c>
      <c r="J7" t="str">
        <f>BalanceSheetReport_DateTo__222023_01_27_22[[#This Row],[TypeID]]</f>
        <v>BANK</v>
      </c>
    </row>
    <row r="8" spans="1:10" x14ac:dyDescent="0.25">
      <c r="A8" t="str">
        <f>BalanceSheetReport_DateTo__222023_01_27_22[[#This Row],[ACCNAME]]</f>
        <v/>
      </c>
      <c r="B8" t="str">
        <f>BalanceSheetReport_DateTo__222023_01_27_22[[#This Row],[Account Tree]]</f>
        <v xml:space="preserve">          Total Cheque or Saving</v>
      </c>
      <c r="C8" t="str">
        <f>BalanceSheetReport_DateTo__222023_01_27_22[[#This Row],[AccountNumber]]</f>
        <v/>
      </c>
      <c r="D8">
        <f>BalanceSheetReport_DateTo__222023_01_27_22[[#This Row],[Header Account Total]]</f>
        <v>138014</v>
      </c>
      <c r="E8">
        <f>BalanceSheetReport_DateTo__222023_01_27_22[[#This Row],[ID]]</f>
        <v>7</v>
      </c>
      <c r="F8">
        <f>BalanceSheetReport_DateTo__222023_01_27_22[[#This Row],[SortID]]</f>
        <v>0</v>
      </c>
      <c r="G8">
        <f>BalanceSheetReport_DateTo__222023_01_27_22[[#This Row],[Sub Account Total]]</f>
        <v>0</v>
      </c>
      <c r="H8">
        <f>BalanceSheetReport_DateTo__222023_01_27_22[[#This Row],[Total Asset &amp; Liability]]</f>
        <v>0</v>
      </c>
      <c r="I8">
        <f>BalanceSheetReport_DateTo__222023_01_27_22[[#This Row],[Total Current Asset &amp; Liability]]</f>
        <v>0</v>
      </c>
      <c r="J8" t="str">
        <f>BalanceSheetReport_DateTo__222023_01_27_22[[#This Row],[TypeID]]</f>
        <v>Total Cheque or Saving</v>
      </c>
    </row>
    <row r="9" spans="1:10" x14ac:dyDescent="0.25">
      <c r="A9" t="str">
        <f>BalanceSheetReport_DateTo__222023_01_27_22[[#This Row],[ACCNAME]]</f>
        <v/>
      </c>
      <c r="B9" t="str">
        <f>BalanceSheetReport_DateTo__222023_01_27_22[[#This Row],[Account Tree]]</f>
        <v xml:space="preserve">          Accounts Receivable</v>
      </c>
      <c r="C9" t="str">
        <f>BalanceSheetReport_DateTo__222023_01_27_22[[#This Row],[AccountNumber]]</f>
        <v/>
      </c>
      <c r="D9">
        <f>BalanceSheetReport_DateTo__222023_01_27_22[[#This Row],[Header Account Total]]</f>
        <v>0</v>
      </c>
      <c r="E9">
        <f>BalanceSheetReport_DateTo__222023_01_27_22[[#This Row],[ID]]</f>
        <v>8</v>
      </c>
      <c r="F9">
        <f>BalanceSheetReport_DateTo__222023_01_27_22[[#This Row],[SortID]]</f>
        <v>0</v>
      </c>
      <c r="G9">
        <f>BalanceSheetReport_DateTo__222023_01_27_22[[#This Row],[Sub Account Total]]</f>
        <v>0</v>
      </c>
      <c r="H9">
        <f>BalanceSheetReport_DateTo__222023_01_27_22[[#This Row],[Total Asset &amp; Liability]]</f>
        <v>0</v>
      </c>
      <c r="I9">
        <f>BalanceSheetReport_DateTo__222023_01_27_22[[#This Row],[Total Current Asset &amp; Liability]]</f>
        <v>0</v>
      </c>
      <c r="J9" t="str">
        <f>BalanceSheetReport_DateTo__222023_01_27_22[[#This Row],[TypeID]]</f>
        <v/>
      </c>
    </row>
    <row r="10" spans="1:10" x14ac:dyDescent="0.25">
      <c r="A10" t="str">
        <f>BalanceSheetReport_DateTo__222023_01_27_22[[#This Row],[ACCNAME]]</f>
        <v>Accounts Receivable</v>
      </c>
      <c r="B10" t="str">
        <f>BalanceSheetReport_DateTo__222023_01_27_22[[#This Row],[Account Tree]]</f>
        <v xml:space="preserve">               Accounts Receivable</v>
      </c>
      <c r="C10" t="str">
        <f>BalanceSheetReport_DateTo__222023_01_27_22[[#This Row],[AccountNumber]]</f>
        <v>AR</v>
      </c>
      <c r="D10">
        <f>BalanceSheetReport_DateTo__222023_01_27_22[[#This Row],[Header Account Total]]</f>
        <v>0</v>
      </c>
      <c r="E10">
        <f>BalanceSheetReport_DateTo__222023_01_27_22[[#This Row],[ID]]</f>
        <v>9</v>
      </c>
      <c r="F10">
        <f>BalanceSheetReport_DateTo__222023_01_27_22[[#This Row],[SortID]]</f>
        <v>0</v>
      </c>
      <c r="G10">
        <f>BalanceSheetReport_DateTo__222023_01_27_22[[#This Row],[Sub Account Total]]</f>
        <v>426443</v>
      </c>
      <c r="H10">
        <f>BalanceSheetReport_DateTo__222023_01_27_22[[#This Row],[Total Asset &amp; Liability]]</f>
        <v>0</v>
      </c>
      <c r="I10">
        <f>BalanceSheetReport_DateTo__222023_01_27_22[[#This Row],[Total Current Asset &amp; Liability]]</f>
        <v>0</v>
      </c>
      <c r="J10" t="str">
        <f>BalanceSheetReport_DateTo__222023_01_27_22[[#This Row],[TypeID]]</f>
        <v>AR</v>
      </c>
    </row>
    <row r="11" spans="1:10" x14ac:dyDescent="0.25">
      <c r="A11" t="str">
        <f>BalanceSheetReport_DateTo__222023_01_27_22[[#This Row],[ACCNAME]]</f>
        <v/>
      </c>
      <c r="B11" t="str">
        <f>BalanceSheetReport_DateTo__222023_01_27_22[[#This Row],[Account Tree]]</f>
        <v xml:space="preserve">          Total Accounts Receivable</v>
      </c>
      <c r="C11" t="str">
        <f>BalanceSheetReport_DateTo__222023_01_27_22[[#This Row],[AccountNumber]]</f>
        <v/>
      </c>
      <c r="D11">
        <f>BalanceSheetReport_DateTo__222023_01_27_22[[#This Row],[Header Account Total]]</f>
        <v>426443</v>
      </c>
      <c r="E11">
        <f>BalanceSheetReport_DateTo__222023_01_27_22[[#This Row],[ID]]</f>
        <v>10</v>
      </c>
      <c r="F11">
        <f>BalanceSheetReport_DateTo__222023_01_27_22[[#This Row],[SortID]]</f>
        <v>0</v>
      </c>
      <c r="G11">
        <f>BalanceSheetReport_DateTo__222023_01_27_22[[#This Row],[Sub Account Total]]</f>
        <v>0</v>
      </c>
      <c r="H11">
        <f>BalanceSheetReport_DateTo__222023_01_27_22[[#This Row],[Total Asset &amp; Liability]]</f>
        <v>0</v>
      </c>
      <c r="I11">
        <f>BalanceSheetReport_DateTo__222023_01_27_22[[#This Row],[Total Current Asset &amp; Liability]]</f>
        <v>0</v>
      </c>
      <c r="J11" t="str">
        <f>BalanceSheetReport_DateTo__222023_01_27_22[[#This Row],[TypeID]]</f>
        <v>Total Accounts Receivable</v>
      </c>
    </row>
    <row r="12" spans="1:10" x14ac:dyDescent="0.25">
      <c r="A12" t="str">
        <f>BalanceSheetReport_DateTo__222023_01_27_22[[#This Row],[ACCNAME]]</f>
        <v/>
      </c>
      <c r="B12" t="str">
        <f>BalanceSheetReport_DateTo__222023_01_27_22[[#This Row],[Account Tree]]</f>
        <v xml:space="preserve">          Other Current Asset</v>
      </c>
      <c r="C12" t="str">
        <f>BalanceSheetReport_DateTo__222023_01_27_22[[#This Row],[AccountNumber]]</f>
        <v/>
      </c>
      <c r="D12">
        <f>BalanceSheetReport_DateTo__222023_01_27_22[[#This Row],[Header Account Total]]</f>
        <v>0</v>
      </c>
      <c r="E12">
        <f>BalanceSheetReport_DateTo__222023_01_27_22[[#This Row],[ID]]</f>
        <v>11</v>
      </c>
      <c r="F12">
        <f>BalanceSheetReport_DateTo__222023_01_27_22[[#This Row],[SortID]]</f>
        <v>0</v>
      </c>
      <c r="G12">
        <f>BalanceSheetReport_DateTo__222023_01_27_22[[#This Row],[Sub Account Total]]</f>
        <v>0</v>
      </c>
      <c r="H12">
        <f>BalanceSheetReport_DateTo__222023_01_27_22[[#This Row],[Total Asset &amp; Liability]]</f>
        <v>0</v>
      </c>
      <c r="I12">
        <f>BalanceSheetReport_DateTo__222023_01_27_22[[#This Row],[Total Current Asset &amp; Liability]]</f>
        <v>0</v>
      </c>
      <c r="J12" t="str">
        <f>BalanceSheetReport_DateTo__222023_01_27_22[[#This Row],[TypeID]]</f>
        <v/>
      </c>
    </row>
    <row r="13" spans="1:10" x14ac:dyDescent="0.25">
      <c r="A13" t="str">
        <f>BalanceSheetReport_DateTo__222023_01_27_22[[#This Row],[ACCNAME]]</f>
        <v>Coghlin Tools Loan</v>
      </c>
      <c r="B13" t="str">
        <f>BalanceSheetReport_DateTo__222023_01_27_22[[#This Row],[Account Tree]]</f>
        <v xml:space="preserve">               Coghlin Tools Loan</v>
      </c>
      <c r="C13" t="str">
        <f>BalanceSheetReport_DateTo__222023_01_27_22[[#This Row],[AccountNumber]]</f>
        <v/>
      </c>
      <c r="D13">
        <f>BalanceSheetReport_DateTo__222023_01_27_22[[#This Row],[Header Account Total]]</f>
        <v>0</v>
      </c>
      <c r="E13">
        <f>BalanceSheetReport_DateTo__222023_01_27_22[[#This Row],[ID]]</f>
        <v>12</v>
      </c>
      <c r="F13">
        <f>BalanceSheetReport_DateTo__222023_01_27_22[[#This Row],[SortID]]</f>
        <v>0</v>
      </c>
      <c r="G13">
        <f>BalanceSheetReport_DateTo__222023_01_27_22[[#This Row],[Sub Account Total]]</f>
        <v>4574</v>
      </c>
      <c r="H13">
        <f>BalanceSheetReport_DateTo__222023_01_27_22[[#This Row],[Total Asset &amp; Liability]]</f>
        <v>0</v>
      </c>
      <c r="I13">
        <f>BalanceSheetReport_DateTo__222023_01_27_22[[#This Row],[Total Current Asset &amp; Liability]]</f>
        <v>0</v>
      </c>
      <c r="J13" t="str">
        <f>BalanceSheetReport_DateTo__222023_01_27_22[[#This Row],[TypeID]]</f>
        <v>OCASSET</v>
      </c>
    </row>
    <row r="14" spans="1:10" x14ac:dyDescent="0.25">
      <c r="A14" t="str">
        <f>BalanceSheetReport_DateTo__222023_01_27_22[[#This Row],[ACCNAME]]</f>
        <v>Inventory Asset</v>
      </c>
      <c r="B14" t="str">
        <f>BalanceSheetReport_DateTo__222023_01_27_22[[#This Row],[Account Tree]]</f>
        <v xml:space="preserve">               Inventory Asset</v>
      </c>
      <c r="C14" t="str">
        <f>BalanceSheetReport_DateTo__222023_01_27_22[[#This Row],[AccountNumber]]</f>
        <v>668686</v>
      </c>
      <c r="D14">
        <f>BalanceSheetReport_DateTo__222023_01_27_22[[#This Row],[Header Account Total]]</f>
        <v>0</v>
      </c>
      <c r="E14">
        <f>BalanceSheetReport_DateTo__222023_01_27_22[[#This Row],[ID]]</f>
        <v>13</v>
      </c>
      <c r="F14">
        <f>BalanceSheetReport_DateTo__222023_01_27_22[[#This Row],[SortID]]</f>
        <v>0</v>
      </c>
      <c r="G14">
        <f>BalanceSheetReport_DateTo__222023_01_27_22[[#This Row],[Sub Account Total]]</f>
        <v>14918</v>
      </c>
      <c r="H14">
        <f>BalanceSheetReport_DateTo__222023_01_27_22[[#This Row],[Total Asset &amp; Liability]]</f>
        <v>0</v>
      </c>
      <c r="I14">
        <f>BalanceSheetReport_DateTo__222023_01_27_22[[#This Row],[Total Current Asset &amp; Liability]]</f>
        <v>0</v>
      </c>
      <c r="J14" t="str">
        <f>BalanceSheetReport_DateTo__222023_01_27_22[[#This Row],[TypeID]]</f>
        <v>OCASSET</v>
      </c>
    </row>
    <row r="15" spans="1:10" x14ac:dyDescent="0.25">
      <c r="A15" t="str">
        <f>BalanceSheetReport_DateTo__222023_01_27_22[[#This Row],[ACCNAME]]</f>
        <v>Office Furniture</v>
      </c>
      <c r="B15" t="str">
        <f>BalanceSheetReport_DateTo__222023_01_27_22[[#This Row],[Account Tree]]</f>
        <v xml:space="preserve">               Office Furniture</v>
      </c>
      <c r="C15" t="str">
        <f>BalanceSheetReport_DateTo__222023_01_27_22[[#This Row],[AccountNumber]]</f>
        <v>8859631</v>
      </c>
      <c r="D15">
        <f>BalanceSheetReport_DateTo__222023_01_27_22[[#This Row],[Header Account Total]]</f>
        <v>0</v>
      </c>
      <c r="E15">
        <f>BalanceSheetReport_DateTo__222023_01_27_22[[#This Row],[ID]]</f>
        <v>14</v>
      </c>
      <c r="F15">
        <f>BalanceSheetReport_DateTo__222023_01_27_22[[#This Row],[SortID]]</f>
        <v>0</v>
      </c>
      <c r="G15">
        <f>BalanceSheetReport_DateTo__222023_01_27_22[[#This Row],[Sub Account Total]]</f>
        <v>1037</v>
      </c>
      <c r="H15">
        <f>BalanceSheetReport_DateTo__222023_01_27_22[[#This Row],[Total Asset &amp; Liability]]</f>
        <v>0</v>
      </c>
      <c r="I15">
        <f>BalanceSheetReport_DateTo__222023_01_27_22[[#This Row],[Total Current Asset &amp; Liability]]</f>
        <v>0</v>
      </c>
      <c r="J15" t="str">
        <f>BalanceSheetReport_DateTo__222023_01_27_22[[#This Row],[TypeID]]</f>
        <v>OCASSET</v>
      </c>
    </row>
    <row r="16" spans="1:10" x14ac:dyDescent="0.25">
      <c r="A16" t="str">
        <f>BalanceSheetReport_DateTo__222023_01_27_22[[#This Row],[ACCNAME]]</f>
        <v>Voucher Asset</v>
      </c>
      <c r="B16" t="str">
        <f>BalanceSheetReport_DateTo__222023_01_27_22[[#This Row],[Account Tree]]</f>
        <v xml:space="preserve">               Voucher Asset</v>
      </c>
      <c r="C16" t="str">
        <f>BalanceSheetReport_DateTo__222023_01_27_22[[#This Row],[AccountNumber]]</f>
        <v/>
      </c>
      <c r="D16">
        <f>BalanceSheetReport_DateTo__222023_01_27_22[[#This Row],[Header Account Total]]</f>
        <v>0</v>
      </c>
      <c r="E16">
        <f>BalanceSheetReport_DateTo__222023_01_27_22[[#This Row],[ID]]</f>
        <v>15</v>
      </c>
      <c r="F16">
        <f>BalanceSheetReport_DateTo__222023_01_27_22[[#This Row],[SortID]]</f>
        <v>0</v>
      </c>
      <c r="G16">
        <f>BalanceSheetReport_DateTo__222023_01_27_22[[#This Row],[Sub Account Total]]</f>
        <v>8900</v>
      </c>
      <c r="H16">
        <f>BalanceSheetReport_DateTo__222023_01_27_22[[#This Row],[Total Asset &amp; Liability]]</f>
        <v>0</v>
      </c>
      <c r="I16">
        <f>BalanceSheetReport_DateTo__222023_01_27_22[[#This Row],[Total Current Asset &amp; Liability]]</f>
        <v>0</v>
      </c>
      <c r="J16" t="str">
        <f>BalanceSheetReport_DateTo__222023_01_27_22[[#This Row],[TypeID]]</f>
        <v>OCASSET</v>
      </c>
    </row>
    <row r="17" spans="1:10" x14ac:dyDescent="0.25">
      <c r="A17" t="str">
        <f>BalanceSheetReport_DateTo__222023_01_27_22[[#This Row],[ACCNAME]]</f>
        <v>WIP</v>
      </c>
      <c r="B17" t="str">
        <f>BalanceSheetReport_DateTo__222023_01_27_22[[#This Row],[Account Tree]]</f>
        <v xml:space="preserve">               WIP</v>
      </c>
      <c r="C17" t="str">
        <f>BalanceSheetReport_DateTo__222023_01_27_22[[#This Row],[AccountNumber]]</f>
        <v/>
      </c>
      <c r="D17">
        <f>BalanceSheetReport_DateTo__222023_01_27_22[[#This Row],[Header Account Total]]</f>
        <v>0</v>
      </c>
      <c r="E17">
        <f>BalanceSheetReport_DateTo__222023_01_27_22[[#This Row],[ID]]</f>
        <v>16</v>
      </c>
      <c r="F17">
        <f>BalanceSheetReport_DateTo__222023_01_27_22[[#This Row],[SortID]]</f>
        <v>0</v>
      </c>
      <c r="G17">
        <f>BalanceSheetReport_DateTo__222023_01_27_22[[#This Row],[Sub Account Total]]</f>
        <v>90924</v>
      </c>
      <c r="H17">
        <f>BalanceSheetReport_DateTo__222023_01_27_22[[#This Row],[Total Asset &amp; Liability]]</f>
        <v>0</v>
      </c>
      <c r="I17">
        <f>BalanceSheetReport_DateTo__222023_01_27_22[[#This Row],[Total Current Asset &amp; Liability]]</f>
        <v>0</v>
      </c>
      <c r="J17" t="str">
        <f>BalanceSheetReport_DateTo__222023_01_27_22[[#This Row],[TypeID]]</f>
        <v>OCASSET</v>
      </c>
    </row>
    <row r="18" spans="1:10" x14ac:dyDescent="0.25">
      <c r="A18" t="str">
        <f>BalanceSheetReport_DateTo__222023_01_27_22[[#This Row],[ACCNAME]]</f>
        <v/>
      </c>
      <c r="B18" t="str">
        <f>BalanceSheetReport_DateTo__222023_01_27_22[[#This Row],[Account Tree]]</f>
        <v xml:space="preserve">          Total Other Current Asset</v>
      </c>
      <c r="C18" t="str">
        <f>BalanceSheetReport_DateTo__222023_01_27_22[[#This Row],[AccountNumber]]</f>
        <v/>
      </c>
      <c r="D18">
        <f>BalanceSheetReport_DateTo__222023_01_27_22[[#This Row],[Header Account Total]]</f>
        <v>120354</v>
      </c>
      <c r="E18">
        <f>BalanceSheetReport_DateTo__222023_01_27_22[[#This Row],[ID]]</f>
        <v>17</v>
      </c>
      <c r="F18">
        <f>BalanceSheetReport_DateTo__222023_01_27_22[[#This Row],[SortID]]</f>
        <v>0</v>
      </c>
      <c r="G18">
        <f>BalanceSheetReport_DateTo__222023_01_27_22[[#This Row],[Sub Account Total]]</f>
        <v>0</v>
      </c>
      <c r="H18">
        <f>BalanceSheetReport_DateTo__222023_01_27_22[[#This Row],[Total Asset &amp; Liability]]</f>
        <v>0</v>
      </c>
      <c r="I18">
        <f>BalanceSheetReport_DateTo__222023_01_27_22[[#This Row],[Total Current Asset &amp; Liability]]</f>
        <v>0</v>
      </c>
      <c r="J18" t="str">
        <f>BalanceSheetReport_DateTo__222023_01_27_22[[#This Row],[TypeID]]</f>
        <v>Total Other Current Asset</v>
      </c>
    </row>
    <row r="19" spans="1:10" x14ac:dyDescent="0.25">
      <c r="A19" t="str">
        <f>BalanceSheetReport_DateTo__222023_01_27_22[[#This Row],[ACCNAME]]</f>
        <v/>
      </c>
      <c r="B19" t="str">
        <f>BalanceSheetReport_DateTo__222023_01_27_22[[#This Row],[Account Tree]]</f>
        <v xml:space="preserve">     Total Current Assets</v>
      </c>
      <c r="C19" t="str">
        <f>BalanceSheetReport_DateTo__222023_01_27_22[[#This Row],[AccountNumber]]</f>
        <v/>
      </c>
      <c r="D19">
        <f>BalanceSheetReport_DateTo__222023_01_27_22[[#This Row],[Header Account Total]]</f>
        <v>0</v>
      </c>
      <c r="E19">
        <f>BalanceSheetReport_DateTo__222023_01_27_22[[#This Row],[ID]]</f>
        <v>18</v>
      </c>
      <c r="F19">
        <f>BalanceSheetReport_DateTo__222023_01_27_22[[#This Row],[SortID]]</f>
        <v>0</v>
      </c>
      <c r="G19">
        <f>BalanceSheetReport_DateTo__222023_01_27_22[[#This Row],[Sub Account Total]]</f>
        <v>0</v>
      </c>
      <c r="H19">
        <f>BalanceSheetReport_DateTo__222023_01_27_22[[#This Row],[Total Asset &amp; Liability]]</f>
        <v>0</v>
      </c>
      <c r="I19">
        <f>BalanceSheetReport_DateTo__222023_01_27_22[[#This Row],[Total Current Asset &amp; Liability]]</f>
        <v>684812</v>
      </c>
      <c r="J19" t="str">
        <f>BalanceSheetReport_DateTo__222023_01_27_22[[#This Row],[TypeID]]</f>
        <v>Total Current Assets</v>
      </c>
    </row>
    <row r="20" spans="1:10" x14ac:dyDescent="0.25">
      <c r="A20" t="str">
        <f>BalanceSheetReport_DateTo__222023_01_27_22[[#This Row],[ACCNAME]]</f>
        <v/>
      </c>
      <c r="B20" t="str">
        <f>BalanceSheetReport_DateTo__222023_01_27_22[[#This Row],[Account Tree]]</f>
        <v xml:space="preserve">     Fixed Asset</v>
      </c>
      <c r="C20" t="str">
        <f>BalanceSheetReport_DateTo__222023_01_27_22[[#This Row],[AccountNumber]]</f>
        <v/>
      </c>
      <c r="D20">
        <f>BalanceSheetReport_DateTo__222023_01_27_22[[#This Row],[Header Account Total]]</f>
        <v>0</v>
      </c>
      <c r="E20">
        <f>BalanceSheetReport_DateTo__222023_01_27_22[[#This Row],[ID]]</f>
        <v>19</v>
      </c>
      <c r="F20">
        <f>BalanceSheetReport_DateTo__222023_01_27_22[[#This Row],[SortID]]</f>
        <v>0</v>
      </c>
      <c r="G20">
        <f>BalanceSheetReport_DateTo__222023_01_27_22[[#This Row],[Sub Account Total]]</f>
        <v>0</v>
      </c>
      <c r="H20">
        <f>BalanceSheetReport_DateTo__222023_01_27_22[[#This Row],[Total Asset &amp; Liability]]</f>
        <v>0</v>
      </c>
      <c r="I20">
        <f>BalanceSheetReport_DateTo__222023_01_27_22[[#This Row],[Total Current Asset &amp; Liability]]</f>
        <v>0</v>
      </c>
      <c r="J20" t="str">
        <f>BalanceSheetReport_DateTo__222023_01_27_22[[#This Row],[TypeID]]</f>
        <v/>
      </c>
    </row>
    <row r="21" spans="1:10" x14ac:dyDescent="0.25">
      <c r="A21" t="str">
        <f>BalanceSheetReport_DateTo__222023_01_27_22[[#This Row],[ACCNAME]]</f>
        <v>Clearing Bank</v>
      </c>
      <c r="B21" t="str">
        <f>BalanceSheetReport_DateTo__222023_01_27_22[[#This Row],[Account Tree]]</f>
        <v xml:space="preserve">               Clearing Bank</v>
      </c>
      <c r="C21" t="str">
        <f>BalanceSheetReport_DateTo__222023_01_27_22[[#This Row],[AccountNumber]]</f>
        <v/>
      </c>
      <c r="D21">
        <f>BalanceSheetReport_DateTo__222023_01_27_22[[#This Row],[Header Account Total]]</f>
        <v>-64900</v>
      </c>
      <c r="E21">
        <f>BalanceSheetReport_DateTo__222023_01_27_22[[#This Row],[ID]]</f>
        <v>20</v>
      </c>
      <c r="F21">
        <f>BalanceSheetReport_DateTo__222023_01_27_22[[#This Row],[SortID]]</f>
        <v>0</v>
      </c>
      <c r="G21">
        <f>BalanceSheetReport_DateTo__222023_01_27_22[[#This Row],[Sub Account Total]]</f>
        <v>0</v>
      </c>
      <c r="H21">
        <f>BalanceSheetReport_DateTo__222023_01_27_22[[#This Row],[Total Asset &amp; Liability]]</f>
        <v>0</v>
      </c>
      <c r="I21">
        <f>BalanceSheetReport_DateTo__222023_01_27_22[[#This Row],[Total Current Asset &amp; Liability]]</f>
        <v>0</v>
      </c>
      <c r="J21" t="str">
        <f>BalanceSheetReport_DateTo__222023_01_27_22[[#This Row],[TypeID]]</f>
        <v>FIXASSET</v>
      </c>
    </row>
    <row r="22" spans="1:10" x14ac:dyDescent="0.25">
      <c r="A22" t="str">
        <f>BalanceSheetReport_DateTo__222023_01_27_22[[#This Row],[ACCNAME]]</f>
        <v>Accumulated Depreciation</v>
      </c>
      <c r="B22" t="str">
        <f>BalanceSheetReport_DateTo__222023_01_27_22[[#This Row],[Account Tree]]</f>
        <v xml:space="preserve">               Fixed Assets - Accumulated Depreciation</v>
      </c>
      <c r="C22" t="str">
        <f>BalanceSheetReport_DateTo__222023_01_27_22[[#This Row],[AccountNumber]]</f>
        <v>454554888</v>
      </c>
      <c r="D22">
        <f>BalanceSheetReport_DateTo__222023_01_27_22[[#This Row],[Header Account Total]]</f>
        <v>7738</v>
      </c>
      <c r="E22">
        <f>BalanceSheetReport_DateTo__222023_01_27_22[[#This Row],[ID]]</f>
        <v>21</v>
      </c>
      <c r="F22">
        <f>BalanceSheetReport_DateTo__222023_01_27_22[[#This Row],[SortID]]</f>
        <v>0</v>
      </c>
      <c r="G22">
        <f>BalanceSheetReport_DateTo__222023_01_27_22[[#This Row],[Sub Account Total]]</f>
        <v>0</v>
      </c>
      <c r="H22">
        <f>BalanceSheetReport_DateTo__222023_01_27_22[[#This Row],[Total Asset &amp; Liability]]</f>
        <v>0</v>
      </c>
      <c r="I22">
        <f>BalanceSheetReport_DateTo__222023_01_27_22[[#This Row],[Total Current Asset &amp; Liability]]</f>
        <v>0</v>
      </c>
      <c r="J22" t="str">
        <f>BalanceSheetReport_DateTo__222023_01_27_22[[#This Row],[TypeID]]</f>
        <v>FIXASSET</v>
      </c>
    </row>
    <row r="23" spans="1:10" x14ac:dyDescent="0.25">
      <c r="A23" t="str">
        <f>BalanceSheetReport_DateTo__222023_01_27_22[[#This Row],[ACCNAME]]</f>
        <v>Joe Test</v>
      </c>
      <c r="B23" t="str">
        <f>BalanceSheetReport_DateTo__222023_01_27_22[[#This Row],[Account Tree]]</f>
        <v xml:space="preserve">               Joe Test</v>
      </c>
      <c r="C23" t="str">
        <f>BalanceSheetReport_DateTo__222023_01_27_22[[#This Row],[AccountNumber]]</f>
        <v>234</v>
      </c>
      <c r="D23">
        <f>BalanceSheetReport_DateTo__222023_01_27_22[[#This Row],[Header Account Total]]</f>
        <v>-99</v>
      </c>
      <c r="E23">
        <f>BalanceSheetReport_DateTo__222023_01_27_22[[#This Row],[ID]]</f>
        <v>22</v>
      </c>
      <c r="F23">
        <f>BalanceSheetReport_DateTo__222023_01_27_22[[#This Row],[SortID]]</f>
        <v>0</v>
      </c>
      <c r="G23">
        <f>BalanceSheetReport_DateTo__222023_01_27_22[[#This Row],[Sub Account Total]]</f>
        <v>0</v>
      </c>
      <c r="H23">
        <f>BalanceSheetReport_DateTo__222023_01_27_22[[#This Row],[Total Asset &amp; Liability]]</f>
        <v>0</v>
      </c>
      <c r="I23">
        <f>BalanceSheetReport_DateTo__222023_01_27_22[[#This Row],[Total Current Asset &amp; Liability]]</f>
        <v>0</v>
      </c>
      <c r="J23" t="str">
        <f>BalanceSheetReport_DateTo__222023_01_27_22[[#This Row],[TypeID]]</f>
        <v>FIXASSET</v>
      </c>
    </row>
    <row r="24" spans="1:10" x14ac:dyDescent="0.25">
      <c r="A24" t="str">
        <f>BalanceSheetReport_DateTo__222023_01_27_22[[#This Row],[ACCNAME]]</f>
        <v>Mauzy Acc</v>
      </c>
      <c r="B24" t="str">
        <f>BalanceSheetReport_DateTo__222023_01_27_22[[#This Row],[Account Tree]]</f>
        <v xml:space="preserve">               Mauzy Acc</v>
      </c>
      <c r="C24" t="str">
        <f>BalanceSheetReport_DateTo__222023_01_27_22[[#This Row],[AccountNumber]]</f>
        <v>4566</v>
      </c>
      <c r="D24">
        <f>BalanceSheetReport_DateTo__222023_01_27_22[[#This Row],[Header Account Total]]</f>
        <v>181</v>
      </c>
      <c r="E24">
        <f>BalanceSheetReport_DateTo__222023_01_27_22[[#This Row],[ID]]</f>
        <v>23</v>
      </c>
      <c r="F24">
        <f>BalanceSheetReport_DateTo__222023_01_27_22[[#This Row],[SortID]]</f>
        <v>0</v>
      </c>
      <c r="G24">
        <f>BalanceSheetReport_DateTo__222023_01_27_22[[#This Row],[Sub Account Total]]</f>
        <v>0</v>
      </c>
      <c r="H24">
        <f>BalanceSheetReport_DateTo__222023_01_27_22[[#This Row],[Total Asset &amp; Liability]]</f>
        <v>0</v>
      </c>
      <c r="I24">
        <f>BalanceSheetReport_DateTo__222023_01_27_22[[#This Row],[Total Current Asset &amp; Liability]]</f>
        <v>0</v>
      </c>
      <c r="J24" t="str">
        <f>BalanceSheetReport_DateTo__222023_01_27_22[[#This Row],[TypeID]]</f>
        <v>FIXASSET</v>
      </c>
    </row>
    <row r="25" spans="1:10" x14ac:dyDescent="0.25">
      <c r="A25" t="str">
        <f>BalanceSheetReport_DateTo__222023_01_27_22[[#This Row],[ACCNAME]]</f>
        <v>Vehicle</v>
      </c>
      <c r="B25" t="str">
        <f>BalanceSheetReport_DateTo__222023_01_27_22[[#This Row],[Account Tree]]</f>
        <v xml:space="preserve">               Vehicle</v>
      </c>
      <c r="C25" t="str">
        <f>BalanceSheetReport_DateTo__222023_01_27_22[[#This Row],[AccountNumber]]</f>
        <v>55577454</v>
      </c>
      <c r="D25">
        <f>BalanceSheetReport_DateTo__222023_01_27_22[[#This Row],[Header Account Total]]</f>
        <v>500</v>
      </c>
      <c r="E25">
        <f>BalanceSheetReport_DateTo__222023_01_27_22[[#This Row],[ID]]</f>
        <v>24</v>
      </c>
      <c r="F25">
        <f>BalanceSheetReport_DateTo__222023_01_27_22[[#This Row],[SortID]]</f>
        <v>0</v>
      </c>
      <c r="G25">
        <f>BalanceSheetReport_DateTo__222023_01_27_22[[#This Row],[Sub Account Total]]</f>
        <v>0</v>
      </c>
      <c r="H25">
        <f>BalanceSheetReport_DateTo__222023_01_27_22[[#This Row],[Total Asset &amp; Liability]]</f>
        <v>0</v>
      </c>
      <c r="I25">
        <f>BalanceSheetReport_DateTo__222023_01_27_22[[#This Row],[Total Current Asset &amp; Liability]]</f>
        <v>0</v>
      </c>
      <c r="J25" t="str">
        <f>BalanceSheetReport_DateTo__222023_01_27_22[[#This Row],[TypeID]]</f>
        <v>FIXASSET</v>
      </c>
    </row>
    <row r="26" spans="1:10" x14ac:dyDescent="0.25">
      <c r="A26" t="str">
        <f>BalanceSheetReport_DateTo__222023_01_27_22[[#This Row],[ACCNAME]]</f>
        <v/>
      </c>
      <c r="B26" t="str">
        <f>BalanceSheetReport_DateTo__222023_01_27_22[[#This Row],[Account Tree]]</f>
        <v xml:space="preserve">     Total Fixed Asset</v>
      </c>
      <c r="C26" t="str">
        <f>BalanceSheetReport_DateTo__222023_01_27_22[[#This Row],[AccountNumber]]</f>
        <v/>
      </c>
      <c r="D26">
        <f>BalanceSheetReport_DateTo__222023_01_27_22[[#This Row],[Header Account Total]]</f>
        <v>0</v>
      </c>
      <c r="E26">
        <f>BalanceSheetReport_DateTo__222023_01_27_22[[#This Row],[ID]]</f>
        <v>25</v>
      </c>
      <c r="F26">
        <f>BalanceSheetReport_DateTo__222023_01_27_22[[#This Row],[SortID]]</f>
        <v>0</v>
      </c>
      <c r="G26">
        <f>BalanceSheetReport_DateTo__222023_01_27_22[[#This Row],[Sub Account Total]]</f>
        <v>0</v>
      </c>
      <c r="H26">
        <f>BalanceSheetReport_DateTo__222023_01_27_22[[#This Row],[Total Asset &amp; Liability]]</f>
        <v>0</v>
      </c>
      <c r="I26">
        <f>BalanceSheetReport_DateTo__222023_01_27_22[[#This Row],[Total Current Asset &amp; Liability]]</f>
        <v>-56580</v>
      </c>
      <c r="J26" t="str">
        <f>BalanceSheetReport_DateTo__222023_01_27_22[[#This Row],[TypeID]]</f>
        <v>Total Fixed Asset</v>
      </c>
    </row>
    <row r="27" spans="1:10" x14ac:dyDescent="0.25">
      <c r="A27" t="str">
        <f>BalanceSheetReport_DateTo__222023_01_27_22[[#This Row],[ACCNAME]]</f>
        <v/>
      </c>
      <c r="B27" t="str">
        <f>BalanceSheetReport_DateTo__222023_01_27_22[[#This Row],[Account Tree]]</f>
        <v>TOTAL ASSETS</v>
      </c>
      <c r="C27" t="str">
        <f>BalanceSheetReport_DateTo__222023_01_27_22[[#This Row],[AccountNumber]]</f>
        <v/>
      </c>
      <c r="D27">
        <f>BalanceSheetReport_DateTo__222023_01_27_22[[#This Row],[Header Account Total]]</f>
        <v>0</v>
      </c>
      <c r="E27">
        <f>BalanceSheetReport_DateTo__222023_01_27_22[[#This Row],[ID]]</f>
        <v>26</v>
      </c>
      <c r="F27">
        <f>BalanceSheetReport_DateTo__222023_01_27_22[[#This Row],[SortID]]</f>
        <v>0</v>
      </c>
      <c r="G27">
        <f>BalanceSheetReport_DateTo__222023_01_27_22[[#This Row],[Sub Account Total]]</f>
        <v>0</v>
      </c>
      <c r="H27">
        <f>BalanceSheetReport_DateTo__222023_01_27_22[[#This Row],[Total Asset &amp; Liability]]</f>
        <v>628232</v>
      </c>
      <c r="I27">
        <f>BalanceSheetReport_DateTo__222023_01_27_22[[#This Row],[Total Current Asset &amp; Liability]]</f>
        <v>0</v>
      </c>
      <c r="J27" t="str">
        <f>BalanceSheetReport_DateTo__222023_01_27_22[[#This Row],[TypeID]]</f>
        <v>TOTAL ASSETS</v>
      </c>
    </row>
    <row r="28" spans="1:10" x14ac:dyDescent="0.25">
      <c r="A28" t="str">
        <f>BalanceSheetReport_DateTo__222023_01_27_22[[#This Row],[ACCNAME]]</f>
        <v/>
      </c>
      <c r="B28" t="str">
        <f>BalanceSheetReport_DateTo__222023_01_27_22[[#This Row],[Account Tree]]</f>
        <v/>
      </c>
      <c r="C28" t="str">
        <f>BalanceSheetReport_DateTo__222023_01_27_22[[#This Row],[AccountNumber]]</f>
        <v/>
      </c>
      <c r="D28">
        <f>BalanceSheetReport_DateTo__222023_01_27_22[[#This Row],[Header Account Total]]</f>
        <v>0</v>
      </c>
      <c r="E28">
        <f>BalanceSheetReport_DateTo__222023_01_27_22[[#This Row],[ID]]</f>
        <v>28</v>
      </c>
      <c r="F28">
        <f>BalanceSheetReport_DateTo__222023_01_27_22[[#This Row],[SortID]]</f>
        <v>0</v>
      </c>
      <c r="G28">
        <f>BalanceSheetReport_DateTo__222023_01_27_22[[#This Row],[Sub Account Total]]</f>
        <v>0</v>
      </c>
      <c r="H28">
        <f>BalanceSheetReport_DateTo__222023_01_27_22[[#This Row],[Total Asset &amp; Liability]]</f>
        <v>0</v>
      </c>
      <c r="I28">
        <f>BalanceSheetReport_DateTo__222023_01_27_22[[#This Row],[Total Current Asset &amp; Liability]]</f>
        <v>0</v>
      </c>
      <c r="J28" t="str">
        <f>BalanceSheetReport_DateTo__222023_01_27_22[[#This Row],[TypeID]]</f>
        <v/>
      </c>
    </row>
    <row r="29" spans="1:10" x14ac:dyDescent="0.25">
      <c r="A29" t="str">
        <f>BalanceSheetReport_DateTo__222023_01_27_22[[#This Row],[ACCNAME]]</f>
        <v/>
      </c>
      <c r="B29" t="str">
        <f>BalanceSheetReport_DateTo__222023_01_27_22[[#This Row],[Account Tree]]</f>
        <v>LIABILITIES &amp; EQUITY</v>
      </c>
      <c r="C29" t="str">
        <f>BalanceSheetReport_DateTo__222023_01_27_22[[#This Row],[AccountNumber]]</f>
        <v/>
      </c>
      <c r="D29">
        <f>BalanceSheetReport_DateTo__222023_01_27_22[[#This Row],[Header Account Total]]</f>
        <v>0</v>
      </c>
      <c r="E29">
        <f>BalanceSheetReport_DateTo__222023_01_27_22[[#This Row],[ID]]</f>
        <v>29</v>
      </c>
      <c r="F29">
        <f>BalanceSheetReport_DateTo__222023_01_27_22[[#This Row],[SortID]]</f>
        <v>0</v>
      </c>
      <c r="G29">
        <f>BalanceSheetReport_DateTo__222023_01_27_22[[#This Row],[Sub Account Total]]</f>
        <v>0</v>
      </c>
      <c r="H29">
        <f>BalanceSheetReport_DateTo__222023_01_27_22[[#This Row],[Total Asset &amp; Liability]]</f>
        <v>0</v>
      </c>
      <c r="I29">
        <f>BalanceSheetReport_DateTo__222023_01_27_22[[#This Row],[Total Current Asset &amp; Liability]]</f>
        <v>0</v>
      </c>
      <c r="J29" t="str">
        <f>BalanceSheetReport_DateTo__222023_01_27_22[[#This Row],[TypeID]]</f>
        <v/>
      </c>
    </row>
    <row r="30" spans="1:10" x14ac:dyDescent="0.25">
      <c r="A30" t="str">
        <f>BalanceSheetReport_DateTo__222023_01_27_22[[#This Row],[ACCNAME]]</f>
        <v/>
      </c>
      <c r="B30" t="str">
        <f>BalanceSheetReport_DateTo__222023_01_27_22[[#This Row],[Account Tree]]</f>
        <v xml:space="preserve">     Liabilities</v>
      </c>
      <c r="C30" t="str">
        <f>BalanceSheetReport_DateTo__222023_01_27_22[[#This Row],[AccountNumber]]</f>
        <v/>
      </c>
      <c r="D30">
        <f>BalanceSheetReport_DateTo__222023_01_27_22[[#This Row],[Header Account Total]]</f>
        <v>0</v>
      </c>
      <c r="E30">
        <f>BalanceSheetReport_DateTo__222023_01_27_22[[#This Row],[ID]]</f>
        <v>30</v>
      </c>
      <c r="F30">
        <f>BalanceSheetReport_DateTo__222023_01_27_22[[#This Row],[SortID]]</f>
        <v>0</v>
      </c>
      <c r="G30">
        <f>BalanceSheetReport_DateTo__222023_01_27_22[[#This Row],[Sub Account Total]]</f>
        <v>0</v>
      </c>
      <c r="H30">
        <f>BalanceSheetReport_DateTo__222023_01_27_22[[#This Row],[Total Asset &amp; Liability]]</f>
        <v>0</v>
      </c>
      <c r="I30">
        <f>BalanceSheetReport_DateTo__222023_01_27_22[[#This Row],[Total Current Asset &amp; Liability]]</f>
        <v>0</v>
      </c>
      <c r="J30" t="str">
        <f>BalanceSheetReport_DateTo__222023_01_27_22[[#This Row],[TypeID]]</f>
        <v/>
      </c>
    </row>
    <row r="31" spans="1:10" x14ac:dyDescent="0.25">
      <c r="A31" t="str">
        <f>BalanceSheetReport_DateTo__222023_01_27_22[[#This Row],[ACCNAME]]</f>
        <v/>
      </c>
      <c r="B31" t="str">
        <f>BalanceSheetReport_DateTo__222023_01_27_22[[#This Row],[Account Tree]]</f>
        <v xml:space="preserve">          Current Liabilities</v>
      </c>
      <c r="C31" t="str">
        <f>BalanceSheetReport_DateTo__222023_01_27_22[[#This Row],[AccountNumber]]</f>
        <v/>
      </c>
      <c r="D31">
        <f>BalanceSheetReport_DateTo__222023_01_27_22[[#This Row],[Header Account Total]]</f>
        <v>0</v>
      </c>
      <c r="E31">
        <f>BalanceSheetReport_DateTo__222023_01_27_22[[#This Row],[ID]]</f>
        <v>31</v>
      </c>
      <c r="F31">
        <f>BalanceSheetReport_DateTo__222023_01_27_22[[#This Row],[SortID]]</f>
        <v>0</v>
      </c>
      <c r="G31">
        <f>BalanceSheetReport_DateTo__222023_01_27_22[[#This Row],[Sub Account Total]]</f>
        <v>0</v>
      </c>
      <c r="H31">
        <f>BalanceSheetReport_DateTo__222023_01_27_22[[#This Row],[Total Asset &amp; Liability]]</f>
        <v>0</v>
      </c>
      <c r="I31">
        <f>BalanceSheetReport_DateTo__222023_01_27_22[[#This Row],[Total Current Asset &amp; Liability]]</f>
        <v>0</v>
      </c>
      <c r="J31" t="str">
        <f>BalanceSheetReport_DateTo__222023_01_27_22[[#This Row],[TypeID]]</f>
        <v/>
      </c>
    </row>
    <row r="32" spans="1:10" x14ac:dyDescent="0.25">
      <c r="A32" t="str">
        <f>BalanceSheetReport_DateTo__222023_01_27_22[[#This Row],[ACCNAME]]</f>
        <v/>
      </c>
      <c r="B32" t="str">
        <f>BalanceSheetReport_DateTo__222023_01_27_22[[#This Row],[Account Tree]]</f>
        <v xml:space="preserve">               Credit Card Account</v>
      </c>
      <c r="C32" t="str">
        <f>BalanceSheetReport_DateTo__222023_01_27_22[[#This Row],[AccountNumber]]</f>
        <v/>
      </c>
      <c r="D32">
        <f>BalanceSheetReport_DateTo__222023_01_27_22[[#This Row],[Header Account Total]]</f>
        <v>0</v>
      </c>
      <c r="E32">
        <f>BalanceSheetReport_DateTo__222023_01_27_22[[#This Row],[ID]]</f>
        <v>32</v>
      </c>
      <c r="F32">
        <f>BalanceSheetReport_DateTo__222023_01_27_22[[#This Row],[SortID]]</f>
        <v>0</v>
      </c>
      <c r="G32">
        <f>BalanceSheetReport_DateTo__222023_01_27_22[[#This Row],[Sub Account Total]]</f>
        <v>0</v>
      </c>
      <c r="H32">
        <f>BalanceSheetReport_DateTo__222023_01_27_22[[#This Row],[Total Asset &amp; Liability]]</f>
        <v>0</v>
      </c>
      <c r="I32">
        <f>BalanceSheetReport_DateTo__222023_01_27_22[[#This Row],[Total Current Asset &amp; Liability]]</f>
        <v>0</v>
      </c>
      <c r="J32" t="str">
        <f>BalanceSheetReport_DateTo__222023_01_27_22[[#This Row],[TypeID]]</f>
        <v/>
      </c>
    </row>
    <row r="33" spans="1:10" x14ac:dyDescent="0.25">
      <c r="A33" t="str">
        <f>BalanceSheetReport_DateTo__222023_01_27_22[[#This Row],[ACCNAME]]</f>
        <v>Amex</v>
      </c>
      <c r="B33" t="str">
        <f>BalanceSheetReport_DateTo__222023_01_27_22[[#This Row],[Account Tree]]</f>
        <v xml:space="preserve">               Amex</v>
      </c>
      <c r="C33" t="str">
        <f>BalanceSheetReport_DateTo__222023_01_27_22[[#This Row],[AccountNumber]]</f>
        <v/>
      </c>
      <c r="D33">
        <f>BalanceSheetReport_DateTo__222023_01_27_22[[#This Row],[Header Account Total]]</f>
        <v>0</v>
      </c>
      <c r="E33">
        <f>BalanceSheetReport_DateTo__222023_01_27_22[[#This Row],[ID]]</f>
        <v>33</v>
      </c>
      <c r="F33">
        <f>BalanceSheetReport_DateTo__222023_01_27_22[[#This Row],[SortID]]</f>
        <v>0</v>
      </c>
      <c r="G33">
        <f>BalanceSheetReport_DateTo__222023_01_27_22[[#This Row],[Sub Account Total]]</f>
        <v>81758</v>
      </c>
      <c r="H33">
        <f>BalanceSheetReport_DateTo__222023_01_27_22[[#This Row],[Total Asset &amp; Liability]]</f>
        <v>0</v>
      </c>
      <c r="I33">
        <f>BalanceSheetReport_DateTo__222023_01_27_22[[#This Row],[Total Current Asset &amp; Liability]]</f>
        <v>0</v>
      </c>
      <c r="J33" t="str">
        <f>BalanceSheetReport_DateTo__222023_01_27_22[[#This Row],[TypeID]]</f>
        <v>CCARD</v>
      </c>
    </row>
    <row r="34" spans="1:10" x14ac:dyDescent="0.25">
      <c r="A34" t="str">
        <f>BalanceSheetReport_DateTo__222023_01_27_22[[#This Row],[ACCNAME]]</f>
        <v>Credit Card</v>
      </c>
      <c r="B34" t="str">
        <f>BalanceSheetReport_DateTo__222023_01_27_22[[#This Row],[Account Tree]]</f>
        <v xml:space="preserve">               Credit Card</v>
      </c>
      <c r="C34" t="str">
        <f>BalanceSheetReport_DateTo__222023_01_27_22[[#This Row],[AccountNumber]]</f>
        <v>573838383</v>
      </c>
      <c r="D34">
        <f>BalanceSheetReport_DateTo__222023_01_27_22[[#This Row],[Header Account Total]]</f>
        <v>0</v>
      </c>
      <c r="E34">
        <f>BalanceSheetReport_DateTo__222023_01_27_22[[#This Row],[ID]]</f>
        <v>34</v>
      </c>
      <c r="F34">
        <f>BalanceSheetReport_DateTo__222023_01_27_22[[#This Row],[SortID]]</f>
        <v>0</v>
      </c>
      <c r="G34">
        <f>BalanceSheetReport_DateTo__222023_01_27_22[[#This Row],[Sub Account Total]]</f>
        <v>-188309</v>
      </c>
      <c r="H34">
        <f>BalanceSheetReport_DateTo__222023_01_27_22[[#This Row],[Total Asset &amp; Liability]]</f>
        <v>0</v>
      </c>
      <c r="I34">
        <f>BalanceSheetReport_DateTo__222023_01_27_22[[#This Row],[Total Current Asset &amp; Liability]]</f>
        <v>0</v>
      </c>
      <c r="J34" t="str">
        <f>BalanceSheetReport_DateTo__222023_01_27_22[[#This Row],[TypeID]]</f>
        <v>CCARD</v>
      </c>
    </row>
    <row r="35" spans="1:10" x14ac:dyDescent="0.25">
      <c r="A35" t="str">
        <f>BalanceSheetReport_DateTo__222023_01_27_22[[#This Row],[ACCNAME]]</f>
        <v>Master Card</v>
      </c>
      <c r="B35" t="str">
        <f>BalanceSheetReport_DateTo__222023_01_27_22[[#This Row],[Account Tree]]</f>
        <v xml:space="preserve">               Master Card</v>
      </c>
      <c r="C35" t="str">
        <f>BalanceSheetReport_DateTo__222023_01_27_22[[#This Row],[AccountNumber]]</f>
        <v/>
      </c>
      <c r="D35">
        <f>BalanceSheetReport_DateTo__222023_01_27_22[[#This Row],[Header Account Total]]</f>
        <v>0</v>
      </c>
      <c r="E35">
        <f>BalanceSheetReport_DateTo__222023_01_27_22[[#This Row],[ID]]</f>
        <v>35</v>
      </c>
      <c r="F35">
        <f>BalanceSheetReport_DateTo__222023_01_27_22[[#This Row],[SortID]]</f>
        <v>0</v>
      </c>
      <c r="G35">
        <f>BalanceSheetReport_DateTo__222023_01_27_22[[#This Row],[Sub Account Total]]</f>
        <v>-287</v>
      </c>
      <c r="H35">
        <f>BalanceSheetReport_DateTo__222023_01_27_22[[#This Row],[Total Asset &amp; Liability]]</f>
        <v>0</v>
      </c>
      <c r="I35">
        <f>BalanceSheetReport_DateTo__222023_01_27_22[[#This Row],[Total Current Asset &amp; Liability]]</f>
        <v>0</v>
      </c>
      <c r="J35" t="str">
        <f>BalanceSheetReport_DateTo__222023_01_27_22[[#This Row],[TypeID]]</f>
        <v>CCARD</v>
      </c>
    </row>
    <row r="36" spans="1:10" x14ac:dyDescent="0.25">
      <c r="A36" t="str">
        <f>BalanceSheetReport_DateTo__222023_01_27_22[[#This Row],[ACCNAME]]</f>
        <v>Test Act 6</v>
      </c>
      <c r="B36" t="str">
        <f>BalanceSheetReport_DateTo__222023_01_27_22[[#This Row],[Account Tree]]</f>
        <v xml:space="preserve">               Test Act 6</v>
      </c>
      <c r="C36" t="str">
        <f>BalanceSheetReport_DateTo__222023_01_27_22[[#This Row],[AccountNumber]]</f>
        <v>2346</v>
      </c>
      <c r="D36">
        <f>BalanceSheetReport_DateTo__222023_01_27_22[[#This Row],[Header Account Total]]</f>
        <v>0</v>
      </c>
      <c r="E36">
        <f>BalanceSheetReport_DateTo__222023_01_27_22[[#This Row],[ID]]</f>
        <v>36</v>
      </c>
      <c r="F36">
        <f>BalanceSheetReport_DateTo__222023_01_27_22[[#This Row],[SortID]]</f>
        <v>0</v>
      </c>
      <c r="G36">
        <f>BalanceSheetReport_DateTo__222023_01_27_22[[#This Row],[Sub Account Total]]</f>
        <v>735</v>
      </c>
      <c r="H36">
        <f>BalanceSheetReport_DateTo__222023_01_27_22[[#This Row],[Total Asset &amp; Liability]]</f>
        <v>0</v>
      </c>
      <c r="I36">
        <f>BalanceSheetReport_DateTo__222023_01_27_22[[#This Row],[Total Current Asset &amp; Liability]]</f>
        <v>0</v>
      </c>
      <c r="J36" t="str">
        <f>BalanceSheetReport_DateTo__222023_01_27_22[[#This Row],[TypeID]]</f>
        <v>CCARD</v>
      </c>
    </row>
    <row r="37" spans="1:10" x14ac:dyDescent="0.25">
      <c r="A37" t="str">
        <f>BalanceSheetReport_DateTo__222023_01_27_22[[#This Row],[ACCNAME]]</f>
        <v/>
      </c>
      <c r="B37" t="str">
        <f>BalanceSheetReport_DateTo__222023_01_27_22[[#This Row],[Account Tree]]</f>
        <v xml:space="preserve">               Total Credit Card Account</v>
      </c>
      <c r="C37" t="str">
        <f>BalanceSheetReport_DateTo__222023_01_27_22[[#This Row],[AccountNumber]]</f>
        <v/>
      </c>
      <c r="D37">
        <f>BalanceSheetReport_DateTo__222023_01_27_22[[#This Row],[Header Account Total]]</f>
        <v>-106103</v>
      </c>
      <c r="E37">
        <f>BalanceSheetReport_DateTo__222023_01_27_22[[#This Row],[ID]]</f>
        <v>37</v>
      </c>
      <c r="F37">
        <f>BalanceSheetReport_DateTo__222023_01_27_22[[#This Row],[SortID]]</f>
        <v>0</v>
      </c>
      <c r="G37">
        <f>BalanceSheetReport_DateTo__222023_01_27_22[[#This Row],[Sub Account Total]]</f>
        <v>0</v>
      </c>
      <c r="H37">
        <f>BalanceSheetReport_DateTo__222023_01_27_22[[#This Row],[Total Asset &amp; Liability]]</f>
        <v>0</v>
      </c>
      <c r="I37">
        <f>BalanceSheetReport_DateTo__222023_01_27_22[[#This Row],[Total Current Asset &amp; Liability]]</f>
        <v>0</v>
      </c>
      <c r="J37" t="str">
        <f>BalanceSheetReport_DateTo__222023_01_27_22[[#This Row],[TypeID]]</f>
        <v>Total Credit Card Account</v>
      </c>
    </row>
    <row r="38" spans="1:10" x14ac:dyDescent="0.25">
      <c r="A38" t="str">
        <f>BalanceSheetReport_DateTo__222023_01_27_22[[#This Row],[ACCNAME]]</f>
        <v/>
      </c>
      <c r="B38" t="str">
        <f>BalanceSheetReport_DateTo__222023_01_27_22[[#This Row],[Account Tree]]</f>
        <v xml:space="preserve">               Accounts Payable</v>
      </c>
      <c r="C38" t="str">
        <f>BalanceSheetReport_DateTo__222023_01_27_22[[#This Row],[AccountNumber]]</f>
        <v/>
      </c>
      <c r="D38">
        <f>BalanceSheetReport_DateTo__222023_01_27_22[[#This Row],[Header Account Total]]</f>
        <v>0</v>
      </c>
      <c r="E38">
        <f>BalanceSheetReport_DateTo__222023_01_27_22[[#This Row],[ID]]</f>
        <v>38</v>
      </c>
      <c r="F38">
        <f>BalanceSheetReport_DateTo__222023_01_27_22[[#This Row],[SortID]]</f>
        <v>0</v>
      </c>
      <c r="G38">
        <f>BalanceSheetReport_DateTo__222023_01_27_22[[#This Row],[Sub Account Total]]</f>
        <v>0</v>
      </c>
      <c r="H38">
        <f>BalanceSheetReport_DateTo__222023_01_27_22[[#This Row],[Total Asset &amp; Liability]]</f>
        <v>0</v>
      </c>
      <c r="I38">
        <f>BalanceSheetReport_DateTo__222023_01_27_22[[#This Row],[Total Current Asset &amp; Liability]]</f>
        <v>0</v>
      </c>
      <c r="J38" t="str">
        <f>BalanceSheetReport_DateTo__222023_01_27_22[[#This Row],[TypeID]]</f>
        <v/>
      </c>
    </row>
    <row r="39" spans="1:10" x14ac:dyDescent="0.25">
      <c r="A39" t="str">
        <f>BalanceSheetReport_DateTo__222023_01_27_22[[#This Row],[ACCNAME]]</f>
        <v>Accounts Payable</v>
      </c>
      <c r="B39" t="str">
        <f>BalanceSheetReport_DateTo__222023_01_27_22[[#This Row],[Account Tree]]</f>
        <v xml:space="preserve">                    Office Supplies - Accounts Payable</v>
      </c>
      <c r="C39" t="str">
        <f>BalanceSheetReport_DateTo__222023_01_27_22[[#This Row],[AccountNumber]]</f>
        <v>456788</v>
      </c>
      <c r="D39">
        <f>BalanceSheetReport_DateTo__222023_01_27_22[[#This Row],[Header Account Total]]</f>
        <v>0</v>
      </c>
      <c r="E39">
        <f>BalanceSheetReport_DateTo__222023_01_27_22[[#This Row],[ID]]</f>
        <v>39</v>
      </c>
      <c r="F39">
        <f>BalanceSheetReport_DateTo__222023_01_27_22[[#This Row],[SortID]]</f>
        <v>0</v>
      </c>
      <c r="G39">
        <f>BalanceSheetReport_DateTo__222023_01_27_22[[#This Row],[Sub Account Total]]</f>
        <v>318302</v>
      </c>
      <c r="H39">
        <f>BalanceSheetReport_DateTo__222023_01_27_22[[#This Row],[Total Asset &amp; Liability]]</f>
        <v>0</v>
      </c>
      <c r="I39">
        <f>BalanceSheetReport_DateTo__222023_01_27_22[[#This Row],[Total Current Asset &amp; Liability]]</f>
        <v>0</v>
      </c>
      <c r="J39" t="str">
        <f>BalanceSheetReport_DateTo__222023_01_27_22[[#This Row],[TypeID]]</f>
        <v>AP</v>
      </c>
    </row>
    <row r="40" spans="1:10" x14ac:dyDescent="0.25">
      <c r="A40" t="str">
        <f>BalanceSheetReport_DateTo__222023_01_27_22[[#This Row],[ACCNAME]]</f>
        <v>Cash</v>
      </c>
      <c r="B40" t="str">
        <f>BalanceSheetReport_DateTo__222023_01_27_22[[#This Row],[Account Tree]]</f>
        <v xml:space="preserve">                    Payroll Liabilities - Cash</v>
      </c>
      <c r="C40" t="str">
        <f>BalanceSheetReport_DateTo__222023_01_27_22[[#This Row],[AccountNumber]]</f>
        <v>456788</v>
      </c>
      <c r="D40">
        <f>BalanceSheetReport_DateTo__222023_01_27_22[[#This Row],[Header Account Total]]</f>
        <v>0</v>
      </c>
      <c r="E40">
        <f>BalanceSheetReport_DateTo__222023_01_27_22[[#This Row],[ID]]</f>
        <v>40</v>
      </c>
      <c r="F40">
        <f>BalanceSheetReport_DateTo__222023_01_27_22[[#This Row],[SortID]]</f>
        <v>0</v>
      </c>
      <c r="G40">
        <f>BalanceSheetReport_DateTo__222023_01_27_22[[#This Row],[Sub Account Total]]</f>
        <v>-395</v>
      </c>
      <c r="H40">
        <f>BalanceSheetReport_DateTo__222023_01_27_22[[#This Row],[Total Asset &amp; Liability]]</f>
        <v>0</v>
      </c>
      <c r="I40">
        <f>BalanceSheetReport_DateTo__222023_01_27_22[[#This Row],[Total Current Asset &amp; Liability]]</f>
        <v>0</v>
      </c>
      <c r="J40" t="str">
        <f>BalanceSheetReport_DateTo__222023_01_27_22[[#This Row],[TypeID]]</f>
        <v>AP</v>
      </c>
    </row>
    <row r="41" spans="1:10" x14ac:dyDescent="0.25">
      <c r="A41" t="str">
        <f>BalanceSheetReport_DateTo__222023_01_27_22[[#This Row],[ACCNAME]]</f>
        <v/>
      </c>
      <c r="B41" t="str">
        <f>BalanceSheetReport_DateTo__222023_01_27_22[[#This Row],[Account Tree]]</f>
        <v xml:space="preserve">               Total Accounts Payable</v>
      </c>
      <c r="C41" t="str">
        <f>BalanceSheetReport_DateTo__222023_01_27_22[[#This Row],[AccountNumber]]</f>
        <v/>
      </c>
      <c r="D41">
        <f>BalanceSheetReport_DateTo__222023_01_27_22[[#This Row],[Header Account Total]]</f>
        <v>317907</v>
      </c>
      <c r="E41">
        <f>BalanceSheetReport_DateTo__222023_01_27_22[[#This Row],[ID]]</f>
        <v>41</v>
      </c>
      <c r="F41">
        <f>BalanceSheetReport_DateTo__222023_01_27_22[[#This Row],[SortID]]</f>
        <v>0</v>
      </c>
      <c r="G41">
        <f>BalanceSheetReport_DateTo__222023_01_27_22[[#This Row],[Sub Account Total]]</f>
        <v>0</v>
      </c>
      <c r="H41">
        <f>BalanceSheetReport_DateTo__222023_01_27_22[[#This Row],[Total Asset &amp; Liability]]</f>
        <v>0</v>
      </c>
      <c r="I41">
        <f>BalanceSheetReport_DateTo__222023_01_27_22[[#This Row],[Total Current Asset &amp; Liability]]</f>
        <v>0</v>
      </c>
      <c r="J41" t="str">
        <f>BalanceSheetReport_DateTo__222023_01_27_22[[#This Row],[TypeID]]</f>
        <v>Total Accounts Payable</v>
      </c>
    </row>
    <row r="42" spans="1:10" x14ac:dyDescent="0.25">
      <c r="A42" t="str">
        <f>BalanceSheetReport_DateTo__222023_01_27_22[[#This Row],[ACCNAME]]</f>
        <v/>
      </c>
      <c r="B42" t="str">
        <f>BalanceSheetReport_DateTo__222023_01_27_22[[#This Row],[Account Tree]]</f>
        <v xml:space="preserve">               Other Current Liability</v>
      </c>
      <c r="C42" t="str">
        <f>BalanceSheetReport_DateTo__222023_01_27_22[[#This Row],[AccountNumber]]</f>
        <v/>
      </c>
      <c r="D42">
        <f>BalanceSheetReport_DateTo__222023_01_27_22[[#This Row],[Header Account Total]]</f>
        <v>0</v>
      </c>
      <c r="E42">
        <f>BalanceSheetReport_DateTo__222023_01_27_22[[#This Row],[ID]]</f>
        <v>42</v>
      </c>
      <c r="F42">
        <f>BalanceSheetReport_DateTo__222023_01_27_22[[#This Row],[SortID]]</f>
        <v>0</v>
      </c>
      <c r="G42">
        <f>BalanceSheetReport_DateTo__222023_01_27_22[[#This Row],[Sub Account Total]]</f>
        <v>0</v>
      </c>
      <c r="H42">
        <f>BalanceSheetReport_DateTo__222023_01_27_22[[#This Row],[Total Asset &amp; Liability]]</f>
        <v>0</v>
      </c>
      <c r="I42">
        <f>BalanceSheetReport_DateTo__222023_01_27_22[[#This Row],[Total Current Asset &amp; Liability]]</f>
        <v>0</v>
      </c>
      <c r="J42" t="str">
        <f>BalanceSheetReport_DateTo__222023_01_27_22[[#This Row],[TypeID]]</f>
        <v/>
      </c>
    </row>
    <row r="43" spans="1:10" x14ac:dyDescent="0.25">
      <c r="A43" t="str">
        <f>BalanceSheetReport_DateTo__222023_01_27_22[[#This Row],[ACCNAME]]</f>
        <v>Loan Account</v>
      </c>
      <c r="B43" t="str">
        <f>BalanceSheetReport_DateTo__222023_01_27_22[[#This Row],[Account Tree]]</f>
        <v xml:space="preserve">                    Loan Account</v>
      </c>
      <c r="C43" t="str">
        <f>BalanceSheetReport_DateTo__222023_01_27_22[[#This Row],[AccountNumber]]</f>
        <v>738282</v>
      </c>
      <c r="D43">
        <f>BalanceSheetReport_DateTo__222023_01_27_22[[#This Row],[Header Account Total]]</f>
        <v>0</v>
      </c>
      <c r="E43">
        <f>BalanceSheetReport_DateTo__222023_01_27_22[[#This Row],[ID]]</f>
        <v>43</v>
      </c>
      <c r="F43">
        <f>BalanceSheetReport_DateTo__222023_01_27_22[[#This Row],[SortID]]</f>
        <v>0</v>
      </c>
      <c r="G43">
        <f>BalanceSheetReport_DateTo__222023_01_27_22[[#This Row],[Sub Account Total]]</f>
        <v>2620</v>
      </c>
      <c r="H43">
        <f>BalanceSheetReport_DateTo__222023_01_27_22[[#This Row],[Total Asset &amp; Liability]]</f>
        <v>0</v>
      </c>
      <c r="I43">
        <f>BalanceSheetReport_DateTo__222023_01_27_22[[#This Row],[Total Current Asset &amp; Liability]]</f>
        <v>0</v>
      </c>
      <c r="J43" t="str">
        <f>BalanceSheetReport_DateTo__222023_01_27_22[[#This Row],[TypeID]]</f>
        <v>OCLIAB</v>
      </c>
    </row>
    <row r="44" spans="1:10" x14ac:dyDescent="0.25">
      <c r="A44" t="str">
        <f>BalanceSheetReport_DateTo__222023_01_27_22[[#This Row],[ACCNAME]]</f>
        <v>PAYG Tax</v>
      </c>
      <c r="B44" t="str">
        <f>BalanceSheetReport_DateTo__222023_01_27_22[[#This Row],[Account Tree]]</f>
        <v xml:space="preserve">                    Materials - PAYG Tax</v>
      </c>
      <c r="C44" t="str">
        <f>BalanceSheetReport_DateTo__222023_01_27_22[[#This Row],[AccountNumber]]</f>
        <v>88525</v>
      </c>
      <c r="D44">
        <f>BalanceSheetReport_DateTo__222023_01_27_22[[#This Row],[Header Account Total]]</f>
        <v>0</v>
      </c>
      <c r="E44">
        <f>BalanceSheetReport_DateTo__222023_01_27_22[[#This Row],[ID]]</f>
        <v>44</v>
      </c>
      <c r="F44">
        <f>BalanceSheetReport_DateTo__222023_01_27_22[[#This Row],[SortID]]</f>
        <v>0</v>
      </c>
      <c r="G44">
        <f>BalanceSheetReport_DateTo__222023_01_27_22[[#This Row],[Sub Account Total]]</f>
        <v>-3140</v>
      </c>
      <c r="H44">
        <f>BalanceSheetReport_DateTo__222023_01_27_22[[#This Row],[Total Asset &amp; Liability]]</f>
        <v>0</v>
      </c>
      <c r="I44">
        <f>BalanceSheetReport_DateTo__222023_01_27_22[[#This Row],[Total Current Asset &amp; Liability]]</f>
        <v>0</v>
      </c>
      <c r="J44" t="str">
        <f>BalanceSheetReport_DateTo__222023_01_27_22[[#This Row],[TypeID]]</f>
        <v>OCLIAB</v>
      </c>
    </row>
    <row r="45" spans="1:10" x14ac:dyDescent="0.25">
      <c r="A45" t="str">
        <f>BalanceSheetReport_DateTo__222023_01_27_22[[#This Row],[ACCNAME]]</f>
        <v>OCL</v>
      </c>
      <c r="B45" t="str">
        <f>BalanceSheetReport_DateTo__222023_01_27_22[[#This Row],[Account Tree]]</f>
        <v xml:space="preserve">                    OCL</v>
      </c>
      <c r="C45" t="str">
        <f>BalanceSheetReport_DateTo__222023_01_27_22[[#This Row],[AccountNumber]]</f>
        <v>123</v>
      </c>
      <c r="D45">
        <f>BalanceSheetReport_DateTo__222023_01_27_22[[#This Row],[Header Account Total]]</f>
        <v>0</v>
      </c>
      <c r="E45">
        <f>BalanceSheetReport_DateTo__222023_01_27_22[[#This Row],[ID]]</f>
        <v>45</v>
      </c>
      <c r="F45">
        <f>BalanceSheetReport_DateTo__222023_01_27_22[[#This Row],[SortID]]</f>
        <v>0</v>
      </c>
      <c r="G45">
        <f>BalanceSheetReport_DateTo__222023_01_27_22[[#This Row],[Sub Account Total]]</f>
        <v>50</v>
      </c>
      <c r="H45">
        <f>BalanceSheetReport_DateTo__222023_01_27_22[[#This Row],[Total Asset &amp; Liability]]</f>
        <v>0</v>
      </c>
      <c r="I45">
        <f>BalanceSheetReport_DateTo__222023_01_27_22[[#This Row],[Total Current Asset &amp; Liability]]</f>
        <v>0</v>
      </c>
      <c r="J45" t="str">
        <f>BalanceSheetReport_DateTo__222023_01_27_22[[#This Row],[TypeID]]</f>
        <v>OCLIAB</v>
      </c>
    </row>
    <row r="46" spans="1:10" x14ac:dyDescent="0.25">
      <c r="A46" t="str">
        <f>BalanceSheetReport_DateTo__222023_01_27_22[[#This Row],[ACCNAME]]</f>
        <v>Allowances</v>
      </c>
      <c r="B46" t="str">
        <f>BalanceSheetReport_DateTo__222023_01_27_22[[#This Row],[Account Tree]]</f>
        <v xml:space="preserve">                    Payroll Liabilites - Allowances</v>
      </c>
      <c r="C46" t="str">
        <f>BalanceSheetReport_DateTo__222023_01_27_22[[#This Row],[AccountNumber]]</f>
        <v/>
      </c>
      <c r="D46">
        <f>BalanceSheetReport_DateTo__222023_01_27_22[[#This Row],[Header Account Total]]</f>
        <v>0</v>
      </c>
      <c r="E46">
        <f>BalanceSheetReport_DateTo__222023_01_27_22[[#This Row],[ID]]</f>
        <v>46</v>
      </c>
      <c r="F46">
        <f>BalanceSheetReport_DateTo__222023_01_27_22[[#This Row],[SortID]]</f>
        <v>0</v>
      </c>
      <c r="G46">
        <f>BalanceSheetReport_DateTo__222023_01_27_22[[#This Row],[Sub Account Total]]</f>
        <v>-30</v>
      </c>
      <c r="H46">
        <f>BalanceSheetReport_DateTo__222023_01_27_22[[#This Row],[Total Asset &amp; Liability]]</f>
        <v>0</v>
      </c>
      <c r="I46">
        <f>BalanceSheetReport_DateTo__222023_01_27_22[[#This Row],[Total Current Asset &amp; Liability]]</f>
        <v>0</v>
      </c>
      <c r="J46" t="str">
        <f>BalanceSheetReport_DateTo__222023_01_27_22[[#This Row],[TypeID]]</f>
        <v>OCLIAB</v>
      </c>
    </row>
    <row r="47" spans="1:10" x14ac:dyDescent="0.25">
      <c r="A47" t="str">
        <f>BalanceSheetReport_DateTo__222023_01_27_22[[#This Row],[ACCNAME]]</f>
        <v>Adjustments</v>
      </c>
      <c r="B47" t="str">
        <f>BalanceSheetReport_DateTo__222023_01_27_22[[#This Row],[Account Tree]]</f>
        <v xml:space="preserve">                    Payroll Liabilities - Adjustments</v>
      </c>
      <c r="C47" t="str">
        <f>BalanceSheetReport_DateTo__222023_01_27_22[[#This Row],[AccountNumber]]</f>
        <v/>
      </c>
      <c r="D47">
        <f>BalanceSheetReport_DateTo__222023_01_27_22[[#This Row],[Header Account Total]]</f>
        <v>0</v>
      </c>
      <c r="E47">
        <f>BalanceSheetReport_DateTo__222023_01_27_22[[#This Row],[ID]]</f>
        <v>47</v>
      </c>
      <c r="F47">
        <f>BalanceSheetReport_DateTo__222023_01_27_22[[#This Row],[SortID]]</f>
        <v>0</v>
      </c>
      <c r="G47">
        <f>BalanceSheetReport_DateTo__222023_01_27_22[[#This Row],[Sub Account Total]]</f>
        <v>100</v>
      </c>
      <c r="H47">
        <f>BalanceSheetReport_DateTo__222023_01_27_22[[#This Row],[Total Asset &amp; Liability]]</f>
        <v>0</v>
      </c>
      <c r="I47">
        <f>BalanceSheetReport_DateTo__222023_01_27_22[[#This Row],[Total Current Asset &amp; Liability]]</f>
        <v>0</v>
      </c>
      <c r="J47" t="str">
        <f>BalanceSheetReport_DateTo__222023_01_27_22[[#This Row],[TypeID]]</f>
        <v>OCLIAB</v>
      </c>
    </row>
    <row r="48" spans="1:10" x14ac:dyDescent="0.25">
      <c r="A48" t="str">
        <f>BalanceSheetReport_DateTo__222023_01_27_22[[#This Row],[ACCNAME]]</f>
        <v>Tax Collected</v>
      </c>
      <c r="B48" t="str">
        <f>BalanceSheetReport_DateTo__222023_01_27_22[[#This Row],[Account Tree]]</f>
        <v xml:space="preserve">                    Tax Payable - Tax Collected</v>
      </c>
      <c r="C48" t="str">
        <f>BalanceSheetReport_DateTo__222023_01_27_22[[#This Row],[AccountNumber]]</f>
        <v/>
      </c>
      <c r="D48">
        <f>BalanceSheetReport_DateTo__222023_01_27_22[[#This Row],[Header Account Total]]</f>
        <v>0</v>
      </c>
      <c r="E48">
        <f>BalanceSheetReport_DateTo__222023_01_27_22[[#This Row],[ID]]</f>
        <v>48</v>
      </c>
      <c r="F48">
        <f>BalanceSheetReport_DateTo__222023_01_27_22[[#This Row],[SortID]]</f>
        <v>0</v>
      </c>
      <c r="G48">
        <f>BalanceSheetReport_DateTo__222023_01_27_22[[#This Row],[Sub Account Total]]</f>
        <v>110488</v>
      </c>
      <c r="H48">
        <f>BalanceSheetReport_DateTo__222023_01_27_22[[#This Row],[Total Asset &amp; Liability]]</f>
        <v>0</v>
      </c>
      <c r="I48">
        <f>BalanceSheetReport_DateTo__222023_01_27_22[[#This Row],[Total Current Asset &amp; Liability]]</f>
        <v>0</v>
      </c>
      <c r="J48" t="str">
        <f>BalanceSheetReport_DateTo__222023_01_27_22[[#This Row],[TypeID]]</f>
        <v>OCLIAB</v>
      </c>
    </row>
    <row r="49" spans="1:10" x14ac:dyDescent="0.25">
      <c r="A49" t="str">
        <f>BalanceSheetReport_DateTo__222023_01_27_22[[#This Row],[ACCNAME]]</f>
        <v>Test Act 13</v>
      </c>
      <c r="B49" t="str">
        <f>BalanceSheetReport_DateTo__222023_01_27_22[[#This Row],[Account Tree]]</f>
        <v xml:space="preserve">                    Test Act 13</v>
      </c>
      <c r="C49" t="str">
        <f>BalanceSheetReport_DateTo__222023_01_27_22[[#This Row],[AccountNumber]]</f>
        <v>5678</v>
      </c>
      <c r="D49">
        <f>BalanceSheetReport_DateTo__222023_01_27_22[[#This Row],[Header Account Total]]</f>
        <v>0</v>
      </c>
      <c r="E49">
        <f>BalanceSheetReport_DateTo__222023_01_27_22[[#This Row],[ID]]</f>
        <v>49</v>
      </c>
      <c r="F49">
        <f>BalanceSheetReport_DateTo__222023_01_27_22[[#This Row],[SortID]]</f>
        <v>0</v>
      </c>
      <c r="G49">
        <f>BalanceSheetReport_DateTo__222023_01_27_22[[#This Row],[Sub Account Total]]</f>
        <v>1864</v>
      </c>
      <c r="H49">
        <f>BalanceSheetReport_DateTo__222023_01_27_22[[#This Row],[Total Asset &amp; Liability]]</f>
        <v>0</v>
      </c>
      <c r="I49">
        <f>BalanceSheetReport_DateTo__222023_01_27_22[[#This Row],[Total Current Asset &amp; Liability]]</f>
        <v>0</v>
      </c>
      <c r="J49" t="str">
        <f>BalanceSheetReport_DateTo__222023_01_27_22[[#This Row],[TypeID]]</f>
        <v>OCLIAB</v>
      </c>
    </row>
    <row r="50" spans="1:10" x14ac:dyDescent="0.25">
      <c r="A50" t="str">
        <f>BalanceSheetReport_DateTo__222023_01_27_22[[#This Row],[ACCNAME]]</f>
        <v>UIF Liab</v>
      </c>
      <c r="B50" t="str">
        <f>BalanceSheetReport_DateTo__222023_01_27_22[[#This Row],[Account Tree]]</f>
        <v xml:space="preserve">                    UIF Liab</v>
      </c>
      <c r="C50" t="str">
        <f>BalanceSheetReport_DateTo__222023_01_27_22[[#This Row],[AccountNumber]]</f>
        <v>78979798787</v>
      </c>
      <c r="D50">
        <f>BalanceSheetReport_DateTo__222023_01_27_22[[#This Row],[Header Account Total]]</f>
        <v>0</v>
      </c>
      <c r="E50">
        <f>BalanceSheetReport_DateTo__222023_01_27_22[[#This Row],[ID]]</f>
        <v>50</v>
      </c>
      <c r="F50">
        <f>BalanceSheetReport_DateTo__222023_01_27_22[[#This Row],[SortID]]</f>
        <v>0</v>
      </c>
      <c r="G50">
        <f>BalanceSheetReport_DateTo__222023_01_27_22[[#This Row],[Sub Account Total]]</f>
        <v>-20</v>
      </c>
      <c r="H50">
        <f>BalanceSheetReport_DateTo__222023_01_27_22[[#This Row],[Total Asset &amp; Liability]]</f>
        <v>0</v>
      </c>
      <c r="I50">
        <f>BalanceSheetReport_DateTo__222023_01_27_22[[#This Row],[Total Current Asset &amp; Liability]]</f>
        <v>0</v>
      </c>
      <c r="J50" t="str">
        <f>BalanceSheetReport_DateTo__222023_01_27_22[[#This Row],[TypeID]]</f>
        <v>OCLIAB</v>
      </c>
    </row>
    <row r="51" spans="1:10" x14ac:dyDescent="0.25">
      <c r="A51" t="str">
        <f>BalanceSheetReport_DateTo__222023_01_27_22[[#This Row],[ACCNAME]]</f>
        <v>UnInvoiced PO</v>
      </c>
      <c r="B51" t="str">
        <f>BalanceSheetReport_DateTo__222023_01_27_22[[#This Row],[Account Tree]]</f>
        <v xml:space="preserve">                    UnInvoiced PO</v>
      </c>
      <c r="C51" t="str">
        <f>BalanceSheetReport_DateTo__222023_01_27_22[[#This Row],[AccountNumber]]</f>
        <v/>
      </c>
      <c r="D51">
        <f>BalanceSheetReport_DateTo__222023_01_27_22[[#This Row],[Header Account Total]]</f>
        <v>0</v>
      </c>
      <c r="E51">
        <f>BalanceSheetReport_DateTo__222023_01_27_22[[#This Row],[ID]]</f>
        <v>51</v>
      </c>
      <c r="F51">
        <f>BalanceSheetReport_DateTo__222023_01_27_22[[#This Row],[SortID]]</f>
        <v>0</v>
      </c>
      <c r="G51">
        <f>BalanceSheetReport_DateTo__222023_01_27_22[[#This Row],[Sub Account Total]]</f>
        <v>11208</v>
      </c>
      <c r="H51">
        <f>BalanceSheetReport_DateTo__222023_01_27_22[[#This Row],[Total Asset &amp; Liability]]</f>
        <v>0</v>
      </c>
      <c r="I51">
        <f>BalanceSheetReport_DateTo__222023_01_27_22[[#This Row],[Total Current Asset &amp; Liability]]</f>
        <v>0</v>
      </c>
      <c r="J51" t="str">
        <f>BalanceSheetReport_DateTo__222023_01_27_22[[#This Row],[TypeID]]</f>
        <v>OCLIAB</v>
      </c>
    </row>
    <row r="52" spans="1:10" x14ac:dyDescent="0.25">
      <c r="A52" t="str">
        <f>BalanceSheetReport_DateTo__222023_01_27_22[[#This Row],[ACCNAME]]</f>
        <v>Tax Paid</v>
      </c>
      <c r="B52" t="str">
        <f>BalanceSheetReport_DateTo__222023_01_27_22[[#This Row],[Account Tree]]</f>
        <v xml:space="preserve">                    Vehicle - Tax Paid</v>
      </c>
      <c r="C52" t="str">
        <f>BalanceSheetReport_DateTo__222023_01_27_22[[#This Row],[AccountNumber]]</f>
        <v/>
      </c>
      <c r="D52">
        <f>BalanceSheetReport_DateTo__222023_01_27_22[[#This Row],[Header Account Total]]</f>
        <v>0</v>
      </c>
      <c r="E52">
        <f>BalanceSheetReport_DateTo__222023_01_27_22[[#This Row],[ID]]</f>
        <v>52</v>
      </c>
      <c r="F52">
        <f>BalanceSheetReport_DateTo__222023_01_27_22[[#This Row],[SortID]]</f>
        <v>0</v>
      </c>
      <c r="G52">
        <f>BalanceSheetReport_DateTo__222023_01_27_22[[#This Row],[Sub Account Total]]</f>
        <v>-56126</v>
      </c>
      <c r="H52">
        <f>BalanceSheetReport_DateTo__222023_01_27_22[[#This Row],[Total Asset &amp; Liability]]</f>
        <v>0</v>
      </c>
      <c r="I52">
        <f>BalanceSheetReport_DateTo__222023_01_27_22[[#This Row],[Total Current Asset &amp; Liability]]</f>
        <v>0</v>
      </c>
      <c r="J52" t="str">
        <f>BalanceSheetReport_DateTo__222023_01_27_22[[#This Row],[TypeID]]</f>
        <v>OCLIAB</v>
      </c>
    </row>
    <row r="53" spans="1:10" x14ac:dyDescent="0.25">
      <c r="A53" t="str">
        <f>BalanceSheetReport_DateTo__222023_01_27_22[[#This Row],[ACCNAME]]</f>
        <v/>
      </c>
      <c r="B53" t="str">
        <f>BalanceSheetReport_DateTo__222023_01_27_22[[#This Row],[Account Tree]]</f>
        <v xml:space="preserve">               Total Other Current Liability</v>
      </c>
      <c r="C53" t="str">
        <f>BalanceSheetReport_DateTo__222023_01_27_22[[#This Row],[AccountNumber]]</f>
        <v/>
      </c>
      <c r="D53">
        <f>BalanceSheetReport_DateTo__222023_01_27_22[[#This Row],[Header Account Total]]</f>
        <v>67015</v>
      </c>
      <c r="E53">
        <f>BalanceSheetReport_DateTo__222023_01_27_22[[#This Row],[ID]]</f>
        <v>53</v>
      </c>
      <c r="F53">
        <f>BalanceSheetReport_DateTo__222023_01_27_22[[#This Row],[SortID]]</f>
        <v>0</v>
      </c>
      <c r="G53">
        <f>BalanceSheetReport_DateTo__222023_01_27_22[[#This Row],[Sub Account Total]]</f>
        <v>0</v>
      </c>
      <c r="H53">
        <f>BalanceSheetReport_DateTo__222023_01_27_22[[#This Row],[Total Asset &amp; Liability]]</f>
        <v>0</v>
      </c>
      <c r="I53">
        <f>BalanceSheetReport_DateTo__222023_01_27_22[[#This Row],[Total Current Asset &amp; Liability]]</f>
        <v>0</v>
      </c>
      <c r="J53" t="str">
        <f>BalanceSheetReport_DateTo__222023_01_27_22[[#This Row],[TypeID]]</f>
        <v>Total Other Current Liability</v>
      </c>
    </row>
    <row r="54" spans="1:10" x14ac:dyDescent="0.25">
      <c r="A54" t="str">
        <f>BalanceSheetReport_DateTo__222023_01_27_22[[#This Row],[ACCNAME]]</f>
        <v/>
      </c>
      <c r="B54" t="str">
        <f>BalanceSheetReport_DateTo__222023_01_27_22[[#This Row],[Account Tree]]</f>
        <v xml:space="preserve">          Total Current Liabilities</v>
      </c>
      <c r="C54" t="str">
        <f>BalanceSheetReport_DateTo__222023_01_27_22[[#This Row],[AccountNumber]]</f>
        <v/>
      </c>
      <c r="D54">
        <f>BalanceSheetReport_DateTo__222023_01_27_22[[#This Row],[Header Account Total]]</f>
        <v>0</v>
      </c>
      <c r="E54">
        <f>BalanceSheetReport_DateTo__222023_01_27_22[[#This Row],[ID]]</f>
        <v>54</v>
      </c>
      <c r="F54">
        <f>BalanceSheetReport_DateTo__222023_01_27_22[[#This Row],[SortID]]</f>
        <v>0</v>
      </c>
      <c r="G54">
        <f>BalanceSheetReport_DateTo__222023_01_27_22[[#This Row],[Sub Account Total]]</f>
        <v>0</v>
      </c>
      <c r="H54">
        <f>BalanceSheetReport_DateTo__222023_01_27_22[[#This Row],[Total Asset &amp; Liability]]</f>
        <v>0</v>
      </c>
      <c r="I54">
        <f>BalanceSheetReport_DateTo__222023_01_27_22[[#This Row],[Total Current Asset &amp; Liability]]</f>
        <v>278819</v>
      </c>
      <c r="J54" t="str">
        <f>BalanceSheetReport_DateTo__222023_01_27_22[[#This Row],[TypeID]]</f>
        <v>Total Current Liabilities</v>
      </c>
    </row>
    <row r="55" spans="1:10" x14ac:dyDescent="0.25">
      <c r="A55" t="str">
        <f>BalanceSheetReport_DateTo__222023_01_27_22[[#This Row],[ACCNAME]]</f>
        <v/>
      </c>
      <c r="B55" t="str">
        <f>BalanceSheetReport_DateTo__222023_01_27_22[[#This Row],[Account Tree]]</f>
        <v xml:space="preserve">               Capital / Equity</v>
      </c>
      <c r="C55" t="str">
        <f>BalanceSheetReport_DateTo__222023_01_27_22[[#This Row],[AccountNumber]]</f>
        <v/>
      </c>
      <c r="D55">
        <f>BalanceSheetReport_DateTo__222023_01_27_22[[#This Row],[Header Account Total]]</f>
        <v>0</v>
      </c>
      <c r="E55">
        <f>BalanceSheetReport_DateTo__222023_01_27_22[[#This Row],[ID]]</f>
        <v>55</v>
      </c>
      <c r="F55">
        <f>BalanceSheetReport_DateTo__222023_01_27_22[[#This Row],[SortID]]</f>
        <v>0</v>
      </c>
      <c r="G55">
        <f>BalanceSheetReport_DateTo__222023_01_27_22[[#This Row],[Sub Account Total]]</f>
        <v>0</v>
      </c>
      <c r="H55">
        <f>BalanceSheetReport_DateTo__222023_01_27_22[[#This Row],[Total Asset &amp; Liability]]</f>
        <v>0</v>
      </c>
      <c r="I55">
        <f>BalanceSheetReport_DateTo__222023_01_27_22[[#This Row],[Total Current Asset &amp; Liability]]</f>
        <v>0</v>
      </c>
      <c r="J55" t="str">
        <f>BalanceSheetReport_DateTo__222023_01_27_22[[#This Row],[TypeID]]</f>
        <v/>
      </c>
    </row>
    <row r="56" spans="1:10" x14ac:dyDescent="0.25">
      <c r="A56" t="str">
        <f>BalanceSheetReport_DateTo__222023_01_27_22[[#This Row],[ACCNAME]]</f>
        <v>Capital</v>
      </c>
      <c r="B56" t="str">
        <f>BalanceSheetReport_DateTo__222023_01_27_22[[#This Row],[Account Tree]]</f>
        <v xml:space="preserve">                    Capital</v>
      </c>
      <c r="C56" t="str">
        <f>BalanceSheetReport_DateTo__222023_01_27_22[[#This Row],[AccountNumber]]</f>
        <v>445677</v>
      </c>
      <c r="D56">
        <f>BalanceSheetReport_DateTo__222023_01_27_22[[#This Row],[Header Account Total]]</f>
        <v>2000</v>
      </c>
      <c r="E56">
        <f>BalanceSheetReport_DateTo__222023_01_27_22[[#This Row],[ID]]</f>
        <v>56</v>
      </c>
      <c r="F56">
        <f>BalanceSheetReport_DateTo__222023_01_27_22[[#This Row],[SortID]]</f>
        <v>0</v>
      </c>
      <c r="G56">
        <f>BalanceSheetReport_DateTo__222023_01_27_22[[#This Row],[Sub Account Total]]</f>
        <v>0</v>
      </c>
      <c r="H56">
        <f>BalanceSheetReport_DateTo__222023_01_27_22[[#This Row],[Total Asset &amp; Liability]]</f>
        <v>0</v>
      </c>
      <c r="I56">
        <f>BalanceSheetReport_DateTo__222023_01_27_22[[#This Row],[Total Current Asset &amp; Liability]]</f>
        <v>0</v>
      </c>
      <c r="J56" t="str">
        <f>BalanceSheetReport_DateTo__222023_01_27_22[[#This Row],[TypeID]]</f>
        <v>EQUITY</v>
      </c>
    </row>
    <row r="57" spans="1:10" x14ac:dyDescent="0.25">
      <c r="A57" t="str">
        <f>BalanceSheetReport_DateTo__222023_01_27_22[[#This Row],[ACCNAME]]</f>
        <v>Capitec</v>
      </c>
      <c r="B57" t="str">
        <f>BalanceSheetReport_DateTo__222023_01_27_22[[#This Row],[Account Tree]]</f>
        <v xml:space="preserve">                    Capitec</v>
      </c>
      <c r="C57" t="str">
        <f>BalanceSheetReport_DateTo__222023_01_27_22[[#This Row],[AccountNumber]]</f>
        <v>12865656565</v>
      </c>
      <c r="D57">
        <f>BalanceSheetReport_DateTo__222023_01_27_22[[#This Row],[Header Account Total]]</f>
        <v>5209</v>
      </c>
      <c r="E57">
        <f>BalanceSheetReport_DateTo__222023_01_27_22[[#This Row],[ID]]</f>
        <v>57</v>
      </c>
      <c r="F57">
        <f>BalanceSheetReport_DateTo__222023_01_27_22[[#This Row],[SortID]]</f>
        <v>0</v>
      </c>
      <c r="G57">
        <f>BalanceSheetReport_DateTo__222023_01_27_22[[#This Row],[Sub Account Total]]</f>
        <v>0</v>
      </c>
      <c r="H57">
        <f>BalanceSheetReport_DateTo__222023_01_27_22[[#This Row],[Total Asset &amp; Liability]]</f>
        <v>0</v>
      </c>
      <c r="I57">
        <f>BalanceSheetReport_DateTo__222023_01_27_22[[#This Row],[Total Current Asset &amp; Liability]]</f>
        <v>0</v>
      </c>
      <c r="J57" t="str">
        <f>BalanceSheetReport_DateTo__222023_01_27_22[[#This Row],[TypeID]]</f>
        <v>EQUITY</v>
      </c>
    </row>
    <row r="58" spans="1:10" x14ac:dyDescent="0.25">
      <c r="A58" t="str">
        <f>BalanceSheetReport_DateTo__222023_01_27_22[[#This Row],[ACCNAME]]</f>
        <v>Opening Bal Equity</v>
      </c>
      <c r="B58" t="str">
        <f>BalanceSheetReport_DateTo__222023_01_27_22[[#This Row],[Account Tree]]</f>
        <v xml:space="preserve">                    Opening Bal Equity</v>
      </c>
      <c r="C58" t="str">
        <f>BalanceSheetReport_DateTo__222023_01_27_22[[#This Row],[AccountNumber]]</f>
        <v>3000</v>
      </c>
      <c r="D58">
        <f>BalanceSheetReport_DateTo__222023_01_27_22[[#This Row],[Header Account Total]]</f>
        <v>-900</v>
      </c>
      <c r="E58">
        <f>BalanceSheetReport_DateTo__222023_01_27_22[[#This Row],[ID]]</f>
        <v>58</v>
      </c>
      <c r="F58">
        <f>BalanceSheetReport_DateTo__222023_01_27_22[[#This Row],[SortID]]</f>
        <v>0</v>
      </c>
      <c r="G58">
        <f>BalanceSheetReport_DateTo__222023_01_27_22[[#This Row],[Sub Account Total]]</f>
        <v>0</v>
      </c>
      <c r="H58">
        <f>BalanceSheetReport_DateTo__222023_01_27_22[[#This Row],[Total Asset &amp; Liability]]</f>
        <v>0</v>
      </c>
      <c r="I58">
        <f>BalanceSheetReport_DateTo__222023_01_27_22[[#This Row],[Total Current Asset &amp; Liability]]</f>
        <v>0</v>
      </c>
      <c r="J58" t="str">
        <f>BalanceSheetReport_DateTo__222023_01_27_22[[#This Row],[TypeID]]</f>
        <v>EQUITY</v>
      </c>
    </row>
    <row r="59" spans="1:10" x14ac:dyDescent="0.25">
      <c r="A59" t="str">
        <f>BalanceSheetReport_DateTo__222023_01_27_22[[#This Row],[ACCNAME]]</f>
        <v>Retained Earnings</v>
      </c>
      <c r="B59" t="str">
        <f>BalanceSheetReport_DateTo__222023_01_27_22[[#This Row],[Account Tree]]</f>
        <v xml:space="preserve">                    Retained Earnings</v>
      </c>
      <c r="C59" t="str">
        <f>BalanceSheetReport_DateTo__222023_01_27_22[[#This Row],[AccountNumber]]</f>
        <v/>
      </c>
      <c r="D59">
        <f>BalanceSheetReport_DateTo__222023_01_27_22[[#This Row],[Header Account Total]]</f>
        <v>343736</v>
      </c>
      <c r="E59">
        <f>BalanceSheetReport_DateTo__222023_01_27_22[[#This Row],[ID]]</f>
        <v>59</v>
      </c>
      <c r="F59">
        <f>BalanceSheetReport_DateTo__222023_01_27_22[[#This Row],[SortID]]</f>
        <v>0</v>
      </c>
      <c r="G59">
        <f>BalanceSheetReport_DateTo__222023_01_27_22[[#This Row],[Sub Account Total]]</f>
        <v>0</v>
      </c>
      <c r="H59">
        <f>BalanceSheetReport_DateTo__222023_01_27_22[[#This Row],[Total Asset &amp; Liability]]</f>
        <v>0</v>
      </c>
      <c r="I59">
        <f>BalanceSheetReport_DateTo__222023_01_27_22[[#This Row],[Total Current Asset &amp; Liability]]</f>
        <v>0</v>
      </c>
      <c r="J59" t="str">
        <f>BalanceSheetReport_DateTo__222023_01_27_22[[#This Row],[TypeID]]</f>
        <v/>
      </c>
    </row>
    <row r="60" spans="1:10" x14ac:dyDescent="0.25">
      <c r="A60" t="str">
        <f>BalanceSheetReport_DateTo__222023_01_27_22[[#This Row],[ACCNAME]]</f>
        <v/>
      </c>
      <c r="B60" t="str">
        <f>BalanceSheetReport_DateTo__222023_01_27_22[[#This Row],[Account Tree]]</f>
        <v xml:space="preserve">               Total Capital / Equity</v>
      </c>
      <c r="C60" t="str">
        <f>BalanceSheetReport_DateTo__222023_01_27_22[[#This Row],[AccountNumber]]</f>
        <v/>
      </c>
      <c r="D60">
        <f>BalanceSheetReport_DateTo__222023_01_27_22[[#This Row],[Header Account Total]]</f>
        <v>0</v>
      </c>
      <c r="E60">
        <f>BalanceSheetReport_DateTo__222023_01_27_22[[#This Row],[ID]]</f>
        <v>60</v>
      </c>
      <c r="F60">
        <f>BalanceSheetReport_DateTo__222023_01_27_22[[#This Row],[SortID]]</f>
        <v>0</v>
      </c>
      <c r="G60">
        <f>BalanceSheetReport_DateTo__222023_01_27_22[[#This Row],[Sub Account Total]]</f>
        <v>0</v>
      </c>
      <c r="H60">
        <f>BalanceSheetReport_DateTo__222023_01_27_22[[#This Row],[Total Asset &amp; Liability]]</f>
        <v>0</v>
      </c>
      <c r="I60">
        <f>BalanceSheetReport_DateTo__222023_01_27_22[[#This Row],[Total Current Asset &amp; Liability]]</f>
        <v>350045</v>
      </c>
      <c r="J60" t="str">
        <f>BalanceSheetReport_DateTo__222023_01_27_22[[#This Row],[TypeID]]</f>
        <v>Total Capital / Equity</v>
      </c>
    </row>
    <row r="61" spans="1:10" x14ac:dyDescent="0.25">
      <c r="A61" t="str">
        <f>BalanceSheetReport_DateTo__222023_01_27_22[[#This Row],[ACCNAME]]</f>
        <v/>
      </c>
      <c r="B61" t="str">
        <f>BalanceSheetReport_DateTo__222023_01_27_22[[#This Row],[Account Tree]]</f>
        <v>TOTAL LIABILITIES &amp; EQUITY</v>
      </c>
      <c r="C61" t="str">
        <f>BalanceSheetReport_DateTo__222023_01_27_22[[#This Row],[AccountNumber]]</f>
        <v/>
      </c>
      <c r="D61">
        <f>BalanceSheetReport_DateTo__222023_01_27_22[[#This Row],[Header Account Total]]</f>
        <v>0</v>
      </c>
      <c r="E61">
        <f>BalanceSheetReport_DateTo__222023_01_27_22[[#This Row],[ID]]</f>
        <v>62</v>
      </c>
      <c r="F61">
        <f>BalanceSheetReport_DateTo__222023_01_27_22[[#This Row],[SortID]]</f>
        <v>0</v>
      </c>
      <c r="G61">
        <f>BalanceSheetReport_DateTo__222023_01_27_22[[#This Row],[Sub Account Total]]</f>
        <v>0</v>
      </c>
      <c r="H61">
        <f>BalanceSheetReport_DateTo__222023_01_27_22[[#This Row],[Total Asset &amp; Liability]]</f>
        <v>628864</v>
      </c>
      <c r="I61">
        <f>BalanceSheetReport_DateTo__222023_01_27_22[[#This Row],[Total Current Asset &amp; Liability]]</f>
        <v>0</v>
      </c>
      <c r="J61" t="str">
        <f>BalanceSheetReport_DateTo__222023_01_27_22[[#This Row],[TypeID]]</f>
        <v>TOTAL LIABILITIES &amp; EQUITY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workbookViewId="0">
      <selection activeCell="C11" sqref="C11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30.42578125" bestFit="1" customWidth="1"/>
    <col min="4" max="4" width="27.85546875" bestFit="1" customWidth="1"/>
    <col min="5" max="5" width="21.85546875" bestFit="1" customWidth="1"/>
    <col min="6" max="6" width="51.28515625" bestFit="1" customWidth="1"/>
    <col min="7" max="7" width="23.7109375" bestFit="1" customWidth="1"/>
    <col min="8" max="8" width="27.5703125" bestFit="1" customWidth="1"/>
    <col min="9" max="9" width="37" bestFit="1" customWidth="1"/>
    <col min="10" max="10" width="27.85546875" bestFit="1" customWidth="1"/>
    <col min="11" max="11" width="13.5703125" bestFit="1" customWidth="1"/>
    <col min="12" max="12" width="17.28515625" bestFit="1" customWidth="1"/>
    <col min="13" max="13" width="26.140625" bestFit="1" customWidth="1"/>
    <col min="14" max="14" width="24.85546875" bestFit="1" customWidth="1"/>
    <col min="15" max="15" width="26.5703125" bestFit="1" customWidth="1"/>
    <col min="16" max="16" width="44.5703125" bestFit="1" customWidth="1"/>
    <col min="17" max="17" width="28" bestFit="1" customWidth="1"/>
    <col min="18" max="18" width="31.140625" bestFit="1" customWidth="1"/>
    <col min="19" max="19" width="38.85546875" bestFit="1" customWidth="1"/>
    <col min="20" max="20" width="31.42578125" bestFit="1" customWidth="1"/>
    <col min="21" max="21" width="11.140625" bestFit="1" customWidth="1"/>
  </cols>
  <sheetData>
    <row r="1" spans="1:10" s="1" customFormat="1" ht="17.25" x14ac:dyDescent="0.3">
      <c r="A1" s="1" t="s">
        <v>4</v>
      </c>
      <c r="B1" s="1" t="s">
        <v>5</v>
      </c>
      <c r="C1" s="1" t="s">
        <v>9</v>
      </c>
      <c r="D1" s="1" t="s">
        <v>0</v>
      </c>
      <c r="E1" s="1" t="s">
        <v>38</v>
      </c>
      <c r="F1" s="1" t="s">
        <v>1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ht="17.25" x14ac:dyDescent="0.3">
      <c r="A2" s="1">
        <v>1</v>
      </c>
      <c r="B2" s="1">
        <v>0</v>
      </c>
      <c r="C2" s="1" t="s">
        <v>43</v>
      </c>
      <c r="D2" s="1" t="s">
        <v>43</v>
      </c>
      <c r="E2" s="1" t="s">
        <v>43</v>
      </c>
      <c r="F2" s="1" t="s">
        <v>44</v>
      </c>
      <c r="G2" s="1">
        <v>0</v>
      </c>
      <c r="H2" s="1">
        <v>0</v>
      </c>
      <c r="I2" s="1">
        <v>0</v>
      </c>
      <c r="J2" s="1">
        <v>0</v>
      </c>
    </row>
    <row r="3" spans="1:10" ht="17.25" x14ac:dyDescent="0.3">
      <c r="A3" s="1">
        <v>2</v>
      </c>
      <c r="B3" s="1">
        <v>0</v>
      </c>
      <c r="C3" s="1" t="s">
        <v>43</v>
      </c>
      <c r="D3" s="1" t="s">
        <v>43</v>
      </c>
      <c r="E3" s="1" t="s">
        <v>43</v>
      </c>
      <c r="F3" s="1" t="s">
        <v>45</v>
      </c>
      <c r="G3" s="1">
        <v>0</v>
      </c>
      <c r="H3" s="1">
        <v>0</v>
      </c>
      <c r="I3" s="1">
        <v>0</v>
      </c>
      <c r="J3" s="1">
        <v>0</v>
      </c>
    </row>
    <row r="4" spans="1:10" ht="17.25" x14ac:dyDescent="0.3">
      <c r="A4" s="1">
        <v>3</v>
      </c>
      <c r="B4" s="1">
        <v>0</v>
      </c>
      <c r="C4" s="1" t="s">
        <v>43</v>
      </c>
      <c r="D4" s="1" t="s">
        <v>43</v>
      </c>
      <c r="E4" s="1" t="s">
        <v>43</v>
      </c>
      <c r="F4" s="1" t="s">
        <v>46</v>
      </c>
      <c r="G4" s="1">
        <v>0</v>
      </c>
      <c r="H4" s="1">
        <v>0</v>
      </c>
      <c r="I4" s="1">
        <v>0</v>
      </c>
      <c r="J4" s="1">
        <v>0</v>
      </c>
    </row>
    <row r="5" spans="1:10" ht="17.25" x14ac:dyDescent="0.3">
      <c r="A5" s="1">
        <v>4</v>
      </c>
      <c r="B5" s="1">
        <v>0</v>
      </c>
      <c r="C5" s="1" t="s">
        <v>47</v>
      </c>
      <c r="D5" s="1" t="s">
        <v>48</v>
      </c>
      <c r="E5" s="1" t="s">
        <v>49</v>
      </c>
      <c r="F5" s="1" t="s">
        <v>50</v>
      </c>
      <c r="G5" s="1">
        <v>-5796</v>
      </c>
      <c r="H5" s="1">
        <v>0</v>
      </c>
      <c r="I5" s="1">
        <v>0</v>
      </c>
      <c r="J5" s="1">
        <v>0</v>
      </c>
    </row>
    <row r="6" spans="1:10" ht="17.25" x14ac:dyDescent="0.3">
      <c r="A6" s="1">
        <v>5</v>
      </c>
      <c r="B6" s="1">
        <v>0</v>
      </c>
      <c r="C6" s="1" t="s">
        <v>47</v>
      </c>
      <c r="D6" s="1" t="s">
        <v>51</v>
      </c>
      <c r="E6" s="1" t="s">
        <v>52</v>
      </c>
      <c r="F6" s="1" t="s">
        <v>53</v>
      </c>
      <c r="G6" s="1">
        <v>-130</v>
      </c>
      <c r="H6" s="1">
        <v>0</v>
      </c>
      <c r="I6" s="1">
        <v>0</v>
      </c>
      <c r="J6" s="1">
        <v>0</v>
      </c>
    </row>
    <row r="7" spans="1:10" ht="17.25" x14ac:dyDescent="0.3">
      <c r="A7" s="1">
        <v>6</v>
      </c>
      <c r="B7" s="1">
        <v>0</v>
      </c>
      <c r="C7" s="1" t="s">
        <v>47</v>
      </c>
      <c r="D7" s="1" t="s">
        <v>54</v>
      </c>
      <c r="E7" s="1" t="s">
        <v>55</v>
      </c>
      <c r="F7" s="1" t="s">
        <v>56</v>
      </c>
      <c r="G7" s="1">
        <v>143940</v>
      </c>
      <c r="H7" s="1">
        <v>0</v>
      </c>
      <c r="I7" s="1">
        <v>0</v>
      </c>
      <c r="J7" s="1">
        <v>0</v>
      </c>
    </row>
    <row r="8" spans="1:10" ht="17.25" x14ac:dyDescent="0.3">
      <c r="A8" s="1">
        <v>7</v>
      </c>
      <c r="B8" s="1">
        <v>0</v>
      </c>
      <c r="C8" s="1" t="s">
        <v>57</v>
      </c>
      <c r="D8" s="1" t="s">
        <v>43</v>
      </c>
      <c r="E8" s="1" t="s">
        <v>43</v>
      </c>
      <c r="F8" s="1" t="s">
        <v>58</v>
      </c>
      <c r="G8" s="1">
        <v>0</v>
      </c>
      <c r="H8" s="1">
        <v>138014</v>
      </c>
      <c r="I8" s="1">
        <v>0</v>
      </c>
      <c r="J8" s="1">
        <v>0</v>
      </c>
    </row>
    <row r="9" spans="1:10" ht="17.25" x14ac:dyDescent="0.3">
      <c r="A9" s="1">
        <v>8</v>
      </c>
      <c r="B9" s="1">
        <v>0</v>
      </c>
      <c r="C9" s="1" t="s">
        <v>43</v>
      </c>
      <c r="D9" s="1" t="s">
        <v>43</v>
      </c>
      <c r="E9" s="1" t="s">
        <v>43</v>
      </c>
      <c r="F9" s="1" t="s">
        <v>59</v>
      </c>
      <c r="G9" s="1">
        <v>0</v>
      </c>
      <c r="H9" s="1">
        <v>0</v>
      </c>
      <c r="I9" s="1">
        <v>0</v>
      </c>
      <c r="J9" s="1">
        <v>0</v>
      </c>
    </row>
    <row r="10" spans="1:10" ht="17.25" x14ac:dyDescent="0.3">
      <c r="A10" s="1">
        <v>9</v>
      </c>
      <c r="B10" s="1">
        <v>0</v>
      </c>
      <c r="C10" s="1" t="s">
        <v>30</v>
      </c>
      <c r="D10" s="1" t="s">
        <v>29</v>
      </c>
      <c r="E10" s="1" t="s">
        <v>30</v>
      </c>
      <c r="F10" s="1" t="s">
        <v>60</v>
      </c>
      <c r="G10" s="1">
        <v>426443</v>
      </c>
      <c r="H10" s="1">
        <v>0</v>
      </c>
      <c r="I10" s="1">
        <v>0</v>
      </c>
      <c r="J10" s="1">
        <v>0</v>
      </c>
    </row>
    <row r="11" spans="1:10" ht="17.25" x14ac:dyDescent="0.3">
      <c r="A11" s="1">
        <v>10</v>
      </c>
      <c r="B11" s="1">
        <v>0</v>
      </c>
      <c r="C11" s="1" t="s">
        <v>61</v>
      </c>
      <c r="D11" s="1" t="s">
        <v>43</v>
      </c>
      <c r="E11" s="1" t="s">
        <v>43</v>
      </c>
      <c r="F11" s="1" t="s">
        <v>62</v>
      </c>
      <c r="G11" s="1">
        <v>0</v>
      </c>
      <c r="H11" s="1">
        <v>426443</v>
      </c>
      <c r="I11" s="1">
        <v>0</v>
      </c>
      <c r="J11" s="1">
        <v>0</v>
      </c>
    </row>
    <row r="12" spans="1:10" ht="17.25" x14ac:dyDescent="0.3">
      <c r="A12" s="1">
        <v>11</v>
      </c>
      <c r="B12" s="1">
        <v>0</v>
      </c>
      <c r="C12" s="1" t="s">
        <v>43</v>
      </c>
      <c r="D12" s="1" t="s">
        <v>43</v>
      </c>
      <c r="E12" s="1" t="s">
        <v>43</v>
      </c>
      <c r="F12" s="1" t="s">
        <v>63</v>
      </c>
      <c r="G12" s="1">
        <v>0</v>
      </c>
      <c r="H12" s="1">
        <v>0</v>
      </c>
      <c r="I12" s="1">
        <v>0</v>
      </c>
      <c r="J12" s="1">
        <v>0</v>
      </c>
    </row>
    <row r="13" spans="1:10" ht="17.25" x14ac:dyDescent="0.3">
      <c r="A13" s="1">
        <v>12</v>
      </c>
      <c r="B13" s="1">
        <v>0</v>
      </c>
      <c r="C13" s="1" t="s">
        <v>36</v>
      </c>
      <c r="D13" s="1" t="s">
        <v>35</v>
      </c>
      <c r="E13" s="1" t="s">
        <v>43</v>
      </c>
      <c r="F13" s="1" t="s">
        <v>64</v>
      </c>
      <c r="G13" s="1">
        <v>4574</v>
      </c>
      <c r="H13" s="1">
        <v>0</v>
      </c>
      <c r="I13" s="1">
        <v>0</v>
      </c>
      <c r="J13" s="1">
        <v>0</v>
      </c>
    </row>
    <row r="14" spans="1:10" ht="17.25" x14ac:dyDescent="0.3">
      <c r="A14" s="1">
        <v>13</v>
      </c>
      <c r="B14" s="1">
        <v>0</v>
      </c>
      <c r="C14" s="1" t="s">
        <v>36</v>
      </c>
      <c r="D14" s="1" t="s">
        <v>65</v>
      </c>
      <c r="E14" s="1" t="s">
        <v>66</v>
      </c>
      <c r="F14" s="1" t="s">
        <v>67</v>
      </c>
      <c r="G14" s="1">
        <v>14918</v>
      </c>
      <c r="H14" s="1">
        <v>0</v>
      </c>
      <c r="I14" s="1">
        <v>0</v>
      </c>
      <c r="J14" s="1">
        <v>0</v>
      </c>
    </row>
    <row r="15" spans="1:10" ht="17.25" x14ac:dyDescent="0.3">
      <c r="A15" s="1">
        <v>14</v>
      </c>
      <c r="B15" s="1">
        <v>0</v>
      </c>
      <c r="C15" s="1" t="s">
        <v>36</v>
      </c>
      <c r="D15" s="1" t="s">
        <v>68</v>
      </c>
      <c r="E15" s="1" t="s">
        <v>69</v>
      </c>
      <c r="F15" s="1" t="s">
        <v>70</v>
      </c>
      <c r="G15" s="1">
        <v>1037</v>
      </c>
      <c r="H15" s="1">
        <v>0</v>
      </c>
      <c r="I15" s="1">
        <v>0</v>
      </c>
      <c r="J15" s="1">
        <v>0</v>
      </c>
    </row>
    <row r="16" spans="1:10" ht="17.25" x14ac:dyDescent="0.3">
      <c r="A16" s="1">
        <v>15</v>
      </c>
      <c r="B16" s="1">
        <v>0</v>
      </c>
      <c r="C16" s="1" t="s">
        <v>36</v>
      </c>
      <c r="D16" s="1" t="s">
        <v>71</v>
      </c>
      <c r="E16" s="1" t="s">
        <v>43</v>
      </c>
      <c r="F16" s="1" t="s">
        <v>72</v>
      </c>
      <c r="G16" s="1">
        <v>8900</v>
      </c>
      <c r="H16" s="1">
        <v>0</v>
      </c>
      <c r="I16" s="1">
        <v>0</v>
      </c>
      <c r="J16" s="1">
        <v>0</v>
      </c>
    </row>
    <row r="17" spans="1:10" ht="17.25" x14ac:dyDescent="0.3">
      <c r="A17" s="1">
        <v>16</v>
      </c>
      <c r="B17" s="1">
        <v>0</v>
      </c>
      <c r="C17" s="1" t="s">
        <v>36</v>
      </c>
      <c r="D17" s="1" t="s">
        <v>73</v>
      </c>
      <c r="E17" s="1" t="s">
        <v>43</v>
      </c>
      <c r="F17" s="1" t="s">
        <v>74</v>
      </c>
      <c r="G17" s="1">
        <v>90924</v>
      </c>
      <c r="H17" s="1">
        <v>0</v>
      </c>
      <c r="I17" s="1">
        <v>0</v>
      </c>
      <c r="J17" s="1">
        <v>0</v>
      </c>
    </row>
    <row r="18" spans="1:10" ht="17.25" x14ac:dyDescent="0.3">
      <c r="A18" s="1">
        <v>17</v>
      </c>
      <c r="B18" s="1">
        <v>0</v>
      </c>
      <c r="C18" s="1" t="s">
        <v>75</v>
      </c>
      <c r="D18" s="1" t="s">
        <v>43</v>
      </c>
      <c r="E18" s="1" t="s">
        <v>43</v>
      </c>
      <c r="F18" s="1" t="s">
        <v>76</v>
      </c>
      <c r="G18" s="1">
        <v>0</v>
      </c>
      <c r="H18" s="1">
        <v>120354</v>
      </c>
      <c r="I18" s="1">
        <v>0</v>
      </c>
      <c r="J18" s="1">
        <v>0</v>
      </c>
    </row>
    <row r="19" spans="1:10" ht="17.25" x14ac:dyDescent="0.3">
      <c r="A19" s="1">
        <v>18</v>
      </c>
      <c r="B19" s="1">
        <v>0</v>
      </c>
      <c r="C19" s="1" t="s">
        <v>77</v>
      </c>
      <c r="D19" s="1" t="s">
        <v>43</v>
      </c>
      <c r="E19" s="1" t="s">
        <v>43</v>
      </c>
      <c r="F19" s="1" t="s">
        <v>78</v>
      </c>
      <c r="G19" s="1">
        <v>0</v>
      </c>
      <c r="H19" s="1">
        <v>0</v>
      </c>
      <c r="I19" s="1">
        <v>684812</v>
      </c>
      <c r="J19" s="1">
        <v>0</v>
      </c>
    </row>
    <row r="20" spans="1:10" ht="17.25" x14ac:dyDescent="0.3">
      <c r="A20" s="1">
        <v>19</v>
      </c>
      <c r="B20" s="1">
        <v>0</v>
      </c>
      <c r="C20" s="1" t="s">
        <v>43</v>
      </c>
      <c r="D20" s="1" t="s">
        <v>43</v>
      </c>
      <c r="E20" s="1" t="s">
        <v>43</v>
      </c>
      <c r="F20" s="1" t="s">
        <v>79</v>
      </c>
      <c r="G20" s="1">
        <v>0</v>
      </c>
      <c r="H20" s="1">
        <v>0</v>
      </c>
      <c r="I20" s="1">
        <v>0</v>
      </c>
      <c r="J20" s="1">
        <v>0</v>
      </c>
    </row>
    <row r="21" spans="1:10" ht="17.25" x14ac:dyDescent="0.3">
      <c r="A21" s="1">
        <v>20</v>
      </c>
      <c r="B21" s="1">
        <v>0</v>
      </c>
      <c r="C21" s="1" t="s">
        <v>34</v>
      </c>
      <c r="D21" s="1" t="s">
        <v>33</v>
      </c>
      <c r="E21" s="1" t="s">
        <v>43</v>
      </c>
      <c r="F21" s="1" t="s">
        <v>80</v>
      </c>
      <c r="G21" s="1">
        <v>0</v>
      </c>
      <c r="H21" s="1">
        <v>-64900</v>
      </c>
      <c r="I21" s="1">
        <v>0</v>
      </c>
      <c r="J21" s="1">
        <v>0</v>
      </c>
    </row>
    <row r="22" spans="1:10" ht="17.25" x14ac:dyDescent="0.3">
      <c r="A22" s="1">
        <v>21</v>
      </c>
      <c r="B22" s="1">
        <v>0</v>
      </c>
      <c r="C22" s="1" t="s">
        <v>34</v>
      </c>
      <c r="D22" s="1" t="s">
        <v>81</v>
      </c>
      <c r="E22" s="1" t="s">
        <v>82</v>
      </c>
      <c r="F22" s="1" t="s">
        <v>83</v>
      </c>
      <c r="G22" s="1">
        <v>0</v>
      </c>
      <c r="H22" s="1">
        <v>7738</v>
      </c>
      <c r="I22" s="1">
        <v>0</v>
      </c>
      <c r="J22" s="1">
        <v>0</v>
      </c>
    </row>
    <row r="23" spans="1:10" ht="17.25" x14ac:dyDescent="0.3">
      <c r="A23" s="1">
        <v>22</v>
      </c>
      <c r="B23" s="1">
        <v>0</v>
      </c>
      <c r="C23" s="1" t="s">
        <v>34</v>
      </c>
      <c r="D23" s="1" t="s">
        <v>84</v>
      </c>
      <c r="E23" s="1" t="s">
        <v>85</v>
      </c>
      <c r="F23" s="1" t="s">
        <v>86</v>
      </c>
      <c r="G23" s="1">
        <v>0</v>
      </c>
      <c r="H23" s="1">
        <v>-99</v>
      </c>
      <c r="I23" s="1">
        <v>0</v>
      </c>
      <c r="J23" s="1">
        <v>0</v>
      </c>
    </row>
    <row r="24" spans="1:10" ht="17.25" x14ac:dyDescent="0.3">
      <c r="A24" s="1">
        <v>23</v>
      </c>
      <c r="B24" s="1">
        <v>0</v>
      </c>
      <c r="C24" s="1" t="s">
        <v>34</v>
      </c>
      <c r="D24" s="1" t="s">
        <v>87</v>
      </c>
      <c r="E24" s="1" t="s">
        <v>88</v>
      </c>
      <c r="F24" s="1" t="s">
        <v>89</v>
      </c>
      <c r="G24" s="1">
        <v>0</v>
      </c>
      <c r="H24" s="1">
        <v>181</v>
      </c>
      <c r="I24" s="1">
        <v>0</v>
      </c>
      <c r="J24" s="1">
        <v>0</v>
      </c>
    </row>
    <row r="25" spans="1:10" ht="17.25" x14ac:dyDescent="0.3">
      <c r="A25" s="1">
        <v>24</v>
      </c>
      <c r="B25" s="1">
        <v>0</v>
      </c>
      <c r="C25" s="1" t="s">
        <v>34</v>
      </c>
      <c r="D25" s="1" t="s">
        <v>90</v>
      </c>
      <c r="E25" s="1" t="s">
        <v>91</v>
      </c>
      <c r="F25" s="1" t="s">
        <v>92</v>
      </c>
      <c r="G25" s="1">
        <v>0</v>
      </c>
      <c r="H25" s="1">
        <v>500</v>
      </c>
      <c r="I25" s="1">
        <v>0</v>
      </c>
      <c r="J25" s="1">
        <v>0</v>
      </c>
    </row>
    <row r="26" spans="1:10" ht="17.25" x14ac:dyDescent="0.3">
      <c r="A26" s="1">
        <v>25</v>
      </c>
      <c r="B26" s="1">
        <v>0</v>
      </c>
      <c r="C26" s="1" t="s">
        <v>93</v>
      </c>
      <c r="D26" s="1" t="s">
        <v>43</v>
      </c>
      <c r="E26" s="1" t="s">
        <v>43</v>
      </c>
      <c r="F26" s="1" t="s">
        <v>94</v>
      </c>
      <c r="G26" s="1">
        <v>0</v>
      </c>
      <c r="H26" s="1">
        <v>0</v>
      </c>
      <c r="I26" s="1">
        <v>-56580</v>
      </c>
      <c r="J26" s="1">
        <v>0</v>
      </c>
    </row>
    <row r="27" spans="1:10" ht="17.25" x14ac:dyDescent="0.3">
      <c r="A27" s="1">
        <v>26</v>
      </c>
      <c r="B27" s="1">
        <v>0</v>
      </c>
      <c r="C27" s="1" t="s">
        <v>95</v>
      </c>
      <c r="D27" s="1" t="s">
        <v>43</v>
      </c>
      <c r="E27" s="1" t="s">
        <v>43</v>
      </c>
      <c r="F27" s="1" t="s">
        <v>95</v>
      </c>
      <c r="G27" s="1">
        <v>0</v>
      </c>
      <c r="H27" s="1">
        <v>0</v>
      </c>
      <c r="I27" s="1">
        <v>0</v>
      </c>
      <c r="J27" s="1">
        <v>628232</v>
      </c>
    </row>
    <row r="28" spans="1:10" ht="17.25" x14ac:dyDescent="0.3">
      <c r="A28" s="1">
        <v>28</v>
      </c>
      <c r="B28" s="1">
        <v>0</v>
      </c>
      <c r="C28" s="1" t="s">
        <v>43</v>
      </c>
      <c r="D28" s="1" t="s">
        <v>43</v>
      </c>
      <c r="E28" s="1" t="s">
        <v>43</v>
      </c>
      <c r="F28" s="1" t="s">
        <v>43</v>
      </c>
      <c r="G28" s="1">
        <v>0</v>
      </c>
      <c r="H28" s="1">
        <v>0</v>
      </c>
      <c r="I28" s="1">
        <v>0</v>
      </c>
      <c r="J28" s="1">
        <v>0</v>
      </c>
    </row>
    <row r="29" spans="1:10" ht="17.25" x14ac:dyDescent="0.3">
      <c r="A29" s="1">
        <v>29</v>
      </c>
      <c r="B29" s="1">
        <v>0</v>
      </c>
      <c r="C29" s="1" t="s">
        <v>43</v>
      </c>
      <c r="D29" s="1" t="s">
        <v>43</v>
      </c>
      <c r="E29" s="1" t="s">
        <v>43</v>
      </c>
      <c r="F29" s="1" t="s">
        <v>96</v>
      </c>
      <c r="G29" s="1">
        <v>0</v>
      </c>
      <c r="H29" s="1">
        <v>0</v>
      </c>
      <c r="I29" s="1">
        <v>0</v>
      </c>
      <c r="J29" s="1">
        <v>0</v>
      </c>
    </row>
    <row r="30" spans="1:10" ht="17.25" x14ac:dyDescent="0.3">
      <c r="A30" s="1">
        <v>30</v>
      </c>
      <c r="B30" s="1">
        <v>0</v>
      </c>
      <c r="C30" s="1" t="s">
        <v>43</v>
      </c>
      <c r="D30" s="1" t="s">
        <v>43</v>
      </c>
      <c r="E30" s="1" t="s">
        <v>43</v>
      </c>
      <c r="F30" s="1" t="s">
        <v>97</v>
      </c>
      <c r="G30" s="1">
        <v>0</v>
      </c>
      <c r="H30" s="1">
        <v>0</v>
      </c>
      <c r="I30" s="1">
        <v>0</v>
      </c>
      <c r="J30" s="1">
        <v>0</v>
      </c>
    </row>
    <row r="31" spans="1:10" ht="17.25" x14ac:dyDescent="0.3">
      <c r="A31" s="1">
        <v>31</v>
      </c>
      <c r="B31" s="1">
        <v>0</v>
      </c>
      <c r="C31" s="1" t="s">
        <v>43</v>
      </c>
      <c r="D31" s="1" t="s">
        <v>43</v>
      </c>
      <c r="E31" s="1" t="s">
        <v>43</v>
      </c>
      <c r="F31" s="1" t="s">
        <v>98</v>
      </c>
      <c r="G31" s="1">
        <v>0</v>
      </c>
      <c r="H31" s="1">
        <v>0</v>
      </c>
      <c r="I31" s="1">
        <v>0</v>
      </c>
      <c r="J31" s="1">
        <v>0</v>
      </c>
    </row>
    <row r="32" spans="1:10" ht="17.25" x14ac:dyDescent="0.3">
      <c r="A32" s="1">
        <v>32</v>
      </c>
      <c r="B32" s="1">
        <v>0</v>
      </c>
      <c r="C32" s="1" t="s">
        <v>43</v>
      </c>
      <c r="D32" s="1" t="s">
        <v>43</v>
      </c>
      <c r="E32" s="1" t="s">
        <v>43</v>
      </c>
      <c r="F32" s="1" t="s">
        <v>99</v>
      </c>
      <c r="G32" s="1">
        <v>0</v>
      </c>
      <c r="H32" s="1">
        <v>0</v>
      </c>
      <c r="I32" s="1">
        <v>0</v>
      </c>
      <c r="J32" s="1">
        <v>0</v>
      </c>
    </row>
    <row r="33" spans="1:10" ht="17.25" x14ac:dyDescent="0.3">
      <c r="A33" s="1">
        <v>33</v>
      </c>
      <c r="B33" s="1">
        <v>0</v>
      </c>
      <c r="C33" s="1" t="s">
        <v>32</v>
      </c>
      <c r="D33" s="1" t="s">
        <v>31</v>
      </c>
      <c r="E33" s="1" t="s">
        <v>43</v>
      </c>
      <c r="F33" s="1" t="s">
        <v>100</v>
      </c>
      <c r="G33" s="1">
        <v>81758</v>
      </c>
      <c r="H33" s="1">
        <v>0</v>
      </c>
      <c r="I33" s="1">
        <v>0</v>
      </c>
      <c r="J33" s="1">
        <v>0</v>
      </c>
    </row>
    <row r="34" spans="1:10" ht="17.25" x14ac:dyDescent="0.3">
      <c r="A34" s="1">
        <v>34</v>
      </c>
      <c r="B34" s="1">
        <v>0</v>
      </c>
      <c r="C34" s="1" t="s">
        <v>32</v>
      </c>
      <c r="D34" s="1" t="s">
        <v>37</v>
      </c>
      <c r="E34" s="1" t="s">
        <v>101</v>
      </c>
      <c r="F34" s="1" t="s">
        <v>102</v>
      </c>
      <c r="G34" s="1">
        <v>-188309</v>
      </c>
      <c r="H34" s="1">
        <v>0</v>
      </c>
      <c r="I34" s="1">
        <v>0</v>
      </c>
      <c r="J34" s="1">
        <v>0</v>
      </c>
    </row>
    <row r="35" spans="1:10" ht="17.25" x14ac:dyDescent="0.3">
      <c r="A35" s="1">
        <v>35</v>
      </c>
      <c r="B35" s="1">
        <v>0</v>
      </c>
      <c r="C35" s="1" t="s">
        <v>32</v>
      </c>
      <c r="D35" s="1" t="s">
        <v>103</v>
      </c>
      <c r="E35" s="1" t="s">
        <v>43</v>
      </c>
      <c r="F35" s="1" t="s">
        <v>104</v>
      </c>
      <c r="G35" s="1">
        <v>-287</v>
      </c>
      <c r="H35" s="1">
        <v>0</v>
      </c>
      <c r="I35" s="1">
        <v>0</v>
      </c>
      <c r="J35" s="1">
        <v>0</v>
      </c>
    </row>
    <row r="36" spans="1:10" ht="17.25" x14ac:dyDescent="0.3">
      <c r="A36" s="1">
        <v>36</v>
      </c>
      <c r="B36" s="1">
        <v>0</v>
      </c>
      <c r="C36" s="1" t="s">
        <v>32</v>
      </c>
      <c r="D36" s="1" t="s">
        <v>105</v>
      </c>
      <c r="E36" s="1" t="s">
        <v>106</v>
      </c>
      <c r="F36" s="1" t="s">
        <v>107</v>
      </c>
      <c r="G36" s="1">
        <v>735</v>
      </c>
      <c r="H36" s="1">
        <v>0</v>
      </c>
      <c r="I36" s="1">
        <v>0</v>
      </c>
      <c r="J36" s="1">
        <v>0</v>
      </c>
    </row>
    <row r="37" spans="1:10" ht="17.25" x14ac:dyDescent="0.3">
      <c r="A37" s="1">
        <v>37</v>
      </c>
      <c r="B37" s="1">
        <v>0</v>
      </c>
      <c r="C37" s="1" t="s">
        <v>108</v>
      </c>
      <c r="D37" s="1" t="s">
        <v>43</v>
      </c>
      <c r="E37" s="1" t="s">
        <v>43</v>
      </c>
      <c r="F37" s="1" t="s">
        <v>109</v>
      </c>
      <c r="G37" s="1">
        <v>0</v>
      </c>
      <c r="H37" s="1">
        <v>-106103</v>
      </c>
      <c r="I37" s="1">
        <v>0</v>
      </c>
      <c r="J37" s="1">
        <v>0</v>
      </c>
    </row>
    <row r="38" spans="1:10" ht="17.25" x14ac:dyDescent="0.3">
      <c r="A38" s="1">
        <v>38</v>
      </c>
      <c r="B38" s="1">
        <v>0</v>
      </c>
      <c r="C38" s="1" t="s">
        <v>43</v>
      </c>
      <c r="D38" s="1" t="s">
        <v>43</v>
      </c>
      <c r="E38" s="1" t="s">
        <v>43</v>
      </c>
      <c r="F38" s="1" t="s">
        <v>110</v>
      </c>
      <c r="G38" s="1">
        <v>0</v>
      </c>
      <c r="H38" s="1">
        <v>0</v>
      </c>
      <c r="I38" s="1">
        <v>0</v>
      </c>
      <c r="J38" s="1">
        <v>0</v>
      </c>
    </row>
    <row r="39" spans="1:10" ht="17.25" x14ac:dyDescent="0.3">
      <c r="A39" s="1">
        <v>39</v>
      </c>
      <c r="B39" s="1">
        <v>0</v>
      </c>
      <c r="C39" s="1" t="s">
        <v>18</v>
      </c>
      <c r="D39" s="1" t="s">
        <v>17</v>
      </c>
      <c r="E39" s="1" t="s">
        <v>111</v>
      </c>
      <c r="F39" s="1" t="s">
        <v>112</v>
      </c>
      <c r="G39" s="1">
        <v>318302</v>
      </c>
      <c r="H39" s="1">
        <v>0</v>
      </c>
      <c r="I39" s="1">
        <v>0</v>
      </c>
      <c r="J39" s="1">
        <v>0</v>
      </c>
    </row>
    <row r="40" spans="1:10" ht="17.25" x14ac:dyDescent="0.3">
      <c r="A40" s="1">
        <v>40</v>
      </c>
      <c r="B40" s="1">
        <v>0</v>
      </c>
      <c r="C40" s="1" t="s">
        <v>18</v>
      </c>
      <c r="D40" s="1" t="s">
        <v>22</v>
      </c>
      <c r="E40" s="1" t="s">
        <v>111</v>
      </c>
      <c r="F40" s="1" t="s">
        <v>113</v>
      </c>
      <c r="G40" s="1">
        <v>-395</v>
      </c>
      <c r="H40" s="1">
        <v>0</v>
      </c>
      <c r="I40" s="1">
        <v>0</v>
      </c>
      <c r="J40" s="1">
        <v>0</v>
      </c>
    </row>
    <row r="41" spans="1:10" ht="17.25" x14ac:dyDescent="0.3">
      <c r="A41" s="1">
        <v>41</v>
      </c>
      <c r="B41" s="1">
        <v>0</v>
      </c>
      <c r="C41" s="1" t="s">
        <v>114</v>
      </c>
      <c r="D41" s="1" t="s">
        <v>43</v>
      </c>
      <c r="E41" s="1" t="s">
        <v>43</v>
      </c>
      <c r="F41" s="1" t="s">
        <v>115</v>
      </c>
      <c r="G41" s="1">
        <v>0</v>
      </c>
      <c r="H41" s="1">
        <v>317907</v>
      </c>
      <c r="I41" s="1">
        <v>0</v>
      </c>
      <c r="J41" s="1">
        <v>0</v>
      </c>
    </row>
    <row r="42" spans="1:10" ht="17.25" x14ac:dyDescent="0.3">
      <c r="A42" s="1">
        <v>42</v>
      </c>
      <c r="B42" s="1">
        <v>0</v>
      </c>
      <c r="C42" s="1" t="s">
        <v>43</v>
      </c>
      <c r="D42" s="1" t="s">
        <v>43</v>
      </c>
      <c r="E42" s="1" t="s">
        <v>43</v>
      </c>
      <c r="F42" s="1" t="s">
        <v>116</v>
      </c>
      <c r="G42" s="1">
        <v>0</v>
      </c>
      <c r="H42" s="1">
        <v>0</v>
      </c>
      <c r="I42" s="1">
        <v>0</v>
      </c>
      <c r="J42" s="1">
        <v>0</v>
      </c>
    </row>
    <row r="43" spans="1:10" ht="17.25" x14ac:dyDescent="0.3">
      <c r="A43" s="1">
        <v>43</v>
      </c>
      <c r="B43" s="1">
        <v>0</v>
      </c>
      <c r="C43" s="1" t="s">
        <v>14</v>
      </c>
      <c r="D43" s="1" t="s">
        <v>13</v>
      </c>
      <c r="E43" s="1" t="s">
        <v>117</v>
      </c>
      <c r="F43" s="1" t="s">
        <v>118</v>
      </c>
      <c r="G43" s="1">
        <v>2620</v>
      </c>
      <c r="H43" s="1">
        <v>0</v>
      </c>
      <c r="I43" s="1">
        <v>0</v>
      </c>
      <c r="J43" s="1">
        <v>0</v>
      </c>
    </row>
    <row r="44" spans="1:10" ht="17.25" x14ac:dyDescent="0.3">
      <c r="A44" s="1">
        <v>44</v>
      </c>
      <c r="B44" s="1">
        <v>0</v>
      </c>
      <c r="C44" s="1" t="s">
        <v>14</v>
      </c>
      <c r="D44" s="1" t="s">
        <v>15</v>
      </c>
      <c r="E44" s="1" t="s">
        <v>119</v>
      </c>
      <c r="F44" s="1" t="s">
        <v>120</v>
      </c>
      <c r="G44" s="1">
        <v>-3140</v>
      </c>
      <c r="H44" s="1">
        <v>0</v>
      </c>
      <c r="I44" s="1">
        <v>0</v>
      </c>
      <c r="J44" s="1">
        <v>0</v>
      </c>
    </row>
    <row r="45" spans="1:10" ht="17.25" x14ac:dyDescent="0.3">
      <c r="A45" s="1">
        <v>45</v>
      </c>
      <c r="B45" s="1">
        <v>0</v>
      </c>
      <c r="C45" s="1" t="s">
        <v>14</v>
      </c>
      <c r="D45" s="1" t="s">
        <v>16</v>
      </c>
      <c r="E45" s="1" t="s">
        <v>49</v>
      </c>
      <c r="F45" s="1" t="s">
        <v>121</v>
      </c>
      <c r="G45" s="1">
        <v>50</v>
      </c>
      <c r="H45" s="1">
        <v>0</v>
      </c>
      <c r="I45" s="1">
        <v>0</v>
      </c>
      <c r="J45" s="1">
        <v>0</v>
      </c>
    </row>
    <row r="46" spans="1:10" ht="17.25" x14ac:dyDescent="0.3">
      <c r="A46" s="1">
        <v>46</v>
      </c>
      <c r="B46" s="1">
        <v>0</v>
      </c>
      <c r="C46" s="1" t="s">
        <v>14</v>
      </c>
      <c r="D46" s="1" t="s">
        <v>20</v>
      </c>
      <c r="E46" s="1" t="s">
        <v>43</v>
      </c>
      <c r="F46" s="1" t="s">
        <v>122</v>
      </c>
      <c r="G46" s="1">
        <v>-30</v>
      </c>
      <c r="H46" s="1">
        <v>0</v>
      </c>
      <c r="I46" s="1">
        <v>0</v>
      </c>
      <c r="J46" s="1">
        <v>0</v>
      </c>
    </row>
    <row r="47" spans="1:10" ht="17.25" x14ac:dyDescent="0.3">
      <c r="A47" s="1">
        <v>47</v>
      </c>
      <c r="B47" s="1">
        <v>0</v>
      </c>
      <c r="C47" s="1" t="s">
        <v>14</v>
      </c>
      <c r="D47" s="1" t="s">
        <v>21</v>
      </c>
      <c r="E47" s="1" t="s">
        <v>43</v>
      </c>
      <c r="F47" s="1" t="s">
        <v>123</v>
      </c>
      <c r="G47" s="1">
        <v>100</v>
      </c>
      <c r="H47" s="1">
        <v>0</v>
      </c>
      <c r="I47" s="1">
        <v>0</v>
      </c>
      <c r="J47" s="1">
        <v>0</v>
      </c>
    </row>
    <row r="48" spans="1:10" ht="17.25" x14ac:dyDescent="0.3">
      <c r="A48" s="1">
        <v>48</v>
      </c>
      <c r="B48" s="1">
        <v>0</v>
      </c>
      <c r="C48" s="1" t="s">
        <v>14</v>
      </c>
      <c r="D48" s="1" t="s">
        <v>24</v>
      </c>
      <c r="E48" s="1" t="s">
        <v>43</v>
      </c>
      <c r="F48" s="1" t="s">
        <v>124</v>
      </c>
      <c r="G48" s="1">
        <v>110488</v>
      </c>
      <c r="H48" s="1">
        <v>0</v>
      </c>
      <c r="I48" s="1">
        <v>0</v>
      </c>
      <c r="J48" s="1">
        <v>0</v>
      </c>
    </row>
    <row r="49" spans="1:10" ht="17.25" x14ac:dyDescent="0.3">
      <c r="A49" s="1">
        <v>49</v>
      </c>
      <c r="B49" s="1">
        <v>0</v>
      </c>
      <c r="C49" s="1" t="s">
        <v>14</v>
      </c>
      <c r="D49" s="1" t="s">
        <v>25</v>
      </c>
      <c r="E49" s="1" t="s">
        <v>125</v>
      </c>
      <c r="F49" s="1" t="s">
        <v>126</v>
      </c>
      <c r="G49" s="1">
        <v>1864</v>
      </c>
      <c r="H49" s="1">
        <v>0</v>
      </c>
      <c r="I49" s="1">
        <v>0</v>
      </c>
      <c r="J49" s="1">
        <v>0</v>
      </c>
    </row>
    <row r="50" spans="1:10" ht="17.25" x14ac:dyDescent="0.3">
      <c r="A50" s="1">
        <v>50</v>
      </c>
      <c r="B50" s="1">
        <v>0</v>
      </c>
      <c r="C50" s="1" t="s">
        <v>14</v>
      </c>
      <c r="D50" s="1" t="s">
        <v>26</v>
      </c>
      <c r="E50" s="1" t="s">
        <v>127</v>
      </c>
      <c r="F50" s="1" t="s">
        <v>128</v>
      </c>
      <c r="G50" s="1">
        <v>-20</v>
      </c>
      <c r="H50" s="1">
        <v>0</v>
      </c>
      <c r="I50" s="1">
        <v>0</v>
      </c>
      <c r="J50" s="1">
        <v>0</v>
      </c>
    </row>
    <row r="51" spans="1:10" ht="17.25" x14ac:dyDescent="0.3">
      <c r="A51" s="1">
        <v>51</v>
      </c>
      <c r="B51" s="1">
        <v>0</v>
      </c>
      <c r="C51" s="1" t="s">
        <v>14</v>
      </c>
      <c r="D51" s="1" t="s">
        <v>27</v>
      </c>
      <c r="E51" s="1" t="s">
        <v>43</v>
      </c>
      <c r="F51" s="1" t="s">
        <v>129</v>
      </c>
      <c r="G51" s="1">
        <v>11208</v>
      </c>
      <c r="H51" s="1">
        <v>0</v>
      </c>
      <c r="I51" s="1">
        <v>0</v>
      </c>
      <c r="J51" s="1">
        <v>0</v>
      </c>
    </row>
    <row r="52" spans="1:10" ht="17.25" x14ac:dyDescent="0.3">
      <c r="A52" s="1">
        <v>52</v>
      </c>
      <c r="B52" s="1">
        <v>0</v>
      </c>
      <c r="C52" s="1" t="s">
        <v>14</v>
      </c>
      <c r="D52" s="1" t="s">
        <v>28</v>
      </c>
      <c r="E52" s="1" t="s">
        <v>43</v>
      </c>
      <c r="F52" s="1" t="s">
        <v>130</v>
      </c>
      <c r="G52" s="1">
        <v>-56126</v>
      </c>
      <c r="H52" s="1">
        <v>0</v>
      </c>
      <c r="I52" s="1">
        <v>0</v>
      </c>
      <c r="J52" s="1">
        <v>0</v>
      </c>
    </row>
    <row r="53" spans="1:10" ht="17.25" x14ac:dyDescent="0.3">
      <c r="A53" s="1">
        <v>53</v>
      </c>
      <c r="B53" s="1">
        <v>0</v>
      </c>
      <c r="C53" s="1" t="s">
        <v>131</v>
      </c>
      <c r="D53" s="1" t="s">
        <v>43</v>
      </c>
      <c r="E53" s="1" t="s">
        <v>43</v>
      </c>
      <c r="F53" s="1" t="s">
        <v>132</v>
      </c>
      <c r="G53" s="1">
        <v>0</v>
      </c>
      <c r="H53" s="1">
        <v>67015</v>
      </c>
      <c r="I53" s="1">
        <v>0</v>
      </c>
      <c r="J53" s="1">
        <v>0</v>
      </c>
    </row>
    <row r="54" spans="1:10" ht="17.25" x14ac:dyDescent="0.3">
      <c r="A54" s="1">
        <v>54</v>
      </c>
      <c r="B54" s="1">
        <v>0</v>
      </c>
      <c r="C54" s="1" t="s">
        <v>133</v>
      </c>
      <c r="D54" s="1" t="s">
        <v>43</v>
      </c>
      <c r="E54" s="1" t="s">
        <v>43</v>
      </c>
      <c r="F54" s="1" t="s">
        <v>134</v>
      </c>
      <c r="G54" s="1">
        <v>0</v>
      </c>
      <c r="H54" s="1">
        <v>0</v>
      </c>
      <c r="I54" s="1">
        <v>278819</v>
      </c>
      <c r="J54" s="1">
        <v>0</v>
      </c>
    </row>
    <row r="55" spans="1:10" ht="17.25" x14ac:dyDescent="0.3">
      <c r="A55" s="1">
        <v>55</v>
      </c>
      <c r="B55" s="1">
        <v>0</v>
      </c>
      <c r="C55" s="1" t="s">
        <v>43</v>
      </c>
      <c r="D55" s="1" t="s">
        <v>43</v>
      </c>
      <c r="E55" s="1" t="s">
        <v>43</v>
      </c>
      <c r="F55" s="1" t="s">
        <v>135</v>
      </c>
      <c r="G55" s="1">
        <v>0</v>
      </c>
      <c r="H55" s="1">
        <v>0</v>
      </c>
      <c r="I55" s="1">
        <v>0</v>
      </c>
      <c r="J55" s="1">
        <v>0</v>
      </c>
    </row>
    <row r="56" spans="1:10" ht="17.25" x14ac:dyDescent="0.3">
      <c r="A56" s="1">
        <v>56</v>
      </c>
      <c r="B56" s="1">
        <v>0</v>
      </c>
      <c r="C56" s="1" t="s">
        <v>11</v>
      </c>
      <c r="D56" s="1" t="s">
        <v>10</v>
      </c>
      <c r="E56" s="1" t="s">
        <v>136</v>
      </c>
      <c r="F56" s="1" t="s">
        <v>137</v>
      </c>
      <c r="G56" s="1">
        <v>0</v>
      </c>
      <c r="H56" s="1">
        <v>2000</v>
      </c>
      <c r="I56" s="1">
        <v>0</v>
      </c>
      <c r="J56" s="1">
        <v>0</v>
      </c>
    </row>
    <row r="57" spans="1:10" ht="17.25" x14ac:dyDescent="0.3">
      <c r="A57" s="1">
        <v>57</v>
      </c>
      <c r="B57" s="1">
        <v>0</v>
      </c>
      <c r="C57" s="1" t="s">
        <v>11</v>
      </c>
      <c r="D57" s="1" t="s">
        <v>12</v>
      </c>
      <c r="E57" s="1" t="s">
        <v>138</v>
      </c>
      <c r="F57" s="1" t="s">
        <v>139</v>
      </c>
      <c r="G57" s="1">
        <v>0</v>
      </c>
      <c r="H57" s="1">
        <v>5209</v>
      </c>
      <c r="I57" s="1">
        <v>0</v>
      </c>
      <c r="J57" s="1">
        <v>0</v>
      </c>
    </row>
    <row r="58" spans="1:10" ht="17.25" x14ac:dyDescent="0.3">
      <c r="A58" s="1">
        <v>58</v>
      </c>
      <c r="B58" s="1">
        <v>0</v>
      </c>
      <c r="C58" s="1" t="s">
        <v>11</v>
      </c>
      <c r="D58" s="1" t="s">
        <v>19</v>
      </c>
      <c r="E58" s="1" t="s">
        <v>140</v>
      </c>
      <c r="F58" s="1" t="s">
        <v>141</v>
      </c>
      <c r="G58" s="1">
        <v>0</v>
      </c>
      <c r="H58" s="1">
        <v>-900</v>
      </c>
      <c r="I58" s="1">
        <v>0</v>
      </c>
      <c r="J58" s="1">
        <v>0</v>
      </c>
    </row>
    <row r="59" spans="1:10" ht="17.25" x14ac:dyDescent="0.3">
      <c r="A59" s="1">
        <v>59</v>
      </c>
      <c r="B59" s="1">
        <v>0</v>
      </c>
      <c r="C59" s="1" t="s">
        <v>43</v>
      </c>
      <c r="D59" s="1" t="s">
        <v>23</v>
      </c>
      <c r="E59" s="1" t="s">
        <v>43</v>
      </c>
      <c r="F59" s="1" t="s">
        <v>142</v>
      </c>
      <c r="G59" s="1">
        <v>0</v>
      </c>
      <c r="H59" s="1">
        <v>343736</v>
      </c>
      <c r="I59" s="1">
        <v>0</v>
      </c>
      <c r="J59" s="1">
        <v>0</v>
      </c>
    </row>
    <row r="60" spans="1:10" ht="17.25" x14ac:dyDescent="0.3">
      <c r="A60" s="1">
        <v>60</v>
      </c>
      <c r="B60" s="1">
        <v>0</v>
      </c>
      <c r="C60" s="1" t="s">
        <v>143</v>
      </c>
      <c r="D60" s="1" t="s">
        <v>43</v>
      </c>
      <c r="E60" s="1" t="s">
        <v>43</v>
      </c>
      <c r="F60" s="1" t="s">
        <v>144</v>
      </c>
      <c r="G60" s="1">
        <v>0</v>
      </c>
      <c r="H60" s="1">
        <v>0</v>
      </c>
      <c r="I60" s="1">
        <v>350045</v>
      </c>
      <c r="J60" s="1">
        <v>0</v>
      </c>
    </row>
    <row r="61" spans="1:10" ht="17.25" x14ac:dyDescent="0.3">
      <c r="A61" s="1">
        <v>62</v>
      </c>
      <c r="B61" s="1">
        <v>0</v>
      </c>
      <c r="C61" s="1" t="s">
        <v>145</v>
      </c>
      <c r="D61" s="1" t="s">
        <v>43</v>
      </c>
      <c r="E61" s="1" t="s">
        <v>43</v>
      </c>
      <c r="F61" s="1" t="s">
        <v>145</v>
      </c>
      <c r="G61" s="1">
        <v>0</v>
      </c>
      <c r="H61" s="1">
        <v>0</v>
      </c>
      <c r="I61" s="1">
        <v>0</v>
      </c>
      <c r="J61" s="1">
        <v>628864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c c f 4 3 3 - 2 f 3 0 - 4 2 2 7 - 8 7 1 1 - d f 4 8 8 9 6 4 0 2 5 b "   x m l n s = " h t t p : / / s c h e m a s . m i c r o s o f t . c o m / D a t a M a s h u p " > A A A A A J k F A A B Q S w M E F A A C A A g A d 4 N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d 4 N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D R 1 Y E S O F x k w I A A C I I A A A T A B w A R m 9 y b X V s Y X M v U 2 V j d G l v b j E u b S C i G A A o o B Q A A A A A A A A A A A A A A A A A A A A A A A A A A A C 9 V V 1 r 2 z A U f Q / k P w i X F Q d c p 3 Y L g 5 b Q p U n K 2 n U Z x F n 3 E E K Q 7 b v G Q 5 G M J P e D 0 v 8 + y d 9 O n H W D 0 T w 4 1 + f c K 9 1 z d I U F B D J i F H n Z v 3 P e 7 X Q 7 Y o 0 5 h O j A m H u Y g L i N h L y 4 v q e M w x h L E I O f m A g 4 1 P E V Z 5 v B B 9 d 1 j 1 3 3 y H G P 3 I / q J W X m L M d P j o 6 d D D f Q A B G Q 3 Q 5 S P 4 8 l P A C F 3 A h G 7 T E L k g 1 Q a f 4 A 3 x 4 x K l U s T G M t Z S z O + n 3 C 7 i N q P w g n I C w J 7 Y B t z k 5 P T 0 7 7 w G M c R / 3 / 3 K a F F p 8 B h 8 D F Y J E I 4 B R v Y G C E Q O F T v Q W V F 2 M h H h k P B 8 Z Y s 4 5 7 o s A Q S + x j o U r u P G c 1 0 u m r 8 e U q w A F e 4 V 8 r H K y + f X + 6 o l + M 5 b L X 6 3 Y i W j e k 6 f 8 l J p g G 4 K 0 B 5 A x i x u X F e 3 v 7 d g u F n + / q m 5 U p P T C U o A f g U t k l G Z p j n 4 C 2 Y g a B W t 6 e s x Q x M 0 O q o q u I S N A W z 9 i j 0 P l p m u 0 B U d d A Y 2 b r w h Y C H K y R u Z g q Z U t V Z v i Z O 0 K 7 w 1 N 3 j L K 3 O 0 w S f Q j b 2 7 0 c v y 5 S b v k H E U 7 V l R 5 e P d t m W m Q h L y a R V O v Z a X D 5 P G V y H d F 7 s 2 c h m h B S P C d P k u O 0 R N g T z h m v 5 E + e Y k x D t d u I k W R D a 3 t l T O Z e R r Y 6 4 S g r j K L Y Q i / G 9 V g j n t K f R f P n G L J o O B p N h 1 8 n a R g E L K F y m m x 8 4 D U A z T l A W p / 4 q M S Y x E S D 2 U j t 4 m m A R g n n a p 7 R U A i Q 6 B D d R t i P l C 3 P V c o u 9 a p b z t u 3 s z a L t 0 p C g V R S C q Q m q Y S 2 p W 0 R p c R y n z a p B b l P c t n S 2 9 K b q S 0 W V N M w A 3 1 R i 2 G o X Y e M y G G z Z W y s l 2 0 b 1 b N h b m V n H j X Y y t o 8 a r D 1 y c n D J r 9 n n H K g L b c 8 h s Z 7 s + O 2 g 9 k F G z X 7 z q s V b z r w t 0 O 8 P 6 V l v X + 7 D K + 1 j 9 D u N J z / B l B L A Q I t A B Q A A g A I A H e D R 1 b e D o N g p A A A A P Y A A A A S A A A A A A A A A A A A A A A A A A A A A A B D b 2 5 m a W c v U G F j a 2 F n Z S 5 4 b W x Q S w E C L Q A U A A I A C A B 3 g 0 d W D 8 r p q 6 Q A A A D p A A A A E w A A A A A A A A A A A A A A A A D w A A A A W 0 N v b n R l b n R f V H l w Z X N d L n h t b F B L A Q I t A B Q A A g A I A H e D R 1 Y E S O F x k w I A A C I I A A A T A A A A A A A A A A A A A A A A A O E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f A A A A A A A A N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I t M T I t M j c l M j U y M i U y N k R h d G V U b y U z R C U y N T I y M j A y M y 0 w M S 0 y N y U y N T I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z L T A x L T I 3 V D A y O j Q 3 O j E 4 L j U 0 M T U 4 M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Y W x l c 0 x p c 3 Q / S W d u b 3 J l R G F 0 Z X M 9 Z m F s c 2 V c d T A w M j Z E Y X R l R n J v b T 0 l M j I y M D I y L T E y L T I 3 J T I y X H U w M D I 2 R G F 0 Z V R v P S U y M j I w M j M t M D E t M j c l M j I v Q X V 0 b 1 J l b W 9 2 Z W R D b 2 x 1 b W 5 z M S 5 7 T m F t Z S w w f S Z x d W 9 0 O y w m c X V v d D t T Z W N 0 a W 9 u M S 9 U U 2 F s Z X N M a X N 0 P 0 l n b m 9 y Z U R h d G V z P W Z h b H N l X H U w M D I 2 R G F 0 Z U Z y b 2 0 9 J T I y M j A y M i 0 x M i 0 y N y U y M l x 1 M D A y N k R h d G V U b z 0 l M j I y M D I z L T A x L T I 3 J T I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T Y W x l c 0 x p c 3 Q / S W d u b 3 J l R G F 0 Z X M 9 Z m F s c 2 V c d T A w M j Z E Y X R l R n J v b T 0 l M j I y M D I y L T E y L T I 3 J T I y X H U w M D I 2 R G F 0 Z V R v P S U y M j I w M j M t M D E t M j c l M j I v Q X V 0 b 1 J l b W 9 2 Z W R D b 2 x 1 b W 5 z M S 5 7 T m F t Z S w w f S Z x d W 9 0 O y w m c X V v d D t T Z W N 0 a W 9 u M S 9 U U 2 F s Z X N M a X N 0 P 0 l n b m 9 y Z U R h d G V z P W Z h b H N l X H U w M D I 2 R G F 0 Z U Z y b 2 0 9 J T I y M j A y M i 0 x M i 0 y N y U y M l x 1 M D A y N k R h d G V U b z 0 l M j I y M D I z L T A x L T I 3 J T I y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y L T E y L T I 3 J T I 1 M j I l M j Z E Y X R l V G 8 l M 0 Q l M j U y M j I w M j M t M D E t M j c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V H l w Z X M i I F Z h b H V l P S J z Q U F B Q U F B Q U F B Q U F B Q U E 9 P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Z i O W F i M G M 5 L T k 4 O G I t N G F m N i 1 h Y T Y 4 L W I 2 Y z E 3 O T V h M m U 0 N C I g L z 4 8 R W 5 0 c n k g V H l w Z T 0 i R m l s b E V y c m 9 y Q 2 9 1 b n Q i I F Z h b H V l P S J s M C I g L z 4 8 R W 5 0 c n k g V H l w Z T 0 i R m l s b F R h c m d l d C I g V m F s d W U 9 I n N C Y W x h b m N l U 2 h l Z X R S Z X B v c n R f R G F 0 Z V R v X 1 8 y M j I w M j N f M D F f M j d f M j I i I C 8 + P E V u d H J 5 I F R 5 c G U 9 I k Z p b G x D b 2 x 1 b W 5 O Y W 1 l c y I g V m F s d W U 9 I n N b J n F 1 b 3 Q 7 S U Q m c X V v d D s s J n F 1 b 3 Q 7 U 2 9 y d E l E J n F 1 b 3 Q 7 L C Z x d W 9 0 O 1 R 5 c G V J R C Z x d W 9 0 O y w m c X V v d D t B Q 0 N O Q U 1 F J n F 1 b 3 Q 7 L C Z x d W 9 0 O 0 F j Y 2 9 1 b n R O d W 1 i Z X I m c X V v d D s s J n F 1 b 3 Q 7 Q W N j b 3 V u d C B U c m V l J n F 1 b 3 Q 7 L C Z x d W 9 0 O 1 N 1 Y i B B Y 2 N v d W 5 0 I F R v d G F s J n F 1 b 3 Q 7 L C Z x d W 9 0 O 0 h l Y W R l c i B B Y 2 N v d W 5 0 I F R v d G F s J n F 1 b 3 Q 7 L C Z x d W 9 0 O 1 R v d G F s I E N 1 c n J l b n Q g Q X N z Z X Q g X H U w M D I 2 I E x p Y W J p b G l 0 e S Z x d W 9 0 O y w m c X V v d D t U b 3 R h b C B B c 3 N l d C B c d T A w M j Y g T G l h Y m l s a X R 5 J n F 1 b 3 Q 7 X S I g L z 4 8 R W 5 0 c n k g V H l w Z T 0 i R m l s b E x h c 3 R V c G R h d G V k I i B W Y W x 1 Z T 0 i Z D I w M j M t M D I t M D d U M T M 6 M j c 6 M z I u M z I 2 M D U y O F o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V N o Z W V 0 U m V w b 3 J 0 P 0 R h d G V U b z 0 l M j I y M D I z L T A x L T I 3 J T I y L 0 V 4 c G F u Z G V k I E N v b H V t b j E u e 0 N v b H V t b j E u S U Q s M H 0 m c X V v d D s s J n F 1 b 3 Q 7 U 2 V j d G l v b j E v Q m F s Y W 5 j Z V N o Z W V 0 U m V w b 3 J 0 P 0 R h d G V U b z 0 l M j I y M D I z L T A x L T I 3 J T I y L 0 V 4 c G F u Z G V k I E N v b H V t b j E u e 0 N v b H V t b j E u U 2 9 y d E l E L D F 9 J n F 1 b 3 Q 7 L C Z x d W 9 0 O 1 N l Y 3 R p b 2 4 x L 0 J h b G F u Y 2 V T a G V l d F J l c G 9 y d D 9 E Y X R l V G 8 9 J T I y M j A y M y 0 w M S 0 y N y U y M i 9 F e H B h b m R l Z C B D b 2 x 1 b W 4 x L n t D b 2 x 1 b W 4 x L l R 5 c G V J R C w y f S Z x d W 9 0 O y w m c X V v d D t T Z W N 0 a W 9 u M S 9 C Y W x h b m N l U 2 h l Z X R S Z X B v c n Q / R G F 0 Z V R v P S U y M j I w M j M t M D E t M j c l M j I v R X h w Y W 5 k Z W Q g Q 2 9 s d W 1 u M S 5 7 Q 2 9 s d W 1 u M S 5 B Q 0 N O Q U 1 F L D N 9 J n F 1 b 3 Q 7 L C Z x d W 9 0 O 1 N l Y 3 R p b 2 4 x L 0 J h b G F u Y 2 V T a G V l d F J l c G 9 y d D 9 E Y X R l V G 8 9 J T I y M j A y M y 0 w M S 0 y N y U y M i 9 F e H B h b m R l Z C B D b 2 x 1 b W 4 x L n t D b 2 x 1 b W 4 x L k F j Y 2 9 1 b n R O d W 1 i Z X I s N H 0 m c X V v d D s s J n F 1 b 3 Q 7 U 2 V j d G l v b j E v Q m F s Y W 5 j Z V N o Z W V 0 U m V w b 3 J 0 P 0 R h d G V U b z 0 l M j I y M D I z L T A x L T I 3 J T I y L 0 V 4 c G F u Z G V k I E N v b H V t b j E u e 0 N v b H V t b j E u Q W N j b 3 V u d C B U c m V l L D V 9 J n F 1 b 3 Q 7 L C Z x d W 9 0 O 1 N l Y 3 R p b 2 4 x L 0 J h b G F u Y 2 V T a G V l d F J l c G 9 y d D 9 E Y X R l V G 8 9 J T I y M j A y M y 0 w M S 0 y N y U y M i 9 F e H B h b m R l Z C B D b 2 x 1 b W 4 x L n t D b 2 x 1 b W 4 x L l N 1 Y i B B Y 2 N v d W 5 0 I F R v d G F s L D Z 9 J n F 1 b 3 Q 7 L C Z x d W 9 0 O 1 N l Y 3 R p b 2 4 x L 0 J h b G F u Y 2 V T a G V l d F J l c G 9 y d D 9 E Y X R l V G 8 9 J T I y M j A y M y 0 w M S 0 y N y U y M i 9 F e H B h b m R l Z C B D b 2 x 1 b W 4 x L n t D b 2 x 1 b W 4 x L k h l Y W R l c i B B Y 2 N v d W 5 0 I F R v d G F s L D d 9 J n F 1 b 3 Q 7 L C Z x d W 9 0 O 1 N l Y 3 R p b 2 4 x L 0 J h b G F u Y 2 V T a G V l d F J l c G 9 y d D 9 E Y X R l V G 8 9 J T I y M j A y M y 0 w M S 0 y N y U y M i 9 F e H B h b m R l Z C B D b 2 x 1 b W 4 x L n t D b 2 x 1 b W 4 x L l R v d G F s I E N 1 c n J l b n Q g Q X N z Z X Q g X H U w M D I 2 I E x p Y W J p b G l 0 e S w 4 f S Z x d W 9 0 O y w m c X V v d D t T Z W N 0 a W 9 u M S 9 C Y W x h b m N l U 2 h l Z X R S Z X B v c n Q / R G F 0 Z V R v P S U y M j I w M j M t M D E t M j c l M j I v R X h w Y W 5 k Z W Q g Q 2 9 s d W 1 u M S 5 7 Q 2 9 s d W 1 u M S 5 U b 3 R h b C B B c 3 N l d C B c d T A w M j Y g T G l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Y W x h b m N l U 2 h l Z X R S Z X B v c n Q / R G F 0 Z V R v P S U y M j I w M j M t M D E t M j c l M j I v R X h w Y W 5 k Z W Q g Q 2 9 s d W 1 u M S 5 7 Q 2 9 s d W 1 u M S 5 J R C w w f S Z x d W 9 0 O y w m c X V v d D t T Z W N 0 a W 9 u M S 9 C Y W x h b m N l U 2 h l Z X R S Z X B v c n Q / R G F 0 Z V R v P S U y M j I w M j M t M D E t M j c l M j I v R X h w Y W 5 k Z W Q g Q 2 9 s d W 1 u M S 5 7 Q 2 9 s d W 1 u M S 5 T b 3 J 0 S U Q s M X 0 m c X V v d D s s J n F 1 b 3 Q 7 U 2 V j d G l v b j E v Q m F s Y W 5 j Z V N o Z W V 0 U m V w b 3 J 0 P 0 R h d G V U b z 0 l M j I y M D I z L T A x L T I 3 J T I y L 0 V 4 c G F u Z G V k I E N v b H V t b j E u e 0 N v b H V t b j E u V H l w Z U l E L D J 9 J n F 1 b 3 Q 7 L C Z x d W 9 0 O 1 N l Y 3 R p b 2 4 x L 0 J h b G F u Y 2 V T a G V l d F J l c G 9 y d D 9 E Y X R l V G 8 9 J T I y M j A y M y 0 w M S 0 y N y U y M i 9 F e H B h b m R l Z C B D b 2 x 1 b W 4 x L n t D b 2 x 1 b W 4 x L k F D Q 0 5 B T U U s M 3 0 m c X V v d D s s J n F 1 b 3 Q 7 U 2 V j d G l v b j E v Q m F s Y W 5 j Z V N o Z W V 0 U m V w b 3 J 0 P 0 R h d G V U b z 0 l M j I y M D I z L T A x L T I 3 J T I y L 0 V 4 c G F u Z G V k I E N v b H V t b j E u e 0 N v b H V t b j E u Q W N j b 3 V u d E 5 1 b W J l c i w 0 f S Z x d W 9 0 O y w m c X V v d D t T Z W N 0 a W 9 u M S 9 C Y W x h b m N l U 2 h l Z X R S Z X B v c n Q / R G F 0 Z V R v P S U y M j I w M j M t M D E t M j c l M j I v R X h w Y W 5 k Z W Q g Q 2 9 s d W 1 u M S 5 7 Q 2 9 s d W 1 u M S 5 B Y 2 N v d W 5 0 I F R y Z W U s N X 0 m c X V v d D s s J n F 1 b 3 Q 7 U 2 V j d G l v b j E v Q m F s Y W 5 j Z V N o Z W V 0 U m V w b 3 J 0 P 0 R h d G V U b z 0 l M j I y M D I z L T A x L T I 3 J T I y L 0 V 4 c G F u Z G V k I E N v b H V t b j E u e 0 N v b H V t b j E u U 3 V i I E F j Y 2 9 1 b n Q g V G 9 0 Y W w s N n 0 m c X V v d D s s J n F 1 b 3 Q 7 U 2 V j d G l v b j E v Q m F s Y W 5 j Z V N o Z W V 0 U m V w b 3 J 0 P 0 R h d G V U b z 0 l M j I y M D I z L T A x L T I 3 J T I y L 0 V 4 c G F u Z G V k I E N v b H V t b j E u e 0 N v b H V t b j E u S G V h Z G V y I E F j Y 2 9 1 b n Q g V G 9 0 Y W w s N 3 0 m c X V v d D s s J n F 1 b 3 Q 7 U 2 V j d G l v b j E v Q m F s Y W 5 j Z V N o Z W V 0 U m V w b 3 J 0 P 0 R h d G V U b z 0 l M j I y M D I z L T A x L T I 3 J T I y L 0 V 4 c G F u Z G V k I E N v b H V t b j E u e 0 N v b H V t b j E u V G 9 0 Y W w g Q 3 V y c m V u d C B B c 3 N l d C B c d T A w M j Y g T G l h Y m l s a X R 5 L D h 9 J n F 1 b 3 Q 7 L C Z x d W 9 0 O 1 N l Y 3 R p b 2 4 x L 0 J h b G F u Y 2 V T a G V l d F J l c G 9 y d D 9 E Y X R l V G 8 9 J T I y M j A y M y 0 w M S 0 y N y U y M i 9 F e H B h b m R l Z C B D b 2 x 1 b W 4 x L n t D b 2 x 1 b W 4 x L l R v d G F s I E F z c 2 V 0 I F x 1 M D A y N i B M a W F i a W x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Y 2 V T a G V l d F J l c G 9 y d C U z R k R h d G V U b y U z R C U y N T I y M j A y M y 0 w M S 0 y N y U y N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V T a G V l d F J l c G 9 y d C U z R k R h d G V U b y U z R C U y N T I y M j A y M y 0 w M S 0 y N y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U 2 h l Z X R S Z X B v c n Q l M 0 Z E Y X R l V G 8 l M 0 Q l M j U y M j I w M j M t M D E t M j c l M j U y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V T a G V l d F J l c G 9 y d C U z R k R h d G V U b y U z R C U y N T I y M j A y M y 0 w M S 0 y N y U y N T I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N o Z W V 0 U m V w b 3 J 0 J T N G R G F 0 Z V R v J T N E J T I 1 M j I y M D I z L T A x L T I 3 J T I 1 M j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V N o Z W V 0 U m V w b 3 J 0 J T N G R G F 0 Z V R v J T N E J T I 1 M j I y M D I z L T A x L T I 3 J T I 1 M j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A q D s m l S 5 K 6 H 1 2 3 d h V B v Q L 0 3 3 B t U D Q c 9 Y i w d 1 P L 6 q u q P w A A A A A O g A A A A A I A A C A A A A B u D h p D d p G m P H Z R g 5 A Z e k E m B / S P L J I m P m h 2 g s s 6 5 G 3 a o V A A A A C v G l 9 J 7 X X U w 5 / I w c q g t p 8 B M J u Z 5 i D X Z J Y N 8 G V c 4 + V w 1 s J n g c t O g a D M T 5 N M C s 7 B V V G h X G l g Y 3 m P 4 + D V d D + D p 0 + E s a h e 4 F k j L h D 8 Z B H x l j f i g 0 A A A A C 3 k M B 3 U t X v 5 O y a c v J H 9 G 1 u f 9 T + K C U L J v D 0 4 p x 6 X h A f f y 7 n Q G E 7 D y y p l I w B D F f M E d L B q 5 D N + t d H E 8 b 2 T y B 4 E A s F < / D a t a M a s h u p > 
</file>

<file path=customXml/itemProps1.xml><?xml version="1.0" encoding="utf-8"?>
<ds:datastoreItem xmlns:ds="http://schemas.openxmlformats.org/officeDocument/2006/customXml" ds:itemID="{106722E3-A39A-41A1-A220-AE7931A20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2023-01-27T02:43:39Z</dcterms:created>
  <dcterms:modified xsi:type="dcterms:W3CDTF">2023-02-08T13:37:07Z</dcterms:modified>
</cp:coreProperties>
</file>