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eteor\spreadsheet_template\Final\Template Files\"/>
    </mc:Choice>
  </mc:AlternateContent>
  <xr:revisionPtr revIDLastSave="0" documentId="13_ncr:1_{DC3643AE-D305-4AE8-8002-4B2F6CCBF3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eque List Report Result" sheetId="1" r:id="rId1"/>
    <sheet name="Raw Data" sheetId="3" r:id="rId2"/>
  </sheets>
  <definedNames>
    <definedName name="ExternalData_1" localSheetId="1" hidden="1">'Raw Data'!$A$1:$CX$26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A42A55-9166-476D-A579-122B98234CE3}" keepAlive="1" name="Query - TChequeList?IgnoreDates=true&amp;OrderBy=PurchaseOrderID%20desc&amp;Search=Deleted%20!%3" description="Connection to the 'TChequeList?IgnoreDates=true&amp;OrderBy=PurchaseOrderID%20desc&amp;Search=Deleted%20!%3' query in the workbook." type="5" refreshedVersion="8" background="1" saveData="1">
    <dbPr connection="Provider=Microsoft.Mashup.OleDb.1;Data Source=$Workbook$;Location=&quot;TChequeList?IgnoreDates=true&amp;OrderBy=PurchaseOrderID%20desc&amp;Search=Deleted%20!%3&quot;;Extended Properties=&quot;&quot;" command="SELECT * FROM [TChequeList?IgnoreDates=true&amp;OrderBy=PurchaseOrderID%20desc&amp;Search=Deleted%20!%3]"/>
  </connection>
</connections>
</file>

<file path=xl/sharedStrings.xml><?xml version="1.0" encoding="utf-8"?>
<sst xmlns="http://schemas.openxmlformats.org/spreadsheetml/2006/main" count="1517" uniqueCount="315">
  <si>
    <t>Order Date</t>
  </si>
  <si>
    <t>#ID</t>
  </si>
  <si>
    <t>Bank Account</t>
  </si>
  <si>
    <t>PurchaseNo</t>
  </si>
  <si>
    <t>Supplier</t>
  </si>
  <si>
    <t>Reference</t>
  </si>
  <si>
    <t>Via</t>
  </si>
  <si>
    <t>Currency</t>
  </si>
  <si>
    <t xml:space="preserve">AmountEx </t>
  </si>
  <si>
    <t>Tax</t>
  </si>
  <si>
    <t>Amount</t>
  </si>
  <si>
    <t>Paid</t>
  </si>
  <si>
    <t>Outstanding</t>
  </si>
  <si>
    <t>Status</t>
  </si>
  <si>
    <t>Comments</t>
  </si>
  <si>
    <t>Bank</t>
  </si>
  <si>
    <t>4change Energy</t>
  </si>
  <si>
    <t>AUD</t>
  </si>
  <si>
    <t>ABC Company Test R</t>
  </si>
  <si>
    <t>binny Saji</t>
  </si>
  <si>
    <t>binny jacob</t>
  </si>
  <si>
    <t>Accenture</t>
  </si>
  <si>
    <t>Joe Test</t>
  </si>
  <si>
    <t>FNB Bank</t>
  </si>
  <si>
    <t>Credit Card</t>
  </si>
  <si>
    <t>Quote</t>
  </si>
  <si>
    <t>Prepared</t>
  </si>
  <si>
    <t>Capitec</t>
  </si>
  <si>
    <t>Client Arranged 1</t>
  </si>
  <si>
    <t>Approved</t>
  </si>
  <si>
    <t>Test</t>
  </si>
  <si>
    <t>Absa Bank</t>
  </si>
  <si>
    <t>jkut</t>
  </si>
  <si>
    <t>Delivered</t>
  </si>
  <si>
    <t>weerr</t>
  </si>
  <si>
    <t>Approved for Invoicing Test 3</t>
  </si>
  <si>
    <t>Sun Corp</t>
  </si>
  <si>
    <t>Apple Software</t>
  </si>
  <si>
    <t>DHL</t>
  </si>
  <si>
    <t>New Test Status</t>
  </si>
  <si>
    <t>Jax Auto Suppliers</t>
  </si>
  <si>
    <t>World Freight</t>
  </si>
  <si>
    <t>New Status Test 555</t>
  </si>
  <si>
    <t>Bruno Inc</t>
  </si>
  <si>
    <t>AdeJumo 14</t>
  </si>
  <si>
    <t>CH789</t>
  </si>
  <si>
    <t>Client Arranged</t>
  </si>
  <si>
    <t>T.PurchaseOrderID</t>
  </si>
  <si>
    <t>T.GlobalRef</t>
  </si>
  <si>
    <t>T.PurchaseOrderNumber</t>
  </si>
  <si>
    <t>T.SeqNo</t>
  </si>
  <si>
    <t>T.OriginalNo</t>
  </si>
  <si>
    <t>T.BaseNo</t>
  </si>
  <si>
    <t>T.Account</t>
  </si>
  <si>
    <t>T.AccountID</t>
  </si>
  <si>
    <t>T.BOID</t>
  </si>
  <si>
    <t>T.SupplierName</t>
  </si>
  <si>
    <t>T.ClientPrintName</t>
  </si>
  <si>
    <t>T.ClientID</t>
  </si>
  <si>
    <t>T.OrderTo</t>
  </si>
  <si>
    <t>T.ShipTo</t>
  </si>
  <si>
    <t>T.ShipToId</t>
  </si>
  <si>
    <t>T.OrderDate</t>
  </si>
  <si>
    <t>T.TotalTax</t>
  </si>
  <si>
    <t>T.TotalAmount</t>
  </si>
  <si>
    <t>T.TotalAmountInc</t>
  </si>
  <si>
    <t>T.EmployeeName</t>
  </si>
  <si>
    <t>T.EmployeeID</t>
  </si>
  <si>
    <t>T.InvoiceNumber</t>
  </si>
  <si>
    <t>T.RefNo</t>
  </si>
  <si>
    <t>T.ETADate</t>
  </si>
  <si>
    <t>T.DueDate</t>
  </si>
  <si>
    <t>T.Comments</t>
  </si>
  <si>
    <t>T.SalesComments</t>
  </si>
  <si>
    <t>T.Shipping</t>
  </si>
  <si>
    <t>T.Terms</t>
  </si>
  <si>
    <t>T.PrintFlag</t>
  </si>
  <si>
    <t>T.PrintedBy</t>
  </si>
  <si>
    <t>T.Paid</t>
  </si>
  <si>
    <t>T.Balance</t>
  </si>
  <si>
    <t>T.Payment</t>
  </si>
  <si>
    <t>T.ApplyFlag</t>
  </si>
  <si>
    <t>T.AmountDue</t>
  </si>
  <si>
    <t>T.PayMethod</t>
  </si>
  <si>
    <t>T.IsPO</t>
  </si>
  <si>
    <t>T.IsRA</t>
  </si>
  <si>
    <t>T.IsBill</t>
  </si>
  <si>
    <t>T.IsCredit</t>
  </si>
  <si>
    <t>T.IsCheque</t>
  </si>
  <si>
    <t>T.IsRefundCheque</t>
  </si>
  <si>
    <t>T.RefundGlobalref</t>
  </si>
  <si>
    <t>T.IsPOCredit</t>
  </si>
  <si>
    <t>T.Deleted</t>
  </si>
  <si>
    <t>T.Cancelled</t>
  </si>
  <si>
    <t>T.EditedFlag</t>
  </si>
  <si>
    <t>T.InvoiceDate</t>
  </si>
  <si>
    <t>T.EnteredBy</t>
  </si>
  <si>
    <t>T.EnteredAt</t>
  </si>
  <si>
    <t>T.ConNote</t>
  </si>
  <si>
    <t>T.CustPONumber</t>
  </si>
  <si>
    <t>T.LastUpdated</t>
  </si>
  <si>
    <t>T.ForeignExchangeCode</t>
  </si>
  <si>
    <t>T.ForeignExchangeRate</t>
  </si>
  <si>
    <t>T.ForeignTotalAmount</t>
  </si>
  <si>
    <t>T.ForeignPaidAmount</t>
  </si>
  <si>
    <t>T.ForeignBalanceAmount</t>
  </si>
  <si>
    <t>T.msTimeStamp</t>
  </si>
  <si>
    <t>T.Approved</t>
  </si>
  <si>
    <t>T.APNotes</t>
  </si>
  <si>
    <t>T.ExpenseClaimEmployee</t>
  </si>
  <si>
    <t>T.contactID</t>
  </si>
  <si>
    <t>T.ContactName</t>
  </si>
  <si>
    <t>T.SalesGlobalref</t>
  </si>
  <si>
    <t>T.ShipToCustomer</t>
  </si>
  <si>
    <t>T.ShipToDefaultAddress</t>
  </si>
  <si>
    <t>T.ShipToClass</t>
  </si>
  <si>
    <t>T.RARef</t>
  </si>
  <si>
    <t>T.TotalDiscount</t>
  </si>
  <si>
    <t>T.SaleLineRef</t>
  </si>
  <si>
    <t>T.msUpdateSiteCode</t>
  </si>
  <si>
    <t>T.Area</t>
  </si>
  <si>
    <t>T.OrderStatus</t>
  </si>
  <si>
    <t>T.EquipmentId</t>
  </si>
  <si>
    <t>T.EquipmentName</t>
  </si>
  <si>
    <t>T.SOApprovedBy</t>
  </si>
  <si>
    <t>T.CreatedFromSO</t>
  </si>
  <si>
    <t>T.SignatureTime</t>
  </si>
  <si>
    <t>T.FuturePO</t>
  </si>
  <si>
    <t>T.ContractorPayment</t>
  </si>
  <si>
    <t>T.ApproverID</t>
  </si>
  <si>
    <t>T.LinkPORef</t>
  </si>
  <si>
    <t>T.PickUpfromID</t>
  </si>
  <si>
    <t>T.PickupFromDesc</t>
  </si>
  <si>
    <t>T.ShiptoClassID</t>
  </si>
  <si>
    <t>T.CustField1</t>
  </si>
  <si>
    <t>T.CustField2</t>
  </si>
  <si>
    <t>T.CustField3</t>
  </si>
  <si>
    <t>T.CustField4</t>
  </si>
  <si>
    <t>T.CustField5</t>
  </si>
  <si>
    <t>T.CustField6</t>
  </si>
  <si>
    <t>T.CustField7</t>
  </si>
  <si>
    <t>T.CustField8</t>
  </si>
  <si>
    <t>T.CustField9</t>
  </si>
  <si>
    <t>T.CustField10</t>
  </si>
  <si>
    <t>T.TypeOfBasedOn</t>
  </si>
  <si>
    <t>T.FrequencyValues</t>
  </si>
  <si>
    <t>T.CopyStartDate</t>
  </si>
  <si>
    <t>T.CopyFinishDate</t>
  </si>
  <si>
    <t>T.RepeatedFrom</t>
  </si>
  <si>
    <t>DEF393</t>
  </si>
  <si>
    <t>393</t>
  </si>
  <si>
    <t>4change Energy_x000D_
TX_x000D_
US</t>
  </si>
  <si>
    <t>2022-11-30 00:00:00</t>
  </si>
  <si>
    <t>Dene User</t>
  </si>
  <si>
    <t>1899-12-30 00:00:00</t>
  </si>
  <si>
    <t>2023-01-05 00:00:00</t>
  </si>
  <si>
    <t>Due on Receipt</t>
  </si>
  <si>
    <t>F</t>
  </si>
  <si>
    <t>5:48:03 PM</t>
  </si>
  <si>
    <t>2023-01-05 17:48:03</t>
  </si>
  <si>
    <t>DEF</t>
  </si>
  <si>
    <t/>
  </si>
  <si>
    <t>DEF371</t>
  </si>
  <si>
    <t>371</t>
  </si>
  <si>
    <t>ABC Company Test R_x000D_
123 Main Street_x000D_
Brooklyn_x000D_
Brooklyn New York 1234_x000D_
United States</t>
  </si>
  <si>
    <t>2022-10-04 00:00:00</t>
  </si>
  <si>
    <t>Sample Company</t>
  </si>
  <si>
    <t>12:18:11 PM</t>
  </si>
  <si>
    <t>2022-12-01 16:15:21</t>
  </si>
  <si>
    <t>frequencyMonthly@</t>
  </si>
  <si>
    <t>2022-12-01 01:15</t>
  </si>
  <si>
    <t>DEF365</t>
  </si>
  <si>
    <t>365</t>
  </si>
  <si>
    <t>binny jacob_x000D_
52 Castle Hill Dr_x000D_
Gaven_x000D_
Queensland 4211_x000D_
Australia</t>
  </si>
  <si>
    <t>2022-07-23 00:00:00</t>
  </si>
  <si>
    <t>2022-08-18 00:00:00</t>
  </si>
  <si>
    <t>5:10:34 PM</t>
  </si>
  <si>
    <t>2022-08-18 17:10:34</t>
  </si>
  <si>
    <t>DEF363</t>
  </si>
  <si>
    <t>363</t>
  </si>
  <si>
    <t>binny Saji_x000D_
Australia</t>
  </si>
  <si>
    <t>2022-08-11 00:00:00</t>
  </si>
  <si>
    <t>5:07:58 PM</t>
  </si>
  <si>
    <t>2022-08-18 17:07:58</t>
  </si>
  <si>
    <t>DEF362</t>
  </si>
  <si>
    <t>362</t>
  </si>
  <si>
    <t>Accenture_x000D_
Building 3, Waterfall Corporate Campus
74 Waterfall Dr
 Waterval City,
2090_x000D_
Midrand_x000D_
Midrand Gauteng 2090_x000D_
South Africa</t>
  </si>
  <si>
    <t>7 Days</t>
  </si>
  <si>
    <t>5:07:37 PM</t>
  </si>
  <si>
    <t>2022-08-18 17:07:37</t>
  </si>
  <si>
    <t>DEF360</t>
  </si>
  <si>
    <t>360</t>
  </si>
  <si>
    <t>FNB Bank_x000D_
Australia</t>
  </si>
  <si>
    <t>2022-07-22 00:00:00</t>
  </si>
  <si>
    <t>60 Days</t>
  </si>
  <si>
    <t>4:26:50 PM</t>
  </si>
  <si>
    <t>2022-08-11 16:26:50</t>
  </si>
  <si>
    <t>DEF352</t>
  </si>
  <si>
    <t>352</t>
  </si>
  <si>
    <t>Joe Test_x000D_
Australia</t>
  </si>
  <si>
    <t>2022-08-10 00:00:00</t>
  </si>
  <si>
    <t>8:32:05 PM</t>
  </si>
  <si>
    <t>2022-08-10 20:32:05</t>
  </si>
  <si>
    <t>DEF351</t>
  </si>
  <si>
    <t>351</t>
  </si>
  <si>
    <t>8:23:33 PM</t>
  </si>
  <si>
    <t>2022-08-10 20:23:34</t>
  </si>
  <si>
    <t>DEF350</t>
  </si>
  <si>
    <t>350</t>
  </si>
  <si>
    <t>8:23:32 PM</t>
  </si>
  <si>
    <t>2022-08-10 20:23:33</t>
  </si>
  <si>
    <t>DEF349</t>
  </si>
  <si>
    <t>349</t>
  </si>
  <si>
    <t>8:23:31 PM</t>
  </si>
  <si>
    <t>2022-08-10 20:23:32</t>
  </si>
  <si>
    <t>DEF335</t>
  </si>
  <si>
    <t>335</t>
  </si>
  <si>
    <t>FNB Bank
Australia</t>
  </si>
  <si>
    <t>2022-07-05 00:00:00</t>
  </si>
  <si>
    <t>777</t>
  </si>
  <si>
    <t>11:11:05 PM</t>
  </si>
  <si>
    <t>2022-07-05 23:11:05</t>
  </si>
  <si>
    <t>DEF334</t>
  </si>
  <si>
    <t>334</t>
  </si>
  <si>
    <t>320</t>
  </si>
  <si>
    <t>67888</t>
  </si>
  <si>
    <t>11:08:00 PM</t>
  </si>
  <si>
    <t>2022-12-01 16:19:11</t>
  </si>
  <si>
    <t>2022-12-01 01:19</t>
  </si>
  <si>
    <t>DEF319</t>
  </si>
  <si>
    <t>319</t>
  </si>
  <si>
    <t>Absa Bank
Australia</t>
  </si>
  <si>
    <t>2022-06-02 00:00:00</t>
  </si>
  <si>
    <t>11:30:58 AM</t>
  </si>
  <si>
    <t>2022-06-24 12:02:56</t>
  </si>
  <si>
    <t>DEF318</t>
  </si>
  <si>
    <t>318</t>
  </si>
  <si>
    <t>Accenture
Building 3, Waterfall Corporate Campus
74 Waterfall Dr
 Waterval City,
2090
Midrand Gauteng 2090
South Africa</t>
  </si>
  <si>
    <t>2022-05-26 00:00:00</t>
  </si>
  <si>
    <t>280</t>
  </si>
  <si>
    <t>90 Days</t>
  </si>
  <si>
    <t>11:45:01 PM</t>
  </si>
  <si>
    <t>2022-06-22 10:37:31</t>
  </si>
  <si>
    <t>DEF279</t>
  </si>
  <si>
    <t>279</t>
  </si>
  <si>
    <t>2022-03-15 00:00:00</t>
  </si>
  <si>
    <t>278</t>
  </si>
  <si>
    <t>2022-03-16 00:00:00</t>
  </si>
  <si>
    <t>12:21:28 AM</t>
  </si>
  <si>
    <t>2022-03-16 00:21:28</t>
  </si>
  <si>
    <t>DEF277</t>
  </si>
  <si>
    <t>277</t>
  </si>
  <si>
    <t>Apple Software
Australia</t>
  </si>
  <si>
    <t>2022-01-25 00:00:00</t>
  </si>
  <si>
    <t>4567</t>
  </si>
  <si>
    <t>10:38:49 PM</t>
  </si>
  <si>
    <t>2022-02-23 13:57:21</t>
  </si>
  <si>
    <t>DEF276</t>
  </si>
  <si>
    <t>276</t>
  </si>
  <si>
    <t>Jax Auto Suppliers
Australia</t>
  </si>
  <si>
    <t>2022-01-19 00:00:00</t>
  </si>
  <si>
    <t>5677</t>
  </si>
  <si>
    <t>566</t>
  </si>
  <si>
    <t>7:49:33 PM</t>
  </si>
  <si>
    <t>2022-01-21 15:49:11</t>
  </si>
  <si>
    <t>DEF274</t>
  </si>
  <si>
    <t>274</t>
  </si>
  <si>
    <t>7:03:23 PM</t>
  </si>
  <si>
    <t>2022-01-21 15:48:00</t>
  </si>
  <si>
    <t>DEF273</t>
  </si>
  <si>
    <t>273</t>
  </si>
  <si>
    <t>Bruno Inc
234 Ave
Brakpan GA 15151
Australia</t>
  </si>
  <si>
    <t>2022-01-18 00:00:00</t>
  </si>
  <si>
    <t>6565</t>
  </si>
  <si>
    <t>5:38:42 PM</t>
  </si>
  <si>
    <t>2022-01-18 17:39:25</t>
  </si>
  <si>
    <t>DEF267</t>
  </si>
  <si>
    <t>267</t>
  </si>
  <si>
    <t>AdeJumo 14
5 Meta
benoni
Please select a region, state or province. 8794
Australia</t>
  </si>
  <si>
    <t>2021-12-13 00:00:00</t>
  </si>
  <si>
    <t>Wilee vs1</t>
  </si>
  <si>
    <t>2021-12-20 00:00:00</t>
  </si>
  <si>
    <t>8:39:40 PM</t>
  </si>
  <si>
    <t>2022-01-21 15:48:24</t>
  </si>
  <si>
    <t>DEF258</t>
  </si>
  <si>
    <t>258</t>
  </si>
  <si>
    <t>2021-11-24 00:00:00</t>
  </si>
  <si>
    <t>2021-12-01 00:00:00</t>
  </si>
  <si>
    <t>7:00:44 PM</t>
  </si>
  <si>
    <t>2022-01-21 15:49:34</t>
  </si>
  <si>
    <t>DEF256</t>
  </si>
  <si>
    <t>256</t>
  </si>
  <si>
    <t>AdeJumo 14
5 Meta
benoni Please select a region, state or province. 8794
Australia</t>
  </si>
  <si>
    <t>2021-11-23 00:00:00</t>
  </si>
  <si>
    <t>12:17:25 AM</t>
  </si>
  <si>
    <t>2021-11-24 00:17:25</t>
  </si>
  <si>
    <t>DEF255</t>
  </si>
  <si>
    <t>255</t>
  </si>
  <si>
    <t>2021-11-18 00:00:00</t>
  </si>
  <si>
    <t>423543453</t>
  </si>
  <si>
    <t>253533</t>
  </si>
  <si>
    <t>11:44:31 PM</t>
  </si>
  <si>
    <t>2021-11-18 23:44:32</t>
  </si>
  <si>
    <t>DEF254</t>
  </si>
  <si>
    <t>254</t>
  </si>
  <si>
    <t>5827424572</t>
  </si>
  <si>
    <t>.1202</t>
  </si>
  <si>
    <t>11:42:23 PM</t>
  </si>
  <si>
    <t>2021-11-18 23:42:23</t>
  </si>
  <si>
    <t>DEF253</t>
  </si>
  <si>
    <t>253</t>
  </si>
  <si>
    <t>2021-11-17 00:00:00</t>
  </si>
  <si>
    <t>45675</t>
  </si>
  <si>
    <t>5:42:21 PM</t>
  </si>
  <si>
    <t>2022-04-15 01:39:14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</si>
</sst>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0" fontId="2" fillId="0" borderId="0" xfId="0" applyFont="1"/>
  </cellXfs>
  <cellStyles count="1">
    <cellStyle name="Normal" xfId="0" builtinId="0"/>
  </cellStyles>
  <dxfs count="104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852EB1-5722-4923-B03C-2A34FE61B350}" autoFormatId="16" applyNumberFormats="0" applyBorderFormats="0" applyFontFormats="0" applyPatternFormats="0" applyAlignmentFormats="0" applyWidthHeightFormats="0">
  <queryTableRefresh nextId="103">
    <queryTableFields count="102">
      <queryTableField id="1" name="T.PurchaseOrderID" tableColumnId="103"/>
      <queryTableField id="2" name="T.GlobalRef" tableColumnId="2"/>
      <queryTableField id="3" name="T.PurchaseOrderNumber" tableColumnId="3"/>
      <queryTableField id="4" name="T.SeqNo" tableColumnId="4"/>
      <queryTableField id="5" name="T.OriginalNo" tableColumnId="5"/>
      <queryTableField id="6" name="T.BaseNo" tableColumnId="6"/>
      <queryTableField id="7" name="T.Account" tableColumnId="7"/>
      <queryTableField id="8" name="T.AccountID" tableColumnId="8"/>
      <queryTableField id="9" name="T.BOID" tableColumnId="9"/>
      <queryTableField id="10" name="T.SupplierName" tableColumnId="10"/>
      <queryTableField id="11" name="T.ClientPrintName" tableColumnId="11"/>
      <queryTableField id="12" name="T.ClientID" tableColumnId="12"/>
      <queryTableField id="13" name="T.OrderTo" tableColumnId="13"/>
      <queryTableField id="14" name="T.ShipTo" tableColumnId="14"/>
      <queryTableField id="15" name="T.ShipToId" tableColumnId="15"/>
      <queryTableField id="16" name="T.OrderDate" tableColumnId="16"/>
      <queryTableField id="17" name="T.TotalTax" tableColumnId="17"/>
      <queryTableField id="18" name="T.TotalAmount" tableColumnId="18"/>
      <queryTableField id="19" name="T.TotalAmountInc" tableColumnId="19"/>
      <queryTableField id="20" name="T.EmployeeName" tableColumnId="20"/>
      <queryTableField id="21" name="T.EmployeeID" tableColumnId="21"/>
      <queryTableField id="22" name="T.InvoiceNumber" tableColumnId="22"/>
      <queryTableField id="23" name="T.RefNo" tableColumnId="23"/>
      <queryTableField id="24" name="T.ETADate" tableColumnId="24"/>
      <queryTableField id="25" name="T.DueDate" tableColumnId="25"/>
      <queryTableField id="26" name="T.Comments" tableColumnId="26"/>
      <queryTableField id="27" name="T.SalesComments" tableColumnId="27"/>
      <queryTableField id="28" name="T.Shipping" tableColumnId="28"/>
      <queryTableField id="29" name="T.Terms" tableColumnId="29"/>
      <queryTableField id="30" name="T.PrintFlag" tableColumnId="30"/>
      <queryTableField id="31" name="T.PrintedBy" tableColumnId="31"/>
      <queryTableField id="32" name="T.Paid" tableColumnId="32"/>
      <queryTableField id="33" name="T.Balance" tableColumnId="33"/>
      <queryTableField id="34" name="T.Payment" tableColumnId="34"/>
      <queryTableField id="35" name="T.ApplyFlag" tableColumnId="35"/>
      <queryTableField id="36" name="T.AmountDue" tableColumnId="36"/>
      <queryTableField id="37" name="T.PayMethod" tableColumnId="37"/>
      <queryTableField id="38" name="T.IsPO" tableColumnId="38"/>
      <queryTableField id="39" name="T.IsRA" tableColumnId="39"/>
      <queryTableField id="40" name="T.IsBill" tableColumnId="40"/>
      <queryTableField id="41" name="T.IsCredit" tableColumnId="41"/>
      <queryTableField id="42" name="T.IsCheque" tableColumnId="42"/>
      <queryTableField id="43" name="T.IsRefundCheque" tableColumnId="43"/>
      <queryTableField id="44" name="T.RefundGlobalref" tableColumnId="44"/>
      <queryTableField id="45" name="T.IsPOCredit" tableColumnId="45"/>
      <queryTableField id="46" name="T.Deleted" tableColumnId="46"/>
      <queryTableField id="47" name="T.Cancelled" tableColumnId="47"/>
      <queryTableField id="48" name="T.EditedFlag" tableColumnId="48"/>
      <queryTableField id="49" name="T.InvoiceDate" tableColumnId="49"/>
      <queryTableField id="50" name="T.EnteredBy" tableColumnId="50"/>
      <queryTableField id="51" name="T.EnteredAt" tableColumnId="51"/>
      <queryTableField id="52" name="T.ConNote" tableColumnId="52"/>
      <queryTableField id="53" name="T.CustPONumber" tableColumnId="53"/>
      <queryTableField id="54" name="T.LastUpdated" tableColumnId="54"/>
      <queryTableField id="55" name="T.ForeignExchangeCode" tableColumnId="55"/>
      <queryTableField id="56" name="T.ForeignExchangeRate" tableColumnId="56"/>
      <queryTableField id="57" name="T.ForeignTotalAmount" tableColumnId="57"/>
      <queryTableField id="58" name="T.ForeignPaidAmount" tableColumnId="58"/>
      <queryTableField id="59" name="T.ForeignBalanceAmount" tableColumnId="59"/>
      <queryTableField id="60" name="T.msTimeStamp" tableColumnId="60"/>
      <queryTableField id="61" name="T.Approved" tableColumnId="61"/>
      <queryTableField id="62" name="T.APNotes" tableColumnId="62"/>
      <queryTableField id="63" name="T.ExpenseClaimEmployee" tableColumnId="63"/>
      <queryTableField id="64" name="T.contactID" tableColumnId="64"/>
      <queryTableField id="65" name="T.ContactName" tableColumnId="65"/>
      <queryTableField id="66" name="T.SalesGlobalref" tableColumnId="66"/>
      <queryTableField id="67" name="T.ShipToCustomer" tableColumnId="67"/>
      <queryTableField id="68" name="T.ShipToDefaultAddress" tableColumnId="68"/>
      <queryTableField id="69" name="T.ShipToClass" tableColumnId="69"/>
      <queryTableField id="70" name="T.RARef" tableColumnId="70"/>
      <queryTableField id="71" name="T.TotalDiscount" tableColumnId="71"/>
      <queryTableField id="72" name="T.SaleLineRef" tableColumnId="72"/>
      <queryTableField id="73" name="T.msUpdateSiteCode" tableColumnId="73"/>
      <queryTableField id="74" name="T.Area" tableColumnId="74"/>
      <queryTableField id="75" name="T.OrderStatus" tableColumnId="75"/>
      <queryTableField id="76" name="T.EquipmentId" tableColumnId="76"/>
      <queryTableField id="77" name="T.EquipmentName" tableColumnId="77"/>
      <queryTableField id="78" name="T.SOApprovedBy" tableColumnId="78"/>
      <queryTableField id="79" name="T.CreatedFromSO" tableColumnId="79"/>
      <queryTableField id="80" name="T.SignatureTime" tableColumnId="80"/>
      <queryTableField id="81" name="T.FuturePO" tableColumnId="81"/>
      <queryTableField id="82" name="T.ContractorPayment" tableColumnId="82"/>
      <queryTableField id="83" name="T.ApproverID" tableColumnId="83"/>
      <queryTableField id="84" name="T.LinkPORef" tableColumnId="84"/>
      <queryTableField id="85" name="T.PickUpfromID" tableColumnId="85"/>
      <queryTableField id="86" name="T.PickupFromDesc" tableColumnId="86"/>
      <queryTableField id="87" name="T.ShiptoClassID" tableColumnId="87"/>
      <queryTableField id="88" name="T.CustField1" tableColumnId="88"/>
      <queryTableField id="89" name="T.CustField2" tableColumnId="89"/>
      <queryTableField id="90" name="T.CustField3" tableColumnId="90"/>
      <queryTableField id="91" name="T.CustField4" tableColumnId="91"/>
      <queryTableField id="92" name="T.CustField5" tableColumnId="92"/>
      <queryTableField id="93" name="T.CustField6" tableColumnId="93"/>
      <queryTableField id="94" name="T.CustField7" tableColumnId="94"/>
      <queryTableField id="95" name="T.CustField8" tableColumnId="95"/>
      <queryTableField id="96" name="T.CustField9" tableColumnId="96"/>
      <queryTableField id="97" name="T.CustField10" tableColumnId="97"/>
      <queryTableField id="98" name="T.TypeOfBasedOn" tableColumnId="98"/>
      <queryTableField id="99" name="T.FrequencyValues" tableColumnId="99"/>
      <queryTableField id="100" name="T.CopyStartDate" tableColumnId="100"/>
      <queryTableField id="101" name="T.CopyFinishDate" tableColumnId="101"/>
      <queryTableField id="102" name="T.RepeatedFrom" tableColumnId="10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AB4F58-A659-4782-9588-99587DFA703B}" name="TChequeList_IgnoreDates_true_OrderBy_PurchaseOrderID_20desc_Search_Deleted_20__3" displayName="TChequeList_IgnoreDates_true_OrderBy_PurchaseOrderID_20desc_Search_Deleted_20__3" ref="A1:CX26" tableType="queryTable" totalsRowShown="0" headerRowDxfId="103" dataDxfId="102">
  <autoFilter ref="A1:CX26" xr:uid="{F4AB4F58-A659-4782-9588-99587DFA703B}"/>
  <tableColumns count="102">
    <tableColumn id="103" xr3:uid="{27C80B24-6782-4630-8EE3-1F8E02B67E27}" uniqueName="103" name="T.PurchaseOrderID" queryTableFieldId="1" dataDxfId="101"/>
    <tableColumn id="2" xr3:uid="{0E2E6002-0896-4B31-827F-50C57327720C}" uniqueName="2" name="T.GlobalRef" queryTableFieldId="2" dataDxfId="100"/>
    <tableColumn id="3" xr3:uid="{216E826C-F228-45DD-BB09-9A113F08592D}" uniqueName="3" name="T.PurchaseOrderNumber" queryTableFieldId="3" dataDxfId="99"/>
    <tableColumn id="4" xr3:uid="{4D670E63-2C71-4BB4-B324-673ED55E3D40}" uniqueName="4" name="T.SeqNo" queryTableFieldId="4" dataDxfId="98"/>
    <tableColumn id="5" xr3:uid="{2DF730B3-A1D5-40F2-8E87-BA377A846AB8}" uniqueName="5" name="T.OriginalNo" queryTableFieldId="5" dataDxfId="97"/>
    <tableColumn id="6" xr3:uid="{E5B5E9F0-87DF-4EE9-846E-B88E28A94643}" uniqueName="6" name="T.BaseNo" queryTableFieldId="6" dataDxfId="96"/>
    <tableColumn id="7" xr3:uid="{FC911D40-31C0-4E9B-A798-39F07AE5265B}" uniqueName="7" name="T.Account" queryTableFieldId="7" dataDxfId="95"/>
    <tableColumn id="8" xr3:uid="{5EC5789D-B7DD-4AE5-A4AE-101AA91E2EA2}" uniqueName="8" name="T.AccountID" queryTableFieldId="8" dataDxfId="94"/>
    <tableColumn id="9" xr3:uid="{5717ED9D-B6CB-4039-ABA1-861AB6869D18}" uniqueName="9" name="T.BOID" queryTableFieldId="9" dataDxfId="93"/>
    <tableColumn id="10" xr3:uid="{0D0F671B-E960-42D4-85B5-777844299A92}" uniqueName="10" name="T.SupplierName" queryTableFieldId="10" dataDxfId="92"/>
    <tableColumn id="11" xr3:uid="{1480E007-8EDE-4397-B782-FB232A563285}" uniqueName="11" name="T.ClientPrintName" queryTableFieldId="11" dataDxfId="91"/>
    <tableColumn id="12" xr3:uid="{4207912F-E592-4253-B8DB-C76581985D06}" uniqueName="12" name="T.ClientID" queryTableFieldId="12" dataDxfId="90"/>
    <tableColumn id="13" xr3:uid="{6BF48787-8E82-4CE0-91CA-CE4778F4F0FA}" uniqueName="13" name="T.OrderTo" queryTableFieldId="13" dataDxfId="89"/>
    <tableColumn id="14" xr3:uid="{63E9B86E-BC6B-4C4B-BCF0-A27605F8EACA}" uniqueName="14" name="T.ShipTo" queryTableFieldId="14" dataDxfId="88"/>
    <tableColumn id="15" xr3:uid="{F3E8CED0-F1C7-4454-B404-9BDA43C0329E}" uniqueName="15" name="T.ShipToId" queryTableFieldId="15" dataDxfId="87"/>
    <tableColumn id="16" xr3:uid="{BD703B3E-B843-4846-B080-FC061A68D422}" uniqueName="16" name="T.OrderDate" queryTableFieldId="16" dataDxfId="86"/>
    <tableColumn id="17" xr3:uid="{D9C07BA3-777A-4610-8F39-F43AEFCABE6F}" uniqueName="17" name="T.TotalTax" queryTableFieldId="17" dataDxfId="85"/>
    <tableColumn id="18" xr3:uid="{DDBF7A15-FFEE-4CA6-95AD-2C4556F74854}" uniqueName="18" name="T.TotalAmount" queryTableFieldId="18" dataDxfId="84"/>
    <tableColumn id="19" xr3:uid="{DF78A35A-D0DF-4ED5-8060-E63EF3F0477C}" uniqueName="19" name="T.TotalAmountInc" queryTableFieldId="19" dataDxfId="83"/>
    <tableColumn id="20" xr3:uid="{A0B69E6F-2645-4C9B-BDD2-FEFDD1BD7C08}" uniqueName="20" name="T.EmployeeName" queryTableFieldId="20" dataDxfId="82"/>
    <tableColumn id="21" xr3:uid="{09D5F66E-186F-4E55-9197-1CEAE760005C}" uniqueName="21" name="T.EmployeeID" queryTableFieldId="21" dataDxfId="81"/>
    <tableColumn id="22" xr3:uid="{99FA36F5-C667-4002-A4E2-3A41E1639778}" uniqueName="22" name="T.InvoiceNumber" queryTableFieldId="22" dataDxfId="80"/>
    <tableColumn id="23" xr3:uid="{9031C6A5-0B98-42EA-AD68-F6A8728ACD4F}" uniqueName="23" name="T.RefNo" queryTableFieldId="23" dataDxfId="79"/>
    <tableColumn id="24" xr3:uid="{94611CA9-A9E2-426E-BF98-BECAE20302E9}" uniqueName="24" name="T.ETADate" queryTableFieldId="24" dataDxfId="78"/>
    <tableColumn id="25" xr3:uid="{08F2CC30-4A08-4D2C-9399-58F96E3B033C}" uniqueName="25" name="T.DueDate" queryTableFieldId="25" dataDxfId="77"/>
    <tableColumn id="26" xr3:uid="{2AB2B80C-4E3C-4FBA-ABAC-A1C072B35D70}" uniqueName="26" name="T.Comments" queryTableFieldId="26" dataDxfId="76"/>
    <tableColumn id="27" xr3:uid="{6A3F9BCA-5119-4AD1-92B5-F7A157E2E9BE}" uniqueName="27" name="T.SalesComments" queryTableFieldId="27" dataDxfId="75"/>
    <tableColumn id="28" xr3:uid="{433B36E7-4F41-4DFE-8BF0-302D19F2D5FF}" uniqueName="28" name="T.Shipping" queryTableFieldId="28" dataDxfId="74"/>
    <tableColumn id="29" xr3:uid="{53B6C8B1-5929-4432-B969-D460BBBC5084}" uniqueName="29" name="T.Terms" queryTableFieldId="29" dataDxfId="73"/>
    <tableColumn id="30" xr3:uid="{0FB9884B-BDD2-426D-9618-818C27849AE8}" uniqueName="30" name="T.PrintFlag" queryTableFieldId="30" dataDxfId="72"/>
    <tableColumn id="31" xr3:uid="{CDD08007-0953-4A7D-9BAD-B169ED825588}" uniqueName="31" name="T.PrintedBy" queryTableFieldId="31" dataDxfId="71"/>
    <tableColumn id="32" xr3:uid="{F2944CF9-8A64-450C-9CD4-2F83FF69478D}" uniqueName="32" name="T.Paid" queryTableFieldId="32" dataDxfId="70"/>
    <tableColumn id="33" xr3:uid="{DD8C8955-DFEF-45F1-B400-9D32B66CE00A}" uniqueName="33" name="T.Balance" queryTableFieldId="33" dataDxfId="69"/>
    <tableColumn id="34" xr3:uid="{73E42979-DF7D-487C-B336-BB92A83ECCB4}" uniqueName="34" name="T.Payment" queryTableFieldId="34" dataDxfId="68"/>
    <tableColumn id="35" xr3:uid="{7BE0B50C-9DA4-4736-9A10-BAB910C7F7B2}" uniqueName="35" name="T.ApplyFlag" queryTableFieldId="35" dataDxfId="67"/>
    <tableColumn id="36" xr3:uid="{87A63389-65B4-4C7D-B52F-388924DC816C}" uniqueName="36" name="T.AmountDue" queryTableFieldId="36" dataDxfId="66"/>
    <tableColumn id="37" xr3:uid="{E83236A5-0D93-4F0F-895F-96C1D9B92F4C}" uniqueName="37" name="T.PayMethod" queryTableFieldId="37" dataDxfId="65"/>
    <tableColumn id="38" xr3:uid="{E68B656F-A555-44F0-845D-15637D80644C}" uniqueName="38" name="T.IsPO" queryTableFieldId="38" dataDxfId="64"/>
    <tableColumn id="39" xr3:uid="{CDE36C17-455B-4881-BD0F-1E50E5EB6810}" uniqueName="39" name="T.IsRA" queryTableFieldId="39" dataDxfId="63"/>
    <tableColumn id="40" xr3:uid="{8FA319BC-98A3-48E9-8187-FF778F8D8717}" uniqueName="40" name="T.IsBill" queryTableFieldId="40" dataDxfId="62"/>
    <tableColumn id="41" xr3:uid="{FA584545-FBA4-4EB6-A160-FD868E983617}" uniqueName="41" name="T.IsCredit" queryTableFieldId="41" dataDxfId="61"/>
    <tableColumn id="42" xr3:uid="{EF36BF87-9578-455E-8BD2-3111E40FCDBB}" uniqueName="42" name="T.IsCheque" queryTableFieldId="42" dataDxfId="60"/>
    <tableColumn id="43" xr3:uid="{3691F30A-2770-4624-96AE-38C61439F7E7}" uniqueName="43" name="T.IsRefundCheque" queryTableFieldId="43" dataDxfId="59"/>
    <tableColumn id="44" xr3:uid="{A187E6B2-7A5E-44CB-8F40-2553FA0C0FB5}" uniqueName="44" name="T.RefundGlobalref" queryTableFieldId="44" dataDxfId="58"/>
    <tableColumn id="45" xr3:uid="{477C7AEA-6F41-4B0F-9D4E-E10958A22EDB}" uniqueName="45" name="T.IsPOCredit" queryTableFieldId="45" dataDxfId="57"/>
    <tableColumn id="46" xr3:uid="{5591197D-BF9D-4883-84D3-87BE5566E295}" uniqueName="46" name="T.Deleted" queryTableFieldId="46" dataDxfId="56"/>
    <tableColumn id="47" xr3:uid="{CABD7756-629B-44D8-B05B-91BED25B0442}" uniqueName="47" name="T.Cancelled" queryTableFieldId="47" dataDxfId="55"/>
    <tableColumn id="48" xr3:uid="{7305FE86-CB55-4FF4-9EEC-6F85DC64F1E0}" uniqueName="48" name="T.EditedFlag" queryTableFieldId="48" dataDxfId="54"/>
    <tableColumn id="49" xr3:uid="{04EB663B-6954-4B50-95E1-32EDA2013AC4}" uniqueName="49" name="T.InvoiceDate" queryTableFieldId="49" dataDxfId="53"/>
    <tableColumn id="50" xr3:uid="{2B20C604-C7C9-4B37-A3C0-BBE4DDE22FCD}" uniqueName="50" name="T.EnteredBy" queryTableFieldId="50" dataDxfId="52"/>
    <tableColumn id="51" xr3:uid="{F0B9EF84-836D-4A3F-86A6-D53D1071D6B6}" uniqueName="51" name="T.EnteredAt" queryTableFieldId="51" dataDxfId="51"/>
    <tableColumn id="52" xr3:uid="{A7AB69A8-B367-4FA6-A425-517173A14699}" uniqueName="52" name="T.ConNote" queryTableFieldId="52" dataDxfId="50"/>
    <tableColumn id="53" xr3:uid="{E660995B-913E-42CB-9241-5FA3A1A140DE}" uniqueName="53" name="T.CustPONumber" queryTableFieldId="53" dataDxfId="49"/>
    <tableColumn id="54" xr3:uid="{3C435A7C-7FFA-4FDA-8DEF-66B9C3D592B4}" uniqueName="54" name="T.LastUpdated" queryTableFieldId="54" dataDxfId="48"/>
    <tableColumn id="55" xr3:uid="{BFA8E861-7FDC-4AF0-9300-1525161BE4B1}" uniqueName="55" name="T.ForeignExchangeCode" queryTableFieldId="55" dataDxfId="47"/>
    <tableColumn id="56" xr3:uid="{FFDD45F9-A879-40D9-A899-05B8F0DA3F79}" uniqueName="56" name="T.ForeignExchangeRate" queryTableFieldId="56" dataDxfId="46"/>
    <tableColumn id="57" xr3:uid="{590EC74F-8651-417A-BAF7-34557708FA33}" uniqueName="57" name="T.ForeignTotalAmount" queryTableFieldId="57" dataDxfId="45"/>
    <tableColumn id="58" xr3:uid="{551B126A-3A74-4D1D-9725-1AA387EE774E}" uniqueName="58" name="T.ForeignPaidAmount" queryTableFieldId="58" dataDxfId="44"/>
    <tableColumn id="59" xr3:uid="{2934EC3C-8BE7-477C-A853-CA5594C988EE}" uniqueName="59" name="T.ForeignBalanceAmount" queryTableFieldId="59" dataDxfId="43"/>
    <tableColumn id="60" xr3:uid="{70B374B4-7E5F-460F-A7BA-2B8C27DE10D5}" uniqueName="60" name="T.msTimeStamp" queryTableFieldId="60" dataDxfId="42"/>
    <tableColumn id="61" xr3:uid="{3484D2D1-CB17-4955-8D4A-ED187ADEB5D5}" uniqueName="61" name="T.Approved" queryTableFieldId="61" dataDxfId="41"/>
    <tableColumn id="62" xr3:uid="{63070109-6655-42CE-BBC8-B5936499C0AB}" uniqueName="62" name="T.APNotes" queryTableFieldId="62" dataDxfId="40"/>
    <tableColumn id="63" xr3:uid="{52B99A76-C90A-418B-A766-269C774ADFA2}" uniqueName="63" name="T.ExpenseClaimEmployee" queryTableFieldId="63" dataDxfId="39"/>
    <tableColumn id="64" xr3:uid="{A68EB0F2-F6DE-40B5-B282-8E1191258C75}" uniqueName="64" name="T.contactID" queryTableFieldId="64" dataDxfId="38"/>
    <tableColumn id="65" xr3:uid="{0DE24555-6B29-4D90-BB8E-785509155D42}" uniqueName="65" name="T.ContactName" queryTableFieldId="65" dataDxfId="37"/>
    <tableColumn id="66" xr3:uid="{B6AC88E0-3BAE-4A56-B254-EEDD9AB03C72}" uniqueName="66" name="T.SalesGlobalref" queryTableFieldId="66" dataDxfId="36"/>
    <tableColumn id="67" xr3:uid="{180F618E-D427-45F9-8FCE-0CD273874285}" uniqueName="67" name="T.ShipToCustomer" queryTableFieldId="67" dataDxfId="35"/>
    <tableColumn id="68" xr3:uid="{024184C7-41B9-4C00-AE69-5B063C78DBA9}" uniqueName="68" name="T.ShipToDefaultAddress" queryTableFieldId="68" dataDxfId="34"/>
    <tableColumn id="69" xr3:uid="{E160EDD7-3E4A-467A-A3F0-6A40257B6CCB}" uniqueName="69" name="T.ShipToClass" queryTableFieldId="69" dataDxfId="33"/>
    <tableColumn id="70" xr3:uid="{545399AC-49A8-4CAE-A9AF-02144022DB6A}" uniqueName="70" name="T.RARef" queryTableFieldId="70" dataDxfId="32"/>
    <tableColumn id="71" xr3:uid="{3143DBA1-601C-4DDE-A093-8F7638A97209}" uniqueName="71" name="T.TotalDiscount" queryTableFieldId="71" dataDxfId="31"/>
    <tableColumn id="72" xr3:uid="{81111755-61FA-4070-ABAD-8A7D9FCAA55A}" uniqueName="72" name="T.SaleLineRef" queryTableFieldId="72" dataDxfId="30"/>
    <tableColumn id="73" xr3:uid="{679CA252-1AE3-43EF-A934-7FEA2075F354}" uniqueName="73" name="T.msUpdateSiteCode" queryTableFieldId="73" dataDxfId="29"/>
    <tableColumn id="74" xr3:uid="{282AA499-093E-4760-BC8B-B553753F0B19}" uniqueName="74" name="T.Area" queryTableFieldId="74" dataDxfId="28"/>
    <tableColumn id="75" xr3:uid="{44C69321-472B-4998-AA9D-29694DA27192}" uniqueName="75" name="T.OrderStatus" queryTableFieldId="75" dataDxfId="27"/>
    <tableColumn id="76" xr3:uid="{C8797D4A-F50B-46F2-B6DB-9C7D887380C0}" uniqueName="76" name="T.EquipmentId" queryTableFieldId="76" dataDxfId="26"/>
    <tableColumn id="77" xr3:uid="{3729321E-DAE2-47EC-BEA8-0BB7A4DE1632}" uniqueName="77" name="T.EquipmentName" queryTableFieldId="77" dataDxfId="25"/>
    <tableColumn id="78" xr3:uid="{FABE84CC-CCEB-478C-8E9F-676069195D36}" uniqueName="78" name="T.SOApprovedBy" queryTableFieldId="78" dataDxfId="24"/>
    <tableColumn id="79" xr3:uid="{05865200-6E72-4112-B581-31EEA3D727AD}" uniqueName="79" name="T.CreatedFromSO" queryTableFieldId="79" dataDxfId="23"/>
    <tableColumn id="80" xr3:uid="{7C127C65-A54C-4C27-9B60-4EA29F7EA46C}" uniqueName="80" name="T.SignatureTime" queryTableFieldId="80" dataDxfId="22"/>
    <tableColumn id="81" xr3:uid="{389CC2BC-FD06-4F16-87A6-E87F1AEA6824}" uniqueName="81" name="T.FuturePO" queryTableFieldId="81" dataDxfId="21"/>
    <tableColumn id="82" xr3:uid="{B3ED8468-5D6C-4C74-AF1B-20DD11D66D37}" uniqueName="82" name="T.ContractorPayment" queryTableFieldId="82" dataDxfId="20"/>
    <tableColumn id="83" xr3:uid="{BA8E3C2B-5230-478D-ABE9-B763B7D80E10}" uniqueName="83" name="T.ApproverID" queryTableFieldId="83" dataDxfId="19"/>
    <tableColumn id="84" xr3:uid="{41496D9E-453F-474B-A7E5-49B50DF9A195}" uniqueName="84" name="T.LinkPORef" queryTableFieldId="84" dataDxfId="18"/>
    <tableColumn id="85" xr3:uid="{F03504E6-98C5-460A-8E1C-E14489FABB4A}" uniqueName="85" name="T.PickUpfromID" queryTableFieldId="85" dataDxfId="17"/>
    <tableColumn id="86" xr3:uid="{5C68B69E-A35E-4A79-93AF-29160AF2FCA3}" uniqueName="86" name="T.PickupFromDesc" queryTableFieldId="86" dataDxfId="16"/>
    <tableColumn id="87" xr3:uid="{D8FE4F5C-549F-4BB4-BA5B-D3A2F3F6510B}" uniqueName="87" name="T.ShiptoClassID" queryTableFieldId="87" dataDxfId="15"/>
    <tableColumn id="88" xr3:uid="{D8FFAA46-0C82-48B2-8325-243C325B5053}" uniqueName="88" name="T.CustField1" queryTableFieldId="88" dataDxfId="14"/>
    <tableColumn id="89" xr3:uid="{DF08A77B-920F-44BC-ADBB-3ADC64D60C38}" uniqueName="89" name="T.CustField2" queryTableFieldId="89" dataDxfId="13"/>
    <tableColumn id="90" xr3:uid="{F8CB1C82-CB5B-4843-A35F-4C0F758B147E}" uniqueName="90" name="T.CustField3" queryTableFieldId="90" dataDxfId="12"/>
    <tableColumn id="91" xr3:uid="{487AB26A-60A8-4A73-88A7-F4D61311F649}" uniqueName="91" name="T.CustField4" queryTableFieldId="91" dataDxfId="11"/>
    <tableColumn id="92" xr3:uid="{539CE7A3-DBC8-46D7-8E21-26C7BD377E81}" uniqueName="92" name="T.CustField5" queryTableFieldId="92" dataDxfId="10"/>
    <tableColumn id="93" xr3:uid="{51A7FE5D-2EE4-4D05-AD5F-12F7904277EA}" uniqueName="93" name="T.CustField6" queryTableFieldId="93" dataDxfId="9"/>
    <tableColumn id="94" xr3:uid="{EE90822F-102B-4EB0-BCDD-BA53B9668894}" uniqueName="94" name="T.CustField7" queryTableFieldId="94" dataDxfId="8"/>
    <tableColumn id="95" xr3:uid="{EF27D604-21A9-48AB-9348-D5A4FB464E6B}" uniqueName="95" name="T.CustField8" queryTableFieldId="95" dataDxfId="7"/>
    <tableColumn id="96" xr3:uid="{943846B9-DE72-4D46-B268-A967070B1734}" uniqueName="96" name="T.CustField9" queryTableFieldId="96" dataDxfId="6"/>
    <tableColumn id="97" xr3:uid="{D1C1EACB-BBC0-426B-A051-CF28762DA568}" uniqueName="97" name="T.CustField10" queryTableFieldId="97" dataDxfId="5"/>
    <tableColumn id="98" xr3:uid="{C94DF4CB-5DA5-45BC-B097-5DF888260AF4}" uniqueName="98" name="T.TypeOfBasedOn" queryTableFieldId="98" dataDxfId="4"/>
    <tableColumn id="99" xr3:uid="{E7041487-8641-4CEE-8F50-0F444A60ED88}" uniqueName="99" name="T.FrequencyValues" queryTableFieldId="99" dataDxfId="3"/>
    <tableColumn id="100" xr3:uid="{7F5C76B4-236C-4DBA-9ECC-DA7A5963BC2A}" uniqueName="100" name="T.CopyStartDate" queryTableFieldId="100" dataDxfId="2"/>
    <tableColumn id="101" xr3:uid="{99679CCD-3AF0-4782-BEDE-9E2CE28438D7}" uniqueName="101" name="T.CopyFinishDate" queryTableFieldId="101" dataDxfId="1"/>
    <tableColumn id="102" xr3:uid="{16D22A0D-BE64-4FB5-9027-111073AB6BDC}" uniqueName="102" name="T.RepeatedFrom" queryTableFieldId="10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B1" workbookViewId="0">
      <selection activeCell="O2" sqref="O2:O26"/>
    </sheetView>
  </sheetViews>
  <sheetFormatPr defaultRowHeight="15" x14ac:dyDescent="0.25"/>
  <cols>
    <col min="1" max="1" width="18.28515625" bestFit="1" customWidth="1"/>
    <col min="2" max="2" width="4" bestFit="1" customWidth="1"/>
    <col min="3" max="3" width="12.85546875" bestFit="1" customWidth="1"/>
    <col min="4" max="4" width="11.5703125" bestFit="1" customWidth="1"/>
    <col min="5" max="5" width="124.42578125" bestFit="1" customWidth="1"/>
    <col min="6" max="6" width="10.140625" bestFit="1" customWidth="1"/>
    <col min="7" max="7" width="16.42578125" bestFit="1" customWidth="1"/>
    <col min="8" max="8" width="8.85546875" bestFit="1" customWidth="1"/>
    <col min="9" max="9" width="10.5703125" bestFit="1" customWidth="1"/>
    <col min="10" max="10" width="8" bestFit="1" customWidth="1"/>
    <col min="11" max="11" width="10.5703125" bestFit="1" customWidth="1"/>
    <col min="12" max="12" width="6.28515625" bestFit="1" customWidth="1"/>
    <col min="13" max="13" width="11.85546875" bestFit="1" customWidth="1"/>
    <col min="14" max="14" width="27.28515625" bestFit="1" customWidth="1"/>
    <col min="15" max="15" width="10.5703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" t="str">
        <f>TChequeList_IgnoreDates_true_OrderBy_PurchaseOrderID_20desc_Search_Deleted_20__3[[#This Row],[T.OrderDate]]</f>
        <v>2022-11-30 00:00:00</v>
      </c>
      <c r="B2" s="1">
        <f>TChequeList_IgnoreDates_true_OrderBy_PurchaseOrderID_20desc_Search_Deleted_20__3[[#This Row],[T.PurchaseOrderID]]</f>
        <v>393</v>
      </c>
      <c r="C2" s="1" t="str">
        <f>TChequeList_IgnoreDates_true_OrderBy_PurchaseOrderID_20desc_Search_Deleted_20__3[[#This Row],[T.Account]]</f>
        <v>Bank</v>
      </c>
      <c r="D2" s="1" t="str">
        <f>TChequeList_IgnoreDates_true_OrderBy_PurchaseOrderID_20desc_Search_Deleted_20__3[[#This Row],[T.InvoiceNumber]]</f>
        <v/>
      </c>
      <c r="E2" s="1" t="str">
        <f>TChequeList_IgnoreDates_true_OrderBy_PurchaseOrderID_20desc_Search_Deleted_20__3[[#This Row],[T.OrderTo]]</f>
        <v>4change Energy_x000D_
TX_x000D_
US</v>
      </c>
      <c r="F2" s="1" t="str">
        <f>TChequeList_IgnoreDates_true_OrderBy_PurchaseOrderID_20desc_Search_Deleted_20__3[[#This Row],[T.ConNote]]</f>
        <v/>
      </c>
      <c r="G2" s="1" t="str">
        <f>TChequeList_IgnoreDates_true_OrderBy_PurchaseOrderID_20desc_Search_Deleted_20__3[[#This Row],[T.Shipping]]</f>
        <v/>
      </c>
      <c r="H2" s="1" t="str">
        <f>TChequeList_IgnoreDates_true_OrderBy_PurchaseOrderID_20desc_Search_Deleted_20__3[[#This Row],[T.ForeignExchangeCode]]</f>
        <v>AUD</v>
      </c>
      <c r="I2" s="2">
        <f>TChequeList_IgnoreDates_true_OrderBy_PurchaseOrderID_20desc_Search_Deleted_20__3[[#This Row],[T.TotalAmount]]</f>
        <v>90.91</v>
      </c>
      <c r="J2" s="2">
        <f>TChequeList_IgnoreDates_true_OrderBy_PurchaseOrderID_20desc_Search_Deleted_20__3[[#This Row],[T.TotalTax]]</f>
        <v>9.09</v>
      </c>
      <c r="K2" s="2">
        <f>TChequeList_IgnoreDates_true_OrderBy_PurchaseOrderID_20desc_Search_Deleted_20__3[[#This Row],[T.TotalAmountInc]]</f>
        <v>100</v>
      </c>
      <c r="L2" s="2">
        <f>TChequeList_IgnoreDates_true_OrderBy_PurchaseOrderID_20desc_Search_Deleted_20__3[[#This Row],[T.ForeignPaidAmount]]</f>
        <v>0</v>
      </c>
      <c r="M2" s="2">
        <f>TChequeList_IgnoreDates_true_OrderBy_PurchaseOrderID_20desc_Search_Deleted_20__3[[#This Row],[T.Balance]]</f>
        <v>100</v>
      </c>
      <c r="N2" s="1" t="str">
        <f>TChequeList_IgnoreDates_true_OrderBy_PurchaseOrderID_20desc_Search_Deleted_20__3[[#This Row],[T.OrderStatus]]</f>
        <v/>
      </c>
      <c r="O2" s="1" t="str">
        <f>TChequeList_IgnoreDates_true_OrderBy_PurchaseOrderID_20desc_Search_Deleted_20__3[[#This Row],[T.Comments]]</f>
        <v/>
      </c>
    </row>
    <row r="3" spans="1:15" x14ac:dyDescent="0.25">
      <c r="A3" s="1" t="str">
        <f>TChequeList_IgnoreDates_true_OrderBy_PurchaseOrderID_20desc_Search_Deleted_20__3[[#This Row],[T.OrderDate]]</f>
        <v>2022-10-04 00:00:00</v>
      </c>
      <c r="B3" s="1">
        <f>TChequeList_IgnoreDates_true_OrderBy_PurchaseOrderID_20desc_Search_Deleted_20__3[[#This Row],[T.PurchaseOrderID]]</f>
        <v>371</v>
      </c>
      <c r="C3" s="1" t="str">
        <f>TChequeList_IgnoreDates_true_OrderBy_PurchaseOrderID_20desc_Search_Deleted_20__3[[#This Row],[T.Account]]</f>
        <v>Bank</v>
      </c>
      <c r="D3" s="1" t="str">
        <f>TChequeList_IgnoreDates_true_OrderBy_PurchaseOrderID_20desc_Search_Deleted_20__3[[#This Row],[T.InvoiceNumber]]</f>
        <v/>
      </c>
      <c r="E3" s="1" t="str">
        <f>TChequeList_IgnoreDates_true_OrderBy_PurchaseOrderID_20desc_Search_Deleted_20__3[[#This Row],[T.OrderTo]]</f>
        <v>ABC Company Test R_x000D_
123 Main Street_x000D_
Brooklyn_x000D_
Brooklyn New York 1234_x000D_
United States</v>
      </c>
      <c r="F3" s="1" t="str">
        <f>TChequeList_IgnoreDates_true_OrderBy_PurchaseOrderID_20desc_Search_Deleted_20__3[[#This Row],[T.ConNote]]</f>
        <v/>
      </c>
      <c r="G3" s="1" t="str">
        <f>TChequeList_IgnoreDates_true_OrderBy_PurchaseOrderID_20desc_Search_Deleted_20__3[[#This Row],[T.Shipping]]</f>
        <v/>
      </c>
      <c r="H3" s="1" t="str">
        <f>TChequeList_IgnoreDates_true_OrderBy_PurchaseOrderID_20desc_Search_Deleted_20__3[[#This Row],[T.ForeignExchangeCode]]</f>
        <v>AUD</v>
      </c>
      <c r="I3" s="2">
        <f>TChequeList_IgnoreDates_true_OrderBy_PurchaseOrderID_20desc_Search_Deleted_20__3[[#This Row],[T.TotalAmount]]</f>
        <v>900</v>
      </c>
      <c r="J3" s="2">
        <f>TChequeList_IgnoreDates_true_OrderBy_PurchaseOrderID_20desc_Search_Deleted_20__3[[#This Row],[T.TotalTax]]</f>
        <v>0</v>
      </c>
      <c r="K3" s="2">
        <f>TChequeList_IgnoreDates_true_OrderBy_PurchaseOrderID_20desc_Search_Deleted_20__3[[#This Row],[T.TotalAmountInc]]</f>
        <v>900</v>
      </c>
      <c r="L3" s="2">
        <f>TChequeList_IgnoreDates_true_OrderBy_PurchaseOrderID_20desc_Search_Deleted_20__3[[#This Row],[T.ForeignPaidAmount]]</f>
        <v>0</v>
      </c>
      <c r="M3" s="2">
        <f>TChequeList_IgnoreDates_true_OrderBy_PurchaseOrderID_20desc_Search_Deleted_20__3[[#This Row],[T.Balance]]</f>
        <v>900</v>
      </c>
      <c r="N3" s="1" t="str">
        <f>TChequeList_IgnoreDates_true_OrderBy_PurchaseOrderID_20desc_Search_Deleted_20__3[[#This Row],[T.OrderStatus]]</f>
        <v/>
      </c>
      <c r="O3" s="1" t="str">
        <f>TChequeList_IgnoreDates_true_OrderBy_PurchaseOrderID_20desc_Search_Deleted_20__3[[#This Row],[T.Comments]]</f>
        <v/>
      </c>
    </row>
    <row r="4" spans="1:15" x14ac:dyDescent="0.25">
      <c r="A4" s="1" t="str">
        <f>TChequeList_IgnoreDates_true_OrderBy_PurchaseOrderID_20desc_Search_Deleted_20__3[[#This Row],[T.OrderDate]]</f>
        <v>2022-07-23 00:00:00</v>
      </c>
      <c r="B4" s="1">
        <f>TChequeList_IgnoreDates_true_OrderBy_PurchaseOrderID_20desc_Search_Deleted_20__3[[#This Row],[T.PurchaseOrderID]]</f>
        <v>365</v>
      </c>
      <c r="C4" s="1" t="str">
        <f>TChequeList_IgnoreDates_true_OrderBy_PurchaseOrderID_20desc_Search_Deleted_20__3[[#This Row],[T.Account]]</f>
        <v>Bank</v>
      </c>
      <c r="D4" s="1" t="str">
        <f>TChequeList_IgnoreDates_true_OrderBy_PurchaseOrderID_20desc_Search_Deleted_20__3[[#This Row],[T.InvoiceNumber]]</f>
        <v/>
      </c>
      <c r="E4" s="1" t="str">
        <f>TChequeList_IgnoreDates_true_OrderBy_PurchaseOrderID_20desc_Search_Deleted_20__3[[#This Row],[T.OrderTo]]</f>
        <v>binny jacob_x000D_
52 Castle Hill Dr_x000D_
Gaven_x000D_
Queensland 4211_x000D_
Australia</v>
      </c>
      <c r="F4" s="1" t="str">
        <f>TChequeList_IgnoreDates_true_OrderBy_PurchaseOrderID_20desc_Search_Deleted_20__3[[#This Row],[T.ConNote]]</f>
        <v/>
      </c>
      <c r="G4" s="1" t="str">
        <f>TChequeList_IgnoreDates_true_OrderBy_PurchaseOrderID_20desc_Search_Deleted_20__3[[#This Row],[T.Shipping]]</f>
        <v/>
      </c>
      <c r="H4" s="1" t="str">
        <f>TChequeList_IgnoreDates_true_OrderBy_PurchaseOrderID_20desc_Search_Deleted_20__3[[#This Row],[T.ForeignExchangeCode]]</f>
        <v>AUD</v>
      </c>
      <c r="I4" s="2">
        <f>TChequeList_IgnoreDates_true_OrderBy_PurchaseOrderID_20desc_Search_Deleted_20__3[[#This Row],[T.TotalAmount]]</f>
        <v>136.36000000000001</v>
      </c>
      <c r="J4" s="2">
        <f>TChequeList_IgnoreDates_true_OrderBy_PurchaseOrderID_20desc_Search_Deleted_20__3[[#This Row],[T.TotalTax]]</f>
        <v>13.64</v>
      </c>
      <c r="K4" s="2">
        <f>TChequeList_IgnoreDates_true_OrderBy_PurchaseOrderID_20desc_Search_Deleted_20__3[[#This Row],[T.TotalAmountInc]]</f>
        <v>150</v>
      </c>
      <c r="L4" s="2">
        <f>TChequeList_IgnoreDates_true_OrderBy_PurchaseOrderID_20desc_Search_Deleted_20__3[[#This Row],[T.ForeignPaidAmount]]</f>
        <v>0</v>
      </c>
      <c r="M4" s="2">
        <f>TChequeList_IgnoreDates_true_OrderBy_PurchaseOrderID_20desc_Search_Deleted_20__3[[#This Row],[T.Balance]]</f>
        <v>150</v>
      </c>
      <c r="N4" s="1" t="str">
        <f>TChequeList_IgnoreDates_true_OrderBy_PurchaseOrderID_20desc_Search_Deleted_20__3[[#This Row],[T.OrderStatus]]</f>
        <v/>
      </c>
      <c r="O4" s="1" t="str">
        <f>TChequeList_IgnoreDates_true_OrderBy_PurchaseOrderID_20desc_Search_Deleted_20__3[[#This Row],[T.Comments]]</f>
        <v/>
      </c>
    </row>
    <row r="5" spans="1:15" x14ac:dyDescent="0.25">
      <c r="A5" s="1" t="str">
        <f>TChequeList_IgnoreDates_true_OrderBy_PurchaseOrderID_20desc_Search_Deleted_20__3[[#This Row],[T.OrderDate]]</f>
        <v>2022-08-11 00:00:00</v>
      </c>
      <c r="B5" s="1">
        <f>TChequeList_IgnoreDates_true_OrderBy_PurchaseOrderID_20desc_Search_Deleted_20__3[[#This Row],[T.PurchaseOrderID]]</f>
        <v>363</v>
      </c>
      <c r="C5" s="1" t="str">
        <f>TChequeList_IgnoreDates_true_OrderBy_PurchaseOrderID_20desc_Search_Deleted_20__3[[#This Row],[T.Account]]</f>
        <v>Bank</v>
      </c>
      <c r="D5" s="1" t="str">
        <f>TChequeList_IgnoreDates_true_OrderBy_PurchaseOrderID_20desc_Search_Deleted_20__3[[#This Row],[T.InvoiceNumber]]</f>
        <v/>
      </c>
      <c r="E5" s="1" t="str">
        <f>TChequeList_IgnoreDates_true_OrderBy_PurchaseOrderID_20desc_Search_Deleted_20__3[[#This Row],[T.OrderTo]]</f>
        <v>binny Saji_x000D_
Australia</v>
      </c>
      <c r="F5" s="1" t="str">
        <f>TChequeList_IgnoreDates_true_OrderBy_PurchaseOrderID_20desc_Search_Deleted_20__3[[#This Row],[T.ConNote]]</f>
        <v/>
      </c>
      <c r="G5" s="1" t="str">
        <f>TChequeList_IgnoreDates_true_OrderBy_PurchaseOrderID_20desc_Search_Deleted_20__3[[#This Row],[T.Shipping]]</f>
        <v/>
      </c>
      <c r="H5" s="1" t="str">
        <f>TChequeList_IgnoreDates_true_OrderBy_PurchaseOrderID_20desc_Search_Deleted_20__3[[#This Row],[T.ForeignExchangeCode]]</f>
        <v>AUD</v>
      </c>
      <c r="I5" s="2">
        <f>TChequeList_IgnoreDates_true_OrderBy_PurchaseOrderID_20desc_Search_Deleted_20__3[[#This Row],[T.TotalAmount]]</f>
        <v>640</v>
      </c>
      <c r="J5" s="2">
        <f>TChequeList_IgnoreDates_true_OrderBy_PurchaseOrderID_20desc_Search_Deleted_20__3[[#This Row],[T.TotalTax]]</f>
        <v>0</v>
      </c>
      <c r="K5" s="2">
        <f>TChequeList_IgnoreDates_true_OrderBy_PurchaseOrderID_20desc_Search_Deleted_20__3[[#This Row],[T.TotalAmountInc]]</f>
        <v>640</v>
      </c>
      <c r="L5" s="2">
        <f>TChequeList_IgnoreDates_true_OrderBy_PurchaseOrderID_20desc_Search_Deleted_20__3[[#This Row],[T.ForeignPaidAmount]]</f>
        <v>0</v>
      </c>
      <c r="M5" s="2">
        <f>TChequeList_IgnoreDates_true_OrderBy_PurchaseOrderID_20desc_Search_Deleted_20__3[[#This Row],[T.Balance]]</f>
        <v>640</v>
      </c>
      <c r="N5" s="1" t="str">
        <f>TChequeList_IgnoreDates_true_OrderBy_PurchaseOrderID_20desc_Search_Deleted_20__3[[#This Row],[T.OrderStatus]]</f>
        <v/>
      </c>
      <c r="O5" s="1" t="str">
        <f>TChequeList_IgnoreDates_true_OrderBy_PurchaseOrderID_20desc_Search_Deleted_20__3[[#This Row],[T.Comments]]</f>
        <v/>
      </c>
    </row>
    <row r="6" spans="1:15" x14ac:dyDescent="0.25">
      <c r="A6" s="1" t="str">
        <f>TChequeList_IgnoreDates_true_OrderBy_PurchaseOrderID_20desc_Search_Deleted_20__3[[#This Row],[T.OrderDate]]</f>
        <v>2022-07-23 00:00:00</v>
      </c>
      <c r="B6" s="1">
        <f>TChequeList_IgnoreDates_true_OrderBy_PurchaseOrderID_20desc_Search_Deleted_20__3[[#This Row],[T.PurchaseOrderID]]</f>
        <v>362</v>
      </c>
      <c r="C6" s="1" t="str">
        <f>TChequeList_IgnoreDates_true_OrderBy_PurchaseOrderID_20desc_Search_Deleted_20__3[[#This Row],[T.Account]]</f>
        <v>Bank</v>
      </c>
      <c r="D6" s="1" t="str">
        <f>TChequeList_IgnoreDates_true_OrderBy_PurchaseOrderID_20desc_Search_Deleted_20__3[[#This Row],[T.InvoiceNumber]]</f>
        <v/>
      </c>
      <c r="E6" s="1" t="str">
        <f>TChequeList_IgnoreDates_true_OrderBy_PurchaseOrderID_20desc_Search_Deleted_20__3[[#This Row],[T.OrderTo]]</f>
        <v>Accenture_x000D_
Building 3, Waterfall Corporate Campus
74 Waterfall Dr
 Waterval City,
2090_x000D_
Midrand_x000D_
Midrand Gauteng 2090_x000D_
South Africa</v>
      </c>
      <c r="F6" s="1" t="str">
        <f>TChequeList_IgnoreDates_true_OrderBy_PurchaseOrderID_20desc_Search_Deleted_20__3[[#This Row],[T.ConNote]]</f>
        <v/>
      </c>
      <c r="G6" s="1" t="str">
        <f>TChequeList_IgnoreDates_true_OrderBy_PurchaseOrderID_20desc_Search_Deleted_20__3[[#This Row],[T.Shipping]]</f>
        <v/>
      </c>
      <c r="H6" s="1" t="str">
        <f>TChequeList_IgnoreDates_true_OrderBy_PurchaseOrderID_20desc_Search_Deleted_20__3[[#This Row],[T.ForeignExchangeCode]]</f>
        <v>AUD</v>
      </c>
      <c r="I6" s="2">
        <f>TChequeList_IgnoreDates_true_OrderBy_PurchaseOrderID_20desc_Search_Deleted_20__3[[#This Row],[T.TotalAmount]]</f>
        <v>75</v>
      </c>
      <c r="J6" s="2">
        <f>TChequeList_IgnoreDates_true_OrderBy_PurchaseOrderID_20desc_Search_Deleted_20__3[[#This Row],[T.TotalTax]]</f>
        <v>0</v>
      </c>
      <c r="K6" s="2">
        <f>TChequeList_IgnoreDates_true_OrderBy_PurchaseOrderID_20desc_Search_Deleted_20__3[[#This Row],[T.TotalAmountInc]]</f>
        <v>75</v>
      </c>
      <c r="L6" s="2">
        <f>TChequeList_IgnoreDates_true_OrderBy_PurchaseOrderID_20desc_Search_Deleted_20__3[[#This Row],[T.ForeignPaidAmount]]</f>
        <v>0</v>
      </c>
      <c r="M6" s="2">
        <f>TChequeList_IgnoreDates_true_OrderBy_PurchaseOrderID_20desc_Search_Deleted_20__3[[#This Row],[T.Balance]]</f>
        <v>75</v>
      </c>
      <c r="N6" s="1" t="str">
        <f>TChequeList_IgnoreDates_true_OrderBy_PurchaseOrderID_20desc_Search_Deleted_20__3[[#This Row],[T.OrderStatus]]</f>
        <v/>
      </c>
      <c r="O6" s="1" t="str">
        <f>TChequeList_IgnoreDates_true_OrderBy_PurchaseOrderID_20desc_Search_Deleted_20__3[[#This Row],[T.Comments]]</f>
        <v/>
      </c>
    </row>
    <row r="7" spans="1:15" x14ac:dyDescent="0.25">
      <c r="A7" s="1" t="str">
        <f>TChequeList_IgnoreDates_true_OrderBy_PurchaseOrderID_20desc_Search_Deleted_20__3[[#This Row],[T.OrderDate]]</f>
        <v>2022-07-22 00:00:00</v>
      </c>
      <c r="B7" s="1">
        <f>TChequeList_IgnoreDates_true_OrderBy_PurchaseOrderID_20desc_Search_Deleted_20__3[[#This Row],[T.PurchaseOrderID]]</f>
        <v>360</v>
      </c>
      <c r="C7" s="1" t="str">
        <f>TChequeList_IgnoreDates_true_OrderBy_PurchaseOrderID_20desc_Search_Deleted_20__3[[#This Row],[T.Account]]</f>
        <v>Bank</v>
      </c>
      <c r="D7" s="1" t="str">
        <f>TChequeList_IgnoreDates_true_OrderBy_PurchaseOrderID_20desc_Search_Deleted_20__3[[#This Row],[T.InvoiceNumber]]</f>
        <v/>
      </c>
      <c r="E7" s="1" t="str">
        <f>TChequeList_IgnoreDates_true_OrderBy_PurchaseOrderID_20desc_Search_Deleted_20__3[[#This Row],[T.OrderTo]]</f>
        <v>FNB Bank_x000D_
Australia</v>
      </c>
      <c r="F7" s="1" t="str">
        <f>TChequeList_IgnoreDates_true_OrderBy_PurchaseOrderID_20desc_Search_Deleted_20__3[[#This Row],[T.ConNote]]</f>
        <v/>
      </c>
      <c r="G7" s="1" t="str">
        <f>TChequeList_IgnoreDates_true_OrderBy_PurchaseOrderID_20desc_Search_Deleted_20__3[[#This Row],[T.Shipping]]</f>
        <v/>
      </c>
      <c r="H7" s="1" t="str">
        <f>TChequeList_IgnoreDates_true_OrderBy_PurchaseOrderID_20desc_Search_Deleted_20__3[[#This Row],[T.ForeignExchangeCode]]</f>
        <v>AUD</v>
      </c>
      <c r="I7" s="2">
        <f>TChequeList_IgnoreDates_true_OrderBy_PurchaseOrderID_20desc_Search_Deleted_20__3[[#This Row],[T.TotalAmount]]</f>
        <v>109.09</v>
      </c>
      <c r="J7" s="2">
        <f>TChequeList_IgnoreDates_true_OrderBy_PurchaseOrderID_20desc_Search_Deleted_20__3[[#This Row],[T.TotalTax]]</f>
        <v>10.91</v>
      </c>
      <c r="K7" s="2">
        <f>TChequeList_IgnoreDates_true_OrderBy_PurchaseOrderID_20desc_Search_Deleted_20__3[[#This Row],[T.TotalAmountInc]]</f>
        <v>120</v>
      </c>
      <c r="L7" s="2">
        <f>TChequeList_IgnoreDates_true_OrderBy_PurchaseOrderID_20desc_Search_Deleted_20__3[[#This Row],[T.ForeignPaidAmount]]</f>
        <v>0</v>
      </c>
      <c r="M7" s="2">
        <f>TChequeList_IgnoreDates_true_OrderBy_PurchaseOrderID_20desc_Search_Deleted_20__3[[#This Row],[T.Balance]]</f>
        <v>120</v>
      </c>
      <c r="N7" s="1" t="str">
        <f>TChequeList_IgnoreDates_true_OrderBy_PurchaseOrderID_20desc_Search_Deleted_20__3[[#This Row],[T.OrderStatus]]</f>
        <v/>
      </c>
      <c r="O7" s="1" t="str">
        <f>TChequeList_IgnoreDates_true_OrderBy_PurchaseOrderID_20desc_Search_Deleted_20__3[[#This Row],[T.Comments]]</f>
        <v/>
      </c>
    </row>
    <row r="8" spans="1:15" x14ac:dyDescent="0.25">
      <c r="A8" s="1" t="str">
        <f>TChequeList_IgnoreDates_true_OrderBy_PurchaseOrderID_20desc_Search_Deleted_20__3[[#This Row],[T.OrderDate]]</f>
        <v>2022-07-23 00:00:00</v>
      </c>
      <c r="B8" s="1">
        <f>TChequeList_IgnoreDates_true_OrderBy_PurchaseOrderID_20desc_Search_Deleted_20__3[[#This Row],[T.PurchaseOrderID]]</f>
        <v>352</v>
      </c>
      <c r="C8" s="1" t="str">
        <f>TChequeList_IgnoreDates_true_OrderBy_PurchaseOrderID_20desc_Search_Deleted_20__3[[#This Row],[T.Account]]</f>
        <v>Bank</v>
      </c>
      <c r="D8" s="1" t="str">
        <f>TChequeList_IgnoreDates_true_OrderBy_PurchaseOrderID_20desc_Search_Deleted_20__3[[#This Row],[T.InvoiceNumber]]</f>
        <v/>
      </c>
      <c r="E8" s="1" t="str">
        <f>TChequeList_IgnoreDates_true_OrderBy_PurchaseOrderID_20desc_Search_Deleted_20__3[[#This Row],[T.OrderTo]]</f>
        <v>Joe Test_x000D_
Australia</v>
      </c>
      <c r="F8" s="1" t="str">
        <f>TChequeList_IgnoreDates_true_OrderBy_PurchaseOrderID_20desc_Search_Deleted_20__3[[#This Row],[T.ConNote]]</f>
        <v/>
      </c>
      <c r="G8" s="1" t="str">
        <f>TChequeList_IgnoreDates_true_OrderBy_PurchaseOrderID_20desc_Search_Deleted_20__3[[#This Row],[T.Shipping]]</f>
        <v/>
      </c>
      <c r="H8" s="1" t="str">
        <f>TChequeList_IgnoreDates_true_OrderBy_PurchaseOrderID_20desc_Search_Deleted_20__3[[#This Row],[T.ForeignExchangeCode]]</f>
        <v>AUD</v>
      </c>
      <c r="I8" s="2">
        <f>TChequeList_IgnoreDates_true_OrderBy_PurchaseOrderID_20desc_Search_Deleted_20__3[[#This Row],[T.TotalAmount]]</f>
        <v>136.36000000000001</v>
      </c>
      <c r="J8" s="2">
        <f>TChequeList_IgnoreDates_true_OrderBy_PurchaseOrderID_20desc_Search_Deleted_20__3[[#This Row],[T.TotalTax]]</f>
        <v>13.64</v>
      </c>
      <c r="K8" s="2">
        <f>TChequeList_IgnoreDates_true_OrderBy_PurchaseOrderID_20desc_Search_Deleted_20__3[[#This Row],[T.TotalAmountInc]]</f>
        <v>150</v>
      </c>
      <c r="L8" s="2">
        <f>TChequeList_IgnoreDates_true_OrderBy_PurchaseOrderID_20desc_Search_Deleted_20__3[[#This Row],[T.ForeignPaidAmount]]</f>
        <v>0</v>
      </c>
      <c r="M8" s="2">
        <f>TChequeList_IgnoreDates_true_OrderBy_PurchaseOrderID_20desc_Search_Deleted_20__3[[#This Row],[T.Balance]]</f>
        <v>150</v>
      </c>
      <c r="N8" s="1" t="str">
        <f>TChequeList_IgnoreDates_true_OrderBy_PurchaseOrderID_20desc_Search_Deleted_20__3[[#This Row],[T.OrderStatus]]</f>
        <v/>
      </c>
      <c r="O8" s="1" t="str">
        <f>TChequeList_IgnoreDates_true_OrderBy_PurchaseOrderID_20desc_Search_Deleted_20__3[[#This Row],[T.Comments]]</f>
        <v/>
      </c>
    </row>
    <row r="9" spans="1:15" x14ac:dyDescent="0.25">
      <c r="A9" s="1" t="str">
        <f>TChequeList_IgnoreDates_true_OrderBy_PurchaseOrderID_20desc_Search_Deleted_20__3[[#This Row],[T.OrderDate]]</f>
        <v>2022-07-22 00:00:00</v>
      </c>
      <c r="B9" s="1">
        <f>TChequeList_IgnoreDates_true_OrderBy_PurchaseOrderID_20desc_Search_Deleted_20__3[[#This Row],[T.PurchaseOrderID]]</f>
        <v>351</v>
      </c>
      <c r="C9" s="1" t="str">
        <f>TChequeList_IgnoreDates_true_OrderBy_PurchaseOrderID_20desc_Search_Deleted_20__3[[#This Row],[T.Account]]</f>
        <v>Bank</v>
      </c>
      <c r="D9" s="1" t="str">
        <f>TChequeList_IgnoreDates_true_OrderBy_PurchaseOrderID_20desc_Search_Deleted_20__3[[#This Row],[T.InvoiceNumber]]</f>
        <v/>
      </c>
      <c r="E9" s="1" t="str">
        <f>TChequeList_IgnoreDates_true_OrderBy_PurchaseOrderID_20desc_Search_Deleted_20__3[[#This Row],[T.OrderTo]]</f>
        <v>FNB Bank_x000D_
Australia</v>
      </c>
      <c r="F9" s="1" t="str">
        <f>TChequeList_IgnoreDates_true_OrderBy_PurchaseOrderID_20desc_Search_Deleted_20__3[[#This Row],[T.ConNote]]</f>
        <v/>
      </c>
      <c r="G9" s="1" t="str">
        <f>TChequeList_IgnoreDates_true_OrderBy_PurchaseOrderID_20desc_Search_Deleted_20__3[[#This Row],[T.Shipping]]</f>
        <v/>
      </c>
      <c r="H9" s="1" t="str">
        <f>TChequeList_IgnoreDates_true_OrderBy_PurchaseOrderID_20desc_Search_Deleted_20__3[[#This Row],[T.ForeignExchangeCode]]</f>
        <v>AUD</v>
      </c>
      <c r="I9" s="2">
        <f>TChequeList_IgnoreDates_true_OrderBy_PurchaseOrderID_20desc_Search_Deleted_20__3[[#This Row],[T.TotalAmount]]</f>
        <v>109.09</v>
      </c>
      <c r="J9" s="2">
        <f>TChequeList_IgnoreDates_true_OrderBy_PurchaseOrderID_20desc_Search_Deleted_20__3[[#This Row],[T.TotalTax]]</f>
        <v>10.91</v>
      </c>
      <c r="K9" s="2">
        <f>TChequeList_IgnoreDates_true_OrderBy_PurchaseOrderID_20desc_Search_Deleted_20__3[[#This Row],[T.TotalAmountInc]]</f>
        <v>120</v>
      </c>
      <c r="L9" s="2">
        <f>TChequeList_IgnoreDates_true_OrderBy_PurchaseOrderID_20desc_Search_Deleted_20__3[[#This Row],[T.ForeignPaidAmount]]</f>
        <v>0</v>
      </c>
      <c r="M9" s="2">
        <f>TChequeList_IgnoreDates_true_OrderBy_PurchaseOrderID_20desc_Search_Deleted_20__3[[#This Row],[T.Balance]]</f>
        <v>120</v>
      </c>
      <c r="N9" s="1" t="str">
        <f>TChequeList_IgnoreDates_true_OrderBy_PurchaseOrderID_20desc_Search_Deleted_20__3[[#This Row],[T.OrderStatus]]</f>
        <v/>
      </c>
      <c r="O9" s="1" t="str">
        <f>TChequeList_IgnoreDates_true_OrderBy_PurchaseOrderID_20desc_Search_Deleted_20__3[[#This Row],[T.Comments]]</f>
        <v/>
      </c>
    </row>
    <row r="10" spans="1:15" x14ac:dyDescent="0.25">
      <c r="A10" s="1" t="str">
        <f>TChequeList_IgnoreDates_true_OrderBy_PurchaseOrderID_20desc_Search_Deleted_20__3[[#This Row],[T.OrderDate]]</f>
        <v>2022-07-23 00:00:00</v>
      </c>
      <c r="B10" s="1">
        <f>TChequeList_IgnoreDates_true_OrderBy_PurchaseOrderID_20desc_Search_Deleted_20__3[[#This Row],[T.PurchaseOrderID]]</f>
        <v>350</v>
      </c>
      <c r="C10" s="1" t="str">
        <f>TChequeList_IgnoreDates_true_OrderBy_PurchaseOrderID_20desc_Search_Deleted_20__3[[#This Row],[T.Account]]</f>
        <v>Bank</v>
      </c>
      <c r="D10" s="1" t="str">
        <f>TChequeList_IgnoreDates_true_OrderBy_PurchaseOrderID_20desc_Search_Deleted_20__3[[#This Row],[T.InvoiceNumber]]</f>
        <v/>
      </c>
      <c r="E10" s="1" t="str">
        <f>TChequeList_IgnoreDates_true_OrderBy_PurchaseOrderID_20desc_Search_Deleted_20__3[[#This Row],[T.OrderTo]]</f>
        <v>Joe Test_x000D_
Australia</v>
      </c>
      <c r="F10" s="1" t="str">
        <f>TChequeList_IgnoreDates_true_OrderBy_PurchaseOrderID_20desc_Search_Deleted_20__3[[#This Row],[T.ConNote]]</f>
        <v/>
      </c>
      <c r="G10" s="1" t="str">
        <f>TChequeList_IgnoreDates_true_OrderBy_PurchaseOrderID_20desc_Search_Deleted_20__3[[#This Row],[T.Shipping]]</f>
        <v/>
      </c>
      <c r="H10" s="1" t="str">
        <f>TChequeList_IgnoreDates_true_OrderBy_PurchaseOrderID_20desc_Search_Deleted_20__3[[#This Row],[T.ForeignExchangeCode]]</f>
        <v>AUD</v>
      </c>
      <c r="I10" s="2">
        <f>TChequeList_IgnoreDates_true_OrderBy_PurchaseOrderID_20desc_Search_Deleted_20__3[[#This Row],[T.TotalAmount]]</f>
        <v>136.36000000000001</v>
      </c>
      <c r="J10" s="2">
        <f>TChequeList_IgnoreDates_true_OrderBy_PurchaseOrderID_20desc_Search_Deleted_20__3[[#This Row],[T.TotalTax]]</f>
        <v>13.64</v>
      </c>
      <c r="K10" s="2">
        <f>TChequeList_IgnoreDates_true_OrderBy_PurchaseOrderID_20desc_Search_Deleted_20__3[[#This Row],[T.TotalAmountInc]]</f>
        <v>150</v>
      </c>
      <c r="L10" s="2">
        <f>TChequeList_IgnoreDates_true_OrderBy_PurchaseOrderID_20desc_Search_Deleted_20__3[[#This Row],[T.ForeignPaidAmount]]</f>
        <v>0</v>
      </c>
      <c r="M10" s="2">
        <f>TChequeList_IgnoreDates_true_OrderBy_PurchaseOrderID_20desc_Search_Deleted_20__3[[#This Row],[T.Balance]]</f>
        <v>150</v>
      </c>
      <c r="N10" s="1" t="str">
        <f>TChequeList_IgnoreDates_true_OrderBy_PurchaseOrderID_20desc_Search_Deleted_20__3[[#This Row],[T.OrderStatus]]</f>
        <v/>
      </c>
      <c r="O10" s="1" t="str">
        <f>TChequeList_IgnoreDates_true_OrderBy_PurchaseOrderID_20desc_Search_Deleted_20__3[[#This Row],[T.Comments]]</f>
        <v/>
      </c>
    </row>
    <row r="11" spans="1:15" x14ac:dyDescent="0.25">
      <c r="A11" s="1" t="str">
        <f>TChequeList_IgnoreDates_true_OrderBy_PurchaseOrderID_20desc_Search_Deleted_20__3[[#This Row],[T.OrderDate]]</f>
        <v>2022-07-23 00:00:00</v>
      </c>
      <c r="B11" s="1">
        <f>TChequeList_IgnoreDates_true_OrderBy_PurchaseOrderID_20desc_Search_Deleted_20__3[[#This Row],[T.PurchaseOrderID]]</f>
        <v>349</v>
      </c>
      <c r="C11" s="1" t="str">
        <f>TChequeList_IgnoreDates_true_OrderBy_PurchaseOrderID_20desc_Search_Deleted_20__3[[#This Row],[T.Account]]</f>
        <v>Bank</v>
      </c>
      <c r="D11" s="1" t="str">
        <f>TChequeList_IgnoreDates_true_OrderBy_PurchaseOrderID_20desc_Search_Deleted_20__3[[#This Row],[T.InvoiceNumber]]</f>
        <v/>
      </c>
      <c r="E11" s="1" t="str">
        <f>TChequeList_IgnoreDates_true_OrderBy_PurchaseOrderID_20desc_Search_Deleted_20__3[[#This Row],[T.OrderTo]]</f>
        <v>Accenture_x000D_
Building 3, Waterfall Corporate Campus
74 Waterfall Dr
 Waterval City,
2090_x000D_
Midrand_x000D_
Midrand Gauteng 2090_x000D_
South Africa</v>
      </c>
      <c r="F11" s="1" t="str">
        <f>TChequeList_IgnoreDates_true_OrderBy_PurchaseOrderID_20desc_Search_Deleted_20__3[[#This Row],[T.ConNote]]</f>
        <v/>
      </c>
      <c r="G11" s="1" t="str">
        <f>TChequeList_IgnoreDates_true_OrderBy_PurchaseOrderID_20desc_Search_Deleted_20__3[[#This Row],[T.Shipping]]</f>
        <v/>
      </c>
      <c r="H11" s="1" t="str">
        <f>TChequeList_IgnoreDates_true_OrderBy_PurchaseOrderID_20desc_Search_Deleted_20__3[[#This Row],[T.ForeignExchangeCode]]</f>
        <v>AUD</v>
      </c>
      <c r="I11" s="2">
        <f>TChequeList_IgnoreDates_true_OrderBy_PurchaseOrderID_20desc_Search_Deleted_20__3[[#This Row],[T.TotalAmount]]</f>
        <v>75</v>
      </c>
      <c r="J11" s="2">
        <f>TChequeList_IgnoreDates_true_OrderBy_PurchaseOrderID_20desc_Search_Deleted_20__3[[#This Row],[T.TotalTax]]</f>
        <v>0</v>
      </c>
      <c r="K11" s="2">
        <f>TChequeList_IgnoreDates_true_OrderBy_PurchaseOrderID_20desc_Search_Deleted_20__3[[#This Row],[T.TotalAmountInc]]</f>
        <v>75</v>
      </c>
      <c r="L11" s="2">
        <f>TChequeList_IgnoreDates_true_OrderBy_PurchaseOrderID_20desc_Search_Deleted_20__3[[#This Row],[T.ForeignPaidAmount]]</f>
        <v>0</v>
      </c>
      <c r="M11" s="2">
        <f>TChequeList_IgnoreDates_true_OrderBy_PurchaseOrderID_20desc_Search_Deleted_20__3[[#This Row],[T.Balance]]</f>
        <v>75</v>
      </c>
      <c r="N11" s="1" t="str">
        <f>TChequeList_IgnoreDates_true_OrderBy_PurchaseOrderID_20desc_Search_Deleted_20__3[[#This Row],[T.OrderStatus]]</f>
        <v/>
      </c>
      <c r="O11" s="1" t="str">
        <f>TChequeList_IgnoreDates_true_OrderBy_PurchaseOrderID_20desc_Search_Deleted_20__3[[#This Row],[T.Comments]]</f>
        <v/>
      </c>
    </row>
    <row r="12" spans="1:15" x14ac:dyDescent="0.25">
      <c r="A12" s="1" t="str">
        <f>TChequeList_IgnoreDates_true_OrderBy_PurchaseOrderID_20desc_Search_Deleted_20__3[[#This Row],[T.OrderDate]]</f>
        <v>2022-07-05 00:00:00</v>
      </c>
      <c r="B12" s="1">
        <f>TChequeList_IgnoreDates_true_OrderBy_PurchaseOrderID_20desc_Search_Deleted_20__3[[#This Row],[T.PurchaseOrderID]]</f>
        <v>335</v>
      </c>
      <c r="C12" s="1" t="str">
        <f>TChequeList_IgnoreDates_true_OrderBy_PurchaseOrderID_20desc_Search_Deleted_20__3[[#This Row],[T.Account]]</f>
        <v>Credit Card</v>
      </c>
      <c r="D12" s="1" t="str">
        <f>TChequeList_IgnoreDates_true_OrderBy_PurchaseOrderID_20desc_Search_Deleted_20__3[[#This Row],[T.InvoiceNumber]]</f>
        <v>335</v>
      </c>
      <c r="E12" s="1" t="str">
        <f>TChequeList_IgnoreDates_true_OrderBy_PurchaseOrderID_20desc_Search_Deleted_20__3[[#This Row],[T.OrderTo]]</f>
        <v>FNB Bank
Australia</v>
      </c>
      <c r="F12" s="1" t="str">
        <f>TChequeList_IgnoreDates_true_OrderBy_PurchaseOrderID_20desc_Search_Deleted_20__3[[#This Row],[T.ConNote]]</f>
        <v>777</v>
      </c>
      <c r="G12" s="1" t="str">
        <f>TChequeList_IgnoreDates_true_OrderBy_PurchaseOrderID_20desc_Search_Deleted_20__3[[#This Row],[T.Shipping]]</f>
        <v>Quote</v>
      </c>
      <c r="H12" s="1" t="str">
        <f>TChequeList_IgnoreDates_true_OrderBy_PurchaseOrderID_20desc_Search_Deleted_20__3[[#This Row],[T.ForeignExchangeCode]]</f>
        <v>AUD</v>
      </c>
      <c r="I12" s="2">
        <f>TChequeList_IgnoreDates_true_OrderBy_PurchaseOrderID_20desc_Search_Deleted_20__3[[#This Row],[T.TotalAmount]]</f>
        <v>-100</v>
      </c>
      <c r="J12" s="2">
        <f>TChequeList_IgnoreDates_true_OrderBy_PurchaseOrderID_20desc_Search_Deleted_20__3[[#This Row],[T.TotalTax]]</f>
        <v>-10</v>
      </c>
      <c r="K12" s="2">
        <f>TChequeList_IgnoreDates_true_OrderBy_PurchaseOrderID_20desc_Search_Deleted_20__3[[#This Row],[T.TotalAmountInc]]</f>
        <v>-110</v>
      </c>
      <c r="L12" s="2">
        <f>TChequeList_IgnoreDates_true_OrderBy_PurchaseOrderID_20desc_Search_Deleted_20__3[[#This Row],[T.ForeignPaidAmount]]</f>
        <v>0</v>
      </c>
      <c r="M12" s="2">
        <f>TChequeList_IgnoreDates_true_OrderBy_PurchaseOrderID_20desc_Search_Deleted_20__3[[#This Row],[T.Balance]]</f>
        <v>-110</v>
      </c>
      <c r="N12" s="1" t="str">
        <f>TChequeList_IgnoreDates_true_OrderBy_PurchaseOrderID_20desc_Search_Deleted_20__3[[#This Row],[T.OrderStatus]]</f>
        <v>Prepared</v>
      </c>
      <c r="O12" s="1" t="str">
        <f>TChequeList_IgnoreDates_true_OrderBy_PurchaseOrderID_20desc_Search_Deleted_20__3[[#This Row],[T.Comments]]</f>
        <v/>
      </c>
    </row>
    <row r="13" spans="1:15" x14ac:dyDescent="0.25">
      <c r="A13" s="1" t="str">
        <f>TChequeList_IgnoreDates_true_OrderBy_PurchaseOrderID_20desc_Search_Deleted_20__3[[#This Row],[T.OrderDate]]</f>
        <v>2022-07-05 00:00:00</v>
      </c>
      <c r="B13" s="1">
        <f>TChequeList_IgnoreDates_true_OrderBy_PurchaseOrderID_20desc_Search_Deleted_20__3[[#This Row],[T.PurchaseOrderID]]</f>
        <v>334</v>
      </c>
      <c r="C13" s="1" t="str">
        <f>TChequeList_IgnoreDates_true_OrderBy_PurchaseOrderID_20desc_Search_Deleted_20__3[[#This Row],[T.Account]]</f>
        <v>Capitec</v>
      </c>
      <c r="D13" s="1" t="str">
        <f>TChequeList_IgnoreDates_true_OrderBy_PurchaseOrderID_20desc_Search_Deleted_20__3[[#This Row],[T.InvoiceNumber]]</f>
        <v>320</v>
      </c>
      <c r="E13" s="1" t="str">
        <f>TChequeList_IgnoreDates_true_OrderBy_PurchaseOrderID_20desc_Search_Deleted_20__3[[#This Row],[T.OrderTo]]</f>
        <v>FNB Bank
Australia</v>
      </c>
      <c r="F13" s="1" t="str">
        <f>TChequeList_IgnoreDates_true_OrderBy_PurchaseOrderID_20desc_Search_Deleted_20__3[[#This Row],[T.ConNote]]</f>
        <v>67888</v>
      </c>
      <c r="G13" s="1" t="str">
        <f>TChequeList_IgnoreDates_true_OrderBy_PurchaseOrderID_20desc_Search_Deleted_20__3[[#This Row],[T.Shipping]]</f>
        <v>Client Arranged 1</v>
      </c>
      <c r="H13" s="1" t="str">
        <f>TChequeList_IgnoreDates_true_OrderBy_PurchaseOrderID_20desc_Search_Deleted_20__3[[#This Row],[T.ForeignExchangeCode]]</f>
        <v>AUD</v>
      </c>
      <c r="I13" s="2">
        <f>TChequeList_IgnoreDates_true_OrderBy_PurchaseOrderID_20desc_Search_Deleted_20__3[[#This Row],[T.TotalAmount]]</f>
        <v>-100</v>
      </c>
      <c r="J13" s="2">
        <f>TChequeList_IgnoreDates_true_OrderBy_PurchaseOrderID_20desc_Search_Deleted_20__3[[#This Row],[T.TotalTax]]</f>
        <v>-10</v>
      </c>
      <c r="K13" s="2">
        <f>TChequeList_IgnoreDates_true_OrderBy_PurchaseOrderID_20desc_Search_Deleted_20__3[[#This Row],[T.TotalAmountInc]]</f>
        <v>-110</v>
      </c>
      <c r="L13" s="2">
        <f>TChequeList_IgnoreDates_true_OrderBy_PurchaseOrderID_20desc_Search_Deleted_20__3[[#This Row],[T.ForeignPaidAmount]]</f>
        <v>0</v>
      </c>
      <c r="M13" s="2">
        <f>TChequeList_IgnoreDates_true_OrderBy_PurchaseOrderID_20desc_Search_Deleted_20__3[[#This Row],[T.Balance]]</f>
        <v>-110</v>
      </c>
      <c r="N13" s="1" t="str">
        <f>TChequeList_IgnoreDates_true_OrderBy_PurchaseOrderID_20desc_Search_Deleted_20__3[[#This Row],[T.OrderStatus]]</f>
        <v>Approved</v>
      </c>
      <c r="O13" s="1" t="str">
        <f>TChequeList_IgnoreDates_true_OrderBy_PurchaseOrderID_20desc_Search_Deleted_20__3[[#This Row],[T.Comments]]</f>
        <v>Test</v>
      </c>
    </row>
    <row r="14" spans="1:15" x14ac:dyDescent="0.25">
      <c r="A14" s="1" t="str">
        <f>TChequeList_IgnoreDates_true_OrderBy_PurchaseOrderID_20desc_Search_Deleted_20__3[[#This Row],[T.OrderDate]]</f>
        <v>2022-06-02 00:00:00</v>
      </c>
      <c r="B14" s="1">
        <f>TChequeList_IgnoreDates_true_OrderBy_PurchaseOrderID_20desc_Search_Deleted_20__3[[#This Row],[T.PurchaseOrderID]]</f>
        <v>319</v>
      </c>
      <c r="C14" s="1" t="str">
        <f>TChequeList_IgnoreDates_true_OrderBy_PurchaseOrderID_20desc_Search_Deleted_20__3[[#This Row],[T.Account]]</f>
        <v>Credit Card</v>
      </c>
      <c r="D14" s="1" t="str">
        <f>TChequeList_IgnoreDates_true_OrderBy_PurchaseOrderID_20desc_Search_Deleted_20__3[[#This Row],[T.InvoiceNumber]]</f>
        <v>319</v>
      </c>
      <c r="E14" s="1" t="str">
        <f>TChequeList_IgnoreDates_true_OrderBy_PurchaseOrderID_20desc_Search_Deleted_20__3[[#This Row],[T.OrderTo]]</f>
        <v>Absa Bank
Australia</v>
      </c>
      <c r="F14" s="1" t="str">
        <f>TChequeList_IgnoreDates_true_OrderBy_PurchaseOrderID_20desc_Search_Deleted_20__3[[#This Row],[T.ConNote]]</f>
        <v>jkut</v>
      </c>
      <c r="G14" s="1" t="str">
        <f>TChequeList_IgnoreDates_true_OrderBy_PurchaseOrderID_20desc_Search_Deleted_20__3[[#This Row],[T.Shipping]]</f>
        <v>Quote</v>
      </c>
      <c r="H14" s="1" t="str">
        <f>TChequeList_IgnoreDates_true_OrderBy_PurchaseOrderID_20desc_Search_Deleted_20__3[[#This Row],[T.ForeignExchangeCode]]</f>
        <v>AUD</v>
      </c>
      <c r="I14" s="2">
        <f>TChequeList_IgnoreDates_true_OrderBy_PurchaseOrderID_20desc_Search_Deleted_20__3[[#This Row],[T.TotalAmount]]</f>
        <v>0</v>
      </c>
      <c r="J14" s="2">
        <f>TChequeList_IgnoreDates_true_OrderBy_PurchaseOrderID_20desc_Search_Deleted_20__3[[#This Row],[T.TotalTax]]</f>
        <v>0</v>
      </c>
      <c r="K14" s="2">
        <f>TChequeList_IgnoreDates_true_OrderBy_PurchaseOrderID_20desc_Search_Deleted_20__3[[#This Row],[T.TotalAmountInc]]</f>
        <v>0</v>
      </c>
      <c r="L14" s="2">
        <f>TChequeList_IgnoreDates_true_OrderBy_PurchaseOrderID_20desc_Search_Deleted_20__3[[#This Row],[T.ForeignPaidAmount]]</f>
        <v>0</v>
      </c>
      <c r="M14" s="2">
        <f>TChequeList_IgnoreDates_true_OrderBy_PurchaseOrderID_20desc_Search_Deleted_20__3[[#This Row],[T.Balance]]</f>
        <v>0</v>
      </c>
      <c r="N14" s="1" t="str">
        <f>TChequeList_IgnoreDates_true_OrderBy_PurchaseOrderID_20desc_Search_Deleted_20__3[[#This Row],[T.OrderStatus]]</f>
        <v>Delivered</v>
      </c>
      <c r="O14" s="1" t="str">
        <f>TChequeList_IgnoreDates_true_OrderBy_PurchaseOrderID_20desc_Search_Deleted_20__3[[#This Row],[T.Comments]]</f>
        <v/>
      </c>
    </row>
    <row r="15" spans="1:15" x14ac:dyDescent="0.25">
      <c r="A15" s="1" t="str">
        <f>TChequeList_IgnoreDates_true_OrderBy_PurchaseOrderID_20desc_Search_Deleted_20__3[[#This Row],[T.OrderDate]]</f>
        <v>2022-05-26 00:00:00</v>
      </c>
      <c r="B15" s="1">
        <f>TChequeList_IgnoreDates_true_OrderBy_PurchaseOrderID_20desc_Search_Deleted_20__3[[#This Row],[T.PurchaseOrderID]]</f>
        <v>318</v>
      </c>
      <c r="C15" s="1" t="str">
        <f>TChequeList_IgnoreDates_true_OrderBy_PurchaseOrderID_20desc_Search_Deleted_20__3[[#This Row],[T.Account]]</f>
        <v>Credit Card</v>
      </c>
      <c r="D15" s="1" t="str">
        <f>TChequeList_IgnoreDates_true_OrderBy_PurchaseOrderID_20desc_Search_Deleted_20__3[[#This Row],[T.InvoiceNumber]]</f>
        <v>280</v>
      </c>
      <c r="E15" s="1" t="str">
        <f>TChequeList_IgnoreDates_true_OrderBy_PurchaseOrderID_20desc_Search_Deleted_20__3[[#This Row],[T.OrderTo]]</f>
        <v>Accenture
Building 3, Waterfall Corporate Campus
74 Waterfall Dr
 Waterval City,
2090
Midrand Gauteng 2090
South Africa</v>
      </c>
      <c r="F15" s="1" t="str">
        <f>TChequeList_IgnoreDates_true_OrderBy_PurchaseOrderID_20desc_Search_Deleted_20__3[[#This Row],[T.ConNote]]</f>
        <v>weerr</v>
      </c>
      <c r="G15" s="1" t="str">
        <f>TChequeList_IgnoreDates_true_OrderBy_PurchaseOrderID_20desc_Search_Deleted_20__3[[#This Row],[T.Shipping]]</f>
        <v>Client Arranged 1</v>
      </c>
      <c r="H15" s="1" t="str">
        <f>TChequeList_IgnoreDates_true_OrderBy_PurchaseOrderID_20desc_Search_Deleted_20__3[[#This Row],[T.ForeignExchangeCode]]</f>
        <v>AUD</v>
      </c>
      <c r="I15" s="2">
        <f>TChequeList_IgnoreDates_true_OrderBy_PurchaseOrderID_20desc_Search_Deleted_20__3[[#This Row],[T.TotalAmount]]</f>
        <v>138.22999999999999</v>
      </c>
      <c r="J15" s="2">
        <f>TChequeList_IgnoreDates_true_OrderBy_PurchaseOrderID_20desc_Search_Deleted_20__3[[#This Row],[T.TotalTax]]</f>
        <v>0</v>
      </c>
      <c r="K15" s="2">
        <f>TChequeList_IgnoreDates_true_OrderBy_PurchaseOrderID_20desc_Search_Deleted_20__3[[#This Row],[T.TotalAmountInc]]</f>
        <v>138.22999999999999</v>
      </c>
      <c r="L15" s="2">
        <f>TChequeList_IgnoreDates_true_OrderBy_PurchaseOrderID_20desc_Search_Deleted_20__3[[#This Row],[T.ForeignPaidAmount]]</f>
        <v>0</v>
      </c>
      <c r="M15" s="2">
        <f>TChequeList_IgnoreDates_true_OrderBy_PurchaseOrderID_20desc_Search_Deleted_20__3[[#This Row],[T.Balance]]</f>
        <v>138.22999999999999</v>
      </c>
      <c r="N15" s="1" t="str">
        <f>TChequeList_IgnoreDates_true_OrderBy_PurchaseOrderID_20desc_Search_Deleted_20__3[[#This Row],[T.OrderStatus]]</f>
        <v>Approved for Invoicing Test 3</v>
      </c>
      <c r="O15" s="1" t="str">
        <f>TChequeList_IgnoreDates_true_OrderBy_PurchaseOrderID_20desc_Search_Deleted_20__3[[#This Row],[T.Comments]]</f>
        <v/>
      </c>
    </row>
    <row r="16" spans="1:15" x14ac:dyDescent="0.25">
      <c r="A16" s="1" t="str">
        <f>TChequeList_IgnoreDates_true_OrderBy_PurchaseOrderID_20desc_Search_Deleted_20__3[[#This Row],[T.OrderDate]]</f>
        <v>2022-03-15 00:00:00</v>
      </c>
      <c r="B16" s="1">
        <f>TChequeList_IgnoreDates_true_OrderBy_PurchaseOrderID_20desc_Search_Deleted_20__3[[#This Row],[T.PurchaseOrderID]]</f>
        <v>279</v>
      </c>
      <c r="C16" s="1" t="str">
        <f>TChequeList_IgnoreDates_true_OrderBy_PurchaseOrderID_20desc_Search_Deleted_20__3[[#This Row],[T.Account]]</f>
        <v>Sun Corp</v>
      </c>
      <c r="D16" s="1" t="str">
        <f>TChequeList_IgnoreDates_true_OrderBy_PurchaseOrderID_20desc_Search_Deleted_20__3[[#This Row],[T.InvoiceNumber]]</f>
        <v>278</v>
      </c>
      <c r="E16" s="1" t="str">
        <f>TChequeList_IgnoreDates_true_OrderBy_PurchaseOrderID_20desc_Search_Deleted_20__3[[#This Row],[T.OrderTo]]</f>
        <v>FNB Bank
Australia</v>
      </c>
      <c r="F16" s="1" t="str">
        <f>TChequeList_IgnoreDates_true_OrderBy_PurchaseOrderID_20desc_Search_Deleted_20__3[[#This Row],[T.ConNote]]</f>
        <v>278</v>
      </c>
      <c r="G16" s="1" t="str">
        <f>TChequeList_IgnoreDates_true_OrderBy_PurchaseOrderID_20desc_Search_Deleted_20__3[[#This Row],[T.Shipping]]</f>
        <v>Client Arranged 1</v>
      </c>
      <c r="H16" s="1" t="str">
        <f>TChequeList_IgnoreDates_true_OrderBy_PurchaseOrderID_20desc_Search_Deleted_20__3[[#This Row],[T.ForeignExchangeCode]]</f>
        <v>AUD</v>
      </c>
      <c r="I16" s="2">
        <f>TChequeList_IgnoreDates_true_OrderBy_PurchaseOrderID_20desc_Search_Deleted_20__3[[#This Row],[T.TotalAmount]]</f>
        <v>-100</v>
      </c>
      <c r="J16" s="2">
        <f>TChequeList_IgnoreDates_true_OrderBy_PurchaseOrderID_20desc_Search_Deleted_20__3[[#This Row],[T.TotalTax]]</f>
        <v>0</v>
      </c>
      <c r="K16" s="2">
        <f>TChequeList_IgnoreDates_true_OrderBy_PurchaseOrderID_20desc_Search_Deleted_20__3[[#This Row],[T.TotalAmountInc]]</f>
        <v>-100</v>
      </c>
      <c r="L16" s="2">
        <f>TChequeList_IgnoreDates_true_OrderBy_PurchaseOrderID_20desc_Search_Deleted_20__3[[#This Row],[T.ForeignPaidAmount]]</f>
        <v>0</v>
      </c>
      <c r="M16" s="2">
        <f>TChequeList_IgnoreDates_true_OrderBy_PurchaseOrderID_20desc_Search_Deleted_20__3[[#This Row],[T.Balance]]</f>
        <v>-100</v>
      </c>
      <c r="N16" s="1" t="str">
        <f>TChequeList_IgnoreDates_true_OrderBy_PurchaseOrderID_20desc_Search_Deleted_20__3[[#This Row],[T.OrderStatus]]</f>
        <v>Approved for Invoicing Test 3</v>
      </c>
      <c r="O16" s="1" t="str">
        <f>TChequeList_IgnoreDates_true_OrderBy_PurchaseOrderID_20desc_Search_Deleted_20__3[[#This Row],[T.Comments]]</f>
        <v/>
      </c>
    </row>
    <row r="17" spans="1:15" x14ac:dyDescent="0.25">
      <c r="A17" s="1" t="str">
        <f>TChequeList_IgnoreDates_true_OrderBy_PurchaseOrderID_20desc_Search_Deleted_20__3[[#This Row],[T.OrderDate]]</f>
        <v>2022-01-25 00:00:00</v>
      </c>
      <c r="B17" s="1">
        <f>TChequeList_IgnoreDates_true_OrderBy_PurchaseOrderID_20desc_Search_Deleted_20__3[[#This Row],[T.PurchaseOrderID]]</f>
        <v>277</v>
      </c>
      <c r="C17" s="1" t="str">
        <f>TChequeList_IgnoreDates_true_OrderBy_PurchaseOrderID_20desc_Search_Deleted_20__3[[#This Row],[T.Account]]</f>
        <v>Sun Corp</v>
      </c>
      <c r="D17" s="1" t="str">
        <f>TChequeList_IgnoreDates_true_OrderBy_PurchaseOrderID_20desc_Search_Deleted_20__3[[#This Row],[T.InvoiceNumber]]</f>
        <v>4567</v>
      </c>
      <c r="E17" s="1" t="str">
        <f>TChequeList_IgnoreDates_true_OrderBy_PurchaseOrderID_20desc_Search_Deleted_20__3[[#This Row],[T.OrderTo]]</f>
        <v>Apple Software
Australia</v>
      </c>
      <c r="F17" s="1" t="str">
        <f>TChequeList_IgnoreDates_true_OrderBy_PurchaseOrderID_20desc_Search_Deleted_20__3[[#This Row],[T.ConNote]]</f>
        <v/>
      </c>
      <c r="G17" s="1" t="str">
        <f>TChequeList_IgnoreDates_true_OrderBy_PurchaseOrderID_20desc_Search_Deleted_20__3[[#This Row],[T.Shipping]]</f>
        <v>DHL</v>
      </c>
      <c r="H17" s="1" t="str">
        <f>TChequeList_IgnoreDates_true_OrderBy_PurchaseOrderID_20desc_Search_Deleted_20__3[[#This Row],[T.ForeignExchangeCode]]</f>
        <v>AUD</v>
      </c>
      <c r="I17" s="2">
        <f>TChequeList_IgnoreDates_true_OrderBy_PurchaseOrderID_20desc_Search_Deleted_20__3[[#This Row],[T.TotalAmount]]</f>
        <v>80</v>
      </c>
      <c r="J17" s="2">
        <f>TChequeList_IgnoreDates_true_OrderBy_PurchaseOrderID_20desc_Search_Deleted_20__3[[#This Row],[T.TotalTax]]</f>
        <v>0</v>
      </c>
      <c r="K17" s="2">
        <f>TChequeList_IgnoreDates_true_OrderBy_PurchaseOrderID_20desc_Search_Deleted_20__3[[#This Row],[T.TotalAmountInc]]</f>
        <v>80</v>
      </c>
      <c r="L17" s="2">
        <f>TChequeList_IgnoreDates_true_OrderBy_PurchaseOrderID_20desc_Search_Deleted_20__3[[#This Row],[T.ForeignPaidAmount]]</f>
        <v>0</v>
      </c>
      <c r="M17" s="2">
        <f>TChequeList_IgnoreDates_true_OrderBy_PurchaseOrderID_20desc_Search_Deleted_20__3[[#This Row],[T.Balance]]</f>
        <v>80</v>
      </c>
      <c r="N17" s="1" t="str">
        <f>TChequeList_IgnoreDates_true_OrderBy_PurchaseOrderID_20desc_Search_Deleted_20__3[[#This Row],[T.OrderStatus]]</f>
        <v>New Test Status</v>
      </c>
      <c r="O17" s="1" t="str">
        <f>TChequeList_IgnoreDates_true_OrderBy_PurchaseOrderID_20desc_Search_Deleted_20__3[[#This Row],[T.Comments]]</f>
        <v/>
      </c>
    </row>
    <row r="18" spans="1:15" x14ac:dyDescent="0.25">
      <c r="A18" s="1" t="str">
        <f>TChequeList_IgnoreDates_true_OrderBy_PurchaseOrderID_20desc_Search_Deleted_20__3[[#This Row],[T.OrderDate]]</f>
        <v>2022-01-19 00:00:00</v>
      </c>
      <c r="B18" s="1">
        <f>TChequeList_IgnoreDates_true_OrderBy_PurchaseOrderID_20desc_Search_Deleted_20__3[[#This Row],[T.PurchaseOrderID]]</f>
        <v>276</v>
      </c>
      <c r="C18" s="1" t="str">
        <f>TChequeList_IgnoreDates_true_OrderBy_PurchaseOrderID_20desc_Search_Deleted_20__3[[#This Row],[T.Account]]</f>
        <v>Sun Corp</v>
      </c>
      <c r="D18" s="1" t="str">
        <f>TChequeList_IgnoreDates_true_OrderBy_PurchaseOrderID_20desc_Search_Deleted_20__3[[#This Row],[T.InvoiceNumber]]</f>
        <v>5677</v>
      </c>
      <c r="E18" s="1" t="str">
        <f>TChequeList_IgnoreDates_true_OrderBy_PurchaseOrderID_20desc_Search_Deleted_20__3[[#This Row],[T.OrderTo]]</f>
        <v>Jax Auto Suppliers
Australia</v>
      </c>
      <c r="F18" s="1" t="str">
        <f>TChequeList_IgnoreDates_true_OrderBy_PurchaseOrderID_20desc_Search_Deleted_20__3[[#This Row],[T.ConNote]]</f>
        <v>566</v>
      </c>
      <c r="G18" s="1" t="str">
        <f>TChequeList_IgnoreDates_true_OrderBy_PurchaseOrderID_20desc_Search_Deleted_20__3[[#This Row],[T.Shipping]]</f>
        <v>World Freight</v>
      </c>
      <c r="H18" s="1" t="str">
        <f>TChequeList_IgnoreDates_true_OrderBy_PurchaseOrderID_20desc_Search_Deleted_20__3[[#This Row],[T.ForeignExchangeCode]]</f>
        <v>AUD</v>
      </c>
      <c r="I18" s="2">
        <f>TChequeList_IgnoreDates_true_OrderBy_PurchaseOrderID_20desc_Search_Deleted_20__3[[#This Row],[T.TotalAmount]]</f>
        <v>60</v>
      </c>
      <c r="J18" s="2">
        <f>TChequeList_IgnoreDates_true_OrderBy_PurchaseOrderID_20desc_Search_Deleted_20__3[[#This Row],[T.TotalTax]]</f>
        <v>0</v>
      </c>
      <c r="K18" s="2">
        <f>TChequeList_IgnoreDates_true_OrderBy_PurchaseOrderID_20desc_Search_Deleted_20__3[[#This Row],[T.TotalAmountInc]]</f>
        <v>60</v>
      </c>
      <c r="L18" s="2">
        <f>TChequeList_IgnoreDates_true_OrderBy_PurchaseOrderID_20desc_Search_Deleted_20__3[[#This Row],[T.ForeignPaidAmount]]</f>
        <v>0</v>
      </c>
      <c r="M18" s="2">
        <f>TChequeList_IgnoreDates_true_OrderBy_PurchaseOrderID_20desc_Search_Deleted_20__3[[#This Row],[T.Balance]]</f>
        <v>60</v>
      </c>
      <c r="N18" s="1" t="str">
        <f>TChequeList_IgnoreDates_true_OrderBy_PurchaseOrderID_20desc_Search_Deleted_20__3[[#This Row],[T.OrderStatus]]</f>
        <v>New Status Test 555</v>
      </c>
      <c r="O18" s="1" t="str">
        <f>TChequeList_IgnoreDates_true_OrderBy_PurchaseOrderID_20desc_Search_Deleted_20__3[[#This Row],[T.Comments]]</f>
        <v/>
      </c>
    </row>
    <row r="19" spans="1:15" x14ac:dyDescent="0.25">
      <c r="A19" s="1" t="str">
        <f>TChequeList_IgnoreDates_true_OrderBy_PurchaseOrderID_20desc_Search_Deleted_20__3[[#This Row],[T.OrderDate]]</f>
        <v>2022-01-19 00:00:00</v>
      </c>
      <c r="B19" s="1">
        <f>TChequeList_IgnoreDates_true_OrderBy_PurchaseOrderID_20desc_Search_Deleted_20__3[[#This Row],[T.PurchaseOrderID]]</f>
        <v>274</v>
      </c>
      <c r="C19" s="1" t="str">
        <f>TChequeList_IgnoreDates_true_OrderBy_PurchaseOrderID_20desc_Search_Deleted_20__3[[#This Row],[T.Account]]</f>
        <v>Sun Corp</v>
      </c>
      <c r="D19" s="1" t="str">
        <f>TChequeList_IgnoreDates_true_OrderBy_PurchaseOrderID_20desc_Search_Deleted_20__3[[#This Row],[T.InvoiceNumber]]</f>
        <v>274</v>
      </c>
      <c r="E19" s="1" t="str">
        <f>TChequeList_IgnoreDates_true_OrderBy_PurchaseOrderID_20desc_Search_Deleted_20__3[[#This Row],[T.OrderTo]]</f>
        <v>FNB Bank
Australia</v>
      </c>
      <c r="F19" s="1" t="str">
        <f>TChequeList_IgnoreDates_true_OrderBy_PurchaseOrderID_20desc_Search_Deleted_20__3[[#This Row],[T.ConNote]]</f>
        <v>274</v>
      </c>
      <c r="G19" s="1" t="str">
        <f>TChequeList_IgnoreDates_true_OrderBy_PurchaseOrderID_20desc_Search_Deleted_20__3[[#This Row],[T.Shipping]]</f>
        <v/>
      </c>
      <c r="H19" s="1" t="str">
        <f>TChequeList_IgnoreDates_true_OrderBy_PurchaseOrderID_20desc_Search_Deleted_20__3[[#This Row],[T.ForeignExchangeCode]]</f>
        <v>AUD</v>
      </c>
      <c r="I19" s="2">
        <f>TChequeList_IgnoreDates_true_OrderBy_PurchaseOrderID_20desc_Search_Deleted_20__3[[#This Row],[T.TotalAmount]]</f>
        <v>99</v>
      </c>
      <c r="J19" s="2">
        <f>TChequeList_IgnoreDates_true_OrderBy_PurchaseOrderID_20desc_Search_Deleted_20__3[[#This Row],[T.TotalTax]]</f>
        <v>0</v>
      </c>
      <c r="K19" s="2">
        <f>TChequeList_IgnoreDates_true_OrderBy_PurchaseOrderID_20desc_Search_Deleted_20__3[[#This Row],[T.TotalAmountInc]]</f>
        <v>99</v>
      </c>
      <c r="L19" s="2">
        <f>TChequeList_IgnoreDates_true_OrderBy_PurchaseOrderID_20desc_Search_Deleted_20__3[[#This Row],[T.ForeignPaidAmount]]</f>
        <v>0</v>
      </c>
      <c r="M19" s="2">
        <f>TChequeList_IgnoreDates_true_OrderBy_PurchaseOrderID_20desc_Search_Deleted_20__3[[#This Row],[T.Balance]]</f>
        <v>99</v>
      </c>
      <c r="N19" s="1" t="str">
        <f>TChequeList_IgnoreDates_true_OrderBy_PurchaseOrderID_20desc_Search_Deleted_20__3[[#This Row],[T.OrderStatus]]</f>
        <v>Delivered</v>
      </c>
      <c r="O19" s="1" t="str">
        <f>TChequeList_IgnoreDates_true_OrderBy_PurchaseOrderID_20desc_Search_Deleted_20__3[[#This Row],[T.Comments]]</f>
        <v/>
      </c>
    </row>
    <row r="20" spans="1:15" x14ac:dyDescent="0.25">
      <c r="A20" s="1" t="str">
        <f>TChequeList_IgnoreDates_true_OrderBy_PurchaseOrderID_20desc_Search_Deleted_20__3[[#This Row],[T.OrderDate]]</f>
        <v>2022-01-18 00:00:00</v>
      </c>
      <c r="B20" s="1">
        <f>TChequeList_IgnoreDates_true_OrderBy_PurchaseOrderID_20desc_Search_Deleted_20__3[[#This Row],[T.PurchaseOrderID]]</f>
        <v>273</v>
      </c>
      <c r="C20" s="1" t="str">
        <f>TChequeList_IgnoreDates_true_OrderBy_PurchaseOrderID_20desc_Search_Deleted_20__3[[#This Row],[T.Account]]</f>
        <v>Sun Corp</v>
      </c>
      <c r="D20" s="1" t="str">
        <f>TChequeList_IgnoreDates_true_OrderBy_PurchaseOrderID_20desc_Search_Deleted_20__3[[#This Row],[T.InvoiceNumber]]</f>
        <v/>
      </c>
      <c r="E20" s="1" t="str">
        <f>TChequeList_IgnoreDates_true_OrderBy_PurchaseOrderID_20desc_Search_Deleted_20__3[[#This Row],[T.OrderTo]]</f>
        <v>Bruno Inc
234 Ave
Brakpan GA 15151
Australia</v>
      </c>
      <c r="F20" s="1" t="str">
        <f>TChequeList_IgnoreDates_true_OrderBy_PurchaseOrderID_20desc_Search_Deleted_20__3[[#This Row],[T.ConNote]]</f>
        <v>6565</v>
      </c>
      <c r="G20" s="1" t="str">
        <f>TChequeList_IgnoreDates_true_OrderBy_PurchaseOrderID_20desc_Search_Deleted_20__3[[#This Row],[T.Shipping]]</f>
        <v/>
      </c>
      <c r="H20" s="1" t="str">
        <f>TChequeList_IgnoreDates_true_OrderBy_PurchaseOrderID_20desc_Search_Deleted_20__3[[#This Row],[T.ForeignExchangeCode]]</f>
        <v>AUD</v>
      </c>
      <c r="I20" s="2">
        <f>TChequeList_IgnoreDates_true_OrderBy_PurchaseOrderID_20desc_Search_Deleted_20__3[[#This Row],[T.TotalAmount]]</f>
        <v>3650</v>
      </c>
      <c r="J20" s="2">
        <f>TChequeList_IgnoreDates_true_OrderBy_PurchaseOrderID_20desc_Search_Deleted_20__3[[#This Row],[T.TotalTax]]</f>
        <v>0</v>
      </c>
      <c r="K20" s="2">
        <f>TChequeList_IgnoreDates_true_OrderBy_PurchaseOrderID_20desc_Search_Deleted_20__3[[#This Row],[T.TotalAmountInc]]</f>
        <v>3650</v>
      </c>
      <c r="L20" s="2">
        <f>TChequeList_IgnoreDates_true_OrderBy_PurchaseOrderID_20desc_Search_Deleted_20__3[[#This Row],[T.ForeignPaidAmount]]</f>
        <v>0</v>
      </c>
      <c r="M20" s="2">
        <f>TChequeList_IgnoreDates_true_OrderBy_PurchaseOrderID_20desc_Search_Deleted_20__3[[#This Row],[T.Balance]]</f>
        <v>3650</v>
      </c>
      <c r="N20" s="1" t="str">
        <f>TChequeList_IgnoreDates_true_OrderBy_PurchaseOrderID_20desc_Search_Deleted_20__3[[#This Row],[T.OrderStatus]]</f>
        <v/>
      </c>
      <c r="O20" s="1" t="str">
        <f>TChequeList_IgnoreDates_true_OrderBy_PurchaseOrderID_20desc_Search_Deleted_20__3[[#This Row],[T.Comments]]</f>
        <v/>
      </c>
    </row>
    <row r="21" spans="1:15" x14ac:dyDescent="0.25">
      <c r="A21" s="1" t="str">
        <f>TChequeList_IgnoreDates_true_OrderBy_PurchaseOrderID_20desc_Search_Deleted_20__3[[#This Row],[T.OrderDate]]</f>
        <v>2021-12-13 00:00:00</v>
      </c>
      <c r="B21" s="1">
        <f>TChequeList_IgnoreDates_true_OrderBy_PurchaseOrderID_20desc_Search_Deleted_20__3[[#This Row],[T.PurchaseOrderID]]</f>
        <v>267</v>
      </c>
      <c r="C21" s="1" t="str">
        <f>TChequeList_IgnoreDates_true_OrderBy_PurchaseOrderID_20desc_Search_Deleted_20__3[[#This Row],[T.Account]]</f>
        <v>Sun Corp</v>
      </c>
      <c r="D21" s="1" t="str">
        <f>TChequeList_IgnoreDates_true_OrderBy_PurchaseOrderID_20desc_Search_Deleted_20__3[[#This Row],[T.InvoiceNumber]]</f>
        <v/>
      </c>
      <c r="E21" s="1" t="str">
        <f>TChequeList_IgnoreDates_true_OrderBy_PurchaseOrderID_20desc_Search_Deleted_20__3[[#This Row],[T.OrderTo]]</f>
        <v>AdeJumo 14
5 Meta
benoni
Please select a region, state or province. 8794
Australia</v>
      </c>
      <c r="F21" s="1" t="str">
        <f>TChequeList_IgnoreDates_true_OrderBy_PurchaseOrderID_20desc_Search_Deleted_20__3[[#This Row],[T.ConNote]]</f>
        <v/>
      </c>
      <c r="G21" s="1" t="str">
        <f>TChequeList_IgnoreDates_true_OrderBy_PurchaseOrderID_20desc_Search_Deleted_20__3[[#This Row],[T.Shipping]]</f>
        <v/>
      </c>
      <c r="H21" s="1" t="str">
        <f>TChequeList_IgnoreDates_true_OrderBy_PurchaseOrderID_20desc_Search_Deleted_20__3[[#This Row],[T.ForeignExchangeCode]]</f>
        <v>AUD</v>
      </c>
      <c r="I21" s="2">
        <f>TChequeList_IgnoreDates_true_OrderBy_PurchaseOrderID_20desc_Search_Deleted_20__3[[#This Row],[T.TotalAmount]]</f>
        <v>60</v>
      </c>
      <c r="J21" s="2">
        <f>TChequeList_IgnoreDates_true_OrderBy_PurchaseOrderID_20desc_Search_Deleted_20__3[[#This Row],[T.TotalTax]]</f>
        <v>6</v>
      </c>
      <c r="K21" s="2">
        <f>TChequeList_IgnoreDates_true_OrderBy_PurchaseOrderID_20desc_Search_Deleted_20__3[[#This Row],[T.TotalAmountInc]]</f>
        <v>66</v>
      </c>
      <c r="L21" s="2">
        <f>TChequeList_IgnoreDates_true_OrderBy_PurchaseOrderID_20desc_Search_Deleted_20__3[[#This Row],[T.ForeignPaidAmount]]</f>
        <v>0</v>
      </c>
      <c r="M21" s="2">
        <f>TChequeList_IgnoreDates_true_OrderBy_PurchaseOrderID_20desc_Search_Deleted_20__3[[#This Row],[T.Balance]]</f>
        <v>66</v>
      </c>
      <c r="N21" s="1" t="str">
        <f>TChequeList_IgnoreDates_true_OrderBy_PurchaseOrderID_20desc_Search_Deleted_20__3[[#This Row],[T.OrderStatus]]</f>
        <v/>
      </c>
      <c r="O21" s="1" t="str">
        <f>TChequeList_IgnoreDates_true_OrderBy_PurchaseOrderID_20desc_Search_Deleted_20__3[[#This Row],[T.Comments]]</f>
        <v/>
      </c>
    </row>
    <row r="22" spans="1:15" x14ac:dyDescent="0.25">
      <c r="A22" s="1" t="str">
        <f>TChequeList_IgnoreDates_true_OrderBy_PurchaseOrderID_20desc_Search_Deleted_20__3[[#This Row],[T.OrderDate]]</f>
        <v>2021-11-24 00:00:00</v>
      </c>
      <c r="B22" s="1">
        <f>TChequeList_IgnoreDates_true_OrderBy_PurchaseOrderID_20desc_Search_Deleted_20__3[[#This Row],[T.PurchaseOrderID]]</f>
        <v>258</v>
      </c>
      <c r="C22" s="1" t="str">
        <f>TChequeList_IgnoreDates_true_OrderBy_PurchaseOrderID_20desc_Search_Deleted_20__3[[#This Row],[T.Account]]</f>
        <v>Sun Corp</v>
      </c>
      <c r="D22" s="1" t="str">
        <f>TChequeList_IgnoreDates_true_OrderBy_PurchaseOrderID_20desc_Search_Deleted_20__3[[#This Row],[T.InvoiceNumber]]</f>
        <v/>
      </c>
      <c r="E22" s="1" t="str">
        <f>TChequeList_IgnoreDates_true_OrderBy_PurchaseOrderID_20desc_Search_Deleted_20__3[[#This Row],[T.OrderTo]]</f>
        <v>AdeJumo 14
5 Meta
benoni
Please select a region, state or province. 8794
Australia</v>
      </c>
      <c r="F22" s="1" t="str">
        <f>TChequeList_IgnoreDates_true_OrderBy_PurchaseOrderID_20desc_Search_Deleted_20__3[[#This Row],[T.ConNote]]</f>
        <v/>
      </c>
      <c r="G22" s="1" t="str">
        <f>TChequeList_IgnoreDates_true_OrderBy_PurchaseOrderID_20desc_Search_Deleted_20__3[[#This Row],[T.Shipping]]</f>
        <v/>
      </c>
      <c r="H22" s="1" t="str">
        <f>TChequeList_IgnoreDates_true_OrderBy_PurchaseOrderID_20desc_Search_Deleted_20__3[[#This Row],[T.ForeignExchangeCode]]</f>
        <v>AUD</v>
      </c>
      <c r="I22" s="2">
        <f>TChequeList_IgnoreDates_true_OrderBy_PurchaseOrderID_20desc_Search_Deleted_20__3[[#This Row],[T.TotalAmount]]</f>
        <v>55</v>
      </c>
      <c r="J22" s="2">
        <f>TChequeList_IgnoreDates_true_OrderBy_PurchaseOrderID_20desc_Search_Deleted_20__3[[#This Row],[T.TotalTax]]</f>
        <v>0</v>
      </c>
      <c r="K22" s="2">
        <f>TChequeList_IgnoreDates_true_OrderBy_PurchaseOrderID_20desc_Search_Deleted_20__3[[#This Row],[T.TotalAmountInc]]</f>
        <v>55</v>
      </c>
      <c r="L22" s="2">
        <f>TChequeList_IgnoreDates_true_OrderBy_PurchaseOrderID_20desc_Search_Deleted_20__3[[#This Row],[T.ForeignPaidAmount]]</f>
        <v>0</v>
      </c>
      <c r="M22" s="2">
        <f>TChequeList_IgnoreDates_true_OrderBy_PurchaseOrderID_20desc_Search_Deleted_20__3[[#This Row],[T.Balance]]</f>
        <v>55</v>
      </c>
      <c r="N22" s="1" t="str">
        <f>TChequeList_IgnoreDates_true_OrderBy_PurchaseOrderID_20desc_Search_Deleted_20__3[[#This Row],[T.OrderStatus]]</f>
        <v/>
      </c>
      <c r="O22" s="1" t="str">
        <f>TChequeList_IgnoreDates_true_OrderBy_PurchaseOrderID_20desc_Search_Deleted_20__3[[#This Row],[T.Comments]]</f>
        <v/>
      </c>
    </row>
    <row r="23" spans="1:15" x14ac:dyDescent="0.25">
      <c r="A23" s="1" t="str">
        <f>TChequeList_IgnoreDates_true_OrderBy_PurchaseOrderID_20desc_Search_Deleted_20__3[[#This Row],[T.OrderDate]]</f>
        <v>2021-11-23 00:00:00</v>
      </c>
      <c r="B23" s="1">
        <f>TChequeList_IgnoreDates_true_OrderBy_PurchaseOrderID_20desc_Search_Deleted_20__3[[#This Row],[T.PurchaseOrderID]]</f>
        <v>256</v>
      </c>
      <c r="C23" s="1" t="str">
        <f>TChequeList_IgnoreDates_true_OrderBy_PurchaseOrderID_20desc_Search_Deleted_20__3[[#This Row],[T.Account]]</f>
        <v>Credit Card</v>
      </c>
      <c r="D23" s="1" t="str">
        <f>TChequeList_IgnoreDates_true_OrderBy_PurchaseOrderID_20desc_Search_Deleted_20__3[[#This Row],[T.InvoiceNumber]]</f>
        <v>CH789</v>
      </c>
      <c r="E23" s="1" t="str">
        <f>TChequeList_IgnoreDates_true_OrderBy_PurchaseOrderID_20desc_Search_Deleted_20__3[[#This Row],[T.OrderTo]]</f>
        <v>AdeJumo 14
5 Meta
benoni Please select a region, state or province. 8794
Australia</v>
      </c>
      <c r="F23" s="1" t="str">
        <f>TChequeList_IgnoreDates_true_OrderBy_PurchaseOrderID_20desc_Search_Deleted_20__3[[#This Row],[T.ConNote]]</f>
        <v>Test</v>
      </c>
      <c r="G23" s="1" t="str">
        <f>TChequeList_IgnoreDates_true_OrderBy_PurchaseOrderID_20desc_Search_Deleted_20__3[[#This Row],[T.Shipping]]</f>
        <v>Client Arranged</v>
      </c>
      <c r="H23" s="1" t="str">
        <f>TChequeList_IgnoreDates_true_OrderBy_PurchaseOrderID_20desc_Search_Deleted_20__3[[#This Row],[T.ForeignExchangeCode]]</f>
        <v>AUD</v>
      </c>
      <c r="I23" s="2">
        <f>TChequeList_IgnoreDates_true_OrderBy_PurchaseOrderID_20desc_Search_Deleted_20__3[[#This Row],[T.TotalAmount]]</f>
        <v>-55</v>
      </c>
      <c r="J23" s="2">
        <f>TChequeList_IgnoreDates_true_OrderBy_PurchaseOrderID_20desc_Search_Deleted_20__3[[#This Row],[T.TotalTax]]</f>
        <v>0</v>
      </c>
      <c r="K23" s="2">
        <f>TChequeList_IgnoreDates_true_OrderBy_PurchaseOrderID_20desc_Search_Deleted_20__3[[#This Row],[T.TotalAmountInc]]</f>
        <v>-55</v>
      </c>
      <c r="L23" s="2">
        <f>TChequeList_IgnoreDates_true_OrderBy_PurchaseOrderID_20desc_Search_Deleted_20__3[[#This Row],[T.ForeignPaidAmount]]</f>
        <v>0</v>
      </c>
      <c r="M23" s="2">
        <f>TChequeList_IgnoreDates_true_OrderBy_PurchaseOrderID_20desc_Search_Deleted_20__3[[#This Row],[T.Balance]]</f>
        <v>-55</v>
      </c>
      <c r="N23" s="1" t="str">
        <f>TChequeList_IgnoreDates_true_OrderBy_PurchaseOrderID_20desc_Search_Deleted_20__3[[#This Row],[T.OrderStatus]]</f>
        <v/>
      </c>
      <c r="O23" s="1" t="str">
        <f>TChequeList_IgnoreDates_true_OrderBy_PurchaseOrderID_20desc_Search_Deleted_20__3[[#This Row],[T.Comments]]</f>
        <v/>
      </c>
    </row>
    <row r="24" spans="1:15" x14ac:dyDescent="0.25">
      <c r="A24" s="1" t="str">
        <f>TChequeList_IgnoreDates_true_OrderBy_PurchaseOrderID_20desc_Search_Deleted_20__3[[#This Row],[T.OrderDate]]</f>
        <v>2021-11-18 00:00:00</v>
      </c>
      <c r="B24" s="1">
        <f>TChequeList_IgnoreDates_true_OrderBy_PurchaseOrderID_20desc_Search_Deleted_20__3[[#This Row],[T.PurchaseOrderID]]</f>
        <v>255</v>
      </c>
      <c r="C24" s="1" t="str">
        <f>TChequeList_IgnoreDates_true_OrderBy_PurchaseOrderID_20desc_Search_Deleted_20__3[[#This Row],[T.Account]]</f>
        <v>Credit Card</v>
      </c>
      <c r="D24" s="1" t="str">
        <f>TChequeList_IgnoreDates_true_OrderBy_PurchaseOrderID_20desc_Search_Deleted_20__3[[#This Row],[T.InvoiceNumber]]</f>
        <v>423543453</v>
      </c>
      <c r="E24" s="1" t="str">
        <f>TChequeList_IgnoreDates_true_OrderBy_PurchaseOrderID_20desc_Search_Deleted_20__3[[#This Row],[T.OrderTo]]</f>
        <v>Apple Software
Australia</v>
      </c>
      <c r="F24" s="1" t="str">
        <f>TChequeList_IgnoreDates_true_OrderBy_PurchaseOrderID_20desc_Search_Deleted_20__3[[#This Row],[T.ConNote]]</f>
        <v>253533</v>
      </c>
      <c r="G24" s="1" t="str">
        <f>TChequeList_IgnoreDates_true_OrderBy_PurchaseOrderID_20desc_Search_Deleted_20__3[[#This Row],[T.Shipping]]</f>
        <v>Client Arranged</v>
      </c>
      <c r="H24" s="1" t="str">
        <f>TChequeList_IgnoreDates_true_OrderBy_PurchaseOrderID_20desc_Search_Deleted_20__3[[#This Row],[T.ForeignExchangeCode]]</f>
        <v>AUD</v>
      </c>
      <c r="I24" s="2">
        <f>TChequeList_IgnoreDates_true_OrderBy_PurchaseOrderID_20desc_Search_Deleted_20__3[[#This Row],[T.TotalAmount]]</f>
        <v>150</v>
      </c>
      <c r="J24" s="2">
        <f>TChequeList_IgnoreDates_true_OrderBy_PurchaseOrderID_20desc_Search_Deleted_20__3[[#This Row],[T.TotalTax]]</f>
        <v>0</v>
      </c>
      <c r="K24" s="2">
        <f>TChequeList_IgnoreDates_true_OrderBy_PurchaseOrderID_20desc_Search_Deleted_20__3[[#This Row],[T.TotalAmountInc]]</f>
        <v>150</v>
      </c>
      <c r="L24" s="2">
        <f>TChequeList_IgnoreDates_true_OrderBy_PurchaseOrderID_20desc_Search_Deleted_20__3[[#This Row],[T.ForeignPaidAmount]]</f>
        <v>0</v>
      </c>
      <c r="M24" s="2">
        <f>TChequeList_IgnoreDates_true_OrderBy_PurchaseOrderID_20desc_Search_Deleted_20__3[[#This Row],[T.Balance]]</f>
        <v>150</v>
      </c>
      <c r="N24" s="1" t="str">
        <f>TChequeList_IgnoreDates_true_OrderBy_PurchaseOrderID_20desc_Search_Deleted_20__3[[#This Row],[T.OrderStatus]]</f>
        <v>Approved</v>
      </c>
      <c r="O24" s="1" t="str">
        <f>TChequeList_IgnoreDates_true_OrderBy_PurchaseOrderID_20desc_Search_Deleted_20__3[[#This Row],[T.Comments]]</f>
        <v/>
      </c>
    </row>
    <row r="25" spans="1:15" x14ac:dyDescent="0.25">
      <c r="A25" s="1" t="str">
        <f>TChequeList_IgnoreDates_true_OrderBy_PurchaseOrderID_20desc_Search_Deleted_20__3[[#This Row],[T.OrderDate]]</f>
        <v>2021-11-18 00:00:00</v>
      </c>
      <c r="B25" s="1">
        <f>TChequeList_IgnoreDates_true_OrderBy_PurchaseOrderID_20desc_Search_Deleted_20__3[[#This Row],[T.PurchaseOrderID]]</f>
        <v>254</v>
      </c>
      <c r="C25" s="1" t="str">
        <f>TChequeList_IgnoreDates_true_OrderBy_PurchaseOrderID_20desc_Search_Deleted_20__3[[#This Row],[T.Account]]</f>
        <v>Credit Card</v>
      </c>
      <c r="D25" s="1" t="str">
        <f>TChequeList_IgnoreDates_true_OrderBy_PurchaseOrderID_20desc_Search_Deleted_20__3[[#This Row],[T.InvoiceNumber]]</f>
        <v>5827424572</v>
      </c>
      <c r="E25" s="1" t="str">
        <f>TChequeList_IgnoreDates_true_OrderBy_PurchaseOrderID_20desc_Search_Deleted_20__3[[#This Row],[T.OrderTo]]</f>
        <v>Apple Software
Australia</v>
      </c>
      <c r="F25" s="1" t="str">
        <f>TChequeList_IgnoreDates_true_OrderBy_PurchaseOrderID_20desc_Search_Deleted_20__3[[#This Row],[T.ConNote]]</f>
        <v>.1202</v>
      </c>
      <c r="G25" s="1" t="str">
        <f>TChequeList_IgnoreDates_true_OrderBy_PurchaseOrderID_20desc_Search_Deleted_20__3[[#This Row],[T.Shipping]]</f>
        <v>Client Arranged</v>
      </c>
      <c r="H25" s="1" t="str">
        <f>TChequeList_IgnoreDates_true_OrderBy_PurchaseOrderID_20desc_Search_Deleted_20__3[[#This Row],[T.ForeignExchangeCode]]</f>
        <v>AUD</v>
      </c>
      <c r="I25" s="2">
        <f>TChequeList_IgnoreDates_true_OrderBy_PurchaseOrderID_20desc_Search_Deleted_20__3[[#This Row],[T.TotalAmount]]</f>
        <v>1500</v>
      </c>
      <c r="J25" s="2">
        <f>TChequeList_IgnoreDates_true_OrderBy_PurchaseOrderID_20desc_Search_Deleted_20__3[[#This Row],[T.TotalTax]]</f>
        <v>0</v>
      </c>
      <c r="K25" s="2">
        <f>TChequeList_IgnoreDates_true_OrderBy_PurchaseOrderID_20desc_Search_Deleted_20__3[[#This Row],[T.TotalAmountInc]]</f>
        <v>1500</v>
      </c>
      <c r="L25" s="2">
        <f>TChequeList_IgnoreDates_true_OrderBy_PurchaseOrderID_20desc_Search_Deleted_20__3[[#This Row],[T.ForeignPaidAmount]]</f>
        <v>0</v>
      </c>
      <c r="M25" s="2">
        <f>TChequeList_IgnoreDates_true_OrderBy_PurchaseOrderID_20desc_Search_Deleted_20__3[[#This Row],[T.Balance]]</f>
        <v>1500</v>
      </c>
      <c r="N25" s="1" t="str">
        <f>TChequeList_IgnoreDates_true_OrderBy_PurchaseOrderID_20desc_Search_Deleted_20__3[[#This Row],[T.OrderStatus]]</f>
        <v>Approved</v>
      </c>
      <c r="O25" s="1" t="str">
        <f>TChequeList_IgnoreDates_true_OrderBy_PurchaseOrderID_20desc_Search_Deleted_20__3[[#This Row],[T.Comments]]</f>
        <v/>
      </c>
    </row>
    <row r="26" spans="1:15" x14ac:dyDescent="0.25">
      <c r="A26" s="1" t="str">
        <f>TChequeList_IgnoreDates_true_OrderBy_PurchaseOrderID_20desc_Search_Deleted_20__3[[#This Row],[T.OrderDate]]</f>
        <v>2021-11-17 00:00:00</v>
      </c>
      <c r="B26" s="1">
        <f>TChequeList_IgnoreDates_true_OrderBy_PurchaseOrderID_20desc_Search_Deleted_20__3[[#This Row],[T.PurchaseOrderID]]</f>
        <v>253</v>
      </c>
      <c r="C26" s="1" t="str">
        <f>TChequeList_IgnoreDates_true_OrderBy_PurchaseOrderID_20desc_Search_Deleted_20__3[[#This Row],[T.Account]]</f>
        <v>Credit Card</v>
      </c>
      <c r="D26" s="1" t="str">
        <f>TChequeList_IgnoreDates_true_OrderBy_PurchaseOrderID_20desc_Search_Deleted_20__3[[#This Row],[T.InvoiceNumber]]</f>
        <v>45675</v>
      </c>
      <c r="E26" s="1" t="str">
        <f>TChequeList_IgnoreDates_true_OrderBy_PurchaseOrderID_20desc_Search_Deleted_20__3[[#This Row],[T.OrderTo]]</f>
        <v>Apple Software
Australia</v>
      </c>
      <c r="F26" s="1" t="str">
        <f>TChequeList_IgnoreDates_true_OrderBy_PurchaseOrderID_20desc_Search_Deleted_20__3[[#This Row],[T.ConNote]]</f>
        <v/>
      </c>
      <c r="G26" s="1" t="str">
        <f>TChequeList_IgnoreDates_true_OrderBy_PurchaseOrderID_20desc_Search_Deleted_20__3[[#This Row],[T.Shipping]]</f>
        <v>Client Arranged</v>
      </c>
      <c r="H26" s="1" t="str">
        <f>TChequeList_IgnoreDates_true_OrderBy_PurchaseOrderID_20desc_Search_Deleted_20__3[[#This Row],[T.ForeignExchangeCode]]</f>
        <v>AUD</v>
      </c>
      <c r="I26" s="2">
        <f>TChequeList_IgnoreDates_true_OrderBy_PurchaseOrderID_20desc_Search_Deleted_20__3[[#This Row],[T.TotalAmount]]</f>
        <v>135</v>
      </c>
      <c r="J26" s="2">
        <f>TChequeList_IgnoreDates_true_OrderBy_PurchaseOrderID_20desc_Search_Deleted_20__3[[#This Row],[T.TotalTax]]</f>
        <v>13.5</v>
      </c>
      <c r="K26" s="2">
        <f>TChequeList_IgnoreDates_true_OrderBy_PurchaseOrderID_20desc_Search_Deleted_20__3[[#This Row],[T.TotalAmountInc]]</f>
        <v>148.5</v>
      </c>
      <c r="L26" s="2">
        <f>TChequeList_IgnoreDates_true_OrderBy_PurchaseOrderID_20desc_Search_Deleted_20__3[[#This Row],[T.ForeignPaidAmount]]</f>
        <v>0</v>
      </c>
      <c r="M26" s="2">
        <f>TChequeList_IgnoreDates_true_OrderBy_PurchaseOrderID_20desc_Search_Deleted_20__3[[#This Row],[T.Balance]]</f>
        <v>148.5</v>
      </c>
      <c r="N26" s="1" t="str">
        <f>TChequeList_IgnoreDates_true_OrderBy_PurchaseOrderID_20desc_Search_Deleted_20__3[[#This Row],[T.OrderStatus]]</f>
        <v>New Status Test 555</v>
      </c>
      <c r="O26" s="1" t="str">
        <f>TChequeList_IgnoreDates_true_OrderBy_PurchaseOrderID_20desc_Search_Deleted_20__3[[#This Row],[T.Comments]]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4688C-2ED7-4E3A-904F-C01A64290D5A}">
  <dimension ref="A1:CX26"/>
  <sheetViews>
    <sheetView topLeftCell="U1" workbookViewId="0">
      <selection activeCell="Z2" sqref="Z2"/>
    </sheetView>
  </sheetViews>
  <sheetFormatPr defaultRowHeight="15" x14ac:dyDescent="0.25"/>
  <cols>
    <col min="1" max="1" width="24.28515625" bestFit="1" customWidth="1"/>
    <col min="2" max="2" width="16.28515625" bestFit="1" customWidth="1"/>
    <col min="3" max="3" width="31" bestFit="1" customWidth="1"/>
    <col min="4" max="4" width="12.7109375" bestFit="1" customWidth="1"/>
    <col min="5" max="5" width="17.7109375" bestFit="1" customWidth="1"/>
    <col min="6" max="6" width="13.7109375" bestFit="1" customWidth="1"/>
    <col min="7" max="7" width="14.42578125" bestFit="1" customWidth="1"/>
    <col min="8" max="8" width="17" bestFit="1" customWidth="1"/>
    <col min="9" max="9" width="11" bestFit="1" customWidth="1"/>
    <col min="10" max="10" width="22.5703125" bestFit="1" customWidth="1"/>
    <col min="11" max="11" width="24.140625" bestFit="1" customWidth="1"/>
    <col min="12" max="12" width="14.28515625" bestFit="1" customWidth="1"/>
    <col min="13" max="13" width="144.42578125" bestFit="1" customWidth="1"/>
    <col min="14" max="14" width="133" bestFit="1" customWidth="1"/>
    <col min="15" max="15" width="15.140625" bestFit="1" customWidth="1"/>
    <col min="16" max="16" width="22.85546875" bestFit="1" customWidth="1"/>
    <col min="17" max="17" width="14.85546875" bestFit="1" customWidth="1"/>
    <col min="18" max="18" width="20.140625" bestFit="1" customWidth="1"/>
    <col min="19" max="19" width="23.42578125" bestFit="1" customWidth="1"/>
    <col min="20" max="20" width="23.140625" bestFit="1" customWidth="1"/>
    <col min="21" max="21" width="18.85546875" bestFit="1" customWidth="1"/>
    <col min="22" max="22" width="22.7109375" bestFit="1" customWidth="1"/>
    <col min="23" max="23" width="12.28515625" bestFit="1" customWidth="1"/>
    <col min="24" max="25" width="22.85546875" bestFit="1" customWidth="1"/>
    <col min="26" max="26" width="17.28515625" bestFit="1" customWidth="1"/>
    <col min="27" max="27" width="23" bestFit="1" customWidth="1"/>
    <col min="28" max="28" width="19" bestFit="1" customWidth="1"/>
    <col min="29" max="29" width="16.42578125" bestFit="1" customWidth="1"/>
    <col min="30" max="30" width="15.28515625" bestFit="1" customWidth="1"/>
    <col min="31" max="31" width="16.28515625" bestFit="1" customWidth="1"/>
    <col min="32" max="32" width="10.28515625" bestFit="1" customWidth="1"/>
    <col min="33" max="33" width="14" bestFit="1" customWidth="1"/>
    <col min="34" max="34" width="15.140625" bestFit="1" customWidth="1"/>
    <col min="35" max="35" width="16.5703125" bestFit="1" customWidth="1"/>
    <col min="36" max="36" width="18.85546875" bestFit="1" customWidth="1"/>
    <col min="37" max="37" width="18.140625" bestFit="1" customWidth="1"/>
    <col min="38" max="38" width="10.28515625" bestFit="1" customWidth="1"/>
    <col min="39" max="39" width="10.140625" bestFit="1" customWidth="1"/>
    <col min="40" max="40" width="10.7109375" bestFit="1" customWidth="1"/>
    <col min="41" max="41" width="13.7109375" bestFit="1" customWidth="1"/>
    <col min="42" max="42" width="15.42578125" bestFit="1" customWidth="1"/>
    <col min="43" max="43" width="23.5703125" bestFit="1" customWidth="1"/>
    <col min="44" max="44" width="23.7109375" bestFit="1" customWidth="1"/>
    <col min="45" max="45" width="17" bestFit="1" customWidth="1"/>
    <col min="46" max="46" width="14" bestFit="1" customWidth="1"/>
    <col min="47" max="47" width="16.28515625" bestFit="1" customWidth="1"/>
    <col min="48" max="48" width="17.140625" bestFit="1" customWidth="1"/>
    <col min="49" max="49" width="22.85546875" bestFit="1" customWidth="1"/>
    <col min="50" max="50" width="19.140625" bestFit="1" customWidth="1"/>
    <col min="51" max="51" width="16.42578125" bestFit="1" customWidth="1"/>
    <col min="52" max="52" width="15.140625" bestFit="1" customWidth="1"/>
    <col min="53" max="53" width="22.5703125" bestFit="1" customWidth="1"/>
    <col min="54" max="54" width="22.85546875" bestFit="1" customWidth="1"/>
    <col min="55" max="55" width="30.42578125" bestFit="1" customWidth="1"/>
    <col min="56" max="56" width="29.7109375" bestFit="1" customWidth="1"/>
    <col min="57" max="57" width="28.7109375" bestFit="1" customWidth="1"/>
    <col min="58" max="58" width="27.85546875" bestFit="1" customWidth="1"/>
    <col min="59" max="59" width="31.7109375" bestFit="1" customWidth="1"/>
    <col min="60" max="60" width="22.85546875" bestFit="1" customWidth="1"/>
    <col min="61" max="61" width="16.28515625" bestFit="1" customWidth="1"/>
    <col min="62" max="62" width="14.85546875" bestFit="1" customWidth="1"/>
    <col min="63" max="63" width="32.28515625" bestFit="1" customWidth="1"/>
    <col min="64" max="64" width="16.140625" bestFit="1" customWidth="1"/>
    <col min="65" max="65" width="20.7109375" bestFit="1" customWidth="1"/>
    <col min="66" max="66" width="21.42578125" bestFit="1" customWidth="1"/>
    <col min="67" max="67" width="23.7109375" bestFit="1" customWidth="1"/>
    <col min="68" max="68" width="30.28515625" bestFit="1" customWidth="1"/>
    <col min="69" max="69" width="18.5703125" bestFit="1" customWidth="1"/>
    <col min="70" max="70" width="12" bestFit="1" customWidth="1"/>
    <col min="71" max="71" width="21" bestFit="1" customWidth="1"/>
    <col min="72" max="72" width="18.28515625" bestFit="1" customWidth="1"/>
    <col min="73" max="73" width="26.7109375" bestFit="1" customWidth="1"/>
    <col min="74" max="74" width="10.42578125" bestFit="1" customWidth="1"/>
    <col min="75" max="75" width="31.140625" bestFit="1" customWidth="1"/>
    <col min="76" max="76" width="19.85546875" bestFit="1" customWidth="1"/>
    <col min="77" max="77" width="24.42578125" bestFit="1" customWidth="1"/>
    <col min="78" max="78" width="22.140625" bestFit="1" customWidth="1"/>
    <col min="79" max="79" width="22.7109375" bestFit="1" customWidth="1"/>
    <col min="80" max="80" width="22.85546875" bestFit="1" customWidth="1"/>
    <col min="81" max="81" width="15.7109375" bestFit="1" customWidth="1"/>
    <col min="82" max="82" width="27.140625" bestFit="1" customWidth="1"/>
    <col min="83" max="83" width="18.140625" bestFit="1" customWidth="1"/>
    <col min="84" max="84" width="16.85546875" bestFit="1" customWidth="1"/>
    <col min="85" max="85" width="21.140625" bestFit="1" customWidth="1"/>
    <col min="86" max="86" width="24" bestFit="1" customWidth="1"/>
    <col min="87" max="87" width="20.7109375" bestFit="1" customWidth="1"/>
    <col min="88" max="94" width="16.85546875" bestFit="1" customWidth="1"/>
    <col min="95" max="95" width="22" bestFit="1" customWidth="1"/>
    <col min="96" max="97" width="19.7109375" bestFit="1" customWidth="1"/>
    <col min="98" max="98" width="23.140625" bestFit="1" customWidth="1"/>
    <col min="99" max="99" width="24.42578125" bestFit="1" customWidth="1"/>
    <col min="100" max="101" width="22.85546875" bestFit="1" customWidth="1"/>
    <col min="102" max="102" width="21.5703125" bestFit="1" customWidth="1"/>
  </cols>
  <sheetData>
    <row r="1" spans="1:102" ht="17.25" x14ac:dyDescent="0.3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s="3" t="s">
        <v>74</v>
      </c>
      <c r="AC1" s="3" t="s">
        <v>75</v>
      </c>
      <c r="AD1" s="3" t="s">
        <v>76</v>
      </c>
      <c r="AE1" s="3" t="s">
        <v>77</v>
      </c>
      <c r="AF1" s="3" t="s">
        <v>78</v>
      </c>
      <c r="AG1" s="3" t="s">
        <v>79</v>
      </c>
      <c r="AH1" s="3" t="s">
        <v>80</v>
      </c>
      <c r="AI1" s="3" t="s">
        <v>81</v>
      </c>
      <c r="AJ1" s="3" t="s">
        <v>82</v>
      </c>
      <c r="AK1" s="3" t="s">
        <v>83</v>
      </c>
      <c r="AL1" s="3" t="s">
        <v>84</v>
      </c>
      <c r="AM1" s="3" t="s">
        <v>85</v>
      </c>
      <c r="AN1" s="3" t="s">
        <v>86</v>
      </c>
      <c r="AO1" s="3" t="s">
        <v>87</v>
      </c>
      <c r="AP1" s="3" t="s">
        <v>88</v>
      </c>
      <c r="AQ1" s="3" t="s">
        <v>89</v>
      </c>
      <c r="AR1" s="3" t="s">
        <v>90</v>
      </c>
      <c r="AS1" s="3" t="s">
        <v>91</v>
      </c>
      <c r="AT1" s="3" t="s">
        <v>92</v>
      </c>
      <c r="AU1" s="3" t="s">
        <v>93</v>
      </c>
      <c r="AV1" s="3" t="s">
        <v>94</v>
      </c>
      <c r="AW1" s="3" t="s">
        <v>95</v>
      </c>
      <c r="AX1" s="3" t="s">
        <v>96</v>
      </c>
      <c r="AY1" s="3" t="s">
        <v>97</v>
      </c>
      <c r="AZ1" s="3" t="s">
        <v>98</v>
      </c>
      <c r="BA1" s="3" t="s">
        <v>99</v>
      </c>
      <c r="BB1" s="3" t="s">
        <v>100</v>
      </c>
      <c r="BC1" s="3" t="s">
        <v>101</v>
      </c>
      <c r="BD1" s="3" t="s">
        <v>102</v>
      </c>
      <c r="BE1" s="3" t="s">
        <v>103</v>
      </c>
      <c r="BF1" s="3" t="s">
        <v>104</v>
      </c>
      <c r="BG1" s="3" t="s">
        <v>105</v>
      </c>
      <c r="BH1" s="3" t="s">
        <v>106</v>
      </c>
      <c r="BI1" s="3" t="s">
        <v>107</v>
      </c>
      <c r="BJ1" s="3" t="s">
        <v>108</v>
      </c>
      <c r="BK1" s="3" t="s">
        <v>109</v>
      </c>
      <c r="BL1" s="3" t="s">
        <v>110</v>
      </c>
      <c r="BM1" s="3" t="s">
        <v>111</v>
      </c>
      <c r="BN1" s="3" t="s">
        <v>112</v>
      </c>
      <c r="BO1" s="3" t="s">
        <v>113</v>
      </c>
      <c r="BP1" s="3" t="s">
        <v>114</v>
      </c>
      <c r="BQ1" s="3" t="s">
        <v>115</v>
      </c>
      <c r="BR1" s="3" t="s">
        <v>116</v>
      </c>
      <c r="BS1" s="3" t="s">
        <v>117</v>
      </c>
      <c r="BT1" s="3" t="s">
        <v>118</v>
      </c>
      <c r="BU1" s="3" t="s">
        <v>119</v>
      </c>
      <c r="BV1" s="3" t="s">
        <v>120</v>
      </c>
      <c r="BW1" s="3" t="s">
        <v>121</v>
      </c>
      <c r="BX1" s="3" t="s">
        <v>122</v>
      </c>
      <c r="BY1" s="3" t="s">
        <v>123</v>
      </c>
      <c r="BZ1" s="3" t="s">
        <v>124</v>
      </c>
      <c r="CA1" s="3" t="s">
        <v>125</v>
      </c>
      <c r="CB1" s="3" t="s">
        <v>126</v>
      </c>
      <c r="CC1" s="3" t="s">
        <v>127</v>
      </c>
      <c r="CD1" s="3" t="s">
        <v>128</v>
      </c>
      <c r="CE1" s="3" t="s">
        <v>129</v>
      </c>
      <c r="CF1" s="3" t="s">
        <v>130</v>
      </c>
      <c r="CG1" s="3" t="s">
        <v>131</v>
      </c>
      <c r="CH1" s="3" t="s">
        <v>132</v>
      </c>
      <c r="CI1" s="3" t="s">
        <v>133</v>
      </c>
      <c r="CJ1" s="3" t="s">
        <v>134</v>
      </c>
      <c r="CK1" s="3" t="s">
        <v>135</v>
      </c>
      <c r="CL1" s="3" t="s">
        <v>136</v>
      </c>
      <c r="CM1" s="3" t="s">
        <v>137</v>
      </c>
      <c r="CN1" s="3" t="s">
        <v>138</v>
      </c>
      <c r="CO1" s="3" t="s">
        <v>139</v>
      </c>
      <c r="CP1" s="3" t="s">
        <v>140</v>
      </c>
      <c r="CQ1" s="3" t="s">
        <v>141</v>
      </c>
      <c r="CR1" s="3" t="s">
        <v>142</v>
      </c>
      <c r="CS1" s="3" t="s">
        <v>143</v>
      </c>
      <c r="CT1" s="3" t="s">
        <v>144</v>
      </c>
      <c r="CU1" s="3" t="s">
        <v>145</v>
      </c>
      <c r="CV1" s="3" t="s">
        <v>146</v>
      </c>
      <c r="CW1" s="3" t="s">
        <v>147</v>
      </c>
      <c r="CX1" s="3" t="s">
        <v>148</v>
      </c>
    </row>
    <row r="2" spans="1:102" ht="17.25" x14ac:dyDescent="0.3">
      <c r="A2" s="3">
        <v>393</v>
      </c>
      <c r="B2" s="3" t="s">
        <v>149</v>
      </c>
      <c r="C2" s="3" t="s">
        <v>150</v>
      </c>
      <c r="D2" s="3">
        <v>0</v>
      </c>
      <c r="E2" s="3" t="s">
        <v>149</v>
      </c>
      <c r="F2" s="3" t="s">
        <v>161</v>
      </c>
      <c r="G2" s="3" t="s">
        <v>15</v>
      </c>
      <c r="H2" s="3">
        <v>3</v>
      </c>
      <c r="I2" s="3" t="s">
        <v>161</v>
      </c>
      <c r="J2" s="3" t="s">
        <v>16</v>
      </c>
      <c r="K2" s="3" t="s">
        <v>16</v>
      </c>
      <c r="L2" s="3">
        <v>225</v>
      </c>
      <c r="M2" s="3" t="s">
        <v>151</v>
      </c>
      <c r="N2" s="3" t="s">
        <v>161</v>
      </c>
      <c r="O2" s="3">
        <v>0</v>
      </c>
      <c r="P2" s="3" t="s">
        <v>152</v>
      </c>
      <c r="Q2" s="3">
        <v>9.09</v>
      </c>
      <c r="R2" s="3">
        <v>90.91</v>
      </c>
      <c r="S2" s="3">
        <v>100</v>
      </c>
      <c r="T2" s="3" t="s">
        <v>153</v>
      </c>
      <c r="U2" s="3">
        <v>2</v>
      </c>
      <c r="V2" s="3" t="s">
        <v>161</v>
      </c>
      <c r="W2" s="3" t="s">
        <v>161</v>
      </c>
      <c r="X2" s="3" t="s">
        <v>154</v>
      </c>
      <c r="Y2" s="3" t="s">
        <v>155</v>
      </c>
      <c r="Z2" s="3" t="s">
        <v>161</v>
      </c>
      <c r="AA2" s="3" t="s">
        <v>161</v>
      </c>
      <c r="AB2" s="3" t="s">
        <v>161</v>
      </c>
      <c r="AC2" s="3" t="s">
        <v>156</v>
      </c>
      <c r="AD2" s="3" t="b">
        <v>0</v>
      </c>
      <c r="AE2" s="3" t="s">
        <v>161</v>
      </c>
      <c r="AF2" s="3" t="b">
        <v>0</v>
      </c>
      <c r="AG2" s="3">
        <v>100</v>
      </c>
      <c r="AH2" s="3">
        <v>0</v>
      </c>
      <c r="AI2" s="3" t="b">
        <v>0</v>
      </c>
      <c r="AJ2" s="3">
        <v>0</v>
      </c>
      <c r="AK2" s="3">
        <v>0</v>
      </c>
      <c r="AL2" s="3" t="b">
        <v>0</v>
      </c>
      <c r="AM2" s="3" t="b">
        <v>0</v>
      </c>
      <c r="AN2" s="3" t="b">
        <v>0</v>
      </c>
      <c r="AO2" s="3" t="b">
        <v>0</v>
      </c>
      <c r="AP2" s="3" t="b">
        <v>1</v>
      </c>
      <c r="AQ2" s="3" t="b">
        <v>0</v>
      </c>
      <c r="AR2" s="3" t="s">
        <v>157</v>
      </c>
      <c r="AS2" s="3" t="b">
        <v>0</v>
      </c>
      <c r="AT2" s="3" t="b">
        <v>0</v>
      </c>
      <c r="AU2" s="3" t="b">
        <v>0</v>
      </c>
      <c r="AV2" s="3" t="b">
        <v>1</v>
      </c>
      <c r="AW2" s="3" t="s">
        <v>154</v>
      </c>
      <c r="AX2" s="3" t="s">
        <v>153</v>
      </c>
      <c r="AY2" s="3" t="s">
        <v>158</v>
      </c>
      <c r="AZ2" s="3" t="s">
        <v>161</v>
      </c>
      <c r="BA2" s="3" t="s">
        <v>161</v>
      </c>
      <c r="BB2" s="3" t="s">
        <v>154</v>
      </c>
      <c r="BC2" s="3" t="s">
        <v>17</v>
      </c>
      <c r="BD2" s="3">
        <v>1</v>
      </c>
      <c r="BE2" s="3">
        <v>100</v>
      </c>
      <c r="BF2" s="3">
        <v>0</v>
      </c>
      <c r="BG2" s="3">
        <v>100</v>
      </c>
      <c r="BH2" s="3" t="s">
        <v>159</v>
      </c>
      <c r="BI2" s="3" t="b">
        <v>0</v>
      </c>
      <c r="BJ2" s="3" t="s">
        <v>161</v>
      </c>
      <c r="BK2" s="3">
        <v>0</v>
      </c>
      <c r="BL2" s="3">
        <v>0</v>
      </c>
      <c r="BM2" s="3" t="s">
        <v>161</v>
      </c>
      <c r="BN2" s="3" t="s">
        <v>161</v>
      </c>
      <c r="BO2" s="3" t="b">
        <v>0</v>
      </c>
      <c r="BP2" s="3" t="b">
        <v>1</v>
      </c>
      <c r="BQ2" s="3" t="b">
        <v>0</v>
      </c>
      <c r="BR2" s="3" t="s">
        <v>161</v>
      </c>
      <c r="BS2" s="3">
        <v>-100</v>
      </c>
      <c r="BT2" s="3" t="s">
        <v>161</v>
      </c>
      <c r="BU2" s="3" t="s">
        <v>160</v>
      </c>
      <c r="BV2" s="3" t="s">
        <v>161</v>
      </c>
      <c r="BW2" s="3" t="s">
        <v>161</v>
      </c>
      <c r="BX2" s="3">
        <v>0</v>
      </c>
      <c r="BY2" s="3" t="s">
        <v>161</v>
      </c>
      <c r="BZ2" s="3">
        <v>0</v>
      </c>
      <c r="CA2" s="3">
        <v>0</v>
      </c>
      <c r="CB2" s="3" t="s">
        <v>154</v>
      </c>
      <c r="CC2" s="3" t="b">
        <v>0</v>
      </c>
      <c r="CD2" s="3" t="b">
        <v>0</v>
      </c>
      <c r="CE2" s="3">
        <v>0</v>
      </c>
      <c r="CF2" s="3" t="s">
        <v>161</v>
      </c>
      <c r="CG2" s="3">
        <v>0</v>
      </c>
      <c r="CH2" s="3" t="s">
        <v>161</v>
      </c>
      <c r="CI2" s="3">
        <v>0</v>
      </c>
      <c r="CJ2" s="3" t="s">
        <v>161</v>
      </c>
      <c r="CK2" s="3" t="s">
        <v>161</v>
      </c>
      <c r="CL2" s="3" t="s">
        <v>161</v>
      </c>
      <c r="CM2" s="3" t="s">
        <v>161</v>
      </c>
      <c r="CN2" s="3" t="s">
        <v>161</v>
      </c>
      <c r="CO2" s="3" t="s">
        <v>161</v>
      </c>
      <c r="CP2" s="3" t="s">
        <v>161</v>
      </c>
      <c r="CQ2" s="3" t="s">
        <v>161</v>
      </c>
      <c r="CR2" s="3" t="s">
        <v>161</v>
      </c>
      <c r="CS2" s="3" t="s">
        <v>161</v>
      </c>
      <c r="CT2" s="3" t="s">
        <v>161</v>
      </c>
      <c r="CU2" s="3" t="s">
        <v>161</v>
      </c>
      <c r="CV2" s="3" t="s">
        <v>154</v>
      </c>
      <c r="CW2" s="3" t="s">
        <v>154</v>
      </c>
      <c r="CX2" s="3">
        <v>0</v>
      </c>
    </row>
    <row r="3" spans="1:102" ht="17.25" x14ac:dyDescent="0.3">
      <c r="A3" s="3">
        <v>371</v>
      </c>
      <c r="B3" s="3" t="s">
        <v>162</v>
      </c>
      <c r="C3" s="3" t="s">
        <v>163</v>
      </c>
      <c r="D3" s="3">
        <v>0</v>
      </c>
      <c r="E3" s="3" t="s">
        <v>162</v>
      </c>
      <c r="F3" s="3" t="s">
        <v>161</v>
      </c>
      <c r="G3" s="3" t="s">
        <v>15</v>
      </c>
      <c r="H3" s="3">
        <v>3</v>
      </c>
      <c r="I3" s="3" t="s">
        <v>161</v>
      </c>
      <c r="J3" s="3" t="s">
        <v>18</v>
      </c>
      <c r="K3" s="3" t="s">
        <v>18</v>
      </c>
      <c r="L3" s="3">
        <v>219</v>
      </c>
      <c r="M3" s="3" t="s">
        <v>164</v>
      </c>
      <c r="N3" s="3" t="s">
        <v>161</v>
      </c>
      <c r="O3" s="3">
        <v>0</v>
      </c>
      <c r="P3" s="3" t="s">
        <v>165</v>
      </c>
      <c r="Q3" s="3">
        <v>0</v>
      </c>
      <c r="R3" s="3">
        <v>900</v>
      </c>
      <c r="S3" s="3">
        <v>900</v>
      </c>
      <c r="T3" s="3" t="s">
        <v>166</v>
      </c>
      <c r="U3" s="3">
        <v>2</v>
      </c>
      <c r="V3" s="3" t="s">
        <v>161</v>
      </c>
      <c r="W3" s="3" t="s">
        <v>161</v>
      </c>
      <c r="X3" s="3" t="s">
        <v>154</v>
      </c>
      <c r="Y3" s="3" t="s">
        <v>165</v>
      </c>
      <c r="Z3" s="3" t="s">
        <v>161</v>
      </c>
      <c r="AA3" s="3" t="s">
        <v>161</v>
      </c>
      <c r="AB3" s="3" t="s">
        <v>161</v>
      </c>
      <c r="AC3" s="3" t="s">
        <v>156</v>
      </c>
      <c r="AD3" s="3" t="b">
        <v>0</v>
      </c>
      <c r="AE3" s="3" t="s">
        <v>161</v>
      </c>
      <c r="AF3" s="3" t="b">
        <v>0</v>
      </c>
      <c r="AG3" s="3">
        <v>900</v>
      </c>
      <c r="AH3" s="3">
        <v>0</v>
      </c>
      <c r="AI3" s="3" t="b">
        <v>0</v>
      </c>
      <c r="AJ3" s="3">
        <v>0</v>
      </c>
      <c r="AK3" s="3">
        <v>0</v>
      </c>
      <c r="AL3" s="3" t="b">
        <v>0</v>
      </c>
      <c r="AM3" s="3" t="b">
        <v>0</v>
      </c>
      <c r="AN3" s="3" t="b">
        <v>0</v>
      </c>
      <c r="AO3" s="3" t="b">
        <v>0</v>
      </c>
      <c r="AP3" s="3" t="b">
        <v>1</v>
      </c>
      <c r="AQ3" s="3" t="b">
        <v>0</v>
      </c>
      <c r="AR3" s="3" t="s">
        <v>157</v>
      </c>
      <c r="AS3" s="3" t="b">
        <v>0</v>
      </c>
      <c r="AT3" s="3" t="b">
        <v>0</v>
      </c>
      <c r="AU3" s="3" t="b">
        <v>0</v>
      </c>
      <c r="AV3" s="3" t="b">
        <v>1</v>
      </c>
      <c r="AW3" s="3" t="s">
        <v>154</v>
      </c>
      <c r="AX3" s="3" t="s">
        <v>166</v>
      </c>
      <c r="AY3" s="3" t="s">
        <v>167</v>
      </c>
      <c r="AZ3" s="3" t="s">
        <v>161</v>
      </c>
      <c r="BA3" s="3" t="s">
        <v>161</v>
      </c>
      <c r="BB3" s="3" t="s">
        <v>154</v>
      </c>
      <c r="BC3" s="3" t="s">
        <v>17</v>
      </c>
      <c r="BD3" s="3">
        <v>1</v>
      </c>
      <c r="BE3" s="3">
        <v>900</v>
      </c>
      <c r="BF3" s="3">
        <v>0</v>
      </c>
      <c r="BG3" s="3">
        <v>900</v>
      </c>
      <c r="BH3" s="3" t="s">
        <v>168</v>
      </c>
      <c r="BI3" s="3" t="b">
        <v>0</v>
      </c>
      <c r="BJ3" s="3" t="s">
        <v>161</v>
      </c>
      <c r="BK3" s="3">
        <v>0</v>
      </c>
      <c r="BL3" s="3">
        <v>0</v>
      </c>
      <c r="BM3" s="3" t="s">
        <v>161</v>
      </c>
      <c r="BN3" s="3" t="s">
        <v>161</v>
      </c>
      <c r="BO3" s="3" t="b">
        <v>0</v>
      </c>
      <c r="BP3" s="3" t="b">
        <v>1</v>
      </c>
      <c r="BQ3" s="3" t="b">
        <v>0</v>
      </c>
      <c r="BR3" s="3" t="s">
        <v>161</v>
      </c>
      <c r="BS3" s="3">
        <v>-900</v>
      </c>
      <c r="BT3" s="3" t="s">
        <v>161</v>
      </c>
      <c r="BU3" s="3" t="s">
        <v>160</v>
      </c>
      <c r="BV3" s="3" t="s">
        <v>161</v>
      </c>
      <c r="BW3" s="3" t="s">
        <v>161</v>
      </c>
      <c r="BX3" s="3">
        <v>0</v>
      </c>
      <c r="BY3" s="3" t="s">
        <v>161</v>
      </c>
      <c r="BZ3" s="3">
        <v>0</v>
      </c>
      <c r="CA3" s="3">
        <v>0</v>
      </c>
      <c r="CB3" s="3" t="s">
        <v>154</v>
      </c>
      <c r="CC3" s="3" t="b">
        <v>0</v>
      </c>
      <c r="CD3" s="3" t="b">
        <v>0</v>
      </c>
      <c r="CE3" s="3">
        <v>0</v>
      </c>
      <c r="CF3" s="3" t="s">
        <v>161</v>
      </c>
      <c r="CG3" s="3">
        <v>0</v>
      </c>
      <c r="CH3" s="3" t="s">
        <v>161</v>
      </c>
      <c r="CI3" s="3">
        <v>0</v>
      </c>
      <c r="CJ3" s="3" t="s">
        <v>161</v>
      </c>
      <c r="CK3" s="3" t="s">
        <v>161</v>
      </c>
      <c r="CL3" s="3" t="s">
        <v>161</v>
      </c>
      <c r="CM3" s="3" t="s">
        <v>161</v>
      </c>
      <c r="CN3" s="3" t="s">
        <v>161</v>
      </c>
      <c r="CO3" s="3" t="s">
        <v>161</v>
      </c>
      <c r="CP3" s="3" t="s">
        <v>161</v>
      </c>
      <c r="CQ3" s="3" t="s">
        <v>169</v>
      </c>
      <c r="CR3" s="3" t="s">
        <v>170</v>
      </c>
      <c r="CS3" s="3" t="s">
        <v>170</v>
      </c>
      <c r="CT3" s="3" t="s">
        <v>161</v>
      </c>
      <c r="CU3" s="3" t="s">
        <v>161</v>
      </c>
      <c r="CV3" s="3" t="s">
        <v>154</v>
      </c>
      <c r="CW3" s="3" t="s">
        <v>154</v>
      </c>
      <c r="CX3" s="3">
        <v>0</v>
      </c>
    </row>
    <row r="4" spans="1:102" ht="17.25" x14ac:dyDescent="0.3">
      <c r="A4" s="3">
        <v>365</v>
      </c>
      <c r="B4" s="3" t="s">
        <v>171</v>
      </c>
      <c r="C4" s="3" t="s">
        <v>172</v>
      </c>
      <c r="D4" s="3">
        <v>0</v>
      </c>
      <c r="E4" s="3" t="s">
        <v>171</v>
      </c>
      <c r="F4" s="3" t="s">
        <v>161</v>
      </c>
      <c r="G4" s="3" t="s">
        <v>15</v>
      </c>
      <c r="H4" s="3">
        <v>3</v>
      </c>
      <c r="I4" s="3" t="s">
        <v>161</v>
      </c>
      <c r="J4" s="3" t="s">
        <v>20</v>
      </c>
      <c r="K4" s="3" t="s">
        <v>20</v>
      </c>
      <c r="L4" s="3">
        <v>236</v>
      </c>
      <c r="M4" s="3" t="s">
        <v>173</v>
      </c>
      <c r="N4" s="3" t="s">
        <v>161</v>
      </c>
      <c r="O4" s="3">
        <v>0</v>
      </c>
      <c r="P4" s="3" t="s">
        <v>174</v>
      </c>
      <c r="Q4" s="3">
        <v>13.64</v>
      </c>
      <c r="R4" s="3">
        <v>136.36000000000001</v>
      </c>
      <c r="S4" s="3">
        <v>150</v>
      </c>
      <c r="T4" s="3" t="s">
        <v>166</v>
      </c>
      <c r="U4" s="3">
        <v>2</v>
      </c>
      <c r="V4" s="3" t="s">
        <v>161</v>
      </c>
      <c r="W4" s="3" t="s">
        <v>161</v>
      </c>
      <c r="X4" s="3" t="s">
        <v>154</v>
      </c>
      <c r="Y4" s="3" t="s">
        <v>175</v>
      </c>
      <c r="Z4" s="3" t="s">
        <v>161</v>
      </c>
      <c r="AA4" s="3" t="s">
        <v>161</v>
      </c>
      <c r="AB4" s="3" t="s">
        <v>161</v>
      </c>
      <c r="AC4" s="3" t="s">
        <v>156</v>
      </c>
      <c r="AD4" s="3" t="b">
        <v>0</v>
      </c>
      <c r="AE4" s="3" t="s">
        <v>161</v>
      </c>
      <c r="AF4" s="3" t="b">
        <v>0</v>
      </c>
      <c r="AG4" s="3">
        <v>150</v>
      </c>
      <c r="AH4" s="3">
        <v>0</v>
      </c>
      <c r="AI4" s="3" t="b">
        <v>0</v>
      </c>
      <c r="AJ4" s="3">
        <v>0</v>
      </c>
      <c r="AK4" s="3">
        <v>0</v>
      </c>
      <c r="AL4" s="3" t="b">
        <v>0</v>
      </c>
      <c r="AM4" s="3" t="b">
        <v>0</v>
      </c>
      <c r="AN4" s="3" t="b">
        <v>0</v>
      </c>
      <c r="AO4" s="3" t="b">
        <v>0</v>
      </c>
      <c r="AP4" s="3" t="b">
        <v>1</v>
      </c>
      <c r="AQ4" s="3" t="b">
        <v>0</v>
      </c>
      <c r="AR4" s="3" t="s">
        <v>157</v>
      </c>
      <c r="AS4" s="3" t="b">
        <v>0</v>
      </c>
      <c r="AT4" s="3" t="b">
        <v>0</v>
      </c>
      <c r="AU4" s="3" t="b">
        <v>0</v>
      </c>
      <c r="AV4" s="3" t="b">
        <v>1</v>
      </c>
      <c r="AW4" s="3" t="s">
        <v>154</v>
      </c>
      <c r="AX4" s="3" t="s">
        <v>166</v>
      </c>
      <c r="AY4" s="3" t="s">
        <v>176</v>
      </c>
      <c r="AZ4" s="3" t="s">
        <v>161</v>
      </c>
      <c r="BA4" s="3" t="s">
        <v>161</v>
      </c>
      <c r="BB4" s="3" t="s">
        <v>154</v>
      </c>
      <c r="BC4" s="3" t="s">
        <v>17</v>
      </c>
      <c r="BD4" s="3">
        <v>1</v>
      </c>
      <c r="BE4" s="3">
        <v>150</v>
      </c>
      <c r="BF4" s="3">
        <v>0</v>
      </c>
      <c r="BG4" s="3">
        <v>150</v>
      </c>
      <c r="BH4" s="3" t="s">
        <v>177</v>
      </c>
      <c r="BI4" s="3" t="b">
        <v>0</v>
      </c>
      <c r="BJ4" s="3" t="s">
        <v>161</v>
      </c>
      <c r="BK4" s="3">
        <v>0</v>
      </c>
      <c r="BL4" s="3">
        <v>0</v>
      </c>
      <c r="BM4" s="3" t="s">
        <v>161</v>
      </c>
      <c r="BN4" s="3" t="s">
        <v>161</v>
      </c>
      <c r="BO4" s="3" t="b">
        <v>0</v>
      </c>
      <c r="BP4" s="3" t="b">
        <v>1</v>
      </c>
      <c r="BQ4" s="3" t="b">
        <v>0</v>
      </c>
      <c r="BR4" s="3" t="s">
        <v>161</v>
      </c>
      <c r="BS4" s="3">
        <v>-150</v>
      </c>
      <c r="BT4" s="3" t="s">
        <v>161</v>
      </c>
      <c r="BU4" s="3" t="s">
        <v>160</v>
      </c>
      <c r="BV4" s="3" t="s">
        <v>161</v>
      </c>
      <c r="BW4" s="3" t="s">
        <v>161</v>
      </c>
      <c r="BX4" s="3">
        <v>0</v>
      </c>
      <c r="BY4" s="3" t="s">
        <v>161</v>
      </c>
      <c r="BZ4" s="3">
        <v>0</v>
      </c>
      <c r="CA4" s="3">
        <v>0</v>
      </c>
      <c r="CB4" s="3" t="s">
        <v>154</v>
      </c>
      <c r="CC4" s="3" t="b">
        <v>0</v>
      </c>
      <c r="CD4" s="3" t="b">
        <v>0</v>
      </c>
      <c r="CE4" s="3">
        <v>0</v>
      </c>
      <c r="CF4" s="3" t="s">
        <v>161</v>
      </c>
      <c r="CG4" s="3">
        <v>0</v>
      </c>
      <c r="CH4" s="3" t="s">
        <v>161</v>
      </c>
      <c r="CI4" s="3">
        <v>0</v>
      </c>
      <c r="CJ4" s="3" t="s">
        <v>161</v>
      </c>
      <c r="CK4" s="3" t="s">
        <v>161</v>
      </c>
      <c r="CL4" s="3" t="s">
        <v>161</v>
      </c>
      <c r="CM4" s="3" t="s">
        <v>161</v>
      </c>
      <c r="CN4" s="3" t="s">
        <v>161</v>
      </c>
      <c r="CO4" s="3" t="s">
        <v>161</v>
      </c>
      <c r="CP4" s="3" t="s">
        <v>161</v>
      </c>
      <c r="CQ4" s="3" t="s">
        <v>161</v>
      </c>
      <c r="CR4" s="3" t="s">
        <v>161</v>
      </c>
      <c r="CS4" s="3" t="s">
        <v>161</v>
      </c>
      <c r="CT4" s="3" t="s">
        <v>161</v>
      </c>
      <c r="CU4" s="3" t="s">
        <v>161</v>
      </c>
      <c r="CV4" s="3" t="s">
        <v>154</v>
      </c>
      <c r="CW4" s="3" t="s">
        <v>154</v>
      </c>
      <c r="CX4" s="3">
        <v>0</v>
      </c>
    </row>
    <row r="5" spans="1:102" ht="17.25" x14ac:dyDescent="0.3">
      <c r="A5" s="3">
        <v>363</v>
      </c>
      <c r="B5" s="3" t="s">
        <v>178</v>
      </c>
      <c r="C5" s="3" t="s">
        <v>179</v>
      </c>
      <c r="D5" s="3">
        <v>0</v>
      </c>
      <c r="E5" s="3" t="s">
        <v>178</v>
      </c>
      <c r="F5" s="3" t="s">
        <v>161</v>
      </c>
      <c r="G5" s="3" t="s">
        <v>15</v>
      </c>
      <c r="H5" s="3">
        <v>3</v>
      </c>
      <c r="I5" s="3" t="s">
        <v>161</v>
      </c>
      <c r="J5" s="3" t="s">
        <v>19</v>
      </c>
      <c r="K5" s="3" t="s">
        <v>19</v>
      </c>
      <c r="L5" s="3">
        <v>235</v>
      </c>
      <c r="M5" s="3" t="s">
        <v>180</v>
      </c>
      <c r="N5" s="3" t="s">
        <v>161</v>
      </c>
      <c r="O5" s="3">
        <v>0</v>
      </c>
      <c r="P5" s="3" t="s">
        <v>181</v>
      </c>
      <c r="Q5" s="3">
        <v>0</v>
      </c>
      <c r="R5" s="3">
        <v>640</v>
      </c>
      <c r="S5" s="3">
        <v>640</v>
      </c>
      <c r="T5" s="3" t="s">
        <v>166</v>
      </c>
      <c r="U5" s="3">
        <v>2</v>
      </c>
      <c r="V5" s="3" t="s">
        <v>161</v>
      </c>
      <c r="W5" s="3" t="s">
        <v>161</v>
      </c>
      <c r="X5" s="3" t="s">
        <v>154</v>
      </c>
      <c r="Y5" s="3" t="s">
        <v>175</v>
      </c>
      <c r="Z5" s="3" t="s">
        <v>161</v>
      </c>
      <c r="AA5" s="3" t="s">
        <v>161</v>
      </c>
      <c r="AB5" s="3" t="s">
        <v>161</v>
      </c>
      <c r="AC5" s="3" t="s">
        <v>156</v>
      </c>
      <c r="AD5" s="3" t="b">
        <v>0</v>
      </c>
      <c r="AE5" s="3" t="s">
        <v>161</v>
      </c>
      <c r="AF5" s="3" t="b">
        <v>0</v>
      </c>
      <c r="AG5" s="3">
        <v>640</v>
      </c>
      <c r="AH5" s="3">
        <v>0</v>
      </c>
      <c r="AI5" s="3" t="b">
        <v>0</v>
      </c>
      <c r="AJ5" s="3">
        <v>0</v>
      </c>
      <c r="AK5" s="3">
        <v>0</v>
      </c>
      <c r="AL5" s="3" t="b">
        <v>0</v>
      </c>
      <c r="AM5" s="3" t="b">
        <v>0</v>
      </c>
      <c r="AN5" s="3" t="b">
        <v>0</v>
      </c>
      <c r="AO5" s="3" t="b">
        <v>0</v>
      </c>
      <c r="AP5" s="3" t="b">
        <v>1</v>
      </c>
      <c r="AQ5" s="3" t="b">
        <v>0</v>
      </c>
      <c r="AR5" s="3" t="s">
        <v>157</v>
      </c>
      <c r="AS5" s="3" t="b">
        <v>0</v>
      </c>
      <c r="AT5" s="3" t="b">
        <v>0</v>
      </c>
      <c r="AU5" s="3" t="b">
        <v>0</v>
      </c>
      <c r="AV5" s="3" t="b">
        <v>1</v>
      </c>
      <c r="AW5" s="3" t="s">
        <v>154</v>
      </c>
      <c r="AX5" s="3" t="s">
        <v>166</v>
      </c>
      <c r="AY5" s="3" t="s">
        <v>182</v>
      </c>
      <c r="AZ5" s="3" t="s">
        <v>161</v>
      </c>
      <c r="BA5" s="3" t="s">
        <v>161</v>
      </c>
      <c r="BB5" s="3" t="s">
        <v>154</v>
      </c>
      <c r="BC5" s="3" t="s">
        <v>17</v>
      </c>
      <c r="BD5" s="3">
        <v>1</v>
      </c>
      <c r="BE5" s="3">
        <v>640</v>
      </c>
      <c r="BF5" s="3">
        <v>0</v>
      </c>
      <c r="BG5" s="3">
        <v>640</v>
      </c>
      <c r="BH5" s="3" t="s">
        <v>183</v>
      </c>
      <c r="BI5" s="3" t="b">
        <v>0</v>
      </c>
      <c r="BJ5" s="3" t="s">
        <v>161</v>
      </c>
      <c r="BK5" s="3">
        <v>0</v>
      </c>
      <c r="BL5" s="3">
        <v>0</v>
      </c>
      <c r="BM5" s="3" t="s">
        <v>161</v>
      </c>
      <c r="BN5" s="3" t="s">
        <v>161</v>
      </c>
      <c r="BO5" s="3" t="b">
        <v>0</v>
      </c>
      <c r="BP5" s="3" t="b">
        <v>1</v>
      </c>
      <c r="BQ5" s="3" t="b">
        <v>0</v>
      </c>
      <c r="BR5" s="3" t="s">
        <v>161</v>
      </c>
      <c r="BS5" s="3">
        <v>-640</v>
      </c>
      <c r="BT5" s="3" t="s">
        <v>161</v>
      </c>
      <c r="BU5" s="3" t="s">
        <v>160</v>
      </c>
      <c r="BV5" s="3" t="s">
        <v>161</v>
      </c>
      <c r="BW5" s="3" t="s">
        <v>161</v>
      </c>
      <c r="BX5" s="3">
        <v>0</v>
      </c>
      <c r="BY5" s="3" t="s">
        <v>161</v>
      </c>
      <c r="BZ5" s="3">
        <v>0</v>
      </c>
      <c r="CA5" s="3">
        <v>0</v>
      </c>
      <c r="CB5" s="3" t="s">
        <v>154</v>
      </c>
      <c r="CC5" s="3" t="b">
        <v>0</v>
      </c>
      <c r="CD5" s="3" t="b">
        <v>0</v>
      </c>
      <c r="CE5" s="3">
        <v>0</v>
      </c>
      <c r="CF5" s="3" t="s">
        <v>161</v>
      </c>
      <c r="CG5" s="3">
        <v>0</v>
      </c>
      <c r="CH5" s="3" t="s">
        <v>161</v>
      </c>
      <c r="CI5" s="3">
        <v>0</v>
      </c>
      <c r="CJ5" s="3" t="s">
        <v>161</v>
      </c>
      <c r="CK5" s="3" t="s">
        <v>161</v>
      </c>
      <c r="CL5" s="3" t="s">
        <v>161</v>
      </c>
      <c r="CM5" s="3" t="s">
        <v>161</v>
      </c>
      <c r="CN5" s="3" t="s">
        <v>161</v>
      </c>
      <c r="CO5" s="3" t="s">
        <v>161</v>
      </c>
      <c r="CP5" s="3" t="s">
        <v>161</v>
      </c>
      <c r="CQ5" s="3" t="s">
        <v>161</v>
      </c>
      <c r="CR5" s="3" t="s">
        <v>161</v>
      </c>
      <c r="CS5" s="3" t="s">
        <v>161</v>
      </c>
      <c r="CT5" s="3" t="s">
        <v>161</v>
      </c>
      <c r="CU5" s="3" t="s">
        <v>161</v>
      </c>
      <c r="CV5" s="3" t="s">
        <v>154</v>
      </c>
      <c r="CW5" s="3" t="s">
        <v>154</v>
      </c>
      <c r="CX5" s="3">
        <v>0</v>
      </c>
    </row>
    <row r="6" spans="1:102" ht="17.25" x14ac:dyDescent="0.3">
      <c r="A6" s="3">
        <v>362</v>
      </c>
      <c r="B6" s="3" t="s">
        <v>184</v>
      </c>
      <c r="C6" s="3" t="s">
        <v>185</v>
      </c>
      <c r="D6" s="3">
        <v>0</v>
      </c>
      <c r="E6" s="3" t="s">
        <v>184</v>
      </c>
      <c r="F6" s="3" t="s">
        <v>161</v>
      </c>
      <c r="G6" s="3" t="s">
        <v>15</v>
      </c>
      <c r="H6" s="3">
        <v>3</v>
      </c>
      <c r="I6" s="3" t="s">
        <v>161</v>
      </c>
      <c r="J6" s="3" t="s">
        <v>21</v>
      </c>
      <c r="K6" s="3" t="s">
        <v>21</v>
      </c>
      <c r="L6" s="3">
        <v>159</v>
      </c>
      <c r="M6" s="3" t="s">
        <v>186</v>
      </c>
      <c r="N6" s="3" t="s">
        <v>161</v>
      </c>
      <c r="O6" s="3">
        <v>0</v>
      </c>
      <c r="P6" s="3" t="s">
        <v>174</v>
      </c>
      <c r="Q6" s="3">
        <v>0</v>
      </c>
      <c r="R6" s="3">
        <v>75</v>
      </c>
      <c r="S6" s="3">
        <v>75</v>
      </c>
      <c r="T6" s="3" t="s">
        <v>166</v>
      </c>
      <c r="U6" s="3">
        <v>2</v>
      </c>
      <c r="V6" s="3" t="s">
        <v>161</v>
      </c>
      <c r="W6" s="3" t="s">
        <v>161</v>
      </c>
      <c r="X6" s="3" t="s">
        <v>154</v>
      </c>
      <c r="Y6" s="3" t="s">
        <v>175</v>
      </c>
      <c r="Z6" s="3" t="s">
        <v>161</v>
      </c>
      <c r="AA6" s="3" t="s">
        <v>161</v>
      </c>
      <c r="AB6" s="3" t="s">
        <v>161</v>
      </c>
      <c r="AC6" s="3" t="s">
        <v>187</v>
      </c>
      <c r="AD6" s="3" t="b">
        <v>0</v>
      </c>
      <c r="AE6" s="3" t="s">
        <v>161</v>
      </c>
      <c r="AF6" s="3" t="b">
        <v>0</v>
      </c>
      <c r="AG6" s="3">
        <v>75</v>
      </c>
      <c r="AH6" s="3">
        <v>0</v>
      </c>
      <c r="AI6" s="3" t="b">
        <v>0</v>
      </c>
      <c r="AJ6" s="3">
        <v>0</v>
      </c>
      <c r="AK6" s="3">
        <v>0</v>
      </c>
      <c r="AL6" s="3" t="b">
        <v>0</v>
      </c>
      <c r="AM6" s="3" t="b">
        <v>0</v>
      </c>
      <c r="AN6" s="3" t="b">
        <v>0</v>
      </c>
      <c r="AO6" s="3" t="b">
        <v>0</v>
      </c>
      <c r="AP6" s="3" t="b">
        <v>1</v>
      </c>
      <c r="AQ6" s="3" t="b">
        <v>0</v>
      </c>
      <c r="AR6" s="3" t="s">
        <v>157</v>
      </c>
      <c r="AS6" s="3" t="b">
        <v>0</v>
      </c>
      <c r="AT6" s="3" t="b">
        <v>0</v>
      </c>
      <c r="AU6" s="3" t="b">
        <v>0</v>
      </c>
      <c r="AV6" s="3" t="b">
        <v>1</v>
      </c>
      <c r="AW6" s="3" t="s">
        <v>154</v>
      </c>
      <c r="AX6" s="3" t="s">
        <v>166</v>
      </c>
      <c r="AY6" s="3" t="s">
        <v>188</v>
      </c>
      <c r="AZ6" s="3" t="s">
        <v>161</v>
      </c>
      <c r="BA6" s="3" t="s">
        <v>161</v>
      </c>
      <c r="BB6" s="3" t="s">
        <v>154</v>
      </c>
      <c r="BC6" s="3" t="s">
        <v>17</v>
      </c>
      <c r="BD6" s="3">
        <v>1</v>
      </c>
      <c r="BE6" s="3">
        <v>75</v>
      </c>
      <c r="BF6" s="3">
        <v>0</v>
      </c>
      <c r="BG6" s="3">
        <v>75</v>
      </c>
      <c r="BH6" s="3" t="s">
        <v>189</v>
      </c>
      <c r="BI6" s="3" t="b">
        <v>0</v>
      </c>
      <c r="BJ6" s="3" t="s">
        <v>161</v>
      </c>
      <c r="BK6" s="3">
        <v>0</v>
      </c>
      <c r="BL6" s="3">
        <v>0</v>
      </c>
      <c r="BM6" s="3" t="s">
        <v>161</v>
      </c>
      <c r="BN6" s="3" t="s">
        <v>161</v>
      </c>
      <c r="BO6" s="3" t="b">
        <v>0</v>
      </c>
      <c r="BP6" s="3" t="b">
        <v>1</v>
      </c>
      <c r="BQ6" s="3" t="b">
        <v>0</v>
      </c>
      <c r="BR6" s="3" t="s">
        <v>161</v>
      </c>
      <c r="BS6" s="3">
        <v>-75</v>
      </c>
      <c r="BT6" s="3" t="s">
        <v>161</v>
      </c>
      <c r="BU6" s="3" t="s">
        <v>160</v>
      </c>
      <c r="BV6" s="3" t="s">
        <v>161</v>
      </c>
      <c r="BW6" s="3" t="s">
        <v>161</v>
      </c>
      <c r="BX6" s="3">
        <v>0</v>
      </c>
      <c r="BY6" s="3" t="s">
        <v>161</v>
      </c>
      <c r="BZ6" s="3">
        <v>0</v>
      </c>
      <c r="CA6" s="3">
        <v>0</v>
      </c>
      <c r="CB6" s="3" t="s">
        <v>154</v>
      </c>
      <c r="CC6" s="3" t="b">
        <v>0</v>
      </c>
      <c r="CD6" s="3" t="b">
        <v>0</v>
      </c>
      <c r="CE6" s="3">
        <v>0</v>
      </c>
      <c r="CF6" s="3" t="s">
        <v>161</v>
      </c>
      <c r="CG6" s="3">
        <v>0</v>
      </c>
      <c r="CH6" s="3" t="s">
        <v>161</v>
      </c>
      <c r="CI6" s="3">
        <v>0</v>
      </c>
      <c r="CJ6" s="3" t="s">
        <v>161</v>
      </c>
      <c r="CK6" s="3" t="s">
        <v>161</v>
      </c>
      <c r="CL6" s="3" t="s">
        <v>161</v>
      </c>
      <c r="CM6" s="3" t="s">
        <v>161</v>
      </c>
      <c r="CN6" s="3" t="s">
        <v>161</v>
      </c>
      <c r="CO6" s="3" t="s">
        <v>161</v>
      </c>
      <c r="CP6" s="3" t="s">
        <v>161</v>
      </c>
      <c r="CQ6" s="3" t="s">
        <v>161</v>
      </c>
      <c r="CR6" s="3" t="s">
        <v>161</v>
      </c>
      <c r="CS6" s="3" t="s">
        <v>161</v>
      </c>
      <c r="CT6" s="3" t="s">
        <v>161</v>
      </c>
      <c r="CU6" s="3" t="s">
        <v>161</v>
      </c>
      <c r="CV6" s="3" t="s">
        <v>154</v>
      </c>
      <c r="CW6" s="3" t="s">
        <v>154</v>
      </c>
      <c r="CX6" s="3">
        <v>0</v>
      </c>
    </row>
    <row r="7" spans="1:102" ht="17.25" x14ac:dyDescent="0.3">
      <c r="A7" s="3">
        <v>360</v>
      </c>
      <c r="B7" s="3" t="s">
        <v>190</v>
      </c>
      <c r="C7" s="3" t="s">
        <v>191</v>
      </c>
      <c r="D7" s="3">
        <v>0</v>
      </c>
      <c r="E7" s="3" t="s">
        <v>190</v>
      </c>
      <c r="F7" s="3" t="s">
        <v>161</v>
      </c>
      <c r="G7" s="3" t="s">
        <v>15</v>
      </c>
      <c r="H7" s="3">
        <v>3</v>
      </c>
      <c r="I7" s="3" t="s">
        <v>161</v>
      </c>
      <c r="J7" s="3" t="s">
        <v>23</v>
      </c>
      <c r="K7" s="3" t="s">
        <v>23</v>
      </c>
      <c r="L7" s="3">
        <v>143</v>
      </c>
      <c r="M7" s="3" t="s">
        <v>192</v>
      </c>
      <c r="N7" s="3" t="s">
        <v>161</v>
      </c>
      <c r="O7" s="3">
        <v>0</v>
      </c>
      <c r="P7" s="3" t="s">
        <v>193</v>
      </c>
      <c r="Q7" s="3">
        <v>10.91</v>
      </c>
      <c r="R7" s="3">
        <v>109.09</v>
      </c>
      <c r="S7" s="3">
        <v>120</v>
      </c>
      <c r="T7" s="3" t="s">
        <v>166</v>
      </c>
      <c r="U7" s="3">
        <v>2</v>
      </c>
      <c r="V7" s="3" t="s">
        <v>161</v>
      </c>
      <c r="W7" s="3" t="s">
        <v>161</v>
      </c>
      <c r="X7" s="3" t="s">
        <v>154</v>
      </c>
      <c r="Y7" s="3" t="s">
        <v>181</v>
      </c>
      <c r="Z7" s="3" t="s">
        <v>161</v>
      </c>
      <c r="AA7" s="3" t="s">
        <v>161</v>
      </c>
      <c r="AB7" s="3" t="s">
        <v>161</v>
      </c>
      <c r="AC7" s="3" t="s">
        <v>194</v>
      </c>
      <c r="AD7" s="3" t="b">
        <v>0</v>
      </c>
      <c r="AE7" s="3" t="s">
        <v>161</v>
      </c>
      <c r="AF7" s="3" t="b">
        <v>0</v>
      </c>
      <c r="AG7" s="3">
        <v>120</v>
      </c>
      <c r="AH7" s="3">
        <v>0</v>
      </c>
      <c r="AI7" s="3" t="b">
        <v>0</v>
      </c>
      <c r="AJ7" s="3">
        <v>0</v>
      </c>
      <c r="AK7" s="3">
        <v>0</v>
      </c>
      <c r="AL7" s="3" t="b">
        <v>0</v>
      </c>
      <c r="AM7" s="3" t="b">
        <v>0</v>
      </c>
      <c r="AN7" s="3" t="b">
        <v>0</v>
      </c>
      <c r="AO7" s="3" t="b">
        <v>0</v>
      </c>
      <c r="AP7" s="3" t="b">
        <v>1</v>
      </c>
      <c r="AQ7" s="3" t="b">
        <v>0</v>
      </c>
      <c r="AR7" s="3" t="s">
        <v>157</v>
      </c>
      <c r="AS7" s="3" t="b">
        <v>0</v>
      </c>
      <c r="AT7" s="3" t="b">
        <v>0</v>
      </c>
      <c r="AU7" s="3" t="b">
        <v>0</v>
      </c>
      <c r="AV7" s="3" t="b">
        <v>1</v>
      </c>
      <c r="AW7" s="3" t="s">
        <v>154</v>
      </c>
      <c r="AX7" s="3" t="s">
        <v>166</v>
      </c>
      <c r="AY7" s="3" t="s">
        <v>195</v>
      </c>
      <c r="AZ7" s="3" t="s">
        <v>161</v>
      </c>
      <c r="BA7" s="3" t="s">
        <v>161</v>
      </c>
      <c r="BB7" s="3" t="s">
        <v>154</v>
      </c>
      <c r="BC7" s="3" t="s">
        <v>17</v>
      </c>
      <c r="BD7" s="3">
        <v>1</v>
      </c>
      <c r="BE7" s="3">
        <v>120</v>
      </c>
      <c r="BF7" s="3">
        <v>0</v>
      </c>
      <c r="BG7" s="3">
        <v>120</v>
      </c>
      <c r="BH7" s="3" t="s">
        <v>196</v>
      </c>
      <c r="BI7" s="3" t="b">
        <v>0</v>
      </c>
      <c r="BJ7" s="3" t="s">
        <v>161</v>
      </c>
      <c r="BK7" s="3">
        <v>0</v>
      </c>
      <c r="BL7" s="3">
        <v>0</v>
      </c>
      <c r="BM7" s="3" t="s">
        <v>161</v>
      </c>
      <c r="BN7" s="3" t="s">
        <v>161</v>
      </c>
      <c r="BO7" s="3" t="b">
        <v>0</v>
      </c>
      <c r="BP7" s="3" t="b">
        <v>1</v>
      </c>
      <c r="BQ7" s="3" t="b">
        <v>0</v>
      </c>
      <c r="BR7" s="3" t="s">
        <v>161</v>
      </c>
      <c r="BS7" s="3">
        <v>-120</v>
      </c>
      <c r="BT7" s="3" t="s">
        <v>161</v>
      </c>
      <c r="BU7" s="3" t="s">
        <v>160</v>
      </c>
      <c r="BV7" s="3" t="s">
        <v>161</v>
      </c>
      <c r="BW7" s="3" t="s">
        <v>161</v>
      </c>
      <c r="BX7" s="3">
        <v>0</v>
      </c>
      <c r="BY7" s="3" t="s">
        <v>161</v>
      </c>
      <c r="BZ7" s="3">
        <v>0</v>
      </c>
      <c r="CA7" s="3">
        <v>0</v>
      </c>
      <c r="CB7" s="3" t="s">
        <v>154</v>
      </c>
      <c r="CC7" s="3" t="b">
        <v>0</v>
      </c>
      <c r="CD7" s="3" t="b">
        <v>0</v>
      </c>
      <c r="CE7" s="3">
        <v>0</v>
      </c>
      <c r="CF7" s="3" t="s">
        <v>161</v>
      </c>
      <c r="CG7" s="3">
        <v>0</v>
      </c>
      <c r="CH7" s="3" t="s">
        <v>161</v>
      </c>
      <c r="CI7" s="3">
        <v>0</v>
      </c>
      <c r="CJ7" s="3" t="s">
        <v>161</v>
      </c>
      <c r="CK7" s="3" t="s">
        <v>161</v>
      </c>
      <c r="CL7" s="3" t="s">
        <v>161</v>
      </c>
      <c r="CM7" s="3" t="s">
        <v>161</v>
      </c>
      <c r="CN7" s="3" t="s">
        <v>161</v>
      </c>
      <c r="CO7" s="3" t="s">
        <v>161</v>
      </c>
      <c r="CP7" s="3" t="s">
        <v>161</v>
      </c>
      <c r="CQ7" s="3" t="s">
        <v>161</v>
      </c>
      <c r="CR7" s="3" t="s">
        <v>161</v>
      </c>
      <c r="CS7" s="3" t="s">
        <v>161</v>
      </c>
      <c r="CT7" s="3" t="s">
        <v>161</v>
      </c>
      <c r="CU7" s="3" t="s">
        <v>161</v>
      </c>
      <c r="CV7" s="3" t="s">
        <v>154</v>
      </c>
      <c r="CW7" s="3" t="s">
        <v>154</v>
      </c>
      <c r="CX7" s="3">
        <v>0</v>
      </c>
    </row>
    <row r="8" spans="1:102" ht="17.25" x14ac:dyDescent="0.3">
      <c r="A8" s="3">
        <v>352</v>
      </c>
      <c r="B8" s="3" t="s">
        <v>197</v>
      </c>
      <c r="C8" s="3" t="s">
        <v>198</v>
      </c>
      <c r="D8" s="3">
        <v>0</v>
      </c>
      <c r="E8" s="3" t="s">
        <v>197</v>
      </c>
      <c r="F8" s="3" t="s">
        <v>161</v>
      </c>
      <c r="G8" s="3" t="s">
        <v>15</v>
      </c>
      <c r="H8" s="3">
        <v>3</v>
      </c>
      <c r="I8" s="3" t="s">
        <v>161</v>
      </c>
      <c r="J8" s="3" t="s">
        <v>22</v>
      </c>
      <c r="K8" s="3" t="s">
        <v>22</v>
      </c>
      <c r="L8" s="3">
        <v>137</v>
      </c>
      <c r="M8" s="3" t="s">
        <v>199</v>
      </c>
      <c r="N8" s="3" t="s">
        <v>161</v>
      </c>
      <c r="O8" s="3">
        <v>0</v>
      </c>
      <c r="P8" s="3" t="s">
        <v>174</v>
      </c>
      <c r="Q8" s="3">
        <v>13.64</v>
      </c>
      <c r="R8" s="3">
        <v>136.36000000000001</v>
      </c>
      <c r="S8" s="3">
        <v>150</v>
      </c>
      <c r="T8" s="3" t="s">
        <v>166</v>
      </c>
      <c r="U8" s="3">
        <v>2</v>
      </c>
      <c r="V8" s="3" t="s">
        <v>161</v>
      </c>
      <c r="W8" s="3" t="s">
        <v>161</v>
      </c>
      <c r="X8" s="3" t="s">
        <v>154</v>
      </c>
      <c r="Y8" s="3" t="s">
        <v>200</v>
      </c>
      <c r="Z8" s="3" t="s">
        <v>161</v>
      </c>
      <c r="AA8" s="3" t="s">
        <v>161</v>
      </c>
      <c r="AB8" s="3" t="s">
        <v>161</v>
      </c>
      <c r="AC8" s="3" t="s">
        <v>194</v>
      </c>
      <c r="AD8" s="3" t="b">
        <v>0</v>
      </c>
      <c r="AE8" s="3" t="s">
        <v>161</v>
      </c>
      <c r="AF8" s="3" t="b">
        <v>0</v>
      </c>
      <c r="AG8" s="3">
        <v>150</v>
      </c>
      <c r="AH8" s="3">
        <v>0</v>
      </c>
      <c r="AI8" s="3" t="b">
        <v>0</v>
      </c>
      <c r="AJ8" s="3">
        <v>0</v>
      </c>
      <c r="AK8" s="3">
        <v>0</v>
      </c>
      <c r="AL8" s="3" t="b">
        <v>0</v>
      </c>
      <c r="AM8" s="3" t="b">
        <v>0</v>
      </c>
      <c r="AN8" s="3" t="b">
        <v>0</v>
      </c>
      <c r="AO8" s="3" t="b">
        <v>0</v>
      </c>
      <c r="AP8" s="3" t="b">
        <v>1</v>
      </c>
      <c r="AQ8" s="3" t="b">
        <v>0</v>
      </c>
      <c r="AR8" s="3" t="s">
        <v>157</v>
      </c>
      <c r="AS8" s="3" t="b">
        <v>0</v>
      </c>
      <c r="AT8" s="3" t="b">
        <v>0</v>
      </c>
      <c r="AU8" s="3" t="b">
        <v>0</v>
      </c>
      <c r="AV8" s="3" t="b">
        <v>1</v>
      </c>
      <c r="AW8" s="3" t="s">
        <v>154</v>
      </c>
      <c r="AX8" s="3" t="s">
        <v>166</v>
      </c>
      <c r="AY8" s="3" t="s">
        <v>201</v>
      </c>
      <c r="AZ8" s="3" t="s">
        <v>161</v>
      </c>
      <c r="BA8" s="3" t="s">
        <v>161</v>
      </c>
      <c r="BB8" s="3" t="s">
        <v>154</v>
      </c>
      <c r="BC8" s="3" t="s">
        <v>17</v>
      </c>
      <c r="BD8" s="3">
        <v>1</v>
      </c>
      <c r="BE8" s="3">
        <v>150</v>
      </c>
      <c r="BF8" s="3">
        <v>0</v>
      </c>
      <c r="BG8" s="3">
        <v>150</v>
      </c>
      <c r="BH8" s="3" t="s">
        <v>202</v>
      </c>
      <c r="BI8" s="3" t="b">
        <v>0</v>
      </c>
      <c r="BJ8" s="3" t="s">
        <v>161</v>
      </c>
      <c r="BK8" s="3">
        <v>0</v>
      </c>
      <c r="BL8" s="3">
        <v>0</v>
      </c>
      <c r="BM8" s="3" t="s">
        <v>161</v>
      </c>
      <c r="BN8" s="3" t="s">
        <v>161</v>
      </c>
      <c r="BO8" s="3" t="b">
        <v>0</v>
      </c>
      <c r="BP8" s="3" t="b">
        <v>1</v>
      </c>
      <c r="BQ8" s="3" t="b">
        <v>0</v>
      </c>
      <c r="BR8" s="3" t="s">
        <v>161</v>
      </c>
      <c r="BS8" s="3">
        <v>-150</v>
      </c>
      <c r="BT8" s="3" t="s">
        <v>161</v>
      </c>
      <c r="BU8" s="3" t="s">
        <v>160</v>
      </c>
      <c r="BV8" s="3" t="s">
        <v>161</v>
      </c>
      <c r="BW8" s="3" t="s">
        <v>161</v>
      </c>
      <c r="BX8" s="3">
        <v>0</v>
      </c>
      <c r="BY8" s="3" t="s">
        <v>161</v>
      </c>
      <c r="BZ8" s="3">
        <v>0</v>
      </c>
      <c r="CA8" s="3">
        <v>0</v>
      </c>
      <c r="CB8" s="3" t="s">
        <v>154</v>
      </c>
      <c r="CC8" s="3" t="b">
        <v>0</v>
      </c>
      <c r="CD8" s="3" t="b">
        <v>0</v>
      </c>
      <c r="CE8" s="3">
        <v>0</v>
      </c>
      <c r="CF8" s="3" t="s">
        <v>161</v>
      </c>
      <c r="CG8" s="3">
        <v>0</v>
      </c>
      <c r="CH8" s="3" t="s">
        <v>161</v>
      </c>
      <c r="CI8" s="3">
        <v>0</v>
      </c>
      <c r="CJ8" s="3" t="s">
        <v>161</v>
      </c>
      <c r="CK8" s="3" t="s">
        <v>161</v>
      </c>
      <c r="CL8" s="3" t="s">
        <v>161</v>
      </c>
      <c r="CM8" s="3" t="s">
        <v>161</v>
      </c>
      <c r="CN8" s="3" t="s">
        <v>161</v>
      </c>
      <c r="CO8" s="3" t="s">
        <v>161</v>
      </c>
      <c r="CP8" s="3" t="s">
        <v>161</v>
      </c>
      <c r="CQ8" s="3" t="s">
        <v>161</v>
      </c>
      <c r="CR8" s="3" t="s">
        <v>161</v>
      </c>
      <c r="CS8" s="3" t="s">
        <v>161</v>
      </c>
      <c r="CT8" s="3" t="s">
        <v>161</v>
      </c>
      <c r="CU8" s="3" t="s">
        <v>161</v>
      </c>
      <c r="CV8" s="3" t="s">
        <v>154</v>
      </c>
      <c r="CW8" s="3" t="s">
        <v>154</v>
      </c>
      <c r="CX8" s="3">
        <v>0</v>
      </c>
    </row>
    <row r="9" spans="1:102" ht="17.25" x14ac:dyDescent="0.3">
      <c r="A9" s="3">
        <v>351</v>
      </c>
      <c r="B9" s="3" t="s">
        <v>203</v>
      </c>
      <c r="C9" s="3" t="s">
        <v>204</v>
      </c>
      <c r="D9" s="3">
        <v>0</v>
      </c>
      <c r="E9" s="3" t="s">
        <v>203</v>
      </c>
      <c r="F9" s="3" t="s">
        <v>161</v>
      </c>
      <c r="G9" s="3" t="s">
        <v>15</v>
      </c>
      <c r="H9" s="3">
        <v>3</v>
      </c>
      <c r="I9" s="3" t="s">
        <v>161</v>
      </c>
      <c r="J9" s="3" t="s">
        <v>23</v>
      </c>
      <c r="K9" s="3" t="s">
        <v>23</v>
      </c>
      <c r="L9" s="3">
        <v>143</v>
      </c>
      <c r="M9" s="3" t="s">
        <v>192</v>
      </c>
      <c r="N9" s="3" t="s">
        <v>161</v>
      </c>
      <c r="O9" s="3">
        <v>0</v>
      </c>
      <c r="P9" s="3" t="s">
        <v>193</v>
      </c>
      <c r="Q9" s="3">
        <v>10.91</v>
      </c>
      <c r="R9" s="3">
        <v>109.09</v>
      </c>
      <c r="S9" s="3">
        <v>120</v>
      </c>
      <c r="T9" s="3" t="s">
        <v>166</v>
      </c>
      <c r="U9" s="3">
        <v>2</v>
      </c>
      <c r="V9" s="3" t="s">
        <v>161</v>
      </c>
      <c r="W9" s="3" t="s">
        <v>161</v>
      </c>
      <c r="X9" s="3" t="s">
        <v>154</v>
      </c>
      <c r="Y9" s="3" t="s">
        <v>200</v>
      </c>
      <c r="Z9" s="3" t="s">
        <v>161</v>
      </c>
      <c r="AA9" s="3" t="s">
        <v>161</v>
      </c>
      <c r="AB9" s="3" t="s">
        <v>161</v>
      </c>
      <c r="AC9" s="3" t="s">
        <v>194</v>
      </c>
      <c r="AD9" s="3" t="b">
        <v>0</v>
      </c>
      <c r="AE9" s="3" t="s">
        <v>161</v>
      </c>
      <c r="AF9" s="3" t="b">
        <v>0</v>
      </c>
      <c r="AG9" s="3">
        <v>120</v>
      </c>
      <c r="AH9" s="3">
        <v>0</v>
      </c>
      <c r="AI9" s="3" t="b">
        <v>0</v>
      </c>
      <c r="AJ9" s="3">
        <v>0</v>
      </c>
      <c r="AK9" s="3">
        <v>0</v>
      </c>
      <c r="AL9" s="3" t="b">
        <v>0</v>
      </c>
      <c r="AM9" s="3" t="b">
        <v>0</v>
      </c>
      <c r="AN9" s="3" t="b">
        <v>0</v>
      </c>
      <c r="AO9" s="3" t="b">
        <v>0</v>
      </c>
      <c r="AP9" s="3" t="b">
        <v>1</v>
      </c>
      <c r="AQ9" s="3" t="b">
        <v>0</v>
      </c>
      <c r="AR9" s="3" t="s">
        <v>157</v>
      </c>
      <c r="AS9" s="3" t="b">
        <v>0</v>
      </c>
      <c r="AT9" s="3" t="b">
        <v>0</v>
      </c>
      <c r="AU9" s="3" t="b">
        <v>0</v>
      </c>
      <c r="AV9" s="3" t="b">
        <v>1</v>
      </c>
      <c r="AW9" s="3" t="s">
        <v>154</v>
      </c>
      <c r="AX9" s="3" t="s">
        <v>166</v>
      </c>
      <c r="AY9" s="3" t="s">
        <v>205</v>
      </c>
      <c r="AZ9" s="3" t="s">
        <v>161</v>
      </c>
      <c r="BA9" s="3" t="s">
        <v>161</v>
      </c>
      <c r="BB9" s="3" t="s">
        <v>154</v>
      </c>
      <c r="BC9" s="3" t="s">
        <v>17</v>
      </c>
      <c r="BD9" s="3">
        <v>1</v>
      </c>
      <c r="BE9" s="3">
        <v>120</v>
      </c>
      <c r="BF9" s="3">
        <v>0</v>
      </c>
      <c r="BG9" s="3">
        <v>120</v>
      </c>
      <c r="BH9" s="3" t="s">
        <v>206</v>
      </c>
      <c r="BI9" s="3" t="b">
        <v>0</v>
      </c>
      <c r="BJ9" s="3" t="s">
        <v>161</v>
      </c>
      <c r="BK9" s="3">
        <v>0</v>
      </c>
      <c r="BL9" s="3">
        <v>0</v>
      </c>
      <c r="BM9" s="3" t="s">
        <v>161</v>
      </c>
      <c r="BN9" s="3" t="s">
        <v>161</v>
      </c>
      <c r="BO9" s="3" t="b">
        <v>0</v>
      </c>
      <c r="BP9" s="3" t="b">
        <v>1</v>
      </c>
      <c r="BQ9" s="3" t="b">
        <v>0</v>
      </c>
      <c r="BR9" s="3" t="s">
        <v>161</v>
      </c>
      <c r="BS9" s="3">
        <v>-120</v>
      </c>
      <c r="BT9" s="3" t="s">
        <v>161</v>
      </c>
      <c r="BU9" s="3" t="s">
        <v>160</v>
      </c>
      <c r="BV9" s="3" t="s">
        <v>161</v>
      </c>
      <c r="BW9" s="3" t="s">
        <v>161</v>
      </c>
      <c r="BX9" s="3">
        <v>0</v>
      </c>
      <c r="BY9" s="3" t="s">
        <v>161</v>
      </c>
      <c r="BZ9" s="3">
        <v>0</v>
      </c>
      <c r="CA9" s="3">
        <v>0</v>
      </c>
      <c r="CB9" s="3" t="s">
        <v>154</v>
      </c>
      <c r="CC9" s="3" t="b">
        <v>0</v>
      </c>
      <c r="CD9" s="3" t="b">
        <v>0</v>
      </c>
      <c r="CE9" s="3">
        <v>0</v>
      </c>
      <c r="CF9" s="3" t="s">
        <v>161</v>
      </c>
      <c r="CG9" s="3">
        <v>0</v>
      </c>
      <c r="CH9" s="3" t="s">
        <v>161</v>
      </c>
      <c r="CI9" s="3">
        <v>0</v>
      </c>
      <c r="CJ9" s="3" t="s">
        <v>161</v>
      </c>
      <c r="CK9" s="3" t="s">
        <v>161</v>
      </c>
      <c r="CL9" s="3" t="s">
        <v>161</v>
      </c>
      <c r="CM9" s="3" t="s">
        <v>161</v>
      </c>
      <c r="CN9" s="3" t="s">
        <v>161</v>
      </c>
      <c r="CO9" s="3" t="s">
        <v>161</v>
      </c>
      <c r="CP9" s="3" t="s">
        <v>161</v>
      </c>
      <c r="CQ9" s="3" t="s">
        <v>161</v>
      </c>
      <c r="CR9" s="3" t="s">
        <v>161</v>
      </c>
      <c r="CS9" s="3" t="s">
        <v>161</v>
      </c>
      <c r="CT9" s="3" t="s">
        <v>161</v>
      </c>
      <c r="CU9" s="3" t="s">
        <v>161</v>
      </c>
      <c r="CV9" s="3" t="s">
        <v>154</v>
      </c>
      <c r="CW9" s="3" t="s">
        <v>154</v>
      </c>
      <c r="CX9" s="3">
        <v>0</v>
      </c>
    </row>
    <row r="10" spans="1:102" ht="17.25" x14ac:dyDescent="0.3">
      <c r="A10" s="3">
        <v>350</v>
      </c>
      <c r="B10" s="3" t="s">
        <v>207</v>
      </c>
      <c r="C10" s="3" t="s">
        <v>208</v>
      </c>
      <c r="D10" s="3">
        <v>0</v>
      </c>
      <c r="E10" s="3" t="s">
        <v>207</v>
      </c>
      <c r="F10" s="3" t="s">
        <v>161</v>
      </c>
      <c r="G10" s="3" t="s">
        <v>15</v>
      </c>
      <c r="H10" s="3">
        <v>3</v>
      </c>
      <c r="I10" s="3" t="s">
        <v>161</v>
      </c>
      <c r="J10" s="3" t="s">
        <v>22</v>
      </c>
      <c r="K10" s="3" t="s">
        <v>22</v>
      </c>
      <c r="L10" s="3">
        <v>137</v>
      </c>
      <c r="M10" s="3" t="s">
        <v>199</v>
      </c>
      <c r="N10" s="3" t="s">
        <v>161</v>
      </c>
      <c r="O10" s="3">
        <v>0</v>
      </c>
      <c r="P10" s="3" t="s">
        <v>174</v>
      </c>
      <c r="Q10" s="3">
        <v>13.64</v>
      </c>
      <c r="R10" s="3">
        <v>136.36000000000001</v>
      </c>
      <c r="S10" s="3">
        <v>150</v>
      </c>
      <c r="T10" s="3" t="s">
        <v>166</v>
      </c>
      <c r="U10" s="3">
        <v>2</v>
      </c>
      <c r="V10" s="3" t="s">
        <v>161</v>
      </c>
      <c r="W10" s="3" t="s">
        <v>161</v>
      </c>
      <c r="X10" s="3" t="s">
        <v>154</v>
      </c>
      <c r="Y10" s="3" t="s">
        <v>200</v>
      </c>
      <c r="Z10" s="3" t="s">
        <v>161</v>
      </c>
      <c r="AA10" s="3" t="s">
        <v>161</v>
      </c>
      <c r="AB10" s="3" t="s">
        <v>161</v>
      </c>
      <c r="AC10" s="3" t="s">
        <v>194</v>
      </c>
      <c r="AD10" s="3" t="b">
        <v>0</v>
      </c>
      <c r="AE10" s="3" t="s">
        <v>161</v>
      </c>
      <c r="AF10" s="3" t="b">
        <v>0</v>
      </c>
      <c r="AG10" s="3">
        <v>150</v>
      </c>
      <c r="AH10" s="3">
        <v>0</v>
      </c>
      <c r="AI10" s="3" t="b">
        <v>0</v>
      </c>
      <c r="AJ10" s="3">
        <v>0</v>
      </c>
      <c r="AK10" s="3">
        <v>0</v>
      </c>
      <c r="AL10" s="3" t="b">
        <v>0</v>
      </c>
      <c r="AM10" s="3" t="b">
        <v>0</v>
      </c>
      <c r="AN10" s="3" t="b">
        <v>0</v>
      </c>
      <c r="AO10" s="3" t="b">
        <v>0</v>
      </c>
      <c r="AP10" s="3" t="b">
        <v>1</v>
      </c>
      <c r="AQ10" s="3" t="b">
        <v>0</v>
      </c>
      <c r="AR10" s="3" t="s">
        <v>157</v>
      </c>
      <c r="AS10" s="3" t="b">
        <v>0</v>
      </c>
      <c r="AT10" s="3" t="b">
        <v>0</v>
      </c>
      <c r="AU10" s="3" t="b">
        <v>0</v>
      </c>
      <c r="AV10" s="3" t="b">
        <v>1</v>
      </c>
      <c r="AW10" s="3" t="s">
        <v>154</v>
      </c>
      <c r="AX10" s="3" t="s">
        <v>166</v>
      </c>
      <c r="AY10" s="3" t="s">
        <v>209</v>
      </c>
      <c r="AZ10" s="3" t="s">
        <v>161</v>
      </c>
      <c r="BA10" s="3" t="s">
        <v>161</v>
      </c>
      <c r="BB10" s="3" t="s">
        <v>154</v>
      </c>
      <c r="BC10" s="3" t="s">
        <v>17</v>
      </c>
      <c r="BD10" s="3">
        <v>1</v>
      </c>
      <c r="BE10" s="3">
        <v>150</v>
      </c>
      <c r="BF10" s="3">
        <v>0</v>
      </c>
      <c r="BG10" s="3">
        <v>150</v>
      </c>
      <c r="BH10" s="3" t="s">
        <v>210</v>
      </c>
      <c r="BI10" s="3" t="b">
        <v>0</v>
      </c>
      <c r="BJ10" s="3" t="s">
        <v>161</v>
      </c>
      <c r="BK10" s="3">
        <v>0</v>
      </c>
      <c r="BL10" s="3">
        <v>0</v>
      </c>
      <c r="BM10" s="3" t="s">
        <v>161</v>
      </c>
      <c r="BN10" s="3" t="s">
        <v>161</v>
      </c>
      <c r="BO10" s="3" t="b">
        <v>0</v>
      </c>
      <c r="BP10" s="3" t="b">
        <v>1</v>
      </c>
      <c r="BQ10" s="3" t="b">
        <v>0</v>
      </c>
      <c r="BR10" s="3" t="s">
        <v>161</v>
      </c>
      <c r="BS10" s="3">
        <v>-150</v>
      </c>
      <c r="BT10" s="3" t="s">
        <v>161</v>
      </c>
      <c r="BU10" s="3" t="s">
        <v>160</v>
      </c>
      <c r="BV10" s="3" t="s">
        <v>161</v>
      </c>
      <c r="BW10" s="3" t="s">
        <v>161</v>
      </c>
      <c r="BX10" s="3">
        <v>0</v>
      </c>
      <c r="BY10" s="3" t="s">
        <v>161</v>
      </c>
      <c r="BZ10" s="3">
        <v>0</v>
      </c>
      <c r="CA10" s="3">
        <v>0</v>
      </c>
      <c r="CB10" s="3" t="s">
        <v>154</v>
      </c>
      <c r="CC10" s="3" t="b">
        <v>0</v>
      </c>
      <c r="CD10" s="3" t="b">
        <v>0</v>
      </c>
      <c r="CE10" s="3">
        <v>0</v>
      </c>
      <c r="CF10" s="3" t="s">
        <v>161</v>
      </c>
      <c r="CG10" s="3">
        <v>0</v>
      </c>
      <c r="CH10" s="3" t="s">
        <v>161</v>
      </c>
      <c r="CI10" s="3">
        <v>0</v>
      </c>
      <c r="CJ10" s="3" t="s">
        <v>161</v>
      </c>
      <c r="CK10" s="3" t="s">
        <v>161</v>
      </c>
      <c r="CL10" s="3" t="s">
        <v>161</v>
      </c>
      <c r="CM10" s="3" t="s">
        <v>161</v>
      </c>
      <c r="CN10" s="3" t="s">
        <v>161</v>
      </c>
      <c r="CO10" s="3" t="s">
        <v>161</v>
      </c>
      <c r="CP10" s="3" t="s">
        <v>161</v>
      </c>
      <c r="CQ10" s="3" t="s">
        <v>161</v>
      </c>
      <c r="CR10" s="3" t="s">
        <v>161</v>
      </c>
      <c r="CS10" s="3" t="s">
        <v>161</v>
      </c>
      <c r="CT10" s="3" t="s">
        <v>161</v>
      </c>
      <c r="CU10" s="3" t="s">
        <v>161</v>
      </c>
      <c r="CV10" s="3" t="s">
        <v>154</v>
      </c>
      <c r="CW10" s="3" t="s">
        <v>154</v>
      </c>
      <c r="CX10" s="3">
        <v>0</v>
      </c>
    </row>
    <row r="11" spans="1:102" ht="17.25" x14ac:dyDescent="0.3">
      <c r="A11" s="3">
        <v>349</v>
      </c>
      <c r="B11" s="3" t="s">
        <v>211</v>
      </c>
      <c r="C11" s="3" t="s">
        <v>212</v>
      </c>
      <c r="D11" s="3">
        <v>0</v>
      </c>
      <c r="E11" s="3" t="s">
        <v>211</v>
      </c>
      <c r="F11" s="3" t="s">
        <v>161</v>
      </c>
      <c r="G11" s="3" t="s">
        <v>15</v>
      </c>
      <c r="H11" s="3">
        <v>3</v>
      </c>
      <c r="I11" s="3" t="s">
        <v>161</v>
      </c>
      <c r="J11" s="3" t="s">
        <v>21</v>
      </c>
      <c r="K11" s="3" t="s">
        <v>21</v>
      </c>
      <c r="L11" s="3">
        <v>159</v>
      </c>
      <c r="M11" s="3" t="s">
        <v>186</v>
      </c>
      <c r="N11" s="3" t="s">
        <v>161</v>
      </c>
      <c r="O11" s="3">
        <v>0</v>
      </c>
      <c r="P11" s="3" t="s">
        <v>174</v>
      </c>
      <c r="Q11" s="3">
        <v>0</v>
      </c>
      <c r="R11" s="3">
        <v>75</v>
      </c>
      <c r="S11" s="3">
        <v>75</v>
      </c>
      <c r="T11" s="3" t="s">
        <v>166</v>
      </c>
      <c r="U11" s="3">
        <v>2</v>
      </c>
      <c r="V11" s="3" t="s">
        <v>161</v>
      </c>
      <c r="W11" s="3" t="s">
        <v>161</v>
      </c>
      <c r="X11" s="3" t="s">
        <v>154</v>
      </c>
      <c r="Y11" s="3" t="s">
        <v>200</v>
      </c>
      <c r="Z11" s="3" t="s">
        <v>161</v>
      </c>
      <c r="AA11" s="3" t="s">
        <v>161</v>
      </c>
      <c r="AB11" s="3" t="s">
        <v>161</v>
      </c>
      <c r="AC11" s="3" t="s">
        <v>187</v>
      </c>
      <c r="AD11" s="3" t="b">
        <v>0</v>
      </c>
      <c r="AE11" s="3" t="s">
        <v>161</v>
      </c>
      <c r="AF11" s="3" t="b">
        <v>0</v>
      </c>
      <c r="AG11" s="3">
        <v>75</v>
      </c>
      <c r="AH11" s="3">
        <v>0</v>
      </c>
      <c r="AI11" s="3" t="b">
        <v>0</v>
      </c>
      <c r="AJ11" s="3">
        <v>0</v>
      </c>
      <c r="AK11" s="3">
        <v>0</v>
      </c>
      <c r="AL11" s="3" t="b">
        <v>0</v>
      </c>
      <c r="AM11" s="3" t="b">
        <v>0</v>
      </c>
      <c r="AN11" s="3" t="b">
        <v>0</v>
      </c>
      <c r="AO11" s="3" t="b">
        <v>0</v>
      </c>
      <c r="AP11" s="3" t="b">
        <v>1</v>
      </c>
      <c r="AQ11" s="3" t="b">
        <v>0</v>
      </c>
      <c r="AR11" s="3" t="s">
        <v>157</v>
      </c>
      <c r="AS11" s="3" t="b">
        <v>0</v>
      </c>
      <c r="AT11" s="3" t="b">
        <v>0</v>
      </c>
      <c r="AU11" s="3" t="b">
        <v>0</v>
      </c>
      <c r="AV11" s="3" t="b">
        <v>1</v>
      </c>
      <c r="AW11" s="3" t="s">
        <v>154</v>
      </c>
      <c r="AX11" s="3" t="s">
        <v>166</v>
      </c>
      <c r="AY11" s="3" t="s">
        <v>213</v>
      </c>
      <c r="AZ11" s="3" t="s">
        <v>161</v>
      </c>
      <c r="BA11" s="3" t="s">
        <v>161</v>
      </c>
      <c r="BB11" s="3" t="s">
        <v>154</v>
      </c>
      <c r="BC11" s="3" t="s">
        <v>17</v>
      </c>
      <c r="BD11" s="3">
        <v>1</v>
      </c>
      <c r="BE11" s="3">
        <v>75</v>
      </c>
      <c r="BF11" s="3">
        <v>0</v>
      </c>
      <c r="BG11" s="3">
        <v>75</v>
      </c>
      <c r="BH11" s="3" t="s">
        <v>214</v>
      </c>
      <c r="BI11" s="3" t="b">
        <v>0</v>
      </c>
      <c r="BJ11" s="3" t="s">
        <v>161</v>
      </c>
      <c r="BK11" s="3">
        <v>0</v>
      </c>
      <c r="BL11" s="3">
        <v>0</v>
      </c>
      <c r="BM11" s="3" t="s">
        <v>161</v>
      </c>
      <c r="BN11" s="3" t="s">
        <v>161</v>
      </c>
      <c r="BO11" s="3" t="b">
        <v>0</v>
      </c>
      <c r="BP11" s="3" t="b">
        <v>1</v>
      </c>
      <c r="BQ11" s="3" t="b">
        <v>0</v>
      </c>
      <c r="BR11" s="3" t="s">
        <v>161</v>
      </c>
      <c r="BS11" s="3">
        <v>-75</v>
      </c>
      <c r="BT11" s="3" t="s">
        <v>161</v>
      </c>
      <c r="BU11" s="3" t="s">
        <v>160</v>
      </c>
      <c r="BV11" s="3" t="s">
        <v>161</v>
      </c>
      <c r="BW11" s="3" t="s">
        <v>161</v>
      </c>
      <c r="BX11" s="3">
        <v>0</v>
      </c>
      <c r="BY11" s="3" t="s">
        <v>161</v>
      </c>
      <c r="BZ11" s="3">
        <v>0</v>
      </c>
      <c r="CA11" s="3">
        <v>0</v>
      </c>
      <c r="CB11" s="3" t="s">
        <v>154</v>
      </c>
      <c r="CC11" s="3" t="b">
        <v>0</v>
      </c>
      <c r="CD11" s="3" t="b">
        <v>0</v>
      </c>
      <c r="CE11" s="3">
        <v>0</v>
      </c>
      <c r="CF11" s="3" t="s">
        <v>161</v>
      </c>
      <c r="CG11" s="3">
        <v>0</v>
      </c>
      <c r="CH11" s="3" t="s">
        <v>161</v>
      </c>
      <c r="CI11" s="3">
        <v>0</v>
      </c>
      <c r="CJ11" s="3" t="s">
        <v>161</v>
      </c>
      <c r="CK11" s="3" t="s">
        <v>161</v>
      </c>
      <c r="CL11" s="3" t="s">
        <v>161</v>
      </c>
      <c r="CM11" s="3" t="s">
        <v>161</v>
      </c>
      <c r="CN11" s="3" t="s">
        <v>161</v>
      </c>
      <c r="CO11" s="3" t="s">
        <v>161</v>
      </c>
      <c r="CP11" s="3" t="s">
        <v>161</v>
      </c>
      <c r="CQ11" s="3" t="s">
        <v>161</v>
      </c>
      <c r="CR11" s="3" t="s">
        <v>161</v>
      </c>
      <c r="CS11" s="3" t="s">
        <v>161</v>
      </c>
      <c r="CT11" s="3" t="s">
        <v>161</v>
      </c>
      <c r="CU11" s="3" t="s">
        <v>161</v>
      </c>
      <c r="CV11" s="3" t="s">
        <v>154</v>
      </c>
      <c r="CW11" s="3" t="s">
        <v>154</v>
      </c>
      <c r="CX11" s="3">
        <v>0</v>
      </c>
    </row>
    <row r="12" spans="1:102" ht="17.25" x14ac:dyDescent="0.3">
      <c r="A12" s="3">
        <v>335</v>
      </c>
      <c r="B12" s="3" t="s">
        <v>215</v>
      </c>
      <c r="C12" s="3" t="s">
        <v>216</v>
      </c>
      <c r="D12" s="3">
        <v>0</v>
      </c>
      <c r="E12" s="3" t="s">
        <v>215</v>
      </c>
      <c r="F12" s="3" t="s">
        <v>161</v>
      </c>
      <c r="G12" s="3" t="s">
        <v>24</v>
      </c>
      <c r="H12" s="3">
        <v>160</v>
      </c>
      <c r="I12" s="3" t="s">
        <v>161</v>
      </c>
      <c r="J12" s="3" t="s">
        <v>23</v>
      </c>
      <c r="K12" s="3" t="s">
        <v>23</v>
      </c>
      <c r="L12" s="3">
        <v>143</v>
      </c>
      <c r="M12" s="3" t="s">
        <v>217</v>
      </c>
      <c r="N12" s="3" t="s">
        <v>217</v>
      </c>
      <c r="O12" s="3">
        <v>0</v>
      </c>
      <c r="P12" s="3" t="s">
        <v>218</v>
      </c>
      <c r="Q12" s="3">
        <v>-10</v>
      </c>
      <c r="R12" s="3">
        <v>-100</v>
      </c>
      <c r="S12" s="3">
        <v>-110</v>
      </c>
      <c r="T12" s="3" t="s">
        <v>166</v>
      </c>
      <c r="U12" s="3">
        <v>2</v>
      </c>
      <c r="V12" s="3" t="s">
        <v>216</v>
      </c>
      <c r="W12" s="3" t="s">
        <v>219</v>
      </c>
      <c r="X12" s="3" t="s">
        <v>154</v>
      </c>
      <c r="Y12" s="3" t="s">
        <v>218</v>
      </c>
      <c r="Z12" s="3" t="s">
        <v>161</v>
      </c>
      <c r="AA12" s="3" t="s">
        <v>161</v>
      </c>
      <c r="AB12" s="3" t="s">
        <v>25</v>
      </c>
      <c r="AC12" s="3" t="s">
        <v>194</v>
      </c>
      <c r="AD12" s="3" t="b">
        <v>0</v>
      </c>
      <c r="AE12" s="3" t="s">
        <v>161</v>
      </c>
      <c r="AF12" s="3" t="b">
        <v>0</v>
      </c>
      <c r="AG12" s="3">
        <v>-110</v>
      </c>
      <c r="AH12" s="3">
        <v>0</v>
      </c>
      <c r="AI12" s="3" t="b">
        <v>0</v>
      </c>
      <c r="AJ12" s="3">
        <v>0</v>
      </c>
      <c r="AK12" s="3">
        <v>0</v>
      </c>
      <c r="AL12" s="3" t="b">
        <v>0</v>
      </c>
      <c r="AM12" s="3" t="b">
        <v>0</v>
      </c>
      <c r="AN12" s="3" t="b">
        <v>0</v>
      </c>
      <c r="AO12" s="3" t="b">
        <v>0</v>
      </c>
      <c r="AP12" s="3" t="b">
        <v>1</v>
      </c>
      <c r="AQ12" s="3" t="b">
        <v>0</v>
      </c>
      <c r="AR12" s="3" t="s">
        <v>157</v>
      </c>
      <c r="AS12" s="3" t="b">
        <v>0</v>
      </c>
      <c r="AT12" s="3" t="b">
        <v>0</v>
      </c>
      <c r="AU12" s="3" t="b">
        <v>0</v>
      </c>
      <c r="AV12" s="3" t="b">
        <v>1</v>
      </c>
      <c r="AW12" s="3" t="s">
        <v>154</v>
      </c>
      <c r="AX12" s="3" t="s">
        <v>166</v>
      </c>
      <c r="AY12" s="3" t="s">
        <v>220</v>
      </c>
      <c r="AZ12" s="3" t="s">
        <v>219</v>
      </c>
      <c r="BA12" s="3" t="s">
        <v>161</v>
      </c>
      <c r="BB12" s="3" t="s">
        <v>154</v>
      </c>
      <c r="BC12" s="3" t="s">
        <v>17</v>
      </c>
      <c r="BD12" s="3">
        <v>1</v>
      </c>
      <c r="BE12" s="3">
        <v>-100</v>
      </c>
      <c r="BF12" s="3">
        <v>0</v>
      </c>
      <c r="BG12" s="3">
        <v>-100</v>
      </c>
      <c r="BH12" s="3" t="s">
        <v>221</v>
      </c>
      <c r="BI12" s="3" t="b">
        <v>0</v>
      </c>
      <c r="BJ12" s="3" t="s">
        <v>161</v>
      </c>
      <c r="BK12" s="3">
        <v>0</v>
      </c>
      <c r="BL12" s="3">
        <v>0</v>
      </c>
      <c r="BM12" s="3" t="s">
        <v>161</v>
      </c>
      <c r="BN12" s="3" t="s">
        <v>161</v>
      </c>
      <c r="BO12" s="3" t="b">
        <v>0</v>
      </c>
      <c r="BP12" s="3" t="b">
        <v>1</v>
      </c>
      <c r="BQ12" s="3" t="b">
        <v>0</v>
      </c>
      <c r="BR12" s="3" t="s">
        <v>161</v>
      </c>
      <c r="BS12" s="3">
        <v>110</v>
      </c>
      <c r="BT12" s="3" t="s">
        <v>161</v>
      </c>
      <c r="BU12" s="3" t="s">
        <v>160</v>
      </c>
      <c r="BV12" s="3" t="s">
        <v>161</v>
      </c>
      <c r="BW12" s="3" t="s">
        <v>26</v>
      </c>
      <c r="BX12" s="3">
        <v>0</v>
      </c>
      <c r="BY12" s="3" t="s">
        <v>161</v>
      </c>
      <c r="BZ12" s="3">
        <v>0</v>
      </c>
      <c r="CA12" s="3">
        <v>0</v>
      </c>
      <c r="CB12" s="3" t="s">
        <v>154</v>
      </c>
      <c r="CC12" s="3" t="b">
        <v>0</v>
      </c>
      <c r="CD12" s="3" t="b">
        <v>0</v>
      </c>
      <c r="CE12" s="3">
        <v>0</v>
      </c>
      <c r="CF12" s="3" t="s">
        <v>161</v>
      </c>
      <c r="CG12" s="3">
        <v>0</v>
      </c>
      <c r="CH12" s="3" t="s">
        <v>161</v>
      </c>
      <c r="CI12" s="3">
        <v>0</v>
      </c>
      <c r="CJ12" s="3" t="s">
        <v>161</v>
      </c>
      <c r="CK12" s="3" t="s">
        <v>161</v>
      </c>
      <c r="CL12" s="3" t="s">
        <v>161</v>
      </c>
      <c r="CM12" s="3" t="s">
        <v>161</v>
      </c>
      <c r="CN12" s="3" t="s">
        <v>161</v>
      </c>
      <c r="CO12" s="3" t="s">
        <v>161</v>
      </c>
      <c r="CP12" s="3" t="s">
        <v>161</v>
      </c>
      <c r="CQ12" s="3" t="s">
        <v>161</v>
      </c>
      <c r="CR12" s="3" t="s">
        <v>161</v>
      </c>
      <c r="CS12" s="3" t="s">
        <v>161</v>
      </c>
      <c r="CT12" s="3" t="s">
        <v>161</v>
      </c>
      <c r="CU12" s="3" t="s">
        <v>161</v>
      </c>
      <c r="CV12" s="3" t="s">
        <v>154</v>
      </c>
      <c r="CW12" s="3" t="s">
        <v>154</v>
      </c>
      <c r="CX12" s="3">
        <v>0</v>
      </c>
    </row>
    <row r="13" spans="1:102" ht="17.25" x14ac:dyDescent="0.3">
      <c r="A13" s="3">
        <v>334</v>
      </c>
      <c r="B13" s="3" t="s">
        <v>222</v>
      </c>
      <c r="C13" s="3" t="s">
        <v>223</v>
      </c>
      <c r="D13" s="3">
        <v>0</v>
      </c>
      <c r="E13" s="3" t="s">
        <v>222</v>
      </c>
      <c r="F13" s="3" t="s">
        <v>161</v>
      </c>
      <c r="G13" s="3" t="s">
        <v>27</v>
      </c>
      <c r="H13" s="3">
        <v>204</v>
      </c>
      <c r="I13" s="3" t="s">
        <v>161</v>
      </c>
      <c r="J13" s="3" t="s">
        <v>23</v>
      </c>
      <c r="K13" s="3" t="s">
        <v>23</v>
      </c>
      <c r="L13" s="3">
        <v>143</v>
      </c>
      <c r="M13" s="3" t="s">
        <v>217</v>
      </c>
      <c r="N13" s="3" t="s">
        <v>217</v>
      </c>
      <c r="O13" s="3">
        <v>0</v>
      </c>
      <c r="P13" s="3" t="s">
        <v>218</v>
      </c>
      <c r="Q13" s="3">
        <v>-10</v>
      </c>
      <c r="R13" s="3">
        <v>-100</v>
      </c>
      <c r="S13" s="3">
        <v>-110</v>
      </c>
      <c r="T13" s="3" t="s">
        <v>166</v>
      </c>
      <c r="U13" s="3">
        <v>2</v>
      </c>
      <c r="V13" s="3" t="s">
        <v>224</v>
      </c>
      <c r="W13" s="3" t="s">
        <v>225</v>
      </c>
      <c r="X13" s="3" t="s">
        <v>154</v>
      </c>
      <c r="Y13" s="3" t="s">
        <v>218</v>
      </c>
      <c r="Z13" s="3" t="s">
        <v>30</v>
      </c>
      <c r="AA13" s="3" t="s">
        <v>161</v>
      </c>
      <c r="AB13" s="3" t="s">
        <v>28</v>
      </c>
      <c r="AC13" s="3" t="s">
        <v>194</v>
      </c>
      <c r="AD13" s="3" t="b">
        <v>0</v>
      </c>
      <c r="AE13" s="3" t="s">
        <v>161</v>
      </c>
      <c r="AF13" s="3" t="b">
        <v>0</v>
      </c>
      <c r="AG13" s="3">
        <v>-110</v>
      </c>
      <c r="AH13" s="3">
        <v>0</v>
      </c>
      <c r="AI13" s="3" t="b">
        <v>0</v>
      </c>
      <c r="AJ13" s="3">
        <v>0</v>
      </c>
      <c r="AK13" s="3">
        <v>0</v>
      </c>
      <c r="AL13" s="3" t="b">
        <v>0</v>
      </c>
      <c r="AM13" s="3" t="b">
        <v>0</v>
      </c>
      <c r="AN13" s="3" t="b">
        <v>0</v>
      </c>
      <c r="AO13" s="3" t="b">
        <v>0</v>
      </c>
      <c r="AP13" s="3" t="b">
        <v>1</v>
      </c>
      <c r="AQ13" s="3" t="b">
        <v>0</v>
      </c>
      <c r="AR13" s="3" t="s">
        <v>157</v>
      </c>
      <c r="AS13" s="3" t="b">
        <v>0</v>
      </c>
      <c r="AT13" s="3" t="b">
        <v>0</v>
      </c>
      <c r="AU13" s="3" t="b">
        <v>0</v>
      </c>
      <c r="AV13" s="3" t="b">
        <v>1</v>
      </c>
      <c r="AW13" s="3" t="s">
        <v>154</v>
      </c>
      <c r="AX13" s="3" t="s">
        <v>166</v>
      </c>
      <c r="AY13" s="3" t="s">
        <v>226</v>
      </c>
      <c r="AZ13" s="3" t="s">
        <v>225</v>
      </c>
      <c r="BA13" s="3" t="s">
        <v>161</v>
      </c>
      <c r="BB13" s="3" t="s">
        <v>154</v>
      </c>
      <c r="BC13" s="3" t="s">
        <v>17</v>
      </c>
      <c r="BD13" s="3">
        <v>1</v>
      </c>
      <c r="BE13" s="3">
        <v>-100</v>
      </c>
      <c r="BF13" s="3">
        <v>0</v>
      </c>
      <c r="BG13" s="3">
        <v>-100</v>
      </c>
      <c r="BH13" s="3" t="s">
        <v>227</v>
      </c>
      <c r="BI13" s="3" t="b">
        <v>0</v>
      </c>
      <c r="BJ13" s="3" t="s">
        <v>161</v>
      </c>
      <c r="BK13" s="3">
        <v>0</v>
      </c>
      <c r="BL13" s="3">
        <v>0</v>
      </c>
      <c r="BM13" s="3" t="s">
        <v>161</v>
      </c>
      <c r="BN13" s="3" t="s">
        <v>161</v>
      </c>
      <c r="BO13" s="3" t="b">
        <v>0</v>
      </c>
      <c r="BP13" s="3" t="b">
        <v>1</v>
      </c>
      <c r="BQ13" s="3" t="b">
        <v>0</v>
      </c>
      <c r="BR13" s="3" t="s">
        <v>161</v>
      </c>
      <c r="BS13" s="3">
        <v>110</v>
      </c>
      <c r="BT13" s="3" t="s">
        <v>161</v>
      </c>
      <c r="BU13" s="3" t="s">
        <v>160</v>
      </c>
      <c r="BV13" s="3" t="s">
        <v>161</v>
      </c>
      <c r="BW13" s="3" t="s">
        <v>29</v>
      </c>
      <c r="BX13" s="3">
        <v>0</v>
      </c>
      <c r="BY13" s="3" t="s">
        <v>161</v>
      </c>
      <c r="BZ13" s="3">
        <v>0</v>
      </c>
      <c r="CA13" s="3">
        <v>0</v>
      </c>
      <c r="CB13" s="3" t="s">
        <v>154</v>
      </c>
      <c r="CC13" s="3" t="b">
        <v>0</v>
      </c>
      <c r="CD13" s="3" t="b">
        <v>0</v>
      </c>
      <c r="CE13" s="3">
        <v>0</v>
      </c>
      <c r="CF13" s="3" t="s">
        <v>161</v>
      </c>
      <c r="CG13" s="3">
        <v>0</v>
      </c>
      <c r="CH13" s="3" t="s">
        <v>161</v>
      </c>
      <c r="CI13" s="3">
        <v>0</v>
      </c>
      <c r="CJ13" s="3" t="s">
        <v>161</v>
      </c>
      <c r="CK13" s="3" t="s">
        <v>161</v>
      </c>
      <c r="CL13" s="3" t="s">
        <v>161</v>
      </c>
      <c r="CM13" s="3" t="s">
        <v>161</v>
      </c>
      <c r="CN13" s="3" t="s">
        <v>161</v>
      </c>
      <c r="CO13" s="3" t="s">
        <v>161</v>
      </c>
      <c r="CP13" s="3" t="s">
        <v>161</v>
      </c>
      <c r="CQ13" s="3" t="s">
        <v>169</v>
      </c>
      <c r="CR13" s="3" t="s">
        <v>228</v>
      </c>
      <c r="CS13" s="3" t="s">
        <v>228</v>
      </c>
      <c r="CT13" s="3" t="s">
        <v>161</v>
      </c>
      <c r="CU13" s="3" t="s">
        <v>161</v>
      </c>
      <c r="CV13" s="3" t="s">
        <v>154</v>
      </c>
      <c r="CW13" s="3" t="s">
        <v>154</v>
      </c>
      <c r="CX13" s="3">
        <v>0</v>
      </c>
    </row>
    <row r="14" spans="1:102" ht="17.25" x14ac:dyDescent="0.3">
      <c r="A14" s="3">
        <v>319</v>
      </c>
      <c r="B14" s="3" t="s">
        <v>229</v>
      </c>
      <c r="C14" s="3" t="s">
        <v>230</v>
      </c>
      <c r="D14" s="3">
        <v>0</v>
      </c>
      <c r="E14" s="3" t="s">
        <v>229</v>
      </c>
      <c r="F14" s="3" t="s">
        <v>161</v>
      </c>
      <c r="G14" s="3" t="s">
        <v>24</v>
      </c>
      <c r="H14" s="3">
        <v>160</v>
      </c>
      <c r="I14" s="3" t="s">
        <v>161</v>
      </c>
      <c r="J14" s="3" t="s">
        <v>31</v>
      </c>
      <c r="K14" s="3" t="s">
        <v>31</v>
      </c>
      <c r="L14" s="3">
        <v>142</v>
      </c>
      <c r="M14" s="3" t="s">
        <v>231</v>
      </c>
      <c r="N14" s="3" t="s">
        <v>231</v>
      </c>
      <c r="O14" s="3">
        <v>0</v>
      </c>
      <c r="P14" s="3" t="s">
        <v>232</v>
      </c>
      <c r="Q14" s="3">
        <v>0</v>
      </c>
      <c r="R14" s="3">
        <v>0</v>
      </c>
      <c r="S14" s="3">
        <v>0</v>
      </c>
      <c r="T14" s="3" t="s">
        <v>166</v>
      </c>
      <c r="U14" s="3">
        <v>2</v>
      </c>
      <c r="V14" s="3" t="s">
        <v>230</v>
      </c>
      <c r="W14" s="3" t="s">
        <v>32</v>
      </c>
      <c r="X14" s="3" t="s">
        <v>154</v>
      </c>
      <c r="Y14" s="3" t="s">
        <v>232</v>
      </c>
      <c r="Z14" s="3" t="s">
        <v>161</v>
      </c>
      <c r="AA14" s="3" t="s">
        <v>161</v>
      </c>
      <c r="AB14" s="3" t="s">
        <v>25</v>
      </c>
      <c r="AC14" s="3" t="s">
        <v>194</v>
      </c>
      <c r="AD14" s="3" t="b">
        <v>0</v>
      </c>
      <c r="AE14" s="3" t="s">
        <v>161</v>
      </c>
      <c r="AF14" s="3" t="b">
        <v>0</v>
      </c>
      <c r="AG14" s="3">
        <v>0</v>
      </c>
      <c r="AH14" s="3">
        <v>0</v>
      </c>
      <c r="AI14" s="3" t="b">
        <v>0</v>
      </c>
      <c r="AJ14" s="3">
        <v>0</v>
      </c>
      <c r="AK14" s="3">
        <v>0</v>
      </c>
      <c r="AL14" s="3" t="b">
        <v>0</v>
      </c>
      <c r="AM14" s="3" t="b">
        <v>0</v>
      </c>
      <c r="AN14" s="3" t="b">
        <v>0</v>
      </c>
      <c r="AO14" s="3" t="b">
        <v>0</v>
      </c>
      <c r="AP14" s="3" t="b">
        <v>1</v>
      </c>
      <c r="AQ14" s="3" t="b">
        <v>0</v>
      </c>
      <c r="AR14" s="3" t="s">
        <v>157</v>
      </c>
      <c r="AS14" s="3" t="b">
        <v>0</v>
      </c>
      <c r="AT14" s="3" t="b">
        <v>0</v>
      </c>
      <c r="AU14" s="3" t="b">
        <v>0</v>
      </c>
      <c r="AV14" s="3" t="b">
        <v>1</v>
      </c>
      <c r="AW14" s="3" t="s">
        <v>154</v>
      </c>
      <c r="AX14" s="3" t="s">
        <v>166</v>
      </c>
      <c r="AY14" s="3" t="s">
        <v>233</v>
      </c>
      <c r="AZ14" s="3" t="s">
        <v>32</v>
      </c>
      <c r="BA14" s="3" t="s">
        <v>161</v>
      </c>
      <c r="BB14" s="3" t="s">
        <v>154</v>
      </c>
      <c r="BC14" s="3" t="s">
        <v>17</v>
      </c>
      <c r="BD14" s="3">
        <v>1.4904790000000001</v>
      </c>
      <c r="BE14" s="3">
        <v>0</v>
      </c>
      <c r="BF14" s="3">
        <v>0</v>
      </c>
      <c r="BG14" s="3">
        <v>0</v>
      </c>
      <c r="BH14" s="3" t="s">
        <v>234</v>
      </c>
      <c r="BI14" s="3" t="b">
        <v>0</v>
      </c>
      <c r="BJ14" s="3" t="s">
        <v>161</v>
      </c>
      <c r="BK14" s="3">
        <v>0</v>
      </c>
      <c r="BL14" s="3">
        <v>0</v>
      </c>
      <c r="BM14" s="3" t="s">
        <v>161</v>
      </c>
      <c r="BN14" s="3" t="s">
        <v>161</v>
      </c>
      <c r="BO14" s="3" t="b">
        <v>0</v>
      </c>
      <c r="BP14" s="3" t="b">
        <v>1</v>
      </c>
      <c r="BQ14" s="3" t="b">
        <v>0</v>
      </c>
      <c r="BR14" s="3" t="s">
        <v>161</v>
      </c>
      <c r="BS14" s="3">
        <v>0</v>
      </c>
      <c r="BT14" s="3" t="s">
        <v>161</v>
      </c>
      <c r="BU14" s="3" t="s">
        <v>160</v>
      </c>
      <c r="BV14" s="3" t="s">
        <v>161</v>
      </c>
      <c r="BW14" s="3" t="s">
        <v>33</v>
      </c>
      <c r="BX14" s="3">
        <v>0</v>
      </c>
      <c r="BY14" s="3" t="s">
        <v>161</v>
      </c>
      <c r="BZ14" s="3">
        <v>0</v>
      </c>
      <c r="CA14" s="3">
        <v>0</v>
      </c>
      <c r="CB14" s="3" t="s">
        <v>154</v>
      </c>
      <c r="CC14" s="3" t="b">
        <v>0</v>
      </c>
      <c r="CD14" s="3" t="b">
        <v>0</v>
      </c>
      <c r="CE14" s="3">
        <v>0</v>
      </c>
      <c r="CF14" s="3" t="s">
        <v>161</v>
      </c>
      <c r="CG14" s="3">
        <v>0</v>
      </c>
      <c r="CH14" s="3" t="s">
        <v>161</v>
      </c>
      <c r="CI14" s="3">
        <v>0</v>
      </c>
      <c r="CJ14" s="3" t="s">
        <v>161</v>
      </c>
      <c r="CK14" s="3" t="s">
        <v>161</v>
      </c>
      <c r="CL14" s="3" t="s">
        <v>161</v>
      </c>
      <c r="CM14" s="3" t="s">
        <v>161</v>
      </c>
      <c r="CN14" s="3" t="s">
        <v>161</v>
      </c>
      <c r="CO14" s="3" t="s">
        <v>161</v>
      </c>
      <c r="CP14" s="3" t="s">
        <v>161</v>
      </c>
      <c r="CQ14" s="3" t="s">
        <v>161</v>
      </c>
      <c r="CR14" s="3" t="s">
        <v>161</v>
      </c>
      <c r="CS14" s="3" t="s">
        <v>161</v>
      </c>
      <c r="CT14" s="3" t="s">
        <v>161</v>
      </c>
      <c r="CU14" s="3" t="s">
        <v>161</v>
      </c>
      <c r="CV14" s="3" t="s">
        <v>154</v>
      </c>
      <c r="CW14" s="3" t="s">
        <v>154</v>
      </c>
      <c r="CX14" s="3">
        <v>0</v>
      </c>
    </row>
    <row r="15" spans="1:102" ht="17.25" x14ac:dyDescent="0.3">
      <c r="A15" s="3">
        <v>318</v>
      </c>
      <c r="B15" s="3" t="s">
        <v>235</v>
      </c>
      <c r="C15" s="3" t="s">
        <v>236</v>
      </c>
      <c r="D15" s="3">
        <v>0</v>
      </c>
      <c r="E15" s="3" t="s">
        <v>235</v>
      </c>
      <c r="F15" s="3" t="s">
        <v>161</v>
      </c>
      <c r="G15" s="3" t="s">
        <v>24</v>
      </c>
      <c r="H15" s="3">
        <v>160</v>
      </c>
      <c r="I15" s="3" t="s">
        <v>161</v>
      </c>
      <c r="J15" s="3" t="s">
        <v>21</v>
      </c>
      <c r="K15" s="3" t="s">
        <v>21</v>
      </c>
      <c r="L15" s="3">
        <v>159</v>
      </c>
      <c r="M15" s="3" t="s">
        <v>237</v>
      </c>
      <c r="N15" s="3" t="s">
        <v>237</v>
      </c>
      <c r="O15" s="3">
        <v>0</v>
      </c>
      <c r="P15" s="3" t="s">
        <v>238</v>
      </c>
      <c r="Q15" s="3">
        <v>0</v>
      </c>
      <c r="R15" s="3">
        <v>138.22999999999999</v>
      </c>
      <c r="S15" s="3">
        <v>138.22999999999999</v>
      </c>
      <c r="T15" s="3" t="s">
        <v>166</v>
      </c>
      <c r="U15" s="3">
        <v>2</v>
      </c>
      <c r="V15" s="3" t="s">
        <v>239</v>
      </c>
      <c r="W15" s="3" t="s">
        <v>34</v>
      </c>
      <c r="X15" s="3" t="s">
        <v>154</v>
      </c>
      <c r="Y15" s="3" t="s">
        <v>238</v>
      </c>
      <c r="Z15" s="3" t="s">
        <v>161</v>
      </c>
      <c r="AA15" s="3" t="s">
        <v>161</v>
      </c>
      <c r="AB15" s="3" t="s">
        <v>28</v>
      </c>
      <c r="AC15" s="3" t="s">
        <v>240</v>
      </c>
      <c r="AD15" s="3" t="b">
        <v>0</v>
      </c>
      <c r="AE15" s="3" t="s">
        <v>161</v>
      </c>
      <c r="AF15" s="3" t="b">
        <v>0</v>
      </c>
      <c r="AG15" s="3">
        <v>138.22999999999999</v>
      </c>
      <c r="AH15" s="3">
        <v>0</v>
      </c>
      <c r="AI15" s="3" t="b">
        <v>0</v>
      </c>
      <c r="AJ15" s="3">
        <v>0</v>
      </c>
      <c r="AK15" s="3">
        <v>0</v>
      </c>
      <c r="AL15" s="3" t="b">
        <v>0</v>
      </c>
      <c r="AM15" s="3" t="b">
        <v>0</v>
      </c>
      <c r="AN15" s="3" t="b">
        <v>0</v>
      </c>
      <c r="AO15" s="3" t="b">
        <v>0</v>
      </c>
      <c r="AP15" s="3" t="b">
        <v>1</v>
      </c>
      <c r="AQ15" s="3" t="b">
        <v>0</v>
      </c>
      <c r="AR15" s="3" t="s">
        <v>157</v>
      </c>
      <c r="AS15" s="3" t="b">
        <v>0</v>
      </c>
      <c r="AT15" s="3" t="b">
        <v>0</v>
      </c>
      <c r="AU15" s="3" t="b">
        <v>0</v>
      </c>
      <c r="AV15" s="3" t="b">
        <v>1</v>
      </c>
      <c r="AW15" s="3" t="s">
        <v>154</v>
      </c>
      <c r="AX15" s="3" t="s">
        <v>166</v>
      </c>
      <c r="AY15" s="3" t="s">
        <v>241</v>
      </c>
      <c r="AZ15" s="3" t="s">
        <v>34</v>
      </c>
      <c r="BA15" s="3" t="s">
        <v>161</v>
      </c>
      <c r="BB15" s="3" t="s">
        <v>154</v>
      </c>
      <c r="BC15" s="3" t="s">
        <v>17</v>
      </c>
      <c r="BD15" s="3">
        <v>1.4904790000000001</v>
      </c>
      <c r="BE15" s="3">
        <v>206.03</v>
      </c>
      <c r="BF15" s="3">
        <v>0</v>
      </c>
      <c r="BG15" s="3">
        <v>206.03</v>
      </c>
      <c r="BH15" s="3" t="s">
        <v>242</v>
      </c>
      <c r="BI15" s="3" t="b">
        <v>0</v>
      </c>
      <c r="BJ15" s="3" t="s">
        <v>161</v>
      </c>
      <c r="BK15" s="3">
        <v>0</v>
      </c>
      <c r="BL15" s="3">
        <v>0</v>
      </c>
      <c r="BM15" s="3" t="s">
        <v>161</v>
      </c>
      <c r="BN15" s="3" t="s">
        <v>161</v>
      </c>
      <c r="BO15" s="3" t="b">
        <v>0</v>
      </c>
      <c r="BP15" s="3" t="b">
        <v>1</v>
      </c>
      <c r="BQ15" s="3" t="b">
        <v>0</v>
      </c>
      <c r="BR15" s="3" t="s">
        <v>161</v>
      </c>
      <c r="BS15" s="3">
        <v>-138.22999999999999</v>
      </c>
      <c r="BT15" s="3" t="s">
        <v>161</v>
      </c>
      <c r="BU15" s="3" t="s">
        <v>160</v>
      </c>
      <c r="BV15" s="3" t="s">
        <v>161</v>
      </c>
      <c r="BW15" s="3" t="s">
        <v>35</v>
      </c>
      <c r="BX15" s="3">
        <v>0</v>
      </c>
      <c r="BY15" s="3" t="s">
        <v>161</v>
      </c>
      <c r="BZ15" s="3">
        <v>0</v>
      </c>
      <c r="CA15" s="3">
        <v>0</v>
      </c>
      <c r="CB15" s="3" t="s">
        <v>154</v>
      </c>
      <c r="CC15" s="3" t="b">
        <v>0</v>
      </c>
      <c r="CD15" s="3" t="b">
        <v>0</v>
      </c>
      <c r="CE15" s="3">
        <v>0</v>
      </c>
      <c r="CF15" s="3" t="s">
        <v>161</v>
      </c>
      <c r="CG15" s="3">
        <v>0</v>
      </c>
      <c r="CH15" s="3" t="s">
        <v>161</v>
      </c>
      <c r="CI15" s="3">
        <v>0</v>
      </c>
      <c r="CJ15" s="3" t="s">
        <v>161</v>
      </c>
      <c r="CK15" s="3" t="s">
        <v>161</v>
      </c>
      <c r="CL15" s="3" t="s">
        <v>161</v>
      </c>
      <c r="CM15" s="3" t="s">
        <v>161</v>
      </c>
      <c r="CN15" s="3" t="s">
        <v>161</v>
      </c>
      <c r="CO15" s="3" t="s">
        <v>161</v>
      </c>
      <c r="CP15" s="3" t="s">
        <v>161</v>
      </c>
      <c r="CQ15" s="3" t="s">
        <v>161</v>
      </c>
      <c r="CR15" s="3" t="s">
        <v>161</v>
      </c>
      <c r="CS15" s="3" t="s">
        <v>161</v>
      </c>
      <c r="CT15" s="3" t="s">
        <v>161</v>
      </c>
      <c r="CU15" s="3" t="s">
        <v>161</v>
      </c>
      <c r="CV15" s="3" t="s">
        <v>154</v>
      </c>
      <c r="CW15" s="3" t="s">
        <v>154</v>
      </c>
      <c r="CX15" s="3">
        <v>0</v>
      </c>
    </row>
    <row r="16" spans="1:102" ht="17.25" x14ac:dyDescent="0.3">
      <c r="A16" s="3">
        <v>279</v>
      </c>
      <c r="B16" s="3" t="s">
        <v>243</v>
      </c>
      <c r="C16" s="3" t="s">
        <v>244</v>
      </c>
      <c r="D16" s="3">
        <v>0</v>
      </c>
      <c r="E16" s="3" t="s">
        <v>243</v>
      </c>
      <c r="F16" s="3" t="s">
        <v>161</v>
      </c>
      <c r="G16" s="3" t="s">
        <v>36</v>
      </c>
      <c r="H16" s="3">
        <v>182</v>
      </c>
      <c r="I16" s="3" t="s">
        <v>161</v>
      </c>
      <c r="J16" s="3" t="s">
        <v>23</v>
      </c>
      <c r="K16" s="3" t="s">
        <v>23</v>
      </c>
      <c r="L16" s="3">
        <v>143</v>
      </c>
      <c r="M16" s="3" t="s">
        <v>217</v>
      </c>
      <c r="N16" s="3" t="s">
        <v>217</v>
      </c>
      <c r="O16" s="3">
        <v>0</v>
      </c>
      <c r="P16" s="3" t="s">
        <v>245</v>
      </c>
      <c r="Q16" s="3">
        <v>0</v>
      </c>
      <c r="R16" s="3">
        <v>-100</v>
      </c>
      <c r="S16" s="3">
        <v>-100</v>
      </c>
      <c r="T16" s="3" t="s">
        <v>166</v>
      </c>
      <c r="U16" s="3">
        <v>2</v>
      </c>
      <c r="V16" s="3" t="s">
        <v>246</v>
      </c>
      <c r="W16" s="3" t="s">
        <v>246</v>
      </c>
      <c r="X16" s="3" t="s">
        <v>154</v>
      </c>
      <c r="Y16" s="3" t="s">
        <v>247</v>
      </c>
      <c r="Z16" s="3" t="s">
        <v>161</v>
      </c>
      <c r="AA16" s="3" t="s">
        <v>161</v>
      </c>
      <c r="AB16" s="3" t="s">
        <v>28</v>
      </c>
      <c r="AC16" s="3" t="s">
        <v>194</v>
      </c>
      <c r="AD16" s="3" t="b">
        <v>0</v>
      </c>
      <c r="AE16" s="3" t="s">
        <v>161</v>
      </c>
      <c r="AF16" s="3" t="b">
        <v>0</v>
      </c>
      <c r="AG16" s="3">
        <v>-100</v>
      </c>
      <c r="AH16" s="3">
        <v>0</v>
      </c>
      <c r="AI16" s="3" t="b">
        <v>0</v>
      </c>
      <c r="AJ16" s="3">
        <v>0</v>
      </c>
      <c r="AK16" s="3">
        <v>0</v>
      </c>
      <c r="AL16" s="3" t="b">
        <v>0</v>
      </c>
      <c r="AM16" s="3" t="b">
        <v>0</v>
      </c>
      <c r="AN16" s="3" t="b">
        <v>0</v>
      </c>
      <c r="AO16" s="3" t="b">
        <v>0</v>
      </c>
      <c r="AP16" s="3" t="b">
        <v>1</v>
      </c>
      <c r="AQ16" s="3" t="b">
        <v>0</v>
      </c>
      <c r="AR16" s="3" t="s">
        <v>157</v>
      </c>
      <c r="AS16" s="3" t="b">
        <v>0</v>
      </c>
      <c r="AT16" s="3" t="b">
        <v>0</v>
      </c>
      <c r="AU16" s="3" t="b">
        <v>0</v>
      </c>
      <c r="AV16" s="3" t="b">
        <v>1</v>
      </c>
      <c r="AW16" s="3" t="s">
        <v>154</v>
      </c>
      <c r="AX16" s="3" t="s">
        <v>166</v>
      </c>
      <c r="AY16" s="3" t="s">
        <v>248</v>
      </c>
      <c r="AZ16" s="3" t="s">
        <v>246</v>
      </c>
      <c r="BA16" s="3" t="s">
        <v>161</v>
      </c>
      <c r="BB16" s="3" t="s">
        <v>154</v>
      </c>
      <c r="BC16" s="3" t="s">
        <v>17</v>
      </c>
      <c r="BD16" s="3">
        <v>1</v>
      </c>
      <c r="BE16" s="3">
        <v>-100</v>
      </c>
      <c r="BF16" s="3">
        <v>0</v>
      </c>
      <c r="BG16" s="3">
        <v>-100</v>
      </c>
      <c r="BH16" s="3" t="s">
        <v>249</v>
      </c>
      <c r="BI16" s="3" t="b">
        <v>0</v>
      </c>
      <c r="BJ16" s="3" t="s">
        <v>161</v>
      </c>
      <c r="BK16" s="3">
        <v>0</v>
      </c>
      <c r="BL16" s="3">
        <v>0</v>
      </c>
      <c r="BM16" s="3" t="s">
        <v>161</v>
      </c>
      <c r="BN16" s="3" t="s">
        <v>161</v>
      </c>
      <c r="BO16" s="3" t="b">
        <v>0</v>
      </c>
      <c r="BP16" s="3" t="b">
        <v>1</v>
      </c>
      <c r="BQ16" s="3" t="b">
        <v>0</v>
      </c>
      <c r="BR16" s="3" t="s">
        <v>161</v>
      </c>
      <c r="BS16" s="3">
        <v>100</v>
      </c>
      <c r="BT16" s="3" t="s">
        <v>161</v>
      </c>
      <c r="BU16" s="3" t="s">
        <v>160</v>
      </c>
      <c r="BV16" s="3" t="s">
        <v>161</v>
      </c>
      <c r="BW16" s="3" t="s">
        <v>35</v>
      </c>
      <c r="BX16" s="3">
        <v>0</v>
      </c>
      <c r="BY16" s="3" t="s">
        <v>161</v>
      </c>
      <c r="BZ16" s="3">
        <v>0</v>
      </c>
      <c r="CA16" s="3">
        <v>0</v>
      </c>
      <c r="CB16" s="3" t="s">
        <v>154</v>
      </c>
      <c r="CC16" s="3" t="b">
        <v>0</v>
      </c>
      <c r="CD16" s="3" t="b">
        <v>0</v>
      </c>
      <c r="CE16" s="3">
        <v>0</v>
      </c>
      <c r="CF16" s="3" t="s">
        <v>161</v>
      </c>
      <c r="CG16" s="3">
        <v>0</v>
      </c>
      <c r="CH16" s="3" t="s">
        <v>161</v>
      </c>
      <c r="CI16" s="3">
        <v>0</v>
      </c>
      <c r="CJ16" s="3" t="s">
        <v>161</v>
      </c>
      <c r="CK16" s="3" t="s">
        <v>161</v>
      </c>
      <c r="CL16" s="3" t="s">
        <v>161</v>
      </c>
      <c r="CM16" s="3" t="s">
        <v>161</v>
      </c>
      <c r="CN16" s="3" t="s">
        <v>161</v>
      </c>
      <c r="CO16" s="3" t="s">
        <v>161</v>
      </c>
      <c r="CP16" s="3" t="s">
        <v>161</v>
      </c>
      <c r="CQ16" s="3" t="s">
        <v>161</v>
      </c>
      <c r="CR16" s="3" t="s">
        <v>161</v>
      </c>
      <c r="CS16" s="3" t="s">
        <v>161</v>
      </c>
      <c r="CT16" s="3" t="s">
        <v>161</v>
      </c>
      <c r="CU16" s="3" t="s">
        <v>161</v>
      </c>
      <c r="CV16" s="3" t="s">
        <v>154</v>
      </c>
      <c r="CW16" s="3" t="s">
        <v>154</v>
      </c>
      <c r="CX16" s="3">
        <v>0</v>
      </c>
    </row>
    <row r="17" spans="1:102" ht="17.25" x14ac:dyDescent="0.3">
      <c r="A17" s="3">
        <v>277</v>
      </c>
      <c r="B17" s="3" t="s">
        <v>250</v>
      </c>
      <c r="C17" s="3" t="s">
        <v>251</v>
      </c>
      <c r="D17" s="3">
        <v>0</v>
      </c>
      <c r="E17" s="3" t="s">
        <v>250</v>
      </c>
      <c r="F17" s="3" t="s">
        <v>161</v>
      </c>
      <c r="G17" s="3" t="s">
        <v>36</v>
      </c>
      <c r="H17" s="3">
        <v>182</v>
      </c>
      <c r="I17" s="3" t="s">
        <v>161</v>
      </c>
      <c r="J17" s="3" t="s">
        <v>37</v>
      </c>
      <c r="K17" s="3" t="s">
        <v>37</v>
      </c>
      <c r="L17" s="3">
        <v>110</v>
      </c>
      <c r="M17" s="3" t="s">
        <v>252</v>
      </c>
      <c r="N17" s="3" t="s">
        <v>252</v>
      </c>
      <c r="O17" s="3">
        <v>0</v>
      </c>
      <c r="P17" s="3" t="s">
        <v>253</v>
      </c>
      <c r="Q17" s="3">
        <v>0</v>
      </c>
      <c r="R17" s="3">
        <v>80</v>
      </c>
      <c r="S17" s="3">
        <v>80</v>
      </c>
      <c r="T17" s="3" t="s">
        <v>166</v>
      </c>
      <c r="U17" s="3">
        <v>2</v>
      </c>
      <c r="V17" s="3" t="s">
        <v>254</v>
      </c>
      <c r="W17" s="3" t="s">
        <v>161</v>
      </c>
      <c r="X17" s="3" t="s">
        <v>154</v>
      </c>
      <c r="Y17" s="3" t="s">
        <v>253</v>
      </c>
      <c r="Z17" s="3" t="s">
        <v>161</v>
      </c>
      <c r="AA17" s="3" t="s">
        <v>161</v>
      </c>
      <c r="AB17" s="3" t="s">
        <v>38</v>
      </c>
      <c r="AC17" s="3" t="s">
        <v>194</v>
      </c>
      <c r="AD17" s="3" t="b">
        <v>0</v>
      </c>
      <c r="AE17" s="3" t="s">
        <v>161</v>
      </c>
      <c r="AF17" s="3" t="b">
        <v>0</v>
      </c>
      <c r="AG17" s="3">
        <v>80</v>
      </c>
      <c r="AH17" s="3">
        <v>0</v>
      </c>
      <c r="AI17" s="3" t="b">
        <v>0</v>
      </c>
      <c r="AJ17" s="3">
        <v>0</v>
      </c>
      <c r="AK17" s="3">
        <v>0</v>
      </c>
      <c r="AL17" s="3" t="b">
        <v>0</v>
      </c>
      <c r="AM17" s="3" t="b">
        <v>0</v>
      </c>
      <c r="AN17" s="3" t="b">
        <v>0</v>
      </c>
      <c r="AO17" s="3" t="b">
        <v>0</v>
      </c>
      <c r="AP17" s="3" t="b">
        <v>1</v>
      </c>
      <c r="AQ17" s="3" t="b">
        <v>0</v>
      </c>
      <c r="AR17" s="3" t="s">
        <v>157</v>
      </c>
      <c r="AS17" s="3" t="b">
        <v>0</v>
      </c>
      <c r="AT17" s="3" t="b">
        <v>0</v>
      </c>
      <c r="AU17" s="3" t="b">
        <v>0</v>
      </c>
      <c r="AV17" s="3" t="b">
        <v>1</v>
      </c>
      <c r="AW17" s="3" t="s">
        <v>154</v>
      </c>
      <c r="AX17" s="3" t="s">
        <v>166</v>
      </c>
      <c r="AY17" s="3" t="s">
        <v>255</v>
      </c>
      <c r="AZ17" s="3" t="s">
        <v>161</v>
      </c>
      <c r="BA17" s="3" t="s">
        <v>161</v>
      </c>
      <c r="BB17" s="3" t="s">
        <v>154</v>
      </c>
      <c r="BC17" s="3" t="s">
        <v>17</v>
      </c>
      <c r="BD17" s="3">
        <v>1</v>
      </c>
      <c r="BE17" s="3">
        <v>80</v>
      </c>
      <c r="BF17" s="3">
        <v>0</v>
      </c>
      <c r="BG17" s="3">
        <v>80</v>
      </c>
      <c r="BH17" s="3" t="s">
        <v>256</v>
      </c>
      <c r="BI17" s="3" t="b">
        <v>0</v>
      </c>
      <c r="BJ17" s="3" t="s">
        <v>161</v>
      </c>
      <c r="BK17" s="3">
        <v>0</v>
      </c>
      <c r="BL17" s="3">
        <v>0</v>
      </c>
      <c r="BM17" s="3" t="s">
        <v>161</v>
      </c>
      <c r="BN17" s="3" t="s">
        <v>161</v>
      </c>
      <c r="BO17" s="3" t="b">
        <v>0</v>
      </c>
      <c r="BP17" s="3" t="b">
        <v>1</v>
      </c>
      <c r="BQ17" s="3" t="b">
        <v>0</v>
      </c>
      <c r="BR17" s="3" t="s">
        <v>161</v>
      </c>
      <c r="BS17" s="3">
        <v>-80</v>
      </c>
      <c r="BT17" s="3" t="s">
        <v>161</v>
      </c>
      <c r="BU17" s="3" t="s">
        <v>160</v>
      </c>
      <c r="BV17" s="3" t="s">
        <v>161</v>
      </c>
      <c r="BW17" s="3" t="s">
        <v>39</v>
      </c>
      <c r="BX17" s="3">
        <v>0</v>
      </c>
      <c r="BY17" s="3" t="s">
        <v>161</v>
      </c>
      <c r="BZ17" s="3">
        <v>0</v>
      </c>
      <c r="CA17" s="3">
        <v>0</v>
      </c>
      <c r="CB17" s="3" t="s">
        <v>154</v>
      </c>
      <c r="CC17" s="3" t="b">
        <v>0</v>
      </c>
      <c r="CD17" s="3" t="b">
        <v>0</v>
      </c>
      <c r="CE17" s="3">
        <v>0</v>
      </c>
      <c r="CF17" s="3" t="s">
        <v>161</v>
      </c>
      <c r="CG17" s="3">
        <v>0</v>
      </c>
      <c r="CH17" s="3" t="s">
        <v>161</v>
      </c>
      <c r="CI17" s="3">
        <v>0</v>
      </c>
      <c r="CJ17" s="3" t="s">
        <v>161</v>
      </c>
      <c r="CK17" s="3" t="s">
        <v>161</v>
      </c>
      <c r="CL17" s="3" t="s">
        <v>161</v>
      </c>
      <c r="CM17" s="3" t="s">
        <v>161</v>
      </c>
      <c r="CN17" s="3" t="s">
        <v>161</v>
      </c>
      <c r="CO17" s="3" t="s">
        <v>161</v>
      </c>
      <c r="CP17" s="3" t="s">
        <v>161</v>
      </c>
      <c r="CQ17" s="3" t="s">
        <v>161</v>
      </c>
      <c r="CR17" s="3" t="s">
        <v>161</v>
      </c>
      <c r="CS17" s="3" t="s">
        <v>161</v>
      </c>
      <c r="CT17" s="3" t="s">
        <v>161</v>
      </c>
      <c r="CU17" s="3" t="s">
        <v>161</v>
      </c>
      <c r="CV17" s="3" t="s">
        <v>154</v>
      </c>
      <c r="CW17" s="3" t="s">
        <v>154</v>
      </c>
      <c r="CX17" s="3">
        <v>0</v>
      </c>
    </row>
    <row r="18" spans="1:102" ht="17.25" x14ac:dyDescent="0.3">
      <c r="A18" s="3">
        <v>276</v>
      </c>
      <c r="B18" s="3" t="s">
        <v>257</v>
      </c>
      <c r="C18" s="3" t="s">
        <v>258</v>
      </c>
      <c r="D18" s="3">
        <v>0</v>
      </c>
      <c r="E18" s="3" t="s">
        <v>257</v>
      </c>
      <c r="F18" s="3" t="s">
        <v>161</v>
      </c>
      <c r="G18" s="3" t="s">
        <v>36</v>
      </c>
      <c r="H18" s="3">
        <v>182</v>
      </c>
      <c r="I18" s="3" t="s">
        <v>161</v>
      </c>
      <c r="J18" s="3" t="s">
        <v>40</v>
      </c>
      <c r="K18" s="3" t="s">
        <v>40</v>
      </c>
      <c r="L18" s="3">
        <v>150</v>
      </c>
      <c r="M18" s="3" t="s">
        <v>259</v>
      </c>
      <c r="N18" s="3" t="s">
        <v>259</v>
      </c>
      <c r="O18" s="3">
        <v>0</v>
      </c>
      <c r="P18" s="3" t="s">
        <v>260</v>
      </c>
      <c r="Q18" s="3">
        <v>0</v>
      </c>
      <c r="R18" s="3">
        <v>60</v>
      </c>
      <c r="S18" s="3">
        <v>60</v>
      </c>
      <c r="T18" s="3" t="s">
        <v>166</v>
      </c>
      <c r="U18" s="3">
        <v>2</v>
      </c>
      <c r="V18" s="3" t="s">
        <v>261</v>
      </c>
      <c r="W18" s="3" t="s">
        <v>262</v>
      </c>
      <c r="X18" s="3" t="s">
        <v>154</v>
      </c>
      <c r="Y18" s="3" t="s">
        <v>260</v>
      </c>
      <c r="Z18" s="3" t="s">
        <v>161</v>
      </c>
      <c r="AA18" s="3" t="s">
        <v>161</v>
      </c>
      <c r="AB18" s="3" t="s">
        <v>41</v>
      </c>
      <c r="AC18" s="3" t="s">
        <v>194</v>
      </c>
      <c r="AD18" s="3" t="b">
        <v>0</v>
      </c>
      <c r="AE18" s="3" t="s">
        <v>161</v>
      </c>
      <c r="AF18" s="3" t="b">
        <v>0</v>
      </c>
      <c r="AG18" s="3">
        <v>60</v>
      </c>
      <c r="AH18" s="3">
        <v>0</v>
      </c>
      <c r="AI18" s="3" t="b">
        <v>0</v>
      </c>
      <c r="AJ18" s="3">
        <v>0</v>
      </c>
      <c r="AK18" s="3">
        <v>0</v>
      </c>
      <c r="AL18" s="3" t="b">
        <v>0</v>
      </c>
      <c r="AM18" s="3" t="b">
        <v>0</v>
      </c>
      <c r="AN18" s="3" t="b">
        <v>0</v>
      </c>
      <c r="AO18" s="3" t="b">
        <v>0</v>
      </c>
      <c r="AP18" s="3" t="b">
        <v>1</v>
      </c>
      <c r="AQ18" s="3" t="b">
        <v>0</v>
      </c>
      <c r="AR18" s="3" t="s">
        <v>157</v>
      </c>
      <c r="AS18" s="3" t="b">
        <v>0</v>
      </c>
      <c r="AT18" s="3" t="b">
        <v>0</v>
      </c>
      <c r="AU18" s="3" t="b">
        <v>0</v>
      </c>
      <c r="AV18" s="3" t="b">
        <v>1</v>
      </c>
      <c r="AW18" s="3" t="s">
        <v>154</v>
      </c>
      <c r="AX18" s="3" t="s">
        <v>166</v>
      </c>
      <c r="AY18" s="3" t="s">
        <v>263</v>
      </c>
      <c r="AZ18" s="3" t="s">
        <v>262</v>
      </c>
      <c r="BA18" s="3" t="s">
        <v>161</v>
      </c>
      <c r="BB18" s="3" t="s">
        <v>154</v>
      </c>
      <c r="BC18" s="3" t="s">
        <v>17</v>
      </c>
      <c r="BD18" s="3">
        <v>1</v>
      </c>
      <c r="BE18" s="3">
        <v>60</v>
      </c>
      <c r="BF18" s="3">
        <v>0</v>
      </c>
      <c r="BG18" s="3">
        <v>60</v>
      </c>
      <c r="BH18" s="3" t="s">
        <v>264</v>
      </c>
      <c r="BI18" s="3" t="b">
        <v>0</v>
      </c>
      <c r="BJ18" s="3" t="s">
        <v>161</v>
      </c>
      <c r="BK18" s="3">
        <v>0</v>
      </c>
      <c r="BL18" s="3">
        <v>0</v>
      </c>
      <c r="BM18" s="3" t="s">
        <v>161</v>
      </c>
      <c r="BN18" s="3" t="s">
        <v>161</v>
      </c>
      <c r="BO18" s="3" t="b">
        <v>0</v>
      </c>
      <c r="BP18" s="3" t="b">
        <v>1</v>
      </c>
      <c r="BQ18" s="3" t="b">
        <v>0</v>
      </c>
      <c r="BR18" s="3" t="s">
        <v>161</v>
      </c>
      <c r="BS18" s="3">
        <v>-60</v>
      </c>
      <c r="BT18" s="3" t="s">
        <v>161</v>
      </c>
      <c r="BU18" s="3" t="s">
        <v>160</v>
      </c>
      <c r="BV18" s="3" t="s">
        <v>161</v>
      </c>
      <c r="BW18" s="3" t="s">
        <v>42</v>
      </c>
      <c r="BX18" s="3">
        <v>0</v>
      </c>
      <c r="BY18" s="3" t="s">
        <v>161</v>
      </c>
      <c r="BZ18" s="3">
        <v>0</v>
      </c>
      <c r="CA18" s="3">
        <v>0</v>
      </c>
      <c r="CB18" s="3" t="s">
        <v>154</v>
      </c>
      <c r="CC18" s="3" t="b">
        <v>0</v>
      </c>
      <c r="CD18" s="3" t="b">
        <v>0</v>
      </c>
      <c r="CE18" s="3">
        <v>0</v>
      </c>
      <c r="CF18" s="3" t="s">
        <v>161</v>
      </c>
      <c r="CG18" s="3">
        <v>0</v>
      </c>
      <c r="CH18" s="3" t="s">
        <v>161</v>
      </c>
      <c r="CI18" s="3">
        <v>0</v>
      </c>
      <c r="CJ18" s="3" t="s">
        <v>161</v>
      </c>
      <c r="CK18" s="3" t="s">
        <v>161</v>
      </c>
      <c r="CL18" s="3" t="s">
        <v>161</v>
      </c>
      <c r="CM18" s="3" t="s">
        <v>161</v>
      </c>
      <c r="CN18" s="3" t="s">
        <v>161</v>
      </c>
      <c r="CO18" s="3" t="s">
        <v>161</v>
      </c>
      <c r="CP18" s="3" t="s">
        <v>161</v>
      </c>
      <c r="CQ18" s="3" t="s">
        <v>161</v>
      </c>
      <c r="CR18" s="3" t="s">
        <v>161</v>
      </c>
      <c r="CS18" s="3" t="s">
        <v>161</v>
      </c>
      <c r="CT18" s="3" t="s">
        <v>161</v>
      </c>
      <c r="CU18" s="3" t="s">
        <v>161</v>
      </c>
      <c r="CV18" s="3" t="s">
        <v>154</v>
      </c>
      <c r="CW18" s="3" t="s">
        <v>154</v>
      </c>
      <c r="CX18" s="3">
        <v>0</v>
      </c>
    </row>
    <row r="19" spans="1:102" ht="17.25" x14ac:dyDescent="0.3">
      <c r="A19" s="3">
        <v>274</v>
      </c>
      <c r="B19" s="3" t="s">
        <v>265</v>
      </c>
      <c r="C19" s="3" t="s">
        <v>266</v>
      </c>
      <c r="D19" s="3">
        <v>0</v>
      </c>
      <c r="E19" s="3" t="s">
        <v>265</v>
      </c>
      <c r="F19" s="3" t="s">
        <v>161</v>
      </c>
      <c r="G19" s="3" t="s">
        <v>36</v>
      </c>
      <c r="H19" s="3">
        <v>182</v>
      </c>
      <c r="I19" s="3" t="s">
        <v>161</v>
      </c>
      <c r="J19" s="3" t="s">
        <v>23</v>
      </c>
      <c r="K19" s="3" t="s">
        <v>23</v>
      </c>
      <c r="L19" s="3">
        <v>143</v>
      </c>
      <c r="M19" s="3" t="s">
        <v>217</v>
      </c>
      <c r="N19" s="3" t="s">
        <v>217</v>
      </c>
      <c r="O19" s="3">
        <v>0</v>
      </c>
      <c r="P19" s="3" t="s">
        <v>260</v>
      </c>
      <c r="Q19" s="3">
        <v>0</v>
      </c>
      <c r="R19" s="3">
        <v>99</v>
      </c>
      <c r="S19" s="3">
        <v>99</v>
      </c>
      <c r="T19" s="3" t="s">
        <v>166</v>
      </c>
      <c r="U19" s="3">
        <v>2</v>
      </c>
      <c r="V19" s="3" t="s">
        <v>266</v>
      </c>
      <c r="W19" s="3" t="s">
        <v>266</v>
      </c>
      <c r="X19" s="3" t="s">
        <v>154</v>
      </c>
      <c r="Y19" s="3" t="s">
        <v>260</v>
      </c>
      <c r="Z19" s="3" t="s">
        <v>161</v>
      </c>
      <c r="AA19" s="3" t="s">
        <v>161</v>
      </c>
      <c r="AB19" s="3" t="s">
        <v>161</v>
      </c>
      <c r="AC19" s="3" t="s">
        <v>194</v>
      </c>
      <c r="AD19" s="3" t="b">
        <v>0</v>
      </c>
      <c r="AE19" s="3" t="s">
        <v>161</v>
      </c>
      <c r="AF19" s="3" t="b">
        <v>0</v>
      </c>
      <c r="AG19" s="3">
        <v>99</v>
      </c>
      <c r="AH19" s="3">
        <v>0</v>
      </c>
      <c r="AI19" s="3" t="b">
        <v>0</v>
      </c>
      <c r="AJ19" s="3">
        <v>0</v>
      </c>
      <c r="AK19" s="3">
        <v>0</v>
      </c>
      <c r="AL19" s="3" t="b">
        <v>0</v>
      </c>
      <c r="AM19" s="3" t="b">
        <v>0</v>
      </c>
      <c r="AN19" s="3" t="b">
        <v>0</v>
      </c>
      <c r="AO19" s="3" t="b">
        <v>0</v>
      </c>
      <c r="AP19" s="3" t="b">
        <v>1</v>
      </c>
      <c r="AQ19" s="3" t="b">
        <v>0</v>
      </c>
      <c r="AR19" s="3" t="s">
        <v>157</v>
      </c>
      <c r="AS19" s="3" t="b">
        <v>0</v>
      </c>
      <c r="AT19" s="3" t="b">
        <v>0</v>
      </c>
      <c r="AU19" s="3" t="b">
        <v>0</v>
      </c>
      <c r="AV19" s="3" t="b">
        <v>1</v>
      </c>
      <c r="AW19" s="3" t="s">
        <v>154</v>
      </c>
      <c r="AX19" s="3" t="s">
        <v>166</v>
      </c>
      <c r="AY19" s="3" t="s">
        <v>267</v>
      </c>
      <c r="AZ19" s="3" t="s">
        <v>266</v>
      </c>
      <c r="BA19" s="3" t="s">
        <v>161</v>
      </c>
      <c r="BB19" s="3" t="s">
        <v>154</v>
      </c>
      <c r="BC19" s="3" t="s">
        <v>17</v>
      </c>
      <c r="BD19" s="3">
        <v>1</v>
      </c>
      <c r="BE19" s="3">
        <v>99</v>
      </c>
      <c r="BF19" s="3">
        <v>0</v>
      </c>
      <c r="BG19" s="3">
        <v>99</v>
      </c>
      <c r="BH19" s="3" t="s">
        <v>268</v>
      </c>
      <c r="BI19" s="3" t="b">
        <v>0</v>
      </c>
      <c r="BJ19" s="3" t="s">
        <v>161</v>
      </c>
      <c r="BK19" s="3">
        <v>0</v>
      </c>
      <c r="BL19" s="3">
        <v>0</v>
      </c>
      <c r="BM19" s="3" t="s">
        <v>161</v>
      </c>
      <c r="BN19" s="3" t="s">
        <v>161</v>
      </c>
      <c r="BO19" s="3" t="b">
        <v>0</v>
      </c>
      <c r="BP19" s="3" t="b">
        <v>1</v>
      </c>
      <c r="BQ19" s="3" t="b">
        <v>0</v>
      </c>
      <c r="BR19" s="3" t="s">
        <v>161</v>
      </c>
      <c r="BS19" s="3">
        <v>-99</v>
      </c>
      <c r="BT19" s="3" t="s">
        <v>161</v>
      </c>
      <c r="BU19" s="3" t="s">
        <v>160</v>
      </c>
      <c r="BV19" s="3" t="s">
        <v>161</v>
      </c>
      <c r="BW19" s="3" t="s">
        <v>33</v>
      </c>
      <c r="BX19" s="3">
        <v>0</v>
      </c>
      <c r="BY19" s="3" t="s">
        <v>161</v>
      </c>
      <c r="BZ19" s="3">
        <v>0</v>
      </c>
      <c r="CA19" s="3">
        <v>0</v>
      </c>
      <c r="CB19" s="3" t="s">
        <v>154</v>
      </c>
      <c r="CC19" s="3" t="b">
        <v>0</v>
      </c>
      <c r="CD19" s="3" t="b">
        <v>0</v>
      </c>
      <c r="CE19" s="3">
        <v>0</v>
      </c>
      <c r="CF19" s="3" t="s">
        <v>161</v>
      </c>
      <c r="CG19" s="3">
        <v>0</v>
      </c>
      <c r="CH19" s="3" t="s">
        <v>161</v>
      </c>
      <c r="CI19" s="3">
        <v>0</v>
      </c>
      <c r="CJ19" s="3" t="s">
        <v>161</v>
      </c>
      <c r="CK19" s="3" t="s">
        <v>161</v>
      </c>
      <c r="CL19" s="3" t="s">
        <v>161</v>
      </c>
      <c r="CM19" s="3" t="s">
        <v>161</v>
      </c>
      <c r="CN19" s="3" t="s">
        <v>161</v>
      </c>
      <c r="CO19" s="3" t="s">
        <v>161</v>
      </c>
      <c r="CP19" s="3" t="s">
        <v>161</v>
      </c>
      <c r="CQ19" s="3" t="s">
        <v>161</v>
      </c>
      <c r="CR19" s="3" t="s">
        <v>161</v>
      </c>
      <c r="CS19" s="3" t="s">
        <v>161</v>
      </c>
      <c r="CT19" s="3" t="s">
        <v>161</v>
      </c>
      <c r="CU19" s="3" t="s">
        <v>161</v>
      </c>
      <c r="CV19" s="3" t="s">
        <v>154</v>
      </c>
      <c r="CW19" s="3" t="s">
        <v>154</v>
      </c>
      <c r="CX19" s="3">
        <v>0</v>
      </c>
    </row>
    <row r="20" spans="1:102" ht="17.25" x14ac:dyDescent="0.3">
      <c r="A20" s="3">
        <v>273</v>
      </c>
      <c r="B20" s="3" t="s">
        <v>269</v>
      </c>
      <c r="C20" s="3" t="s">
        <v>270</v>
      </c>
      <c r="D20" s="3">
        <v>0</v>
      </c>
      <c r="E20" s="3" t="s">
        <v>269</v>
      </c>
      <c r="F20" s="3" t="s">
        <v>161</v>
      </c>
      <c r="G20" s="3" t="s">
        <v>36</v>
      </c>
      <c r="H20" s="3">
        <v>182</v>
      </c>
      <c r="I20" s="3" t="s">
        <v>161</v>
      </c>
      <c r="J20" s="3" t="s">
        <v>43</v>
      </c>
      <c r="K20" s="3" t="s">
        <v>43</v>
      </c>
      <c r="L20" s="3">
        <v>133</v>
      </c>
      <c r="M20" s="3" t="s">
        <v>271</v>
      </c>
      <c r="N20" s="3" t="s">
        <v>271</v>
      </c>
      <c r="O20" s="3">
        <v>0</v>
      </c>
      <c r="P20" s="3" t="s">
        <v>272</v>
      </c>
      <c r="Q20" s="3">
        <v>0</v>
      </c>
      <c r="R20" s="3">
        <v>3650</v>
      </c>
      <c r="S20" s="3">
        <v>3650</v>
      </c>
      <c r="T20" s="3" t="s">
        <v>166</v>
      </c>
      <c r="U20" s="3">
        <v>2</v>
      </c>
      <c r="V20" s="3" t="s">
        <v>161</v>
      </c>
      <c r="W20" s="3" t="s">
        <v>273</v>
      </c>
      <c r="X20" s="3" t="s">
        <v>154</v>
      </c>
      <c r="Y20" s="3" t="s">
        <v>272</v>
      </c>
      <c r="Z20" s="3" t="s">
        <v>161</v>
      </c>
      <c r="AA20" s="3" t="s">
        <v>161</v>
      </c>
      <c r="AB20" s="3" t="s">
        <v>161</v>
      </c>
      <c r="AC20" s="3" t="s">
        <v>194</v>
      </c>
      <c r="AD20" s="3" t="b">
        <v>0</v>
      </c>
      <c r="AE20" s="3" t="s">
        <v>161</v>
      </c>
      <c r="AF20" s="3" t="b">
        <v>0</v>
      </c>
      <c r="AG20" s="3">
        <v>3650</v>
      </c>
      <c r="AH20" s="3">
        <v>0</v>
      </c>
      <c r="AI20" s="3" t="b">
        <v>0</v>
      </c>
      <c r="AJ20" s="3">
        <v>0</v>
      </c>
      <c r="AK20" s="3">
        <v>0</v>
      </c>
      <c r="AL20" s="3" t="b">
        <v>0</v>
      </c>
      <c r="AM20" s="3" t="b">
        <v>0</v>
      </c>
      <c r="AN20" s="3" t="b">
        <v>0</v>
      </c>
      <c r="AO20" s="3" t="b">
        <v>0</v>
      </c>
      <c r="AP20" s="3" t="b">
        <v>1</v>
      </c>
      <c r="AQ20" s="3" t="b">
        <v>0</v>
      </c>
      <c r="AR20" s="3" t="s">
        <v>157</v>
      </c>
      <c r="AS20" s="3" t="b">
        <v>0</v>
      </c>
      <c r="AT20" s="3" t="b">
        <v>0</v>
      </c>
      <c r="AU20" s="3" t="b">
        <v>0</v>
      </c>
      <c r="AV20" s="3" t="b">
        <v>1</v>
      </c>
      <c r="AW20" s="3" t="s">
        <v>154</v>
      </c>
      <c r="AX20" s="3" t="s">
        <v>166</v>
      </c>
      <c r="AY20" s="3" t="s">
        <v>274</v>
      </c>
      <c r="AZ20" s="3" t="s">
        <v>273</v>
      </c>
      <c r="BA20" s="3" t="s">
        <v>161</v>
      </c>
      <c r="BB20" s="3" t="s">
        <v>154</v>
      </c>
      <c r="BC20" s="3" t="s">
        <v>17</v>
      </c>
      <c r="BD20" s="3">
        <v>1</v>
      </c>
      <c r="BE20" s="3">
        <v>3650</v>
      </c>
      <c r="BF20" s="3">
        <v>0</v>
      </c>
      <c r="BG20" s="3">
        <v>3650</v>
      </c>
      <c r="BH20" s="3" t="s">
        <v>275</v>
      </c>
      <c r="BI20" s="3" t="b">
        <v>0</v>
      </c>
      <c r="BJ20" s="3" t="s">
        <v>161</v>
      </c>
      <c r="BK20" s="3">
        <v>0</v>
      </c>
      <c r="BL20" s="3">
        <v>0</v>
      </c>
      <c r="BM20" s="3" t="s">
        <v>161</v>
      </c>
      <c r="BN20" s="3" t="s">
        <v>161</v>
      </c>
      <c r="BO20" s="3" t="b">
        <v>0</v>
      </c>
      <c r="BP20" s="3" t="b">
        <v>1</v>
      </c>
      <c r="BQ20" s="3" t="b">
        <v>0</v>
      </c>
      <c r="BR20" s="3" t="s">
        <v>161</v>
      </c>
      <c r="BS20" s="3">
        <v>-3650</v>
      </c>
      <c r="BT20" s="3" t="s">
        <v>161</v>
      </c>
      <c r="BU20" s="3" t="s">
        <v>160</v>
      </c>
      <c r="BV20" s="3" t="s">
        <v>161</v>
      </c>
      <c r="BW20" s="3" t="s">
        <v>161</v>
      </c>
      <c r="BX20" s="3">
        <v>0</v>
      </c>
      <c r="BY20" s="3" t="s">
        <v>161</v>
      </c>
      <c r="BZ20" s="3">
        <v>0</v>
      </c>
      <c r="CA20" s="3">
        <v>0</v>
      </c>
      <c r="CB20" s="3" t="s">
        <v>154</v>
      </c>
      <c r="CC20" s="3" t="b">
        <v>0</v>
      </c>
      <c r="CD20" s="3" t="b">
        <v>0</v>
      </c>
      <c r="CE20" s="3">
        <v>0</v>
      </c>
      <c r="CF20" s="3" t="s">
        <v>161</v>
      </c>
      <c r="CG20" s="3">
        <v>0</v>
      </c>
      <c r="CH20" s="3" t="s">
        <v>161</v>
      </c>
      <c r="CI20" s="3">
        <v>0</v>
      </c>
      <c r="CJ20" s="3" t="s">
        <v>161</v>
      </c>
      <c r="CK20" s="3" t="s">
        <v>161</v>
      </c>
      <c r="CL20" s="3" t="s">
        <v>161</v>
      </c>
      <c r="CM20" s="3" t="s">
        <v>161</v>
      </c>
      <c r="CN20" s="3" t="s">
        <v>161</v>
      </c>
      <c r="CO20" s="3" t="s">
        <v>161</v>
      </c>
      <c r="CP20" s="3" t="s">
        <v>161</v>
      </c>
      <c r="CQ20" s="3" t="s">
        <v>161</v>
      </c>
      <c r="CR20" s="3" t="s">
        <v>161</v>
      </c>
      <c r="CS20" s="3" t="s">
        <v>161</v>
      </c>
      <c r="CT20" s="3" t="s">
        <v>161</v>
      </c>
      <c r="CU20" s="3" t="s">
        <v>161</v>
      </c>
      <c r="CV20" s="3" t="s">
        <v>154</v>
      </c>
      <c r="CW20" s="3" t="s">
        <v>154</v>
      </c>
      <c r="CX20" s="3">
        <v>0</v>
      </c>
    </row>
    <row r="21" spans="1:102" ht="17.25" x14ac:dyDescent="0.3">
      <c r="A21" s="3">
        <v>267</v>
      </c>
      <c r="B21" s="3" t="s">
        <v>276</v>
      </c>
      <c r="C21" s="3" t="s">
        <v>277</v>
      </c>
      <c r="D21" s="3">
        <v>0</v>
      </c>
      <c r="E21" s="3" t="s">
        <v>276</v>
      </c>
      <c r="F21" s="3" t="s">
        <v>161</v>
      </c>
      <c r="G21" s="3" t="s">
        <v>36</v>
      </c>
      <c r="H21" s="3">
        <v>182</v>
      </c>
      <c r="I21" s="3" t="s">
        <v>161</v>
      </c>
      <c r="J21" s="3" t="s">
        <v>44</v>
      </c>
      <c r="K21" s="3" t="s">
        <v>44</v>
      </c>
      <c r="L21" s="3">
        <v>103</v>
      </c>
      <c r="M21" s="3" t="s">
        <v>278</v>
      </c>
      <c r="N21" s="3" t="s">
        <v>161</v>
      </c>
      <c r="O21" s="3">
        <v>0</v>
      </c>
      <c r="P21" s="3" t="s">
        <v>279</v>
      </c>
      <c r="Q21" s="3">
        <v>6</v>
      </c>
      <c r="R21" s="3">
        <v>60</v>
      </c>
      <c r="S21" s="3">
        <v>66</v>
      </c>
      <c r="T21" s="3" t="s">
        <v>280</v>
      </c>
      <c r="U21" s="3">
        <v>26</v>
      </c>
      <c r="V21" s="3" t="s">
        <v>161</v>
      </c>
      <c r="W21" s="3" t="s">
        <v>161</v>
      </c>
      <c r="X21" s="3" t="s">
        <v>154</v>
      </c>
      <c r="Y21" s="3" t="s">
        <v>281</v>
      </c>
      <c r="Z21" s="3" t="s">
        <v>161</v>
      </c>
      <c r="AA21" s="3" t="s">
        <v>161</v>
      </c>
      <c r="AB21" s="3" t="s">
        <v>161</v>
      </c>
      <c r="AC21" s="3" t="s">
        <v>187</v>
      </c>
      <c r="AD21" s="3" t="b">
        <v>0</v>
      </c>
      <c r="AE21" s="3" t="s">
        <v>161</v>
      </c>
      <c r="AF21" s="3" t="b">
        <v>0</v>
      </c>
      <c r="AG21" s="3">
        <v>66</v>
      </c>
      <c r="AH21" s="3">
        <v>0</v>
      </c>
      <c r="AI21" s="3" t="b">
        <v>0</v>
      </c>
      <c r="AJ21" s="3">
        <v>0</v>
      </c>
      <c r="AK21" s="3">
        <v>0</v>
      </c>
      <c r="AL21" s="3" t="b">
        <v>0</v>
      </c>
      <c r="AM21" s="3" t="b">
        <v>0</v>
      </c>
      <c r="AN21" s="3" t="b">
        <v>0</v>
      </c>
      <c r="AO21" s="3" t="b">
        <v>0</v>
      </c>
      <c r="AP21" s="3" t="b">
        <v>1</v>
      </c>
      <c r="AQ21" s="3" t="b">
        <v>0</v>
      </c>
      <c r="AR21" s="3" t="s">
        <v>157</v>
      </c>
      <c r="AS21" s="3" t="b">
        <v>0</v>
      </c>
      <c r="AT21" s="3" t="b">
        <v>0</v>
      </c>
      <c r="AU21" s="3" t="b">
        <v>0</v>
      </c>
      <c r="AV21" s="3" t="b">
        <v>1</v>
      </c>
      <c r="AW21" s="3" t="s">
        <v>154</v>
      </c>
      <c r="AX21" s="3" t="s">
        <v>280</v>
      </c>
      <c r="AY21" s="3" t="s">
        <v>282</v>
      </c>
      <c r="AZ21" s="3" t="s">
        <v>161</v>
      </c>
      <c r="BA21" s="3" t="s">
        <v>161</v>
      </c>
      <c r="BB21" s="3" t="s">
        <v>154</v>
      </c>
      <c r="BC21" s="3" t="s">
        <v>17</v>
      </c>
      <c r="BD21" s="3">
        <v>1</v>
      </c>
      <c r="BE21" s="3">
        <v>60</v>
      </c>
      <c r="BF21" s="3">
        <v>0</v>
      </c>
      <c r="BG21" s="3">
        <v>60</v>
      </c>
      <c r="BH21" s="3" t="s">
        <v>283</v>
      </c>
      <c r="BI21" s="3" t="b">
        <v>0</v>
      </c>
      <c r="BJ21" s="3" t="s">
        <v>161</v>
      </c>
      <c r="BK21" s="3">
        <v>0</v>
      </c>
      <c r="BL21" s="3">
        <v>0</v>
      </c>
      <c r="BM21" s="3" t="s">
        <v>161</v>
      </c>
      <c r="BN21" s="3" t="s">
        <v>161</v>
      </c>
      <c r="BO21" s="3" t="b">
        <v>0</v>
      </c>
      <c r="BP21" s="3" t="b">
        <v>1</v>
      </c>
      <c r="BQ21" s="3" t="b">
        <v>0</v>
      </c>
      <c r="BR21" s="3" t="s">
        <v>161</v>
      </c>
      <c r="BS21" s="3">
        <v>-66</v>
      </c>
      <c r="BT21" s="3" t="s">
        <v>161</v>
      </c>
      <c r="BU21" s="3" t="s">
        <v>160</v>
      </c>
      <c r="BV21" s="3" t="s">
        <v>161</v>
      </c>
      <c r="BW21" s="3" t="s">
        <v>161</v>
      </c>
      <c r="BX21" s="3">
        <v>0</v>
      </c>
      <c r="BY21" s="3" t="s">
        <v>161</v>
      </c>
      <c r="BZ21" s="3">
        <v>0</v>
      </c>
      <c r="CA21" s="3">
        <v>0</v>
      </c>
      <c r="CB21" s="3" t="s">
        <v>154</v>
      </c>
      <c r="CC21" s="3" t="b">
        <v>0</v>
      </c>
      <c r="CD21" s="3" t="b">
        <v>0</v>
      </c>
      <c r="CE21" s="3">
        <v>0</v>
      </c>
      <c r="CF21" s="3" t="s">
        <v>161</v>
      </c>
      <c r="CG21" s="3">
        <v>0</v>
      </c>
      <c r="CH21" s="3" t="s">
        <v>161</v>
      </c>
      <c r="CI21" s="3">
        <v>0</v>
      </c>
      <c r="CJ21" s="3" t="s">
        <v>161</v>
      </c>
      <c r="CK21" s="3" t="s">
        <v>161</v>
      </c>
      <c r="CL21" s="3" t="s">
        <v>161</v>
      </c>
      <c r="CM21" s="3" t="s">
        <v>161</v>
      </c>
      <c r="CN21" s="3" t="s">
        <v>161</v>
      </c>
      <c r="CO21" s="3" t="s">
        <v>161</v>
      </c>
      <c r="CP21" s="3" t="s">
        <v>161</v>
      </c>
      <c r="CQ21" s="3" t="s">
        <v>161</v>
      </c>
      <c r="CR21" s="3" t="s">
        <v>161</v>
      </c>
      <c r="CS21" s="3" t="s">
        <v>161</v>
      </c>
      <c r="CT21" s="3" t="s">
        <v>161</v>
      </c>
      <c r="CU21" s="3" t="s">
        <v>161</v>
      </c>
      <c r="CV21" s="3" t="s">
        <v>154</v>
      </c>
      <c r="CW21" s="3" t="s">
        <v>154</v>
      </c>
      <c r="CX21" s="3">
        <v>0</v>
      </c>
    </row>
    <row r="22" spans="1:102" ht="17.25" x14ac:dyDescent="0.3">
      <c r="A22" s="3">
        <v>258</v>
      </c>
      <c r="B22" s="3" t="s">
        <v>284</v>
      </c>
      <c r="C22" s="3" t="s">
        <v>285</v>
      </c>
      <c r="D22" s="3">
        <v>0</v>
      </c>
      <c r="E22" s="3" t="s">
        <v>284</v>
      </c>
      <c r="F22" s="3" t="s">
        <v>161</v>
      </c>
      <c r="G22" s="3" t="s">
        <v>36</v>
      </c>
      <c r="H22" s="3">
        <v>182</v>
      </c>
      <c r="I22" s="3" t="s">
        <v>161</v>
      </c>
      <c r="J22" s="3" t="s">
        <v>44</v>
      </c>
      <c r="K22" s="3" t="s">
        <v>44</v>
      </c>
      <c r="L22" s="3">
        <v>103</v>
      </c>
      <c r="M22" s="3" t="s">
        <v>278</v>
      </c>
      <c r="N22" s="3" t="s">
        <v>161</v>
      </c>
      <c r="O22" s="3">
        <v>0</v>
      </c>
      <c r="P22" s="3" t="s">
        <v>286</v>
      </c>
      <c r="Q22" s="3">
        <v>0</v>
      </c>
      <c r="R22" s="3">
        <v>55</v>
      </c>
      <c r="S22" s="3">
        <v>55</v>
      </c>
      <c r="T22" s="3" t="s">
        <v>280</v>
      </c>
      <c r="U22" s="3">
        <v>26</v>
      </c>
      <c r="V22" s="3" t="s">
        <v>161</v>
      </c>
      <c r="W22" s="3" t="s">
        <v>161</v>
      </c>
      <c r="X22" s="3" t="s">
        <v>154</v>
      </c>
      <c r="Y22" s="3" t="s">
        <v>287</v>
      </c>
      <c r="Z22" s="3" t="s">
        <v>161</v>
      </c>
      <c r="AA22" s="3" t="s">
        <v>161</v>
      </c>
      <c r="AB22" s="3" t="s">
        <v>161</v>
      </c>
      <c r="AC22" s="3" t="s">
        <v>187</v>
      </c>
      <c r="AD22" s="3" t="b">
        <v>0</v>
      </c>
      <c r="AE22" s="3" t="s">
        <v>161</v>
      </c>
      <c r="AF22" s="3" t="b">
        <v>0</v>
      </c>
      <c r="AG22" s="3">
        <v>55</v>
      </c>
      <c r="AH22" s="3">
        <v>0</v>
      </c>
      <c r="AI22" s="3" t="b">
        <v>0</v>
      </c>
      <c r="AJ22" s="3">
        <v>0</v>
      </c>
      <c r="AK22" s="3">
        <v>0</v>
      </c>
      <c r="AL22" s="3" t="b">
        <v>0</v>
      </c>
      <c r="AM22" s="3" t="b">
        <v>0</v>
      </c>
      <c r="AN22" s="3" t="b">
        <v>0</v>
      </c>
      <c r="AO22" s="3" t="b">
        <v>0</v>
      </c>
      <c r="AP22" s="3" t="b">
        <v>1</v>
      </c>
      <c r="AQ22" s="3" t="b">
        <v>0</v>
      </c>
      <c r="AR22" s="3" t="s">
        <v>157</v>
      </c>
      <c r="AS22" s="3" t="b">
        <v>0</v>
      </c>
      <c r="AT22" s="3" t="b">
        <v>0</v>
      </c>
      <c r="AU22" s="3" t="b">
        <v>0</v>
      </c>
      <c r="AV22" s="3" t="b">
        <v>1</v>
      </c>
      <c r="AW22" s="3" t="s">
        <v>154</v>
      </c>
      <c r="AX22" s="3" t="s">
        <v>280</v>
      </c>
      <c r="AY22" s="3" t="s">
        <v>288</v>
      </c>
      <c r="AZ22" s="3" t="s">
        <v>161</v>
      </c>
      <c r="BA22" s="3" t="s">
        <v>161</v>
      </c>
      <c r="BB22" s="3" t="s">
        <v>154</v>
      </c>
      <c r="BC22" s="3" t="s">
        <v>17</v>
      </c>
      <c r="BD22" s="3">
        <v>1</v>
      </c>
      <c r="BE22" s="3">
        <v>55</v>
      </c>
      <c r="BF22" s="3">
        <v>0</v>
      </c>
      <c r="BG22" s="3">
        <v>55</v>
      </c>
      <c r="BH22" s="3" t="s">
        <v>289</v>
      </c>
      <c r="BI22" s="3" t="b">
        <v>0</v>
      </c>
      <c r="BJ22" s="3" t="s">
        <v>161</v>
      </c>
      <c r="BK22" s="3">
        <v>0</v>
      </c>
      <c r="BL22" s="3">
        <v>0</v>
      </c>
      <c r="BM22" s="3" t="s">
        <v>161</v>
      </c>
      <c r="BN22" s="3" t="s">
        <v>161</v>
      </c>
      <c r="BO22" s="3" t="b">
        <v>0</v>
      </c>
      <c r="BP22" s="3" t="b">
        <v>1</v>
      </c>
      <c r="BQ22" s="3" t="b">
        <v>0</v>
      </c>
      <c r="BR22" s="3" t="s">
        <v>161</v>
      </c>
      <c r="BS22" s="3">
        <v>-55</v>
      </c>
      <c r="BT22" s="3" t="s">
        <v>161</v>
      </c>
      <c r="BU22" s="3" t="s">
        <v>160</v>
      </c>
      <c r="BV22" s="3" t="s">
        <v>161</v>
      </c>
      <c r="BW22" s="3" t="s">
        <v>161</v>
      </c>
      <c r="BX22" s="3">
        <v>0</v>
      </c>
      <c r="BY22" s="3" t="s">
        <v>161</v>
      </c>
      <c r="BZ22" s="3">
        <v>0</v>
      </c>
      <c r="CA22" s="3">
        <v>0</v>
      </c>
      <c r="CB22" s="3" t="s">
        <v>154</v>
      </c>
      <c r="CC22" s="3" t="b">
        <v>0</v>
      </c>
      <c r="CD22" s="3" t="b">
        <v>0</v>
      </c>
      <c r="CE22" s="3">
        <v>0</v>
      </c>
      <c r="CF22" s="3" t="s">
        <v>161</v>
      </c>
      <c r="CG22" s="3">
        <v>0</v>
      </c>
      <c r="CH22" s="3" t="s">
        <v>161</v>
      </c>
      <c r="CI22" s="3">
        <v>0</v>
      </c>
      <c r="CJ22" s="3" t="s">
        <v>161</v>
      </c>
      <c r="CK22" s="3" t="s">
        <v>161</v>
      </c>
      <c r="CL22" s="3" t="s">
        <v>161</v>
      </c>
      <c r="CM22" s="3" t="s">
        <v>161</v>
      </c>
      <c r="CN22" s="3" t="s">
        <v>161</v>
      </c>
      <c r="CO22" s="3" t="s">
        <v>161</v>
      </c>
      <c r="CP22" s="3" t="s">
        <v>161</v>
      </c>
      <c r="CQ22" s="3" t="s">
        <v>161</v>
      </c>
      <c r="CR22" s="3" t="s">
        <v>161</v>
      </c>
      <c r="CS22" s="3" t="s">
        <v>161</v>
      </c>
      <c r="CT22" s="3" t="s">
        <v>161</v>
      </c>
      <c r="CU22" s="3" t="s">
        <v>161</v>
      </c>
      <c r="CV22" s="3" t="s">
        <v>154</v>
      </c>
      <c r="CW22" s="3" t="s">
        <v>154</v>
      </c>
      <c r="CX22" s="3">
        <v>0</v>
      </c>
    </row>
    <row r="23" spans="1:102" ht="17.25" x14ac:dyDescent="0.3">
      <c r="A23" s="3">
        <v>256</v>
      </c>
      <c r="B23" s="3" t="s">
        <v>290</v>
      </c>
      <c r="C23" s="3" t="s">
        <v>291</v>
      </c>
      <c r="D23" s="3">
        <v>0</v>
      </c>
      <c r="E23" s="3" t="s">
        <v>290</v>
      </c>
      <c r="F23" s="3" t="s">
        <v>161</v>
      </c>
      <c r="G23" s="3" t="s">
        <v>24</v>
      </c>
      <c r="H23" s="3">
        <v>160</v>
      </c>
      <c r="I23" s="3" t="s">
        <v>161</v>
      </c>
      <c r="J23" s="3" t="s">
        <v>44</v>
      </c>
      <c r="K23" s="3" t="s">
        <v>44</v>
      </c>
      <c r="L23" s="3">
        <v>103</v>
      </c>
      <c r="M23" s="3" t="s">
        <v>292</v>
      </c>
      <c r="N23" s="3" t="s">
        <v>292</v>
      </c>
      <c r="O23" s="3">
        <v>0</v>
      </c>
      <c r="P23" s="3" t="s">
        <v>293</v>
      </c>
      <c r="Q23" s="3">
        <v>0</v>
      </c>
      <c r="R23" s="3">
        <v>-55</v>
      </c>
      <c r="S23" s="3">
        <v>-55</v>
      </c>
      <c r="T23" s="3" t="s">
        <v>166</v>
      </c>
      <c r="U23" s="3">
        <v>2</v>
      </c>
      <c r="V23" s="3" t="s">
        <v>45</v>
      </c>
      <c r="W23" s="3" t="s">
        <v>30</v>
      </c>
      <c r="X23" s="3" t="s">
        <v>154</v>
      </c>
      <c r="Y23" s="3" t="s">
        <v>286</v>
      </c>
      <c r="Z23" s="3" t="s">
        <v>161</v>
      </c>
      <c r="AA23" s="3" t="s">
        <v>161</v>
      </c>
      <c r="AB23" s="3" t="s">
        <v>46</v>
      </c>
      <c r="AC23" s="3" t="s">
        <v>187</v>
      </c>
      <c r="AD23" s="3" t="b">
        <v>0</v>
      </c>
      <c r="AE23" s="3" t="s">
        <v>161</v>
      </c>
      <c r="AF23" s="3" t="b">
        <v>0</v>
      </c>
      <c r="AG23" s="3">
        <v>-55</v>
      </c>
      <c r="AH23" s="3">
        <v>0</v>
      </c>
      <c r="AI23" s="3" t="b">
        <v>0</v>
      </c>
      <c r="AJ23" s="3">
        <v>0</v>
      </c>
      <c r="AK23" s="3">
        <v>0</v>
      </c>
      <c r="AL23" s="3" t="b">
        <v>0</v>
      </c>
      <c r="AM23" s="3" t="b">
        <v>0</v>
      </c>
      <c r="AN23" s="3" t="b">
        <v>0</v>
      </c>
      <c r="AO23" s="3" t="b">
        <v>0</v>
      </c>
      <c r="AP23" s="3" t="b">
        <v>1</v>
      </c>
      <c r="AQ23" s="3" t="b">
        <v>0</v>
      </c>
      <c r="AR23" s="3" t="s">
        <v>157</v>
      </c>
      <c r="AS23" s="3" t="b">
        <v>0</v>
      </c>
      <c r="AT23" s="3" t="b">
        <v>0</v>
      </c>
      <c r="AU23" s="3" t="b">
        <v>0</v>
      </c>
      <c r="AV23" s="3" t="b">
        <v>1</v>
      </c>
      <c r="AW23" s="3" t="s">
        <v>154</v>
      </c>
      <c r="AX23" s="3" t="s">
        <v>166</v>
      </c>
      <c r="AY23" s="3" t="s">
        <v>294</v>
      </c>
      <c r="AZ23" s="3" t="s">
        <v>30</v>
      </c>
      <c r="BA23" s="3" t="s">
        <v>161</v>
      </c>
      <c r="BB23" s="3" t="s">
        <v>154</v>
      </c>
      <c r="BC23" s="3" t="s">
        <v>17</v>
      </c>
      <c r="BD23" s="3">
        <v>1</v>
      </c>
      <c r="BE23" s="3">
        <v>-55</v>
      </c>
      <c r="BF23" s="3">
        <v>0</v>
      </c>
      <c r="BG23" s="3">
        <v>-55</v>
      </c>
      <c r="BH23" s="3" t="s">
        <v>295</v>
      </c>
      <c r="BI23" s="3" t="b">
        <v>0</v>
      </c>
      <c r="BJ23" s="3" t="s">
        <v>161</v>
      </c>
      <c r="BK23" s="3">
        <v>0</v>
      </c>
      <c r="BL23" s="3">
        <v>0</v>
      </c>
      <c r="BM23" s="3" t="s">
        <v>161</v>
      </c>
      <c r="BN23" s="3" t="s">
        <v>161</v>
      </c>
      <c r="BO23" s="3" t="b">
        <v>0</v>
      </c>
      <c r="BP23" s="3" t="b">
        <v>1</v>
      </c>
      <c r="BQ23" s="3" t="b">
        <v>0</v>
      </c>
      <c r="BR23" s="3" t="s">
        <v>161</v>
      </c>
      <c r="BS23" s="3">
        <v>55</v>
      </c>
      <c r="BT23" s="3" t="s">
        <v>161</v>
      </c>
      <c r="BU23" s="3" t="s">
        <v>160</v>
      </c>
      <c r="BV23" s="3" t="s">
        <v>161</v>
      </c>
      <c r="BW23" s="3" t="s">
        <v>161</v>
      </c>
      <c r="BX23" s="3">
        <v>0</v>
      </c>
      <c r="BY23" s="3" t="s">
        <v>161</v>
      </c>
      <c r="BZ23" s="3">
        <v>0</v>
      </c>
      <c r="CA23" s="3">
        <v>0</v>
      </c>
      <c r="CB23" s="3" t="s">
        <v>154</v>
      </c>
      <c r="CC23" s="3" t="b">
        <v>0</v>
      </c>
      <c r="CD23" s="3" t="b">
        <v>0</v>
      </c>
      <c r="CE23" s="3">
        <v>0</v>
      </c>
      <c r="CF23" s="3" t="s">
        <v>161</v>
      </c>
      <c r="CG23" s="3">
        <v>0</v>
      </c>
      <c r="CH23" s="3" t="s">
        <v>161</v>
      </c>
      <c r="CI23" s="3">
        <v>0</v>
      </c>
      <c r="CJ23" s="3" t="s">
        <v>161</v>
      </c>
      <c r="CK23" s="3" t="s">
        <v>161</v>
      </c>
      <c r="CL23" s="3" t="s">
        <v>161</v>
      </c>
      <c r="CM23" s="3" t="s">
        <v>161</v>
      </c>
      <c r="CN23" s="3" t="s">
        <v>161</v>
      </c>
      <c r="CO23" s="3" t="s">
        <v>161</v>
      </c>
      <c r="CP23" s="3" t="s">
        <v>161</v>
      </c>
      <c r="CQ23" s="3" t="s">
        <v>161</v>
      </c>
      <c r="CR23" s="3" t="s">
        <v>161</v>
      </c>
      <c r="CS23" s="3" t="s">
        <v>161</v>
      </c>
      <c r="CT23" s="3" t="s">
        <v>161</v>
      </c>
      <c r="CU23" s="3" t="s">
        <v>161</v>
      </c>
      <c r="CV23" s="3" t="s">
        <v>154</v>
      </c>
      <c r="CW23" s="3" t="s">
        <v>154</v>
      </c>
      <c r="CX23" s="3">
        <v>0</v>
      </c>
    </row>
    <row r="24" spans="1:102" ht="17.25" x14ac:dyDescent="0.3">
      <c r="A24" s="3">
        <v>255</v>
      </c>
      <c r="B24" s="3" t="s">
        <v>296</v>
      </c>
      <c r="C24" s="3" t="s">
        <v>297</v>
      </c>
      <c r="D24" s="3">
        <v>0</v>
      </c>
      <c r="E24" s="3" t="s">
        <v>296</v>
      </c>
      <c r="F24" s="3" t="s">
        <v>161</v>
      </c>
      <c r="G24" s="3" t="s">
        <v>24</v>
      </c>
      <c r="H24" s="3">
        <v>160</v>
      </c>
      <c r="I24" s="3" t="s">
        <v>161</v>
      </c>
      <c r="J24" s="3" t="s">
        <v>37</v>
      </c>
      <c r="K24" s="3" t="s">
        <v>37</v>
      </c>
      <c r="L24" s="3">
        <v>110</v>
      </c>
      <c r="M24" s="3" t="s">
        <v>252</v>
      </c>
      <c r="N24" s="3" t="s">
        <v>252</v>
      </c>
      <c r="O24" s="3">
        <v>0</v>
      </c>
      <c r="P24" s="3" t="s">
        <v>298</v>
      </c>
      <c r="Q24" s="3">
        <v>0</v>
      </c>
      <c r="R24" s="3">
        <v>150</v>
      </c>
      <c r="S24" s="3">
        <v>150</v>
      </c>
      <c r="T24" s="3" t="s">
        <v>166</v>
      </c>
      <c r="U24" s="3">
        <v>2</v>
      </c>
      <c r="V24" s="3" t="s">
        <v>299</v>
      </c>
      <c r="W24" s="3" t="s">
        <v>300</v>
      </c>
      <c r="X24" s="3" t="s">
        <v>154</v>
      </c>
      <c r="Y24" s="3" t="s">
        <v>298</v>
      </c>
      <c r="Z24" s="3" t="s">
        <v>161</v>
      </c>
      <c r="AA24" s="3" t="s">
        <v>161</v>
      </c>
      <c r="AB24" s="3" t="s">
        <v>46</v>
      </c>
      <c r="AC24" s="3" t="s">
        <v>194</v>
      </c>
      <c r="AD24" s="3" t="b">
        <v>0</v>
      </c>
      <c r="AE24" s="3" t="s">
        <v>161</v>
      </c>
      <c r="AF24" s="3" t="b">
        <v>0</v>
      </c>
      <c r="AG24" s="3">
        <v>150</v>
      </c>
      <c r="AH24" s="3">
        <v>0</v>
      </c>
      <c r="AI24" s="3" t="b">
        <v>0</v>
      </c>
      <c r="AJ24" s="3">
        <v>0</v>
      </c>
      <c r="AK24" s="3">
        <v>0</v>
      </c>
      <c r="AL24" s="3" t="b">
        <v>0</v>
      </c>
      <c r="AM24" s="3" t="b">
        <v>0</v>
      </c>
      <c r="AN24" s="3" t="b">
        <v>0</v>
      </c>
      <c r="AO24" s="3" t="b">
        <v>0</v>
      </c>
      <c r="AP24" s="3" t="b">
        <v>1</v>
      </c>
      <c r="AQ24" s="3" t="b">
        <v>0</v>
      </c>
      <c r="AR24" s="3" t="s">
        <v>157</v>
      </c>
      <c r="AS24" s="3" t="b">
        <v>0</v>
      </c>
      <c r="AT24" s="3" t="b">
        <v>0</v>
      </c>
      <c r="AU24" s="3" t="b">
        <v>0</v>
      </c>
      <c r="AV24" s="3" t="b">
        <v>1</v>
      </c>
      <c r="AW24" s="3" t="s">
        <v>154</v>
      </c>
      <c r="AX24" s="3" t="s">
        <v>166</v>
      </c>
      <c r="AY24" s="3" t="s">
        <v>301</v>
      </c>
      <c r="AZ24" s="3" t="s">
        <v>300</v>
      </c>
      <c r="BA24" s="3" t="s">
        <v>161</v>
      </c>
      <c r="BB24" s="3" t="s">
        <v>154</v>
      </c>
      <c r="BC24" s="3" t="s">
        <v>17</v>
      </c>
      <c r="BD24" s="3">
        <v>1</v>
      </c>
      <c r="BE24" s="3">
        <v>150</v>
      </c>
      <c r="BF24" s="3">
        <v>0</v>
      </c>
      <c r="BG24" s="3">
        <v>150</v>
      </c>
      <c r="BH24" s="3" t="s">
        <v>302</v>
      </c>
      <c r="BI24" s="3" t="b">
        <v>0</v>
      </c>
      <c r="BJ24" s="3" t="s">
        <v>161</v>
      </c>
      <c r="BK24" s="3">
        <v>0</v>
      </c>
      <c r="BL24" s="3">
        <v>0</v>
      </c>
      <c r="BM24" s="3" t="s">
        <v>161</v>
      </c>
      <c r="BN24" s="3" t="s">
        <v>161</v>
      </c>
      <c r="BO24" s="3" t="b">
        <v>0</v>
      </c>
      <c r="BP24" s="3" t="b">
        <v>1</v>
      </c>
      <c r="BQ24" s="3" t="b">
        <v>0</v>
      </c>
      <c r="BR24" s="3" t="s">
        <v>161</v>
      </c>
      <c r="BS24" s="3">
        <v>-150</v>
      </c>
      <c r="BT24" s="3" t="s">
        <v>161</v>
      </c>
      <c r="BU24" s="3" t="s">
        <v>160</v>
      </c>
      <c r="BV24" s="3" t="s">
        <v>161</v>
      </c>
      <c r="BW24" s="3" t="s">
        <v>29</v>
      </c>
      <c r="BX24" s="3">
        <v>0</v>
      </c>
      <c r="BY24" s="3" t="s">
        <v>161</v>
      </c>
      <c r="BZ24" s="3">
        <v>0</v>
      </c>
      <c r="CA24" s="3">
        <v>0</v>
      </c>
      <c r="CB24" s="3" t="s">
        <v>154</v>
      </c>
      <c r="CC24" s="3" t="b">
        <v>0</v>
      </c>
      <c r="CD24" s="3" t="b">
        <v>0</v>
      </c>
      <c r="CE24" s="3">
        <v>0</v>
      </c>
      <c r="CF24" s="3" t="s">
        <v>161</v>
      </c>
      <c r="CG24" s="3">
        <v>0</v>
      </c>
      <c r="CH24" s="3" t="s">
        <v>161</v>
      </c>
      <c r="CI24" s="3">
        <v>0</v>
      </c>
      <c r="CJ24" s="3" t="s">
        <v>161</v>
      </c>
      <c r="CK24" s="3" t="s">
        <v>161</v>
      </c>
      <c r="CL24" s="3" t="s">
        <v>161</v>
      </c>
      <c r="CM24" s="3" t="s">
        <v>161</v>
      </c>
      <c r="CN24" s="3" t="s">
        <v>161</v>
      </c>
      <c r="CO24" s="3" t="s">
        <v>161</v>
      </c>
      <c r="CP24" s="3" t="s">
        <v>161</v>
      </c>
      <c r="CQ24" s="3" t="s">
        <v>161</v>
      </c>
      <c r="CR24" s="3" t="s">
        <v>161</v>
      </c>
      <c r="CS24" s="3" t="s">
        <v>161</v>
      </c>
      <c r="CT24" s="3" t="s">
        <v>161</v>
      </c>
      <c r="CU24" s="3" t="s">
        <v>161</v>
      </c>
      <c r="CV24" s="3" t="s">
        <v>154</v>
      </c>
      <c r="CW24" s="3" t="s">
        <v>154</v>
      </c>
      <c r="CX24" s="3">
        <v>0</v>
      </c>
    </row>
    <row r="25" spans="1:102" ht="17.25" x14ac:dyDescent="0.3">
      <c r="A25" s="3">
        <v>254</v>
      </c>
      <c r="B25" s="3" t="s">
        <v>303</v>
      </c>
      <c r="C25" s="3" t="s">
        <v>304</v>
      </c>
      <c r="D25" s="3">
        <v>0</v>
      </c>
      <c r="E25" s="3" t="s">
        <v>303</v>
      </c>
      <c r="F25" s="3" t="s">
        <v>161</v>
      </c>
      <c r="G25" s="3" t="s">
        <v>24</v>
      </c>
      <c r="H25" s="3">
        <v>160</v>
      </c>
      <c r="I25" s="3" t="s">
        <v>161</v>
      </c>
      <c r="J25" s="3" t="s">
        <v>37</v>
      </c>
      <c r="K25" s="3" t="s">
        <v>37</v>
      </c>
      <c r="L25" s="3">
        <v>110</v>
      </c>
      <c r="M25" s="3" t="s">
        <v>252</v>
      </c>
      <c r="N25" s="3" t="s">
        <v>252</v>
      </c>
      <c r="O25" s="3">
        <v>0</v>
      </c>
      <c r="P25" s="3" t="s">
        <v>298</v>
      </c>
      <c r="Q25" s="3">
        <v>0</v>
      </c>
      <c r="R25" s="3">
        <v>1500</v>
      </c>
      <c r="S25" s="3">
        <v>1500</v>
      </c>
      <c r="T25" s="3" t="s">
        <v>166</v>
      </c>
      <c r="U25" s="3">
        <v>2</v>
      </c>
      <c r="V25" s="3" t="s">
        <v>305</v>
      </c>
      <c r="W25" s="3" t="s">
        <v>306</v>
      </c>
      <c r="X25" s="3" t="s">
        <v>154</v>
      </c>
      <c r="Y25" s="3" t="s">
        <v>298</v>
      </c>
      <c r="Z25" s="3" t="s">
        <v>161</v>
      </c>
      <c r="AA25" s="3" t="s">
        <v>161</v>
      </c>
      <c r="AB25" s="3" t="s">
        <v>46</v>
      </c>
      <c r="AC25" s="3" t="s">
        <v>194</v>
      </c>
      <c r="AD25" s="3" t="b">
        <v>0</v>
      </c>
      <c r="AE25" s="3" t="s">
        <v>161</v>
      </c>
      <c r="AF25" s="3" t="b">
        <v>0</v>
      </c>
      <c r="AG25" s="3">
        <v>1500</v>
      </c>
      <c r="AH25" s="3">
        <v>0</v>
      </c>
      <c r="AI25" s="3" t="b">
        <v>0</v>
      </c>
      <c r="AJ25" s="3">
        <v>0</v>
      </c>
      <c r="AK25" s="3">
        <v>0</v>
      </c>
      <c r="AL25" s="3" t="b">
        <v>0</v>
      </c>
      <c r="AM25" s="3" t="b">
        <v>0</v>
      </c>
      <c r="AN25" s="3" t="b">
        <v>0</v>
      </c>
      <c r="AO25" s="3" t="b">
        <v>0</v>
      </c>
      <c r="AP25" s="3" t="b">
        <v>1</v>
      </c>
      <c r="AQ25" s="3" t="b">
        <v>0</v>
      </c>
      <c r="AR25" s="3" t="s">
        <v>157</v>
      </c>
      <c r="AS25" s="3" t="b">
        <v>0</v>
      </c>
      <c r="AT25" s="3" t="b">
        <v>0</v>
      </c>
      <c r="AU25" s="3" t="b">
        <v>0</v>
      </c>
      <c r="AV25" s="3" t="b">
        <v>1</v>
      </c>
      <c r="AW25" s="3" t="s">
        <v>154</v>
      </c>
      <c r="AX25" s="3" t="s">
        <v>166</v>
      </c>
      <c r="AY25" s="3" t="s">
        <v>307</v>
      </c>
      <c r="AZ25" s="3" t="s">
        <v>306</v>
      </c>
      <c r="BA25" s="3" t="s">
        <v>161</v>
      </c>
      <c r="BB25" s="3" t="s">
        <v>154</v>
      </c>
      <c r="BC25" s="3" t="s">
        <v>17</v>
      </c>
      <c r="BD25" s="3">
        <v>1</v>
      </c>
      <c r="BE25" s="3">
        <v>1500</v>
      </c>
      <c r="BF25" s="3">
        <v>0</v>
      </c>
      <c r="BG25" s="3">
        <v>1500</v>
      </c>
      <c r="BH25" s="3" t="s">
        <v>308</v>
      </c>
      <c r="BI25" s="3" t="b">
        <v>0</v>
      </c>
      <c r="BJ25" s="3" t="s">
        <v>161</v>
      </c>
      <c r="BK25" s="3">
        <v>0</v>
      </c>
      <c r="BL25" s="3">
        <v>0</v>
      </c>
      <c r="BM25" s="3" t="s">
        <v>161</v>
      </c>
      <c r="BN25" s="3" t="s">
        <v>161</v>
      </c>
      <c r="BO25" s="3" t="b">
        <v>0</v>
      </c>
      <c r="BP25" s="3" t="b">
        <v>1</v>
      </c>
      <c r="BQ25" s="3" t="b">
        <v>0</v>
      </c>
      <c r="BR25" s="3" t="s">
        <v>161</v>
      </c>
      <c r="BS25" s="3">
        <v>-1500</v>
      </c>
      <c r="BT25" s="3" t="s">
        <v>161</v>
      </c>
      <c r="BU25" s="3" t="s">
        <v>160</v>
      </c>
      <c r="BV25" s="3" t="s">
        <v>161</v>
      </c>
      <c r="BW25" s="3" t="s">
        <v>29</v>
      </c>
      <c r="BX25" s="3">
        <v>0</v>
      </c>
      <c r="BY25" s="3" t="s">
        <v>161</v>
      </c>
      <c r="BZ25" s="3">
        <v>0</v>
      </c>
      <c r="CA25" s="3">
        <v>0</v>
      </c>
      <c r="CB25" s="3" t="s">
        <v>154</v>
      </c>
      <c r="CC25" s="3" t="b">
        <v>0</v>
      </c>
      <c r="CD25" s="3" t="b">
        <v>0</v>
      </c>
      <c r="CE25" s="3">
        <v>0</v>
      </c>
      <c r="CF25" s="3" t="s">
        <v>161</v>
      </c>
      <c r="CG25" s="3">
        <v>0</v>
      </c>
      <c r="CH25" s="3" t="s">
        <v>161</v>
      </c>
      <c r="CI25" s="3">
        <v>0</v>
      </c>
      <c r="CJ25" s="3" t="s">
        <v>161</v>
      </c>
      <c r="CK25" s="3" t="s">
        <v>161</v>
      </c>
      <c r="CL25" s="3" t="s">
        <v>161</v>
      </c>
      <c r="CM25" s="3" t="s">
        <v>161</v>
      </c>
      <c r="CN25" s="3" t="s">
        <v>161</v>
      </c>
      <c r="CO25" s="3" t="s">
        <v>161</v>
      </c>
      <c r="CP25" s="3" t="s">
        <v>161</v>
      </c>
      <c r="CQ25" s="3" t="s">
        <v>161</v>
      </c>
      <c r="CR25" s="3" t="s">
        <v>161</v>
      </c>
      <c r="CS25" s="3" t="s">
        <v>161</v>
      </c>
      <c r="CT25" s="3" t="s">
        <v>161</v>
      </c>
      <c r="CU25" s="3" t="s">
        <v>161</v>
      </c>
      <c r="CV25" s="3" t="s">
        <v>154</v>
      </c>
      <c r="CW25" s="3" t="s">
        <v>154</v>
      </c>
      <c r="CX25" s="3">
        <v>0</v>
      </c>
    </row>
    <row r="26" spans="1:102" ht="17.25" x14ac:dyDescent="0.3">
      <c r="A26" s="3">
        <v>253</v>
      </c>
      <c r="B26" s="3" t="s">
        <v>309</v>
      </c>
      <c r="C26" s="3" t="s">
        <v>310</v>
      </c>
      <c r="D26" s="3">
        <v>0</v>
      </c>
      <c r="E26" s="3" t="s">
        <v>309</v>
      </c>
      <c r="F26" s="3" t="s">
        <v>161</v>
      </c>
      <c r="G26" s="3" t="s">
        <v>24</v>
      </c>
      <c r="H26" s="3">
        <v>160</v>
      </c>
      <c r="I26" s="3" t="s">
        <v>161</v>
      </c>
      <c r="J26" s="3" t="s">
        <v>37</v>
      </c>
      <c r="K26" s="3" t="s">
        <v>37</v>
      </c>
      <c r="L26" s="3">
        <v>110</v>
      </c>
      <c r="M26" s="3" t="s">
        <v>252</v>
      </c>
      <c r="N26" s="3" t="s">
        <v>252</v>
      </c>
      <c r="O26" s="3">
        <v>0</v>
      </c>
      <c r="P26" s="3" t="s">
        <v>311</v>
      </c>
      <c r="Q26" s="3">
        <v>13.5</v>
      </c>
      <c r="R26" s="3">
        <v>135</v>
      </c>
      <c r="S26" s="3">
        <v>148.5</v>
      </c>
      <c r="T26" s="3" t="s">
        <v>166</v>
      </c>
      <c r="U26" s="3">
        <v>2</v>
      </c>
      <c r="V26" s="3" t="s">
        <v>312</v>
      </c>
      <c r="W26" s="3" t="s">
        <v>161</v>
      </c>
      <c r="X26" s="3" t="s">
        <v>154</v>
      </c>
      <c r="Y26" s="3" t="s">
        <v>311</v>
      </c>
      <c r="Z26" s="3" t="s">
        <v>161</v>
      </c>
      <c r="AA26" s="3" t="s">
        <v>161</v>
      </c>
      <c r="AB26" s="3" t="s">
        <v>46</v>
      </c>
      <c r="AC26" s="3" t="s">
        <v>194</v>
      </c>
      <c r="AD26" s="3" t="b">
        <v>0</v>
      </c>
      <c r="AE26" s="3" t="s">
        <v>161</v>
      </c>
      <c r="AF26" s="3" t="b">
        <v>0</v>
      </c>
      <c r="AG26" s="3">
        <v>148.5</v>
      </c>
      <c r="AH26" s="3">
        <v>0</v>
      </c>
      <c r="AI26" s="3" t="b">
        <v>0</v>
      </c>
      <c r="AJ26" s="3">
        <v>0</v>
      </c>
      <c r="AK26" s="3">
        <v>0</v>
      </c>
      <c r="AL26" s="3" t="b">
        <v>0</v>
      </c>
      <c r="AM26" s="3" t="b">
        <v>0</v>
      </c>
      <c r="AN26" s="3" t="b">
        <v>0</v>
      </c>
      <c r="AO26" s="3" t="b">
        <v>0</v>
      </c>
      <c r="AP26" s="3" t="b">
        <v>1</v>
      </c>
      <c r="AQ26" s="3" t="b">
        <v>0</v>
      </c>
      <c r="AR26" s="3" t="s">
        <v>157</v>
      </c>
      <c r="AS26" s="3" t="b">
        <v>0</v>
      </c>
      <c r="AT26" s="3" t="b">
        <v>0</v>
      </c>
      <c r="AU26" s="3" t="b">
        <v>0</v>
      </c>
      <c r="AV26" s="3" t="b">
        <v>1</v>
      </c>
      <c r="AW26" s="3" t="s">
        <v>154</v>
      </c>
      <c r="AX26" s="3" t="s">
        <v>166</v>
      </c>
      <c r="AY26" s="3" t="s">
        <v>313</v>
      </c>
      <c r="AZ26" s="3" t="s">
        <v>161</v>
      </c>
      <c r="BA26" s="3" t="s">
        <v>161</v>
      </c>
      <c r="BB26" s="3" t="s">
        <v>154</v>
      </c>
      <c r="BC26" s="3" t="s">
        <v>17</v>
      </c>
      <c r="BD26" s="3">
        <v>1</v>
      </c>
      <c r="BE26" s="3">
        <v>135</v>
      </c>
      <c r="BF26" s="3">
        <v>0</v>
      </c>
      <c r="BG26" s="3">
        <v>135</v>
      </c>
      <c r="BH26" s="3" t="s">
        <v>314</v>
      </c>
      <c r="BI26" s="3" t="b">
        <v>0</v>
      </c>
      <c r="BJ26" s="3" t="s">
        <v>161</v>
      </c>
      <c r="BK26" s="3">
        <v>0</v>
      </c>
      <c r="BL26" s="3">
        <v>0</v>
      </c>
      <c r="BM26" s="3" t="s">
        <v>161</v>
      </c>
      <c r="BN26" s="3" t="s">
        <v>161</v>
      </c>
      <c r="BO26" s="3" t="b">
        <v>0</v>
      </c>
      <c r="BP26" s="3" t="b">
        <v>1</v>
      </c>
      <c r="BQ26" s="3" t="b">
        <v>0</v>
      </c>
      <c r="BR26" s="3" t="s">
        <v>161</v>
      </c>
      <c r="BS26" s="3">
        <v>-148.5</v>
      </c>
      <c r="BT26" s="3" t="s">
        <v>161</v>
      </c>
      <c r="BU26" s="3" t="s">
        <v>160</v>
      </c>
      <c r="BV26" s="3" t="s">
        <v>161</v>
      </c>
      <c r="BW26" s="3" t="s">
        <v>42</v>
      </c>
      <c r="BX26" s="3">
        <v>0</v>
      </c>
      <c r="BY26" s="3" t="s">
        <v>161</v>
      </c>
      <c r="BZ26" s="3">
        <v>0</v>
      </c>
      <c r="CA26" s="3">
        <v>0</v>
      </c>
      <c r="CB26" s="3" t="s">
        <v>154</v>
      </c>
      <c r="CC26" s="3" t="b">
        <v>0</v>
      </c>
      <c r="CD26" s="3" t="b">
        <v>0</v>
      </c>
      <c r="CE26" s="3">
        <v>0</v>
      </c>
      <c r="CF26" s="3" t="s">
        <v>161</v>
      </c>
      <c r="CG26" s="3">
        <v>0</v>
      </c>
      <c r="CH26" s="3" t="s">
        <v>161</v>
      </c>
      <c r="CI26" s="3">
        <v>0</v>
      </c>
      <c r="CJ26" s="3" t="s">
        <v>161</v>
      </c>
      <c r="CK26" s="3" t="s">
        <v>161</v>
      </c>
      <c r="CL26" s="3" t="s">
        <v>161</v>
      </c>
      <c r="CM26" s="3" t="s">
        <v>161</v>
      </c>
      <c r="CN26" s="3" t="s">
        <v>161</v>
      </c>
      <c r="CO26" s="3" t="s">
        <v>161</v>
      </c>
      <c r="CP26" s="3" t="s">
        <v>161</v>
      </c>
      <c r="CQ26" s="3" t="s">
        <v>161</v>
      </c>
      <c r="CR26" s="3" t="s">
        <v>161</v>
      </c>
      <c r="CS26" s="3" t="s">
        <v>161</v>
      </c>
      <c r="CT26" s="3" t="s">
        <v>161</v>
      </c>
      <c r="CU26" s="3" t="s">
        <v>161</v>
      </c>
      <c r="CV26" s="3" t="s">
        <v>154</v>
      </c>
      <c r="CW26" s="3" t="s">
        <v>154</v>
      </c>
      <c r="CX26" s="3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d a d 9 f 3 - 4 1 d 2 - 4 e c 0 - a 3 6 6 - d 2 d c 4 7 1 a 6 a 8 e "   x m l n s = " h t t p : / / s c h e m a s . m i c r o s o f t . c o m / D a t a M a s h u p " > A A A A A H Y I A A B Q S w M E F A A C A A g A 6 S t I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6 S t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r S F Y j p 4 j X c A U A A G c P A A A T A B w A R m 9 y b X V s Y X M v U 2 V j d G l v b j E u b S C i G A A o o B Q A A A A A A A A A A A A A A A A A A A A A A A A A A A C t V 9 t u 3 D Y Q f T f g f 9 g q S G A D B n 3 N H Y t 2 b 0 7 d u l l j p a Q P Q W D Q 0 t j L R q J k k n K 9 C P L v H V 4 l c Z 2 3 5 i H L M x q S M 2 e G c 2 A J u W I 1 H 6 X 2 9 / j 9 7 s 7 u j l x T A c X o W Z L N 1 n D f w i W T 6 t e L O 1 4 L m F M F c q x E C y + W o g A x 3 Y y v W p G v q Q S D L + b P T 4 4 K k P m L F C j a x 3 M o Q U G B 1 l + e n y a j 8 Q j h 7 s 4 I / 6 U 1 b g S 0 / C F r T u Z 1 3 l b A 1 d 7 f c E N m N V e 4 l n v J W q l G v j s 8 L O s 7 x s m D P M 7 L u i 1 I X l f v z s 5 O z w 5 B N L R h h / 9 3 o P q j 2 X v J K q Z m d c v V + O S l R e e i r s Z H y c H o y + 9 A 8 S Q 5 / t J K E J x W M E 4 K 4 P B b P 0 z 0 a 6 i U / 9 a i G C d z / f X 4 5 B S N B V X 0 B o M Z J 5 / T 4 + u Z d r + e T 6 9 z m t N r + s 8 1 z a + X n x 7 P + Z / J 1 6 / 7 + w e W M Z W b L E v M E m m z / H 3 p G b 8 6 v 2 c J E v g A A t M Z q X q U 0 Z s S N P V m Q X T 8 m q i 9 3 s 6 D U d q U T C k Q x C y m m 4 + 1 W j N + t 7 d / M O J t W f r / F 4 9 K 0 M + 0 b E G S h R C 1 2 A 9 3 r k B T U I x m d d l W X H Y X 2 g / O v P d k c A f f v y f W 4 R i 5 S b L k x 4 / u 4 M V j Q 3 m B 7 l l 3 p r W t I E d e 7 c a 9 7 Q j M S Q e j 7 0 l U e f 3 h Q 1 n f 0 H I F t x o M v n 9 s q x s Q 2 p z C / c d a L 5 a C Y f v R 0 q I p e t r V J M 9 1 a / S W 9 v D p 0 v 6 m b Y N s 4 p E Y l s Y z B F x d C c b V 0 G T d z f W Z O T l d s 6 a / u i i C g + 5 s k 1 q t a J n R x 7 C e V D 6 Y H r z g u b Y s q q a s N w D + W o / t x R f 8 o W Y 5 d J k j L z b D R T b x 9 8 1 b 8 M t Z X e m 3 a h h O a Q l y Y M C A G 2 w d E w i I y h h N z u c l v Q s A i u n G A M o K y 2 p J e Q 7 W t N G n G V q R w I 3 f Z z P C O J z T X 6 D W t d l 8 I a + W 9 n c 1 s b 9 T V p Z 2 N c N Z x p R b m 4 5 3 n n D b 8 q K z W G z 7 Q t i + 0 M d 2 2 9 2 E M A T o U M v S g g V + h 8 I H 6 b j 0 V C 0 w U + F z d W C i L I k c H 5 n l s 5 X q a t n R f 0 m l + t T g i L A X n O M 8 Y 3 d 8 8 Y h N y u / w J R X w h H n l b n T m q C W c V b O 9 Z X T U d / Z K Z q y C V N G q c U U Q 9 Y O N Z X K l g z Y 1 x T c I X M K s p K z y / a T t O U 5 v m r u e n l n g + 8 5 0 y 4 B j 2 9 + a g b p y z 8 5 Y 5 n B L 2 1 J N i k K A l D 3 P k l q 4 m r j X a z K d M x n e o r 7 k k n F w 3 y t p u U y x T J 6 7 i Q A a X h Q m q l q b 0 n 3 L G t 1 7 9 r 0 F G M J f e i 5 s Q b E 5 d J H 0 S E 1 N A 6 Z I J x 4 m Q B N o K G 4 1 s t 2 p u R B I R i 2 G H a 4 P d G M J w / 5 2 t f R j i e X f P j W 3 e L j 9 q H H b 6 M v m K F y e E m U p c X Q j j + c M y u J 4 g E 4 G 6 H S A z g b o 5 Q C 9 G q D X A / R m g N 4 O b z 8 y h d k 0 s L z V 4 7 J Y c k O G 0 I + N 5 x u r I J a T Z o P 8 C 9 X N l m Z z z j i T a 2 9 Z Q R N Y T n 7 o e Z 6 R J y Z 6 R g Y z P f L p H l d G w l z P y H C y Z 6 S b 7 R n p T f c A / F V + w u N h 0 Y z P y B N T 3 h v 9 p t 6 k x x P C r P d r 2 3 3 O L c x 7 M p j 4 J J 7 5 Z H v q Z y S e + 5 3 F h 7 I 1 + z M S p j 9 6 d / M / I z 0 F w I R 6 I x / j j l X A p h J 0 g A Q l w L r 0 t c B B / 6 A Q O j 3 Q t Q i K o M 3 h x W A x + q q A s K 8 L x r V T B k z Q a Y N e W X X Q K 6 8 P e t 2 N e I O C I p g d k U o Y d m K d s J f 0 j + l p B V L V V w v k d K A X o Q I d t Q P N C H C i P P F B N x B E y p G R S D s y 8 h P 1 2 P q w C v c / r S D B P t S Q Y N 5 S k Y x E O m I K F 5 Q E U a c l G f m Z m m R k o C c m / 7 6 i u N 6 L 6 r G t K t 6 2 r S v B 2 y s L 1 j h o C 9 l S F 3 t h T 1 9 0 n t s K g + k 5 j X H v u F M Z T H a o M z 1 D L 6 1 I a z D z W G 3 Q K d Y b L E d P c S x b W 5 o T C h F G 5 0 B 3 8 A l F y m M t Q + 2 x t A 3 U x / Z j p z 8 9 f B L h 0 w i f R f h l h F 9 F + H W E 3 0 T 4 b R z P k S t n r E l I 2 L Y q a d 4 i X b K m o T L p Y d D X p v 3 d H c a f + L P l / X 9 Q S w E C L Q A U A A I A C A D p K 0 h W 3 g 6 D Y K Q A A A D 2 A A A A E g A A A A A A A A A A A A A A A A A A A A A A Q 2 9 u Z m l n L 1 B h Y 2 t h Z 2 U u e G 1 s U E s B A i 0 A F A A C A A g A 6 S t I V g / K 6 a u k A A A A 6 Q A A A B M A A A A A A A A A A A A A A A A A 8 A A A A F t D b 2 5 0 Z W 5 0 X 1 R 5 c G V z X S 5 4 b W x Q S w E C L Q A U A A I A C A D p K 0 h W I 6 e I 1 3 A F A A B n D w A A E w A A A A A A A A A A A A A A A A D h A Q A A R m 9 y b X V s Y X M v U 2 V j d G l v b j E u b V B L B Q Y A A A A A A w A D A M I A A A C e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h w A A A A A A A N u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Q 2 h l c X V l T G l z d C U z R k l n b m 9 y Z U R h d G V z J T N E d H J 1 Z S U y N k 9 y Z G V y Q n k l M 0 R Q d X J j a G F z Z U 9 y Z G V y S U Q l M j U y M G R l c 2 M l M j Z T Z W F y Y 2 g l M 0 R E Z W x l d G V k J T I 1 M j A h J T I 1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Q 2 h l c X V l T G l z d F 9 J Z 2 5 v c m V E Y X R l c 1 9 0 c n V l X 0 9 y Z G V y Q n l f U H V y Y 2 h h c 2 V P c m R l c k l E X z I w Z G V z Y 1 9 T Z W F y Y 2 h f R G V s Z X R l Z F 8 y M F 9 f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A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Q d X J j a G F z Z U 9 y Z G V y S U Q s M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R 2 x v Y m F s U m V m L D F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l B 1 c m N o Y X N l T 3 J k Z X J O d W 1 i Z X I s M n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U 2 V x T m 8 s M 3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T 3 J p Z 2 l u Y W x O b y w 0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C Y X N l T m 8 s N X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W N j b 3 V u d C w 2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B Y 2 N v d W 5 0 S U Q s N 3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k 9 J R C w 4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T d X B w b G l l c k 5 h b W U s O X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2 x p Z W 5 0 U H J p b n R O Y W 1 l L D E w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D b G l l b n R J R C w x M X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T 3 J k Z X J U b y w x M n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U 2 h p c F R v L D E z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T a G l w V G 9 J Z C w x N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T 3 J k Z X J E Y X R l L D E 1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U b 3 R h b F R h e C w x N n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V G 9 0 Y W x B b W 9 1 b n Q s M T d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l R v d G F s Q W 1 v d W 5 0 S W 5 j L D E 4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F b X B s b 3 l l Z U 5 h b W U s M T l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V t c G x v e W V l S U Q s M j B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l u d m 9 p Y 2 V O d W 1 i Z X I s M j F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l J l Z k 5 v L D I y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F V E F E Y X R l L D I z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E d W V E Y X R l L D I 0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D b 2 1 t Z W 5 0 c y w y N X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U 2 F s Z X N D b 2 1 t Z W 5 0 c y w y N n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U 2 h p c H B p b m c s M j d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l R l c m 1 z L D I 4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Q c m l u d E Z s Y W c s M j l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l B y a W 5 0 Z W R C e S w z M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U G F p Z C w z M X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m F s Y W 5 j Z S w z M n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U G F 5 b W V u d C w z M 3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X B w b H l G b G F n L D M 0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B b W 9 1 b n R E d W U s M z V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l B h e U 1 l d G h v Z C w z N n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S X N Q T y w z N 3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S X N S Q S w z O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S X N C a W x s L D M 5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J c 0 N y Z W R p d C w 0 M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S X N D a G V x d W U s N D F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l z U m V m d W 5 k Q 2 h l c X V l L D Q y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S Z W Z 1 b m R H b G 9 i Y W x y Z W Y s N D N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l z U E 9 D c m V k a X Q s N D R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R l b G V 0 Z W Q s N D V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N h b m N l b G x l Z C w 0 N n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R W R p d G V k R m x h Z y w 0 N 3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S W 5 2 b 2 l j Z U R h d G U s N D h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V u d G V y Z W R C e S w 0 O X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R W 5 0 Z X J l Z E F 0 L D U w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D b 2 5 O b 3 R l L D U x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D d X N 0 U E 9 O d W 1 i Z X I s N T J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x h c 3 R V c G R h d G V k L D U z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G b 3 J l a W d u R X h j a G F u Z 2 V D b 2 R l L D U 0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G b 3 J l a W d u R X h j a G F u Z 2 V S Y X R l L D U 1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G b 3 J l a W d u V G 9 0 Y W x B b W 9 1 b n Q s N T Z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Z v c m V p Z 2 5 Q Y W l k Q W 1 v d W 5 0 L D U 3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G b 3 J l a W d u Q m F s Y W 5 j Z U F t b 3 V u d C w 1 O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b X N U a W 1 l U 3 R h b X A s N T l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F w c H J v d m V k L D Y w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B U E 5 v d G V z L D Y x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F e H B l b n N l Q 2 x h a W 1 F b X B s b 3 l l Z S w 2 M n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Y 2 9 u d G F j d E l E L D Y z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D b 2 5 0 Y W N 0 T m F t Z S w 2 N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U 2 F s Z X N H b G 9 i Y W x y Z W Y s N j V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l N o a X B U b 0 N 1 c 3 R v b W V y L D Y 2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T a G l w V G 9 E Z W Z h d W x 0 Q W R k c m V z c y w 2 N 3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U 2 h p c F R v Q 2 x h c 3 M s N j h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l J B U m V m L D Y 5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U b 3 R h b E R p c 2 N v d W 5 0 L D c w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T Y W x l T G l u Z V J l Z i w 3 M X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b X N V c G R h d G V T a X R l Q 2 9 k Z S w 3 M n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X J l Y S w 3 M 3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T 3 J k Z X J T d G F 0 d X M s N z R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V x d W l w b W V u d E l k L D c 1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F c X V p c G 1 l b n R O Y W 1 l L D c 2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T T 0 F w c H J v d m V k Q n k s N z d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N y Z W F 0 Z W R G c m 9 t U 0 8 s N z h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l N p Z 2 5 h d H V y Z V R p b W U s N z l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Z 1 d H V y Z V B P L D g w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D b 2 5 0 c m F j d G 9 y U G F 5 b W V u d C w 4 M X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X B w c m 9 2 Z X J J R C w 4 M n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T G l u a 1 B P U m V m L D g z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Q a W N r V X B m c m 9 t S U Q s O D R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l B p Y 2 t 1 c E Z y b 2 1 E Z X N j L D g 1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T a G l w d G 9 D b G F z c 0 l E L D g 2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D d X N 0 R m l l b G Q x L D g 3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D d X N 0 R m l l b G Q y L D g 4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D d X N 0 R m l l b G Q z L D g 5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D d X N 0 R m l l b G Q 0 L D k w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D d X N 0 R m l l b G Q 1 L D k x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D d X N 0 R m l l b G Q 2 L D k y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D d X N 0 R m l l b G Q 3 L D k z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D d X N 0 R m l l b G Q 4 L D k 0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D d X N 0 R m l l b G Q 5 L D k 1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D d X N 0 R m l l b G Q x M C w 5 N n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V H l w Z U 9 m Q m F z Z W R P b i w 5 N 3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R n J l c X V l b m N 5 V m F s d W V z L D k 4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D b 3 B 5 U 3 R h c n R E Y X R l L D k 5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D b 3 B 5 R m l u a X N o R G F 0 Z S w x M D B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l J l c G V h d G V k R n J v b S w x M D F 9 J n F 1 b 3 Q 7 X S w m c X V v d D t D b 2 x 1 b W 5 D b 3 V u d C Z x d W 9 0 O z o x M D I s J n F 1 b 3 Q 7 S 2 V 5 Q 2 9 s d W 1 u T m F t Z X M m c X V v d D s 6 W 1 0 s J n F 1 b 3 Q 7 Q 2 9 s d W 1 u S W R l b n R p d G l l c y Z x d W 9 0 O z p b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U H V y Y 2 h h c 2 V P c m R l c k l E L D B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d s b 2 J h b F J l Z i w x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Q d X J j a G F z Z U 9 y Z G V y T n V t Y m V y L D J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l N l c U 5 v L D N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9 y a W d p b m F s T m 8 s N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m F z Z U 5 v L D V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F j Y 2 9 1 b n Q s N n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W N j b 3 V u d E l E L D d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J P S U Q s O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U 3 V w c G x p Z X J O Y W 1 l L D l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N s a W V u d F B y a W 5 0 T m F t Z S w x M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2 x p Z W 5 0 S U Q s M T F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9 y Z G V y V G 8 s M T J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l N o a X B U b y w x M 3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U 2 h p c F R v S W Q s M T R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9 y Z G V y R G F 0 Z S w x N X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V G 9 0 Y W x U Y X g s M T Z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l R v d G F s Q W 1 v d W 5 0 L D E 3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U b 3 R h b E F t b 3 V u d E l u Y y w x O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R W 1 w b G 9 5 Z W V O Y W 1 l L D E 5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F b X B s b 3 l l Z U l E L D I w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J b n Z v a W N l T n V t Y m V y L D I x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S Z W Z O b y w y M n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R V R B R G F 0 Z S w y M 3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R H V l R G F 0 Z S w y N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2 9 t b W V u d H M s M j V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l N h b G V z Q 2 9 t b W V u d H M s M j Z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l N o a X B w a W 5 n L D I 3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U Z X J t c y w y O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U H J p b n R G b G F n L D I 5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Q c m l u d G V k Q n k s M z B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l B h a W Q s M z F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J h b G F u Y 2 U s M z J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l B h e W 1 l b n Q s M z N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F w c G x 5 R m x h Z y w z N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W 1 v d W 5 0 R H V l L D M 1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Q Y X l N Z X R o b 2 Q s M z Z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l z U E 8 s M z d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l z U k E s M z h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l z Q m l s b C w z O X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S X N D c m V k a X Q s N D B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l z Q 2 h l c X V l L D Q x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J c 1 J l Z n V u Z E N o Z X F 1 Z S w 0 M n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U m V m d W 5 k R 2 x v Y m F s c m V m L D Q z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J c 1 B P Q 3 J l Z G l 0 L D Q 0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E Z W x l d G V k L D Q 1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D Y W 5 j Z W x s Z W Q s N D Z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V k a X R l Z E Z s Y W c s N D d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l u d m 9 p Y 2 V E Y X R l L D Q 4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F b n R l c m V k Q n k s N D l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V u d G V y Z W R B d C w 1 M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2 9 u T m 9 0 Z S w 1 M X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3 V z d F B P T n V t Y m V y L D U y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M Y X N 0 V X B k Y X R l Z C w 1 M 3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R m 9 y Z W l n b k V 4 Y 2 h h b m d l Q 2 9 k Z S w 1 N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R m 9 y Z W l n b k V 4 Y 2 h h b m d l U m F 0 Z S w 1 N X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R m 9 y Z W l n b l R v d G F s Q W 1 v d W 5 0 L D U 2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G b 3 J l a W d u U G F p Z E F t b 3 V u d C w 1 N 3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R m 9 y Z W l n b k J h b G F u Y 2 V B b W 9 1 b n Q s N T h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m 1 z V G l t Z V N 0 Y W 1 w L D U 5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B c H B y b 3 Z l Z C w 2 M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V B O b 3 R l c y w 2 M X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R X h w Z W 5 z Z U N s Y W l t R W 1 w b G 9 5 Z W U s N j J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m N v b n R h Y 3 R J R C w 2 M 3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2 9 u d G F j d E 5 h b W U s N j R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l N h b G V z R 2 x v Y m F s c m V m L D Y 1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T a G l w V G 9 D d X N 0 b 2 1 l c i w 2 N n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U 2 h p c F R v R G V m Y X V s d E F k Z H J l c 3 M s N j d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l N o a X B U b 0 N s Y X N z L D Y 4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S Q V J l Z i w 2 O X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V G 9 0 Y W x E a X N j b 3 V u d C w 3 M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U 2 F s Z U x p b m V S Z W Y s N z F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m 1 z V X B k Y X R l U 2 l 0 Z U N v Z G U s N z J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F y Z W E s N z N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9 y Z G V y U 3 R h d H V z L D c 0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F c X V p c G 1 l b n R J Z C w 3 N X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R X F 1 a X B t Z W 5 0 T m F t Z S w 3 N n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U 0 9 B c H B y b 3 Z l Z E J 5 L D c 3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D c m V h d G V k R n J v b V N P L D c 4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T a W d u Y X R 1 c m V U a W 1 l L D c 5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G d X R 1 c m V Q T y w 4 M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2 9 u d H J h Y 3 R v c l B h e W 1 l b n Q s O D F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F w c H J v d m V y S U Q s O D J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x p b m t Q T 1 J l Z i w 4 M 3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U G l j a 1 V w Z n J v b U l E L D g 0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Q a W N r d X B G c m 9 t R G V z Y y w 4 N X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U 2 h p c H R v Q 2 x h c 3 N J R C w 4 N n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3 V z d E Z p Z W x k M S w 4 N 3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3 V z d E Z p Z W x k M i w 4 O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3 V z d E Z p Z W x k M y w 4 O X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3 V z d E Z p Z W x k N C w 5 M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3 V z d E Z p Z W x k N S w 5 M X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3 V z d E Z p Z W x k N i w 5 M n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3 V z d E Z p Z W x k N y w 5 M 3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3 V z d E Z p Z W x k O C w 5 N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3 V z d E Z p Z W x k O S w 5 N X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3 V z d E Z p Z W x k M T A s O T Z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l R 5 c G V P Z k J h c 2 V k T 2 4 s O T d 9 J n F 1 b 3 Q 7 L C Z x d W 9 0 O 1 N l Y 3 R p b 2 4 x L 1 R D a G V x d W V M a X N 0 P 0 l n b m 9 y Z U R h d G V z P X R y d W V c d T A w M j Z P c m R l c k J 5 P V B 1 c m N o Y X N l T 3 J k Z X J J R C U y M G R l c 2 N c d T A w M j Z T Z W F y Y 2 g 9 R G V s Z X R l Z C U y M C E l M y 9 F e H B h b m R l Z C B U L n t U L k Z y Z X F 1 Z W 5 j e V Z h b H V l c y w 5 O H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2 9 w e V N 0 Y X J 0 R G F 0 Z S w 5 O X 0 m c X V v d D s s J n F 1 b 3 Q 7 U 2 V j d G l v b j E v V E N o Z X F 1 Z U x p c 3 Q / S W d u b 3 J l R G F 0 Z X M 9 d H J 1 Z V x 1 M D A y N k 9 y Z G V y Q n k 9 U H V y Y 2 h h c 2 V P c m R l c k l E J T I w Z G V z Y 1 x 1 M D A y N l N l Y X J j a D 1 E Z W x l d G V k J T I w I S U z L 0 V 4 c G F u Z G V k I F Q u e 1 Q u Q 2 9 w e U Z p b m l z a E R h d G U s M T A w f S Z x d W 9 0 O y w m c X V v d D t T Z W N 0 a W 9 u M S 9 U Q 2 h l c X V l T G l z d D 9 J Z 2 5 v c m V E Y X R l c z 1 0 c n V l X H U w M D I 2 T 3 J k Z X J C e T 1 Q d X J j a G F z Z U 9 y Z G V y S U Q l M j B k Z X N j X H U w M D I 2 U 2 V h c m N o P U R l b G V 0 Z W Q l M j A h J T M v R X h w Y W 5 k Z W Q g V C 5 7 V C 5 S Z X B l Y X R l Z E Z y b 2 0 s M T A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C 5 Q d X J j a G F z Z U 9 y Z G V y S U Q m c X V v d D s s J n F 1 b 3 Q 7 V C 5 H b G 9 i Y W x S Z W Y m c X V v d D s s J n F 1 b 3 Q 7 V C 5 Q d X J j a G F z Z U 9 y Z G V y T n V t Y m V y J n F 1 b 3 Q 7 L C Z x d W 9 0 O 1 Q u U 2 V x T m 8 m c X V v d D s s J n F 1 b 3 Q 7 V C 5 P c m l n a W 5 h b E 5 v J n F 1 b 3 Q 7 L C Z x d W 9 0 O 1 Q u Q m F z Z U 5 v J n F 1 b 3 Q 7 L C Z x d W 9 0 O 1 Q u Q W N j b 3 V u d C Z x d W 9 0 O y w m c X V v d D t U L k F j Y 2 9 1 b n R J R C Z x d W 9 0 O y w m c X V v d D t U L k J P S U Q m c X V v d D s s J n F 1 b 3 Q 7 V C 5 T d X B w b G l l c k 5 h b W U m c X V v d D s s J n F 1 b 3 Q 7 V C 5 D b G l l b n R Q c m l u d E 5 h b W U m c X V v d D s s J n F 1 b 3 Q 7 V C 5 D b G l l b n R J R C Z x d W 9 0 O y w m c X V v d D t U L k 9 y Z G V y V G 8 m c X V v d D s s J n F 1 b 3 Q 7 V C 5 T a G l w V G 8 m c X V v d D s s J n F 1 b 3 Q 7 V C 5 T a G l w V G 9 J Z C Z x d W 9 0 O y w m c X V v d D t U L k 9 y Z G V y R G F 0 Z S Z x d W 9 0 O y w m c X V v d D t U L l R v d G F s V G F 4 J n F 1 b 3 Q 7 L C Z x d W 9 0 O 1 Q u V G 9 0 Y W x B b W 9 1 b n Q m c X V v d D s s J n F 1 b 3 Q 7 V C 5 U b 3 R h b E F t b 3 V u d E l u Y y Z x d W 9 0 O y w m c X V v d D t U L k V t c G x v e W V l T m F t Z S Z x d W 9 0 O y w m c X V v d D t U L k V t c G x v e W V l S U Q m c X V v d D s s J n F 1 b 3 Q 7 V C 5 J b n Z v a W N l T n V t Y m V y J n F 1 b 3 Q 7 L C Z x d W 9 0 O 1 Q u U m V m T m 8 m c X V v d D s s J n F 1 b 3 Q 7 V C 5 F V E F E Y X R l J n F 1 b 3 Q 7 L C Z x d W 9 0 O 1 Q u R H V l R G F 0 Z S Z x d W 9 0 O y w m c X V v d D t U L k N v b W 1 l b n R z J n F 1 b 3 Q 7 L C Z x d W 9 0 O 1 Q u U 2 F s Z X N D b 2 1 t Z W 5 0 c y Z x d W 9 0 O y w m c X V v d D t U L l N o a X B w a W 5 n J n F 1 b 3 Q 7 L C Z x d W 9 0 O 1 Q u V G V y b X M m c X V v d D s s J n F 1 b 3 Q 7 V C 5 Q c m l u d E Z s Y W c m c X V v d D s s J n F 1 b 3 Q 7 V C 5 Q c m l u d G V k Q n k m c X V v d D s s J n F 1 b 3 Q 7 V C 5 Q Y W l k J n F 1 b 3 Q 7 L C Z x d W 9 0 O 1 Q u Q m F s Y W 5 j Z S Z x d W 9 0 O y w m c X V v d D t U L l B h e W 1 l b n Q m c X V v d D s s J n F 1 b 3 Q 7 V C 5 B c H B s e U Z s Y W c m c X V v d D s s J n F 1 b 3 Q 7 V C 5 B b W 9 1 b n R E d W U m c X V v d D s s J n F 1 b 3 Q 7 V C 5 Q Y X l N Z X R o b 2 Q m c X V v d D s s J n F 1 b 3 Q 7 V C 5 J c 1 B P J n F 1 b 3 Q 7 L C Z x d W 9 0 O 1 Q u S X N S Q S Z x d W 9 0 O y w m c X V v d D t U L k l z Q m l s b C Z x d W 9 0 O y w m c X V v d D t U L k l z Q 3 J l Z G l 0 J n F 1 b 3 Q 7 L C Z x d W 9 0 O 1 Q u S X N D a G V x d W U m c X V v d D s s J n F 1 b 3 Q 7 V C 5 J c 1 J l Z n V u Z E N o Z X F 1 Z S Z x d W 9 0 O y w m c X V v d D t U L l J l Z n V u Z E d s b 2 J h b H J l Z i Z x d W 9 0 O y w m c X V v d D t U L k l z U E 9 D c m V k a X Q m c X V v d D s s J n F 1 b 3 Q 7 V C 5 E Z W x l d G V k J n F 1 b 3 Q 7 L C Z x d W 9 0 O 1 Q u Q 2 F u Y 2 V s b G V k J n F 1 b 3 Q 7 L C Z x d W 9 0 O 1 Q u R W R p d G V k R m x h Z y Z x d W 9 0 O y w m c X V v d D t U L k l u d m 9 p Y 2 V E Y X R l J n F 1 b 3 Q 7 L C Z x d W 9 0 O 1 Q u R W 5 0 Z X J l Z E J 5 J n F 1 b 3 Q 7 L C Z x d W 9 0 O 1 Q u R W 5 0 Z X J l Z E F 0 J n F 1 b 3 Q 7 L C Z x d W 9 0 O 1 Q u Q 2 9 u T m 9 0 Z S Z x d W 9 0 O y w m c X V v d D t U L k N 1 c 3 R Q T 0 5 1 b W J l c i Z x d W 9 0 O y w m c X V v d D t U L k x h c 3 R V c G R h d G V k J n F 1 b 3 Q 7 L C Z x d W 9 0 O 1 Q u R m 9 y Z W l n b k V 4 Y 2 h h b m d l Q 2 9 k Z S Z x d W 9 0 O y w m c X V v d D t U L k Z v c m V p Z 2 5 F e G N o Y W 5 n Z V J h d G U m c X V v d D s s J n F 1 b 3 Q 7 V C 5 G b 3 J l a W d u V G 9 0 Y W x B b W 9 1 b n Q m c X V v d D s s J n F 1 b 3 Q 7 V C 5 G b 3 J l a W d u U G F p Z E F t b 3 V u d C Z x d W 9 0 O y w m c X V v d D t U L k Z v c m V p Z 2 5 C Y W x h b m N l Q W 1 v d W 5 0 J n F 1 b 3 Q 7 L C Z x d W 9 0 O 1 Q u b X N U a W 1 l U 3 R h b X A m c X V v d D s s J n F 1 b 3 Q 7 V C 5 B c H B y b 3 Z l Z C Z x d W 9 0 O y w m c X V v d D t U L k F Q T m 9 0 Z X M m c X V v d D s s J n F 1 b 3 Q 7 V C 5 F e H B l b n N l Q 2 x h a W 1 F b X B s b 3 l l Z S Z x d W 9 0 O y w m c X V v d D t U L m N v b n R h Y 3 R J R C Z x d W 9 0 O y w m c X V v d D t U L k N v b n R h Y 3 R O Y W 1 l J n F 1 b 3 Q 7 L C Z x d W 9 0 O 1 Q u U 2 F s Z X N H b G 9 i Y W x y Z W Y m c X V v d D s s J n F 1 b 3 Q 7 V C 5 T a G l w V G 9 D d X N 0 b 2 1 l c i Z x d W 9 0 O y w m c X V v d D t U L l N o a X B U b 0 R l Z m F 1 b H R B Z G R y Z X N z J n F 1 b 3 Q 7 L C Z x d W 9 0 O 1 Q u U 2 h p c F R v Q 2 x h c 3 M m c X V v d D s s J n F 1 b 3 Q 7 V C 5 S Q V J l Z i Z x d W 9 0 O y w m c X V v d D t U L l R v d G F s R G l z Y 2 9 1 b n Q m c X V v d D s s J n F 1 b 3 Q 7 V C 5 T Y W x l T G l u Z V J l Z i Z x d W 9 0 O y w m c X V v d D t U L m 1 z V X B k Y X R l U 2 l 0 Z U N v Z G U m c X V v d D s s J n F 1 b 3 Q 7 V C 5 B c m V h J n F 1 b 3 Q 7 L C Z x d W 9 0 O 1 Q u T 3 J k Z X J T d G F 0 d X M m c X V v d D s s J n F 1 b 3 Q 7 V C 5 F c X V p c G 1 l b n R J Z C Z x d W 9 0 O y w m c X V v d D t U L k V x d W l w b W V u d E 5 h b W U m c X V v d D s s J n F 1 b 3 Q 7 V C 5 T T 0 F w c H J v d m V k Q n k m c X V v d D s s J n F 1 b 3 Q 7 V C 5 D c m V h d G V k R n J v b V N P J n F 1 b 3 Q 7 L C Z x d W 9 0 O 1 Q u U 2 l n b m F 0 d X J l V G l t Z S Z x d W 9 0 O y w m c X V v d D t U L k Z 1 d H V y Z V B P J n F 1 b 3 Q 7 L C Z x d W 9 0 O 1 Q u Q 2 9 u d H J h Y 3 R v c l B h e W 1 l b n Q m c X V v d D s s J n F 1 b 3 Q 7 V C 5 B c H B y b 3 Z l c k l E J n F 1 b 3 Q 7 L C Z x d W 9 0 O 1 Q u T G l u a 1 B P U m V m J n F 1 b 3 Q 7 L C Z x d W 9 0 O 1 Q u U G l j a 1 V w Z n J v b U l E J n F 1 b 3 Q 7 L C Z x d W 9 0 O 1 Q u U G l j a 3 V w R n J v b U R l c 2 M m c X V v d D s s J n F 1 b 3 Q 7 V C 5 T a G l w d G 9 D b G F z c 0 l E J n F 1 b 3 Q 7 L C Z x d W 9 0 O 1 Q u Q 3 V z d E Z p Z W x k M S Z x d W 9 0 O y w m c X V v d D t U L k N 1 c 3 R G a W V s Z D I m c X V v d D s s J n F 1 b 3 Q 7 V C 5 D d X N 0 R m l l b G Q z J n F 1 b 3 Q 7 L C Z x d W 9 0 O 1 Q u Q 3 V z d E Z p Z W x k N C Z x d W 9 0 O y w m c X V v d D t U L k N 1 c 3 R G a W V s Z D U m c X V v d D s s J n F 1 b 3 Q 7 V C 5 D d X N 0 R m l l b G Q 2 J n F 1 b 3 Q 7 L C Z x d W 9 0 O 1 Q u Q 3 V z d E Z p Z W x k N y Z x d W 9 0 O y w m c X V v d D t U L k N 1 c 3 R G a W V s Z D g m c X V v d D s s J n F 1 b 3 Q 7 V C 5 D d X N 0 R m l l b G Q 5 J n F 1 b 3 Q 7 L C Z x d W 9 0 O 1 Q u Q 3 V z d E Z p Z W x k M T A m c X V v d D s s J n F 1 b 3 Q 7 V C 5 U e X B l T 2 Z C Y X N l Z E 9 u J n F 1 b 3 Q 7 L C Z x d W 9 0 O 1 Q u R n J l c X V l b m N 5 V m F s d W V z J n F 1 b 3 Q 7 L C Z x d W 9 0 O 1 Q u Q 2 9 w e V N 0 Y X J 0 R G F 0 Z S Z x d W 9 0 O y w m c X V v d D t U L k N v c H l G a W 5 p c 2 h E Y X R l J n F 1 b 3 Q 7 L C Z x d W 9 0 O 1 Q u U m V w Z W F 0 Z W R G c m 9 t J n F 1 b 3 Q 7 X S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M Y X N 0 V X B k Y X R l Z C I g V m F s d W U 9 I m Q y M D I z L T A y L T A 4 V D A y O j M x O j E 5 L j I 0 N z Y z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S I g L z 4 8 R W 5 0 c n k g V H l w Z T 0 i Q W R k Z W R U b 0 R h d G F N b 2 R l b C I g V m F s d W U 9 I m w w I i A v P j x F b n R y e S B U e X B l P S J R d W V y e U l E I i B W Y W x 1 Z T 0 i c z U 1 Z G I z Y j J l L W Q 0 N D U t N G Q y M C 0 4 Y j F l L W R m N D M 1 M D Y y O D l m N i I g L z 4 8 L 1 N 0 Y W J s Z U V u d H J p Z X M + P C 9 J d G V t P j x J d G V t P j x J d G V t T G 9 j Y X R p b 2 4 + P E l 0 Z W 1 U e X B l P k Z v c m 1 1 b G E 8 L 0 l 0 Z W 1 U e X B l P j x J d G V t U G F 0 a D 5 T Z W N 0 a W 9 u M S 9 U Q 2 h l c X V l T G l z d C U z R k l n b m 9 y Z U R h d G V z J T N E d H J 1 Z S U y N k 9 y Z G V y Q n k l M 0 R Q d X J j a G F z Z U 9 y Z G V y S U Q l M j U y M G R l c 2 M l M j Z T Z W F y Y 2 g l M 0 R E Z W x l d G V k J T I 1 M j A h J T I 1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2 h l c X V l T G l z d C U z R k l n b m 9 y Z U R h d G V z J T N E d H J 1 Z S U y N k 9 y Z G V y Q n k l M 0 R Q d X J j a G F z Z U 9 y Z G V y S U Q l M j U y M G R l c 2 M l M j Z T Z W F y Y 2 g l M 0 R E Z W x l d G V k J T I 1 M j A h J T I 1 M y 9 0 Y 2 h l c X V l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a G V x d W V M a X N 0 J T N G S W d u b 3 J l R G F 0 Z X M l M 0 R 0 c n V l J T I 2 T 3 J k Z X J C e S U z R F B 1 c m N o Y X N l T 3 J k Z X J J R C U y N T I w Z G V z Y y U y N l N l Y X J j a C U z R E R l b G V 0 Z W Q l M j U y M C E l M j U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2 h l c X V l T G l z d C U z R k l n b m 9 y Z U R h d G V z J T N E d H J 1 Z S U y N k 9 y Z G V y Q n k l M 0 R Q d X J j a G F z Z U 9 y Z G V y S U Q l M j U y M G R l c 2 M l M j Z T Z W F y Y 2 g l M 0 R E Z W x l d G V k J T I 1 M j A h J T I 1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a G V x d W V M a X N 0 J T N G S W d u b 3 J l R G F 0 Z X M l M 0 R 0 c n V l J T I 2 T 3 J k Z X J C e S U z R F B 1 c m N o Y X N l T 3 J k Z X J J R C U y N T I w Z G V z Y y U y N l N l Y X J j a C U z R E R l b G V 0 Z W Q l M j U y M C E l M j U z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O r d I 7 B T L Q o 0 a P I f M / s o 5 A A A A A A I A A A A A A B B m A A A A A Q A A I A A A A B L k P J I w 2 a 5 g w I A G x x U r D m u / L t V x n z 3 z E H T 4 I M s h f G / L A A A A A A 6 A A A A A A g A A I A A A A N G Z o e 6 8 u 5 P M L m B N T t Z Y j k h 8 M t d 4 y + F i I c b u 3 s g K k w w Q U A A A A B m + k 5 T i B D o 4 A 4 Q S Q 7 e 5 7 t F m / 8 W v 7 Z j c x R 5 4 x L l X 1 p M Y u J S U k 3 U X r 9 g t D g W q N C g H i u C + f 1 s 6 H d I n S m a H 2 y k F u N I l k W F 3 U / A U S j e k G / s e N C U 0 Q A A A A L A B l W 6 e v 7 5 d 1 N F / 0 4 A r V s 2 C x H r g O p i g r j g j c t + i t P l G u R K W 6 3 z 7 r u N / + + s t u C 2 z m Z 4 I j x k 8 O f Q d V B 3 Z m g t Q A u I = < / D a t a M a s h u p > 
</file>

<file path=customXml/itemProps1.xml><?xml version="1.0" encoding="utf-8"?>
<ds:datastoreItem xmlns:ds="http://schemas.openxmlformats.org/officeDocument/2006/customXml" ds:itemID="{1B6BF9ED-BCB9-4CD4-B816-362FA67F9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Cheque List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2015-06-05T18:17:20Z</dcterms:created>
  <dcterms:modified xsi:type="dcterms:W3CDTF">2023-02-08T04:22:45Z</dcterms:modified>
</cp:coreProperties>
</file>