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6266ED01-E743-4B94-AA00-370B05CEECF2}" xr6:coauthVersionLast="47" xr6:coauthVersionMax="47" xr10:uidLastSave="{00000000-0000-0000-0000-000000000000}"/>
  <bookViews>
    <workbookView xWindow="-120" yWindow="-120" windowWidth="29010" windowHeight="13560" activeTab="2" xr2:uid="{00000000-000D-0000-FFFF-FFFF00000000}"/>
  </bookViews>
  <sheets>
    <sheet name="Profit and Loss Report Result" sheetId="1" r:id="rId1"/>
    <sheet name="Sheet5" sheetId="6" state="hidden" r:id="rId2"/>
    <sheet name="Raw Data" sheetId="3" r:id="rId3"/>
  </sheets>
  <definedNames>
    <definedName name="ExternalData_1" localSheetId="2" hidden="1">'Raw Data'!$A$1:$AD$13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D7" i="1"/>
  <c r="H11" i="1"/>
  <c r="B11" i="1"/>
  <c r="D10" i="1"/>
  <c r="H10" i="1"/>
  <c r="J10" i="1"/>
  <c r="D11" i="1"/>
  <c r="F11" i="1"/>
  <c r="H7" i="1"/>
  <c r="J7" i="1"/>
  <c r="B7" i="1"/>
  <c r="D14" i="1"/>
  <c r="F14" i="1"/>
  <c r="H14" i="1"/>
  <c r="J14" i="1"/>
  <c r="B15" i="1"/>
  <c r="J11" i="1" l="1"/>
  <c r="J15" i="1" s="1"/>
  <c r="H15" i="1"/>
  <c r="F15" i="1"/>
  <c r="D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ProfitAndLossPeriodCompareReport?IgnoreDates=false&amp;DateFrom=%222022-10-27%22&amp;Da" description="Connection to the 'TProfitAndLossPeriodCompareReport?IgnoreDates=false&amp;DateFrom=%222022-10-27%22&amp;Da' query in the workbook." type="5" refreshedVersion="6" background="1" saveData="1">
    <dbPr connection="Provider=Microsoft.Mashup.OleDb.1;Data Source=$Workbook$;Location=&quot;TProfitAndLossPeriodCompareReport?IgnoreDates=false&amp;DateFrom=%222022-10-27%22&amp;Da&quot;;Extended Properties=&quot;&quot;" command="SELECT * FROM [TProfitAndLossPeriodCompareReport?IgnoreDates=false&amp;DateFrom=%222022-10-27%22&amp;Da]"/>
  </connection>
  <connection id="2" xr16:uid="{00000000-0015-0000-FFFF-FFFF01000000}" keepAlive="1" name="Query - TProfitAndLossReport?standardLayout=&amp;ListType=%27Detail%27" description="Connection to the 'TProfitAndLossReport?standardLayout=&amp;ListType=%27Detail%27' query in the workbook." type="5" refreshedVersion="8" background="1" saveData="1">
    <dbPr connection="Provider=Microsoft.Mashup.OleDb.1;Data Source=$Workbook$;Location=&quot;TProfitAndLossReport?standardLayout=&amp;ListType=%27Detail%27&quot;;Extended Properties=&quot;&quot;" command="SELECT * FROM [TProfitAndLossReport?standardLayout=&amp;ListType=%27Detail%27]"/>
  </connection>
</connections>
</file>

<file path=xl/sharedStrings.xml><?xml version="1.0" encoding="utf-8"?>
<sst xmlns="http://schemas.openxmlformats.org/spreadsheetml/2006/main" count="157" uniqueCount="54">
  <si>
    <t>INC</t>
  </si>
  <si>
    <t>Income</t>
  </si>
  <si>
    <t>Total Income</t>
  </si>
  <si>
    <t>COGS</t>
  </si>
  <si>
    <t>Cost of Goods Sold</t>
  </si>
  <si>
    <t/>
  </si>
  <si>
    <t>Total COGS</t>
  </si>
  <si>
    <t>EXP</t>
  </si>
  <si>
    <t>Expense</t>
  </si>
  <si>
    <t>Total Expense</t>
  </si>
  <si>
    <t>Gross Profit</t>
  </si>
  <si>
    <t>Net Income</t>
  </si>
  <si>
    <t>seqno</t>
  </si>
  <si>
    <t>AccountID</t>
  </si>
  <si>
    <t>IsRoot</t>
  </si>
  <si>
    <t>AccountNo</t>
  </si>
  <si>
    <t>AccountName</t>
  </si>
  <si>
    <t>FinalOrder</t>
  </si>
  <si>
    <t>AccountHeaderOrder</t>
  </si>
  <si>
    <t>AccountSub1Order</t>
  </si>
  <si>
    <t>AccountSub2Order</t>
  </si>
  <si>
    <t>AccountSub3Order</t>
  </si>
  <si>
    <t>AccountType</t>
  </si>
  <si>
    <t>Level1</t>
  </si>
  <si>
    <t>Account Type</t>
  </si>
  <si>
    <t>Default_AmountColumnInc</t>
  </si>
  <si>
    <t>Warehouse_AmountColumnInc</t>
  </si>
  <si>
    <t>Head Office_AmountColumnInc</t>
  </si>
  <si>
    <t>Dept 2_AmountColumnInc</t>
  </si>
  <si>
    <t>Storage Room 2_AmountColumnInc</t>
  </si>
  <si>
    <t>Test Dept 1_AmountColumnInc</t>
  </si>
  <si>
    <t>Default_AmountColumnEx</t>
  </si>
  <si>
    <t>Warehouse_AmountColumnEx</t>
  </si>
  <si>
    <t>Head Office_AmountColumnEx</t>
  </si>
  <si>
    <t>Dept 2_AmountColumnEx</t>
  </si>
  <si>
    <t>Storage Room 2_AmountColumnEx</t>
  </si>
  <si>
    <t>Test Dept 1_AmountColumnEx</t>
  </si>
  <si>
    <t>TotalAmountInc</t>
  </si>
  <si>
    <t>TotalAmountEx</t>
  </si>
  <si>
    <t>SubTotalInc</t>
  </si>
  <si>
    <t>SubTotalEx</t>
  </si>
  <si>
    <t>HideTotal</t>
  </si>
  <si>
    <t>179 -Acc Income</t>
  </si>
  <si>
    <t>230 -Acc Income test</t>
  </si>
  <si>
    <t>7 -Sales</t>
  </si>
  <si>
    <t>33 -UnInvoiced SO</t>
  </si>
  <si>
    <t>4 -Cost of Goods Sold</t>
  </si>
  <si>
    <t>48 -Admin Fee (Credit Card)</t>
  </si>
  <si>
    <t>Total Expenses</t>
  </si>
  <si>
    <t>Oct 2022 Percentage</t>
  </si>
  <si>
    <t>Nov 2022 Percentage</t>
  </si>
  <si>
    <t>Dec 2022 Percentage</t>
  </si>
  <si>
    <t>Jan 2023 Percentage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</si>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</sst>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61">
    <queryTableFields count="30">
      <queryTableField id="31" name="seqno" tableColumnId="32"/>
      <queryTableField id="32" name="AccountID" tableColumnId="33"/>
      <queryTableField id="33" name="IsRoot" tableColumnId="34"/>
      <queryTableField id="34" name="AccountNo" tableColumnId="35"/>
      <queryTableField id="35" name="AccountName" tableColumnId="36"/>
      <queryTableField id="36" name="FinalOrder" tableColumnId="37"/>
      <queryTableField id="37" name="AccountHeaderOrder" tableColumnId="38"/>
      <queryTableField id="38" name="AccountSub1Order" tableColumnId="39"/>
      <queryTableField id="39" name="AccountSub2Order" tableColumnId="40"/>
      <queryTableField id="40" name="AccountSub3Order" tableColumnId="41"/>
      <queryTableField id="41" name="AccountType" tableColumnId="42"/>
      <queryTableField id="42" name="Level1" tableColumnId="43"/>
      <queryTableField id="43" name="Account Type" tableColumnId="44"/>
      <queryTableField id="44" name="Default_AmountColumnInc" tableColumnId="45"/>
      <queryTableField id="45" name="Warehouse_AmountColumnInc" tableColumnId="46"/>
      <queryTableField id="46" name="Head Office_AmountColumnInc" tableColumnId="47"/>
      <queryTableField id="47" name="Dept 2_AmountColumnInc" tableColumnId="48"/>
      <queryTableField id="48" name="Storage Room 2_AmountColumnInc" tableColumnId="49"/>
      <queryTableField id="49" name="Test Dept 1_AmountColumnInc" tableColumnId="50"/>
      <queryTableField id="50" name="Default_AmountColumnEx" tableColumnId="51"/>
      <queryTableField id="51" name="Warehouse_AmountColumnEx" tableColumnId="52"/>
      <queryTableField id="52" name="Head Office_AmountColumnEx" tableColumnId="53"/>
      <queryTableField id="53" name="Dept 2_AmountColumnEx" tableColumnId="54"/>
      <queryTableField id="54" name="Storage Room 2_AmountColumnEx" tableColumnId="55"/>
      <queryTableField id="55" name="Test Dept 1_AmountColumnEx" tableColumnId="56"/>
      <queryTableField id="56" name="TotalAmountInc" tableColumnId="57"/>
      <queryTableField id="57" name="TotalAmountEx" tableColumnId="58"/>
      <queryTableField id="58" name="SubTotalInc" tableColumnId="59"/>
      <queryTableField id="59" name="SubTotalEx" tableColumnId="60"/>
      <queryTableField id="60" name="HideTotal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ProfitAndLossReport_standardLayout__ListType__27Detail_27" displayName="TProfitAndLossReport_standardLayout__ListType__27Detail_27" ref="A1:AD13" tableType="queryTable" totalsRowShown="0" headerRowDxfId="31" dataDxfId="30">
  <autoFilter ref="A1:AD13" xr:uid="{00000000-0009-0000-0100-000001000000}"/>
  <tableColumns count="30">
    <tableColumn id="32" xr3:uid="{00000000-0010-0000-0000-000020000000}" uniqueName="32" name="seqno" queryTableFieldId="31" dataDxfId="29"/>
    <tableColumn id="33" xr3:uid="{00000000-0010-0000-0000-000021000000}" uniqueName="33" name="AccountID" queryTableFieldId="32" dataDxfId="28"/>
    <tableColumn id="34" xr3:uid="{00000000-0010-0000-0000-000022000000}" uniqueName="34" name="IsRoot" queryTableFieldId="33" dataDxfId="27"/>
    <tableColumn id="35" xr3:uid="{00000000-0010-0000-0000-000023000000}" uniqueName="35" name="AccountNo" queryTableFieldId="34" dataDxfId="26"/>
    <tableColumn id="36" xr3:uid="{00000000-0010-0000-0000-000024000000}" uniqueName="36" name="AccountName" queryTableFieldId="35" dataDxfId="25"/>
    <tableColumn id="37" xr3:uid="{00000000-0010-0000-0000-000025000000}" uniqueName="37" name="FinalOrder" queryTableFieldId="36" dataDxfId="24"/>
    <tableColumn id="38" xr3:uid="{00000000-0010-0000-0000-000026000000}" uniqueName="38" name="AccountHeaderOrder" queryTableFieldId="37" dataDxfId="23"/>
    <tableColumn id="39" xr3:uid="{00000000-0010-0000-0000-000027000000}" uniqueName="39" name="AccountSub1Order" queryTableFieldId="38" dataDxfId="22"/>
    <tableColumn id="40" xr3:uid="{00000000-0010-0000-0000-000028000000}" uniqueName="40" name="AccountSub2Order" queryTableFieldId="39" dataDxfId="21"/>
    <tableColumn id="41" xr3:uid="{00000000-0010-0000-0000-000029000000}" uniqueName="41" name="AccountSub3Order" queryTableFieldId="40" dataDxfId="20"/>
    <tableColumn id="42" xr3:uid="{00000000-0010-0000-0000-00002A000000}" uniqueName="42" name="AccountType" queryTableFieldId="41" dataDxfId="19"/>
    <tableColumn id="43" xr3:uid="{00000000-0010-0000-0000-00002B000000}" uniqueName="43" name="Level1" queryTableFieldId="42" dataDxfId="18"/>
    <tableColumn id="44" xr3:uid="{00000000-0010-0000-0000-00002C000000}" uniqueName="44" name="Account Type" queryTableFieldId="43" dataDxfId="17"/>
    <tableColumn id="45" xr3:uid="{00000000-0010-0000-0000-00002D000000}" uniqueName="45" name="Default_AmountColumnInc" queryTableFieldId="44" dataDxfId="16"/>
    <tableColumn id="46" xr3:uid="{00000000-0010-0000-0000-00002E000000}" uniqueName="46" name="Warehouse_AmountColumnInc" queryTableFieldId="45" dataDxfId="15"/>
    <tableColumn id="47" xr3:uid="{00000000-0010-0000-0000-00002F000000}" uniqueName="47" name="Head Office_AmountColumnInc" queryTableFieldId="46" dataDxfId="14"/>
    <tableColumn id="48" xr3:uid="{00000000-0010-0000-0000-000030000000}" uniqueName="48" name="Dept 2_AmountColumnInc" queryTableFieldId="47" dataDxfId="13"/>
    <tableColumn id="49" xr3:uid="{00000000-0010-0000-0000-000031000000}" uniqueName="49" name="Storage Room 2_AmountColumnInc" queryTableFieldId="48" dataDxfId="12"/>
    <tableColumn id="50" xr3:uid="{00000000-0010-0000-0000-000032000000}" uniqueName="50" name="Test Dept 1_AmountColumnInc" queryTableFieldId="49" dataDxfId="11"/>
    <tableColumn id="51" xr3:uid="{00000000-0010-0000-0000-000033000000}" uniqueName="51" name="Default_AmountColumnEx" queryTableFieldId="50" dataDxfId="10"/>
    <tableColumn id="52" xr3:uid="{00000000-0010-0000-0000-000034000000}" uniqueName="52" name="Warehouse_AmountColumnEx" queryTableFieldId="51" dataDxfId="9"/>
    <tableColumn id="53" xr3:uid="{00000000-0010-0000-0000-000035000000}" uniqueName="53" name="Head Office_AmountColumnEx" queryTableFieldId="52" dataDxfId="8"/>
    <tableColumn id="54" xr3:uid="{00000000-0010-0000-0000-000036000000}" uniqueName="54" name="Dept 2_AmountColumnEx" queryTableFieldId="53" dataDxfId="7"/>
    <tableColumn id="55" xr3:uid="{00000000-0010-0000-0000-000037000000}" uniqueName="55" name="Storage Room 2_AmountColumnEx" queryTableFieldId="54" dataDxfId="6"/>
    <tableColumn id="56" xr3:uid="{00000000-0010-0000-0000-000038000000}" uniqueName="56" name="Test Dept 1_AmountColumnEx" queryTableFieldId="55" dataDxfId="5"/>
    <tableColumn id="57" xr3:uid="{00000000-0010-0000-0000-000039000000}" uniqueName="57" name="TotalAmountInc" queryTableFieldId="56" dataDxfId="4"/>
    <tableColumn id="58" xr3:uid="{00000000-0010-0000-0000-00003A000000}" uniqueName="58" name="TotalAmountEx" queryTableFieldId="57" dataDxfId="3"/>
    <tableColumn id="59" xr3:uid="{00000000-0010-0000-0000-00003B000000}" uniqueName="59" name="SubTotalInc" queryTableFieldId="58" dataDxfId="2"/>
    <tableColumn id="60" xr3:uid="{00000000-0010-0000-0000-00003C000000}" uniqueName="60" name="SubTotalEx" queryTableFieldId="59" dataDxfId="1"/>
    <tableColumn id="61" xr3:uid="{00000000-0010-0000-0000-00003D000000}" uniqueName="61" name="HideTotal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B11" sqref="B11"/>
    </sheetView>
  </sheetViews>
  <sheetFormatPr defaultRowHeight="15" x14ac:dyDescent="0.25"/>
  <cols>
    <col min="1" max="1" width="26" bestFit="1" customWidth="1"/>
    <col min="2" max="2" width="9.7109375" bestFit="1" customWidth="1"/>
    <col min="3" max="3" width="19.140625" bestFit="1" customWidth="1"/>
    <col min="4" max="4" width="9.7109375" bestFit="1" customWidth="1"/>
    <col min="5" max="5" width="19.7109375" bestFit="1" customWidth="1"/>
    <col min="6" max="6" width="9.7109375" bestFit="1" customWidth="1"/>
    <col min="7" max="7" width="19.42578125" bestFit="1" customWidth="1"/>
    <col min="8" max="8" width="8.28515625" bestFit="1" customWidth="1"/>
    <col min="9" max="9" width="19" bestFit="1" customWidth="1"/>
    <col min="10" max="10" width="13.28515625" bestFit="1" customWidth="1"/>
  </cols>
  <sheetData>
    <row r="1" spans="1:10" x14ac:dyDescent="0.25">
      <c r="B1" s="1">
        <v>44835</v>
      </c>
      <c r="C1" t="s">
        <v>49</v>
      </c>
      <c r="D1" s="1">
        <v>44866</v>
      </c>
      <c r="E1" t="s">
        <v>50</v>
      </c>
      <c r="F1" s="1">
        <v>44896</v>
      </c>
      <c r="G1" t="s">
        <v>51</v>
      </c>
      <c r="H1" s="3">
        <v>44927</v>
      </c>
      <c r="I1" t="s">
        <v>52</v>
      </c>
      <c r="J1" t="s">
        <v>53</v>
      </c>
    </row>
    <row r="2" spans="1:10" x14ac:dyDescent="0.25">
      <c r="A2" t="s">
        <v>1</v>
      </c>
    </row>
    <row r="3" spans="1:10" x14ac:dyDescent="0.25">
      <c r="A3" t="s">
        <v>42</v>
      </c>
      <c r="B3">
        <v>0</v>
      </c>
      <c r="D3">
        <v>-50</v>
      </c>
      <c r="E3">
        <v>-0.123</v>
      </c>
      <c r="F3">
        <v>0</v>
      </c>
      <c r="H3">
        <v>-23.2</v>
      </c>
      <c r="I3">
        <v>-8.9999999999999993E-3</v>
      </c>
      <c r="J3">
        <v>-73.2</v>
      </c>
    </row>
    <row r="4" spans="1:10" x14ac:dyDescent="0.25">
      <c r="A4" t="s">
        <v>43</v>
      </c>
      <c r="B4">
        <v>0.5</v>
      </c>
      <c r="C4">
        <v>0</v>
      </c>
      <c r="D4">
        <v>0</v>
      </c>
      <c r="F4">
        <v>0</v>
      </c>
      <c r="H4">
        <v>0</v>
      </c>
      <c r="J4">
        <v>0.5</v>
      </c>
    </row>
    <row r="5" spans="1:10" x14ac:dyDescent="0.25">
      <c r="A5" t="s">
        <v>44</v>
      </c>
      <c r="B5">
        <v>4375.1400000000003</v>
      </c>
      <c r="C5">
        <v>1</v>
      </c>
      <c r="D5">
        <v>455.22</v>
      </c>
      <c r="E5">
        <v>1.123</v>
      </c>
      <c r="F5">
        <v>373</v>
      </c>
      <c r="G5">
        <v>1</v>
      </c>
      <c r="H5">
        <v>1652.78</v>
      </c>
      <c r="I5">
        <v>0.63300000000000001</v>
      </c>
      <c r="J5">
        <v>6856.14</v>
      </c>
    </row>
    <row r="6" spans="1:10" x14ac:dyDescent="0.25">
      <c r="A6" t="s">
        <v>45</v>
      </c>
      <c r="B6">
        <v>0</v>
      </c>
      <c r="D6">
        <v>0</v>
      </c>
      <c r="F6">
        <v>0</v>
      </c>
      <c r="H6">
        <v>980.89</v>
      </c>
      <c r="I6">
        <v>0.376</v>
      </c>
      <c r="J6">
        <v>980.89</v>
      </c>
    </row>
    <row r="7" spans="1:10" x14ac:dyDescent="0.25">
      <c r="A7" t="s">
        <v>2</v>
      </c>
      <c r="B7">
        <f>SUM(B3:B6)</f>
        <v>4375.6400000000003</v>
      </c>
      <c r="D7">
        <f>SUM(D3:D6)</f>
        <v>405.22</v>
      </c>
      <c r="F7">
        <v>373</v>
      </c>
      <c r="H7">
        <f t="shared" ref="H7:J7" si="0">SUM(H3:H6)</f>
        <v>2610.4699999999998</v>
      </c>
      <c r="J7">
        <f t="shared" si="0"/>
        <v>7764.3300000000008</v>
      </c>
    </row>
    <row r="8" spans="1:10" x14ac:dyDescent="0.25">
      <c r="A8" t="s">
        <v>4</v>
      </c>
    </row>
    <row r="9" spans="1:10" x14ac:dyDescent="0.25">
      <c r="A9" t="s">
        <v>46</v>
      </c>
      <c r="B9">
        <v>0</v>
      </c>
      <c r="D9">
        <v>-710.14</v>
      </c>
      <c r="E9">
        <v>1</v>
      </c>
      <c r="F9">
        <v>0</v>
      </c>
      <c r="H9">
        <v>-714.21</v>
      </c>
      <c r="I9">
        <v>1</v>
      </c>
      <c r="J9">
        <v>-1424.35</v>
      </c>
    </row>
    <row r="10" spans="1:10" x14ac:dyDescent="0.25">
      <c r="A10" t="s">
        <v>6</v>
      </c>
      <c r="B10">
        <v>0</v>
      </c>
      <c r="D10">
        <f t="shared" ref="D10:J10" si="1">D9</f>
        <v>-710.14</v>
      </c>
      <c r="F10">
        <f t="shared" si="1"/>
        <v>0</v>
      </c>
      <c r="H10">
        <f t="shared" si="1"/>
        <v>-714.21</v>
      </c>
      <c r="J10">
        <f t="shared" si="1"/>
        <v>-1424.35</v>
      </c>
    </row>
    <row r="11" spans="1:10" x14ac:dyDescent="0.25">
      <c r="A11" t="s">
        <v>10</v>
      </c>
      <c r="B11">
        <f>SUM(B7,B10)</f>
        <v>4375.6400000000003</v>
      </c>
      <c r="D11">
        <f t="shared" ref="D11:J11" si="2">SUM(D7,D10)</f>
        <v>-304.91999999999996</v>
      </c>
      <c r="F11">
        <f t="shared" si="2"/>
        <v>373</v>
      </c>
      <c r="H11">
        <f t="shared" si="2"/>
        <v>1896.2599999999998</v>
      </c>
      <c r="J11">
        <f t="shared" si="2"/>
        <v>6339.9800000000014</v>
      </c>
    </row>
    <row r="12" spans="1:10" x14ac:dyDescent="0.25">
      <c r="A12" t="s">
        <v>8</v>
      </c>
    </row>
    <row r="13" spans="1:10" x14ac:dyDescent="0.25">
      <c r="A13" t="s">
        <v>47</v>
      </c>
      <c r="B13">
        <v>0</v>
      </c>
      <c r="D13">
        <v>-10</v>
      </c>
      <c r="E13">
        <v>1</v>
      </c>
      <c r="F13">
        <v>0</v>
      </c>
      <c r="H13">
        <v>0</v>
      </c>
      <c r="J13">
        <v>-10</v>
      </c>
    </row>
    <row r="14" spans="1:10" x14ac:dyDescent="0.25">
      <c r="A14" t="s">
        <v>48</v>
      </c>
      <c r="B14">
        <v>0</v>
      </c>
      <c r="D14">
        <f t="shared" ref="D14:J14" si="3">D13</f>
        <v>-10</v>
      </c>
      <c r="F14">
        <f t="shared" si="3"/>
        <v>0</v>
      </c>
      <c r="H14">
        <f t="shared" si="3"/>
        <v>0</v>
      </c>
      <c r="J14">
        <f t="shared" si="3"/>
        <v>-10</v>
      </c>
    </row>
    <row r="15" spans="1:10" x14ac:dyDescent="0.25">
      <c r="A15" t="s">
        <v>11</v>
      </c>
      <c r="B15">
        <f>B11-B14</f>
        <v>4375.6400000000003</v>
      </c>
      <c r="D15">
        <f t="shared" ref="D15:J15" si="4">D11-D14</f>
        <v>-294.91999999999996</v>
      </c>
      <c r="F15">
        <f t="shared" si="4"/>
        <v>373</v>
      </c>
      <c r="H15">
        <f t="shared" si="4"/>
        <v>1896.2599999999998</v>
      </c>
      <c r="J15">
        <f t="shared" si="4"/>
        <v>6349.9800000000014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"/>
  <sheetViews>
    <sheetView tabSelected="1" topLeftCell="B1" zoomScaleNormal="100" workbookViewId="0">
      <selection activeCell="M6" sqref="M6"/>
    </sheetView>
  </sheetViews>
  <sheetFormatPr defaultRowHeight="15" x14ac:dyDescent="0.25"/>
  <cols>
    <col min="1" max="1" width="8.7109375" hidden="1" customWidth="1"/>
    <col min="2" max="2" width="15" bestFit="1" customWidth="1"/>
    <col min="3" max="3" width="10.42578125" bestFit="1" customWidth="1"/>
    <col min="4" max="4" width="13" hidden="1" customWidth="1"/>
    <col min="5" max="5" width="15.85546875" hidden="1" customWidth="1"/>
    <col min="6" max="6" width="12.7109375" hidden="1" customWidth="1"/>
    <col min="7" max="7" width="22.28515625" hidden="1" customWidth="1"/>
    <col min="8" max="10" width="20.140625" hidden="1" customWidth="1"/>
    <col min="11" max="11" width="18" bestFit="1" customWidth="1"/>
    <col min="12" max="12" width="14.85546875" bestFit="1" customWidth="1"/>
    <col min="13" max="13" width="20.5703125" bestFit="1" customWidth="1"/>
    <col min="14" max="14" width="34.140625" bestFit="1" customWidth="1"/>
    <col min="15" max="15" width="38.42578125" bestFit="1" customWidth="1"/>
    <col min="16" max="16" width="39" bestFit="1" customWidth="1"/>
    <col min="17" max="17" width="33.140625" bestFit="1" customWidth="1"/>
    <col min="18" max="18" width="43.5703125" bestFit="1" customWidth="1"/>
    <col min="19" max="19" width="38.28515625" bestFit="1" customWidth="1"/>
    <col min="20" max="20" width="33.42578125" bestFit="1" customWidth="1"/>
    <col min="21" max="21" width="37.7109375" bestFit="1" customWidth="1"/>
    <col min="22" max="22" width="38.28515625" bestFit="1" customWidth="1"/>
    <col min="23" max="23" width="32.42578125" bestFit="1" customWidth="1"/>
    <col min="24" max="24" width="42.85546875" bestFit="1" customWidth="1"/>
    <col min="25" max="25" width="37.5703125" bestFit="1" customWidth="1"/>
    <col min="26" max="26" width="21.5703125" bestFit="1" customWidth="1"/>
    <col min="27" max="27" width="20.85546875" bestFit="1" customWidth="1"/>
    <col min="28" max="28" width="16.7109375" bestFit="1" customWidth="1"/>
    <col min="29" max="29" width="16" bestFit="1" customWidth="1"/>
    <col min="30" max="30" width="14.28515625" bestFit="1" customWidth="1"/>
    <col min="31" max="31" width="17.28515625" bestFit="1" customWidth="1"/>
    <col min="32" max="32" width="21" bestFit="1" customWidth="1"/>
    <col min="33" max="33" width="17.42578125" bestFit="1" customWidth="1"/>
    <col min="34" max="34" width="21.7109375" bestFit="1" customWidth="1"/>
    <col min="35" max="35" width="24.5703125" bestFit="1" customWidth="1"/>
    <col min="36" max="36" width="21.42578125" bestFit="1" customWidth="1"/>
    <col min="37" max="37" width="31" bestFit="1" customWidth="1"/>
    <col min="38" max="40" width="28.85546875" bestFit="1" customWidth="1"/>
    <col min="41" max="41" width="23.42578125" bestFit="1" customWidth="1"/>
    <col min="42" max="42" width="17.5703125" bestFit="1" customWidth="1"/>
    <col min="43" max="43" width="24" bestFit="1" customWidth="1"/>
    <col min="44" max="44" width="36.7109375" bestFit="1" customWidth="1"/>
    <col min="45" max="45" width="40.5703125" bestFit="1" customWidth="1"/>
    <col min="46" max="46" width="40.7109375" bestFit="1" customWidth="1"/>
    <col min="47" max="47" width="35.7109375" bestFit="1" customWidth="1"/>
    <col min="48" max="48" width="44" bestFit="1" customWidth="1"/>
    <col min="49" max="49" width="40" bestFit="1" customWidth="1"/>
    <col min="50" max="50" width="36.140625" bestFit="1" customWidth="1"/>
    <col min="51" max="51" width="39.85546875" bestFit="1" customWidth="1"/>
    <col min="52" max="52" width="40" bestFit="1" customWidth="1"/>
    <col min="53" max="53" width="35.140625" bestFit="1" customWidth="1"/>
    <col min="54" max="54" width="43.42578125" bestFit="1" customWidth="1"/>
    <col min="55" max="55" width="39.42578125" bestFit="1" customWidth="1"/>
    <col min="56" max="56" width="26.28515625" bestFit="1" customWidth="1"/>
    <col min="57" max="57" width="25.7109375" bestFit="1" customWidth="1"/>
    <col min="58" max="58" width="22.28515625" bestFit="1" customWidth="1"/>
    <col min="59" max="59" width="21.7109375" bestFit="1" customWidth="1"/>
    <col min="60" max="60" width="20.5703125" bestFit="1" customWidth="1"/>
  </cols>
  <sheetData>
    <row r="1" spans="1:30" s="2" customFormat="1" ht="17.2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</row>
    <row r="2" spans="1:30" ht="17.25" x14ac:dyDescent="0.3">
      <c r="A2" s="2">
        <v>1</v>
      </c>
      <c r="B2" s="2">
        <v>0</v>
      </c>
      <c r="C2" s="2" t="b">
        <v>1</v>
      </c>
      <c r="D2" s="2" t="s">
        <v>5</v>
      </c>
      <c r="E2" s="2" t="s">
        <v>5</v>
      </c>
      <c r="F2" s="2">
        <v>0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0</v>
      </c>
      <c r="L2" s="2" t="s">
        <v>5</v>
      </c>
      <c r="M2" s="2" t="s">
        <v>1</v>
      </c>
      <c r="N2" s="2">
        <v>0</v>
      </c>
      <c r="O2" s="2"/>
      <c r="P2" s="2"/>
      <c r="Q2" s="2"/>
      <c r="R2" s="2"/>
      <c r="S2" s="2"/>
      <c r="T2" s="2">
        <v>0</v>
      </c>
      <c r="U2" s="2"/>
      <c r="V2" s="2"/>
      <c r="W2" s="2"/>
      <c r="X2" s="2"/>
      <c r="Y2" s="2"/>
      <c r="Z2" s="2">
        <v>0</v>
      </c>
      <c r="AA2" s="2">
        <v>0</v>
      </c>
      <c r="AB2" s="2">
        <v>0</v>
      </c>
      <c r="AC2" s="2">
        <v>0</v>
      </c>
      <c r="AD2" s="2" t="b">
        <v>1</v>
      </c>
    </row>
    <row r="3" spans="1:30" ht="17.25" x14ac:dyDescent="0.3">
      <c r="A3" s="2">
        <v>2</v>
      </c>
      <c r="B3" s="2">
        <v>0</v>
      </c>
      <c r="C3" s="2" t="b">
        <v>1</v>
      </c>
      <c r="D3" s="2" t="s">
        <v>5</v>
      </c>
      <c r="E3" s="2" t="s">
        <v>5</v>
      </c>
      <c r="F3" s="2">
        <v>0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0</v>
      </c>
      <c r="L3" s="2" t="s">
        <v>2</v>
      </c>
      <c r="M3" s="2" t="s">
        <v>2</v>
      </c>
      <c r="N3" s="2">
        <v>91161.72</v>
      </c>
      <c r="O3" s="2"/>
      <c r="P3" s="2"/>
      <c r="Q3" s="2"/>
      <c r="R3" s="2"/>
      <c r="S3" s="2"/>
      <c r="T3" s="2">
        <v>89421.15</v>
      </c>
      <c r="U3" s="2"/>
      <c r="V3" s="2"/>
      <c r="W3" s="2"/>
      <c r="X3" s="2"/>
      <c r="Y3" s="2"/>
      <c r="Z3" s="2">
        <v>91161.72</v>
      </c>
      <c r="AA3" s="2">
        <v>89421.15</v>
      </c>
      <c r="AB3" s="2">
        <v>0</v>
      </c>
      <c r="AC3" s="2">
        <v>0</v>
      </c>
      <c r="AD3" s="2" t="b">
        <v>1</v>
      </c>
    </row>
    <row r="4" spans="1:30" ht="17.25" x14ac:dyDescent="0.3">
      <c r="A4" s="2">
        <v>3</v>
      </c>
      <c r="B4" s="2">
        <v>0</v>
      </c>
      <c r="C4" s="2" t="b">
        <v>0</v>
      </c>
      <c r="D4" s="2" t="s">
        <v>5</v>
      </c>
      <c r="E4" s="2" t="s">
        <v>5</v>
      </c>
      <c r="F4" s="2">
        <v>0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>
        <v>0</v>
      </c>
      <c r="O4" s="2"/>
      <c r="P4" s="2"/>
      <c r="Q4" s="2"/>
      <c r="R4" s="2"/>
      <c r="S4" s="2"/>
      <c r="T4" s="2">
        <v>0</v>
      </c>
      <c r="U4" s="2"/>
      <c r="V4" s="2"/>
      <c r="W4" s="2"/>
      <c r="X4" s="2"/>
      <c r="Y4" s="2"/>
      <c r="Z4" s="2">
        <v>0</v>
      </c>
      <c r="AA4" s="2">
        <v>0</v>
      </c>
      <c r="AB4" s="2">
        <v>0</v>
      </c>
      <c r="AC4" s="2">
        <v>0</v>
      </c>
      <c r="AD4" s="2" t="b">
        <v>1</v>
      </c>
    </row>
    <row r="5" spans="1:30" ht="17.25" x14ac:dyDescent="0.3">
      <c r="A5" s="2">
        <v>4</v>
      </c>
      <c r="B5" s="2">
        <v>0</v>
      </c>
      <c r="C5" s="2" t="b">
        <v>1</v>
      </c>
      <c r="D5" s="2" t="s">
        <v>5</v>
      </c>
      <c r="E5" s="2" t="s">
        <v>5</v>
      </c>
      <c r="F5" s="2">
        <v>0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3</v>
      </c>
      <c r="L5" s="2" t="s">
        <v>5</v>
      </c>
      <c r="M5" s="2" t="s">
        <v>4</v>
      </c>
      <c r="N5" s="2">
        <v>0</v>
      </c>
      <c r="O5" s="2"/>
      <c r="P5" s="2"/>
      <c r="Q5" s="2"/>
      <c r="R5" s="2"/>
      <c r="S5" s="2"/>
      <c r="T5" s="2">
        <v>0</v>
      </c>
      <c r="U5" s="2"/>
      <c r="V5" s="2"/>
      <c r="W5" s="2"/>
      <c r="X5" s="2"/>
      <c r="Y5" s="2"/>
      <c r="Z5" s="2">
        <v>0</v>
      </c>
      <c r="AA5" s="2">
        <v>0</v>
      </c>
      <c r="AB5" s="2">
        <v>0</v>
      </c>
      <c r="AC5" s="2">
        <v>0</v>
      </c>
      <c r="AD5" s="2" t="b">
        <v>1</v>
      </c>
    </row>
    <row r="6" spans="1:30" ht="17.25" x14ac:dyDescent="0.3">
      <c r="A6" s="2">
        <v>5</v>
      </c>
      <c r="B6" s="2">
        <v>0</v>
      </c>
      <c r="C6" s="2" t="b">
        <v>1</v>
      </c>
      <c r="D6" s="2" t="s">
        <v>5</v>
      </c>
      <c r="E6" s="2" t="s">
        <v>5</v>
      </c>
      <c r="F6" s="2">
        <v>0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3</v>
      </c>
      <c r="L6" s="2" t="s">
        <v>6</v>
      </c>
      <c r="M6" s="2" t="s">
        <v>6</v>
      </c>
      <c r="N6" s="2">
        <v>-35286.392199643997</v>
      </c>
      <c r="O6" s="2"/>
      <c r="P6" s="2"/>
      <c r="Q6" s="2"/>
      <c r="R6" s="2"/>
      <c r="S6" s="2"/>
      <c r="T6" s="2">
        <v>-35286.392199643997</v>
      </c>
      <c r="U6" s="2"/>
      <c r="V6" s="2"/>
      <c r="W6" s="2"/>
      <c r="X6" s="2"/>
      <c r="Y6" s="2"/>
      <c r="Z6" s="2">
        <v>-35286.392199643997</v>
      </c>
      <c r="AA6" s="2">
        <v>-35286.392199643997</v>
      </c>
      <c r="AB6" s="2">
        <v>0</v>
      </c>
      <c r="AC6" s="2">
        <v>0</v>
      </c>
      <c r="AD6" s="2" t="b">
        <v>1</v>
      </c>
    </row>
    <row r="7" spans="1:30" ht="17.25" x14ac:dyDescent="0.3">
      <c r="A7" s="2">
        <v>6</v>
      </c>
      <c r="B7" s="2">
        <v>0</v>
      </c>
      <c r="C7" s="2" t="b">
        <v>0</v>
      </c>
      <c r="D7" s="2" t="s">
        <v>5</v>
      </c>
      <c r="E7" s="2" t="s">
        <v>5</v>
      </c>
      <c r="F7" s="2">
        <v>0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>
        <v>0</v>
      </c>
      <c r="O7" s="2"/>
      <c r="P7" s="2"/>
      <c r="Q7" s="2"/>
      <c r="R7" s="2"/>
      <c r="S7" s="2"/>
      <c r="T7" s="2">
        <v>0</v>
      </c>
      <c r="U7" s="2"/>
      <c r="V7" s="2"/>
      <c r="W7" s="2"/>
      <c r="X7" s="2"/>
      <c r="Y7" s="2"/>
      <c r="Z7" s="2">
        <v>0</v>
      </c>
      <c r="AA7" s="2">
        <v>0</v>
      </c>
      <c r="AB7" s="2">
        <v>0</v>
      </c>
      <c r="AC7" s="2">
        <v>0</v>
      </c>
      <c r="AD7" s="2" t="b">
        <v>1</v>
      </c>
    </row>
    <row r="8" spans="1:30" ht="17.25" x14ac:dyDescent="0.3">
      <c r="A8" s="2">
        <v>7</v>
      </c>
      <c r="B8" s="2">
        <v>0</v>
      </c>
      <c r="C8" s="2" t="b">
        <v>1</v>
      </c>
      <c r="D8" s="2" t="s">
        <v>5</v>
      </c>
      <c r="E8" s="2" t="s">
        <v>5</v>
      </c>
      <c r="F8" s="2">
        <v>0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7</v>
      </c>
      <c r="L8" s="2" t="s">
        <v>5</v>
      </c>
      <c r="M8" s="2" t="s">
        <v>8</v>
      </c>
      <c r="N8" s="2">
        <v>0</v>
      </c>
      <c r="O8" s="2"/>
      <c r="P8" s="2"/>
      <c r="Q8" s="2"/>
      <c r="R8" s="2"/>
      <c r="S8" s="2"/>
      <c r="T8" s="2">
        <v>0</v>
      </c>
      <c r="U8" s="2"/>
      <c r="V8" s="2"/>
      <c r="W8" s="2"/>
      <c r="X8" s="2"/>
      <c r="Y8" s="2"/>
      <c r="Z8" s="2">
        <v>0</v>
      </c>
      <c r="AA8" s="2">
        <v>0</v>
      </c>
      <c r="AB8" s="2">
        <v>0</v>
      </c>
      <c r="AC8" s="2">
        <v>0</v>
      </c>
      <c r="AD8" s="2" t="b">
        <v>1</v>
      </c>
    </row>
    <row r="9" spans="1:30" ht="17.25" x14ac:dyDescent="0.3">
      <c r="A9" s="2">
        <v>8</v>
      </c>
      <c r="B9" s="2">
        <v>0</v>
      </c>
      <c r="C9" s="2" t="b">
        <v>1</v>
      </c>
      <c r="D9" s="2" t="s">
        <v>5</v>
      </c>
      <c r="E9" s="2" t="s">
        <v>5</v>
      </c>
      <c r="F9" s="2">
        <v>0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7</v>
      </c>
      <c r="L9" s="2" t="s">
        <v>9</v>
      </c>
      <c r="M9" s="2" t="s">
        <v>9</v>
      </c>
      <c r="N9" s="2">
        <v>-1084.5000199999999</v>
      </c>
      <c r="O9" s="2"/>
      <c r="P9" s="2"/>
      <c r="Q9" s="2"/>
      <c r="R9" s="2"/>
      <c r="S9" s="2"/>
      <c r="T9" s="2">
        <v>-949.50001999999995</v>
      </c>
      <c r="U9" s="2"/>
      <c r="V9" s="2"/>
      <c r="W9" s="2"/>
      <c r="X9" s="2"/>
      <c r="Y9" s="2"/>
      <c r="Z9" s="2">
        <v>-1084.5000199999999</v>
      </c>
      <c r="AA9" s="2">
        <v>-949.50001999999995</v>
      </c>
      <c r="AB9" s="2">
        <v>0</v>
      </c>
      <c r="AC9" s="2">
        <v>0</v>
      </c>
      <c r="AD9" s="2" t="b">
        <v>1</v>
      </c>
    </row>
    <row r="10" spans="1:30" ht="17.25" x14ac:dyDescent="0.3">
      <c r="A10" s="2">
        <v>9</v>
      </c>
      <c r="B10" s="2">
        <v>0</v>
      </c>
      <c r="C10" s="2" t="b">
        <v>0</v>
      </c>
      <c r="D10" s="2" t="s">
        <v>5</v>
      </c>
      <c r="E10" s="2" t="s">
        <v>5</v>
      </c>
      <c r="F10" s="2">
        <v>0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>
        <v>0</v>
      </c>
      <c r="O10" s="2"/>
      <c r="P10" s="2"/>
      <c r="Q10" s="2"/>
      <c r="R10" s="2"/>
      <c r="S10" s="2"/>
      <c r="T10" s="2">
        <v>0</v>
      </c>
      <c r="U10" s="2"/>
      <c r="V10" s="2"/>
      <c r="W10" s="2"/>
      <c r="X10" s="2"/>
      <c r="Y10" s="2"/>
      <c r="Z10" s="2">
        <v>0</v>
      </c>
      <c r="AA10" s="2">
        <v>0</v>
      </c>
      <c r="AB10" s="2">
        <v>0</v>
      </c>
      <c r="AC10" s="2">
        <v>0</v>
      </c>
      <c r="AD10" s="2" t="b">
        <v>1</v>
      </c>
    </row>
    <row r="11" spans="1:30" ht="17.25" x14ac:dyDescent="0.3">
      <c r="A11" s="2">
        <v>10</v>
      </c>
      <c r="B11" s="2">
        <v>0</v>
      </c>
      <c r="C11" s="2" t="b">
        <v>1</v>
      </c>
      <c r="D11" s="2" t="s">
        <v>5</v>
      </c>
      <c r="E11" s="2" t="s">
        <v>5</v>
      </c>
      <c r="F11" s="2">
        <v>0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10</v>
      </c>
      <c r="M11" s="2" t="s">
        <v>10</v>
      </c>
      <c r="N11" s="2">
        <v>55875.327800355997</v>
      </c>
      <c r="O11" s="2"/>
      <c r="P11" s="2"/>
      <c r="Q11" s="2"/>
      <c r="R11" s="2"/>
      <c r="S11" s="2"/>
      <c r="T11" s="2">
        <v>54134.757800355997</v>
      </c>
      <c r="U11" s="2"/>
      <c r="V11" s="2"/>
      <c r="W11" s="2"/>
      <c r="X11" s="2"/>
      <c r="Y11" s="2"/>
      <c r="Z11" s="2">
        <v>55875.327800355997</v>
      </c>
      <c r="AA11" s="2">
        <v>54134.757800355997</v>
      </c>
      <c r="AB11" s="2">
        <v>0</v>
      </c>
      <c r="AC11" s="2">
        <v>0</v>
      </c>
      <c r="AD11" s="2" t="b">
        <v>1</v>
      </c>
    </row>
    <row r="12" spans="1:30" ht="17.25" x14ac:dyDescent="0.3">
      <c r="A12" s="2">
        <v>11</v>
      </c>
      <c r="B12" s="2">
        <v>0</v>
      </c>
      <c r="C12" s="2" t="b">
        <v>0</v>
      </c>
      <c r="D12" s="2" t="s">
        <v>5</v>
      </c>
      <c r="E12" s="2" t="s">
        <v>5</v>
      </c>
      <c r="F12" s="2">
        <v>0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>
        <v>0</v>
      </c>
      <c r="O12" s="2"/>
      <c r="P12" s="2"/>
      <c r="Q12" s="2"/>
      <c r="R12" s="2"/>
      <c r="S12" s="2"/>
      <c r="T12" s="2">
        <v>0</v>
      </c>
      <c r="U12" s="2"/>
      <c r="V12" s="2"/>
      <c r="W12" s="2"/>
      <c r="X12" s="2"/>
      <c r="Y12" s="2"/>
      <c r="Z12" s="2">
        <v>0</v>
      </c>
      <c r="AA12" s="2">
        <v>0</v>
      </c>
      <c r="AB12" s="2">
        <v>0</v>
      </c>
      <c r="AC12" s="2">
        <v>0</v>
      </c>
      <c r="AD12" s="2" t="b">
        <v>1</v>
      </c>
    </row>
    <row r="13" spans="1:30" ht="17.25" x14ac:dyDescent="0.3">
      <c r="A13" s="2">
        <v>12</v>
      </c>
      <c r="B13" s="2">
        <v>0</v>
      </c>
      <c r="C13" s="2" t="b">
        <v>1</v>
      </c>
      <c r="D13" s="2" t="s">
        <v>5</v>
      </c>
      <c r="E13" s="2" t="s">
        <v>5</v>
      </c>
      <c r="F13" s="2">
        <v>0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0</v>
      </c>
      <c r="L13" s="2" t="s">
        <v>11</v>
      </c>
      <c r="M13" s="2" t="s">
        <v>11</v>
      </c>
      <c r="N13" s="2">
        <v>54790.827780355998</v>
      </c>
      <c r="O13" s="2"/>
      <c r="P13" s="2"/>
      <c r="Q13" s="2"/>
      <c r="R13" s="2"/>
      <c r="S13" s="2"/>
      <c r="T13" s="2">
        <v>53185.257780355998</v>
      </c>
      <c r="U13" s="2"/>
      <c r="V13" s="2"/>
      <c r="W13" s="2"/>
      <c r="X13" s="2"/>
      <c r="Y13" s="2"/>
      <c r="Z13" s="2">
        <v>54790.827780355998</v>
      </c>
      <c r="AA13" s="2">
        <v>53185.257780355998</v>
      </c>
      <c r="AB13" s="2">
        <v>0</v>
      </c>
      <c r="AC13" s="2">
        <v>0</v>
      </c>
      <c r="AD13" s="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EC3FB-B8F2-41F0-947C-D69A95331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and Loss Report Result</vt:lpstr>
      <vt:lpstr>Sheet5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2023-01-27T07:13:59Z</dcterms:created>
  <dcterms:modified xsi:type="dcterms:W3CDTF">2023-03-08T09:50:05Z</dcterms:modified>
</cp:coreProperties>
</file>