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667B456-A012-40DE-84AD-3F1FBF2C7B9F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ales Report Result" sheetId="1" r:id="rId1"/>
    <sheet name="Raw Data" sheetId="4" r:id="rId2"/>
  </sheets>
  <externalReferences>
    <externalReference r:id="rId3"/>
  </externalReferences>
  <definedNames>
    <definedName name="ExternalData_1" localSheetId="1" hidden="1">'Raw Data'!$A$1:$BD$4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A3" i="1"/>
  <c r="A4" i="1"/>
  <c r="A2" i="1"/>
  <c r="D3" i="1"/>
  <c r="D4" i="1"/>
  <c r="D2" i="1"/>
  <c r="C3" i="1"/>
  <c r="C4" i="1"/>
  <c r="C2" i="1"/>
  <c r="B3" i="1"/>
  <c r="B4" i="1"/>
  <c r="B2" i="1"/>
  <c r="I3" i="1"/>
  <c r="I4" i="1"/>
  <c r="I2" i="1"/>
  <c r="J3" i="1"/>
  <c r="J4" i="1"/>
  <c r="J2" i="1"/>
  <c r="E3" i="1"/>
  <c r="E4" i="1"/>
  <c r="E2" i="1"/>
  <c r="G3" i="1"/>
  <c r="G4" i="1"/>
  <c r="G2" i="1"/>
  <c r="F3" i="1"/>
  <c r="F4" i="1"/>
  <c r="F2" i="1"/>
  <c r="J1" i="1"/>
  <c r="I1" i="1"/>
  <c r="H1" i="1"/>
  <c r="G1" i="1"/>
  <c r="F1" i="1"/>
  <c r="E1" i="1"/>
  <c r="D1" i="1"/>
  <c r="C1" i="1"/>
  <c r="B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210DBB-C4E8-4AAF-ABE6-2450922CFA93}" keepAlive="1" name="Query - TSalesList?IgnoreDates=false&amp;DateFrom=%222022-1-8%22&amp;DateTo=%222023-2-8%22" description="Connection to the 'TSalesList?IgnoreDates=false&amp;DateFrom=%222022-1-8%22&amp;DateTo=%222023-2-8%22' query in the workbook." type="5" refreshedVersion="8" background="1" saveData="1">
    <dbPr connection="Provider=Microsoft.Mashup.OleDb.1;Data Source=$Workbook$;Location=&quot;TSalesList?IgnoreDates=false&amp;DateFrom=%222022-1-8%22&amp;DateTo=%222023-2-8%22&quot;;Extended Properties=&quot;&quot;" command="SELECT * FROM [TSalesList?IgnoreDates=false&amp;DateFrom=%222022-1-8%22&amp;DateTo=%222023-2-8%22]"/>
  </connection>
</connections>
</file>

<file path=xl/sharedStrings.xml><?xml version="1.0" encoding="utf-8"?>
<sst xmlns="http://schemas.openxmlformats.org/spreadsheetml/2006/main" count="134" uniqueCount="80">
  <si>
    <t>T.SaleId</t>
  </si>
  <si>
    <t>T.ClientId</t>
  </si>
  <si>
    <t>T.Saleno</t>
  </si>
  <si>
    <t>T.BORef</t>
  </si>
  <si>
    <t>T.CustomerName</t>
  </si>
  <si>
    <t>T.PrintName</t>
  </si>
  <si>
    <t>T.Type</t>
  </si>
  <si>
    <t>T.TotalAmountinc</t>
  </si>
  <si>
    <t>T.TotalTax</t>
  </si>
  <si>
    <t>T.TotalAmount</t>
  </si>
  <si>
    <t>T.Payment</t>
  </si>
  <si>
    <t>T.Paid</t>
  </si>
  <si>
    <t>T.Balance</t>
  </si>
  <si>
    <t>T.SaleDate</t>
  </si>
  <si>
    <t>T.Converted</t>
  </si>
  <si>
    <t>T.futureSo</t>
  </si>
  <si>
    <t>T.Done</t>
  </si>
  <si>
    <t>T.Status</t>
  </si>
  <si>
    <t>T.shipdate</t>
  </si>
  <si>
    <t>T.held</t>
  </si>
  <si>
    <t>T.PONumber</t>
  </si>
  <si>
    <t>T.terms</t>
  </si>
  <si>
    <t>T.Comments</t>
  </si>
  <si>
    <t>T.ClassName</t>
  </si>
  <si>
    <t>T.dueDate</t>
  </si>
  <si>
    <t>T.employeename</t>
  </si>
  <si>
    <t>T.employeeid</t>
  </si>
  <si>
    <t>T.IsCashSale</t>
  </si>
  <si>
    <t>T.IsPOS</t>
  </si>
  <si>
    <t>T.IsRefund</t>
  </si>
  <si>
    <t>T.ISSalesOrder</t>
  </si>
  <si>
    <t>T.IsQuote</t>
  </si>
  <si>
    <t>T.IsLaybyPayment</t>
  </si>
  <si>
    <t>T.Islayby</t>
  </si>
  <si>
    <t>T.IsInvoice</t>
  </si>
  <si>
    <t>T.IsVoucher</t>
  </si>
  <si>
    <t>T.IsCustomerReturn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</si>
  <si>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</si>
  <si>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</si>
  <si>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</si>
  <si>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</si>
  <si>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</si>
  <si>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</si>
  <si>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</si>
  <si>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</si>
  <si>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</si>
  <si>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</si>
  <si>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T.ProductId</t>
  </si>
  <si>
    <t>T.Productname</t>
  </si>
  <si>
    <t>T.UnitofMeasureQtySold</t>
  </si>
  <si>
    <t>T.UnitofMeasureShipped</t>
  </si>
  <si>
    <t>T.UnitofMeasureBackorder</t>
  </si>
  <si>
    <t>T.TotalLineAmount</t>
  </si>
  <si>
    <t>T.TotalLineAmountInc</t>
  </si>
  <si>
    <t>T.UOM</t>
  </si>
  <si>
    <t>T.isbackOrder</t>
  </si>
  <si>
    <t>Invoice</t>
  </si>
  <si>
    <t>Units(1)</t>
  </si>
  <si>
    <t/>
  </si>
  <si>
    <t>4</t>
  </si>
  <si>
    <t>TrueERP New York Inc</t>
  </si>
  <si>
    <t>2022-03-01 00:00:00</t>
  </si>
  <si>
    <t>Jan Feb 2022</t>
  </si>
  <si>
    <t>COD</t>
  </si>
  <si>
    <t>Payment Ref Inv 1</t>
  </si>
  <si>
    <t>Head Office</t>
  </si>
  <si>
    <t>Christopher  Mills</t>
  </si>
  <si>
    <t>Consultancy</t>
  </si>
  <si>
    <t>5</t>
  </si>
  <si>
    <t>2022-04-12 00:00:00</t>
  </si>
  <si>
    <t>Feb &amp; March 2022</t>
  </si>
  <si>
    <t>Due on Receipt</t>
  </si>
  <si>
    <t>Ref on payment was Inv 2
Payment Transaction # 5330397183</t>
  </si>
  <si>
    <t>6</t>
  </si>
  <si>
    <t>Brines-Esc Team Sales LLC</t>
  </si>
  <si>
    <t>2022-06-01 00:00:00</t>
  </si>
  <si>
    <t>Inv 15975</t>
  </si>
  <si>
    <t>30 Days</t>
  </si>
  <si>
    <t>2022-07-01 00:00:00</t>
  </si>
  <si>
    <t>Software Support Up to 5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</si>
</sst>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G/Documents/Task/1-26~Excel%20Link/Task/Sales%20report%20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Raw Data"/>
      <sheetName val="Sheet3"/>
    </sheetNames>
    <sheetDataSet>
      <sheetData sheetId="0"/>
      <sheetData sheetId="1">
        <row r="1">
          <cell r="A1" t="str">
            <v>Order Date</v>
          </cell>
          <cell r="B1" t="str">
            <v>Order No.</v>
          </cell>
          <cell r="C1" t="str">
            <v>Type</v>
          </cell>
          <cell r="D1" t="str">
            <v>Supplier</v>
          </cell>
          <cell r="E1" t="str">
            <v>Amount (Ex)</v>
          </cell>
          <cell r="F1" t="str">
            <v>Tax</v>
          </cell>
          <cell r="G1" t="str">
            <v>Amount (Inc)</v>
          </cell>
          <cell r="H1" t="str">
            <v>Outstanding</v>
          </cell>
          <cell r="I1" t="str">
            <v>Status</v>
          </cell>
          <cell r="J1" t="str">
            <v>Comments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651D02-1077-438E-BD4D-4359190D2B19}" autoFormatId="16" applyNumberFormats="0" applyBorderFormats="0" applyFontFormats="0" applyPatternFormats="0" applyAlignmentFormats="0" applyWidthHeightFormats="0">
  <queryTableRefresh nextId="57">
    <queryTableFields count="56">
      <queryTableField id="1" name="T.SaleId" tableColumnId="57"/>
      <queryTableField id="2" name="T.ClientId" tableColumnId="2"/>
      <queryTableField id="3" name="T.Saleno" tableColumnId="3"/>
      <queryTableField id="4" name="T.BORef" tableColumnId="4"/>
      <queryTableField id="5" name="T.CustomerName" tableColumnId="5"/>
      <queryTableField id="6" name="T.PrintName" tableColumnId="6"/>
      <queryTableField id="7" name="T.Type" tableColumnId="7"/>
      <queryTableField id="8" name="T.TotalAmountinc" tableColumnId="8"/>
      <queryTableField id="9" name="T.TotalTax" tableColumnId="9"/>
      <queryTableField id="10" name="T.TotalAmount" tableColumnId="10"/>
      <queryTableField id="11" name="T.Payment" tableColumnId="11"/>
      <queryTableField id="12" name="T.Paid" tableColumnId="12"/>
      <queryTableField id="13" name="T.Balance" tableColumnId="13"/>
      <queryTableField id="14" name="T.SaleDate" tableColumnId="14"/>
      <queryTableField id="15" name="T.Converted" tableColumnId="15"/>
      <queryTableField id="16" name="T.futureSo" tableColumnId="16"/>
      <queryTableField id="17" name="T.Done" tableColumnId="17"/>
      <queryTableField id="18" name="T.Status" tableColumnId="18"/>
      <queryTableField id="19" name="T.shipdate" tableColumnId="19"/>
      <queryTableField id="20" name="T.held" tableColumnId="20"/>
      <queryTableField id="21" name="T.PONumber" tableColumnId="21"/>
      <queryTableField id="22" name="T.terms" tableColumnId="22"/>
      <queryTableField id="23" name="T.Comments" tableColumnId="23"/>
      <queryTableField id="24" name="T.ClassName" tableColumnId="24"/>
      <queryTableField id="25" name="T.dueDate" tableColumnId="25"/>
      <queryTableField id="26" name="T.employeename" tableColumnId="26"/>
      <queryTableField id="27" name="T.employeeid" tableColumnId="27"/>
      <queryTableField id="28" name="T.IsCashSale" tableColumnId="28"/>
      <queryTableField id="29" name="T.IsPOS" tableColumnId="29"/>
      <queryTableField id="30" name="T.IsRefund" tableColumnId="30"/>
      <queryTableField id="31" name="T.ISSalesOrder" tableColumnId="31"/>
      <queryTableField id="32" name="T.IsQuote" tableColumnId="32"/>
      <queryTableField id="33" name="T.IsLaybyPayment" tableColumnId="33"/>
      <queryTableField id="34" name="T.Islayby" tableColumnId="34"/>
      <queryTableField id="35" name="T.IsInvoice" tableColumnId="35"/>
      <queryTableField id="36" name="T.IsVoucher" tableColumnId="36"/>
      <queryTableField id="37" name="T.IsCustomerReturn" tableColumnId="37"/>
      <queryTableField id="38" name="T.SaleCustField1" tableColumnId="38"/>
      <queryTableField id="39" name="T.SaleCustField2" tableColumnId="39"/>
      <queryTableField id="40" name="T.SaleCustField3" tableColumnId="40"/>
      <queryTableField id="41" name="T.SaleCustField4" tableColumnId="41"/>
      <queryTableField id="42" name="T.SaleCustField5" tableColumnId="42"/>
      <queryTableField id="43" name="T.SaleCustField6" tableColumnId="43"/>
      <queryTableField id="44" name="T.SaleCustField7" tableColumnId="44"/>
      <queryTableField id="45" name="T.SaleCustField8" tableColumnId="45"/>
      <queryTableField id="46" name="T.SaleCustField9" tableColumnId="46"/>
      <queryTableField id="47" name="T.SaleCustField10" tableColumnId="47"/>
      <queryTableField id="48" name="T.ProductId" tableColumnId="48"/>
      <queryTableField id="49" name="T.Productname" tableColumnId="49"/>
      <queryTableField id="50" name="T.UnitofMeasureQtySold" tableColumnId="50"/>
      <queryTableField id="51" name="T.UnitofMeasureShipped" tableColumnId="51"/>
      <queryTableField id="52" name="T.UnitofMeasureBackorder" tableColumnId="52"/>
      <queryTableField id="53" name="T.TotalLineAmount" tableColumnId="53"/>
      <queryTableField id="54" name="T.TotalLineAmountInc" tableColumnId="54"/>
      <queryTableField id="55" name="T.UOM" tableColumnId="55"/>
      <queryTableField id="56" name="T.isbackOrder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30506-025A-41E0-AC8A-6A213FEF019C}" name="TSalesList_IgnoreDates_false_DateFrom__222022_1_8_22_DateTo__222023_2_8_22" displayName="TSalesList_IgnoreDates_false_DateFrom__222022_1_8_22_DateTo__222023_2_8_22" ref="A1:BD4" tableType="queryTable" totalsRowShown="0" headerRowDxfId="1" dataDxfId="0">
  <autoFilter ref="A1:BD4" xr:uid="{86D30506-025A-41E0-AC8A-6A213FEF019C}"/>
  <tableColumns count="56">
    <tableColumn id="57" xr3:uid="{804F9F98-42AB-4C45-81B9-20B3A5355A47}" uniqueName="57" name="T.SaleId" queryTableFieldId="1" dataDxfId="57"/>
    <tableColumn id="2" xr3:uid="{16B4FA5C-4FD1-45BE-A03C-538E87B6F1A3}" uniqueName="2" name="T.ClientId" queryTableFieldId="2" dataDxfId="56"/>
    <tableColumn id="3" xr3:uid="{2ADE9ADB-60D2-4E77-94EE-A7F23F2D6330}" uniqueName="3" name="T.Saleno" queryTableFieldId="3" dataDxfId="55"/>
    <tableColumn id="4" xr3:uid="{8D54F268-FD9F-43EC-B113-EE3F5B246530}" uniqueName="4" name="T.BORef" queryTableFieldId="4" dataDxfId="54"/>
    <tableColumn id="5" xr3:uid="{BA8B7654-1359-487D-9129-A979CB1E0F76}" uniqueName="5" name="T.CustomerName" queryTableFieldId="5" dataDxfId="53"/>
    <tableColumn id="6" xr3:uid="{3461E9F4-292B-4C90-AB19-DF312456F35D}" uniqueName="6" name="T.PrintName" queryTableFieldId="6" dataDxfId="52"/>
    <tableColumn id="7" xr3:uid="{3C088221-5B49-4BCE-A07A-605CAD99D250}" uniqueName="7" name="T.Type" queryTableFieldId="7" dataDxfId="51"/>
    <tableColumn id="8" xr3:uid="{54140728-302A-4E75-A610-E58BCAA96CC2}" uniqueName="8" name="T.TotalAmountinc" queryTableFieldId="8" dataDxfId="50"/>
    <tableColumn id="9" xr3:uid="{AC6EC366-F78F-4803-8997-284B7510E56D}" uniqueName="9" name="T.TotalTax" queryTableFieldId="9" dataDxfId="49"/>
    <tableColumn id="10" xr3:uid="{E4E9B4B7-7600-4FB4-AD45-6D1C67B1599A}" uniqueName="10" name="T.TotalAmount" queryTableFieldId="10" dataDxfId="48"/>
    <tableColumn id="11" xr3:uid="{60630BB0-8917-474A-AAA1-C0306F56138B}" uniqueName="11" name="T.Payment" queryTableFieldId="11" dataDxfId="47"/>
    <tableColumn id="12" xr3:uid="{105DC3FD-9747-4666-9460-1E5CF6190EA7}" uniqueName="12" name="T.Paid" queryTableFieldId="12" dataDxfId="46"/>
    <tableColumn id="13" xr3:uid="{93EA5BB5-6846-43CB-9F9A-7E98E77C806D}" uniqueName="13" name="T.Balance" queryTableFieldId="13" dataDxfId="45"/>
    <tableColumn id="14" xr3:uid="{79456EE6-E0D8-4B9C-BFCD-681F5495AE16}" uniqueName="14" name="T.SaleDate" queryTableFieldId="14" dataDxfId="44"/>
    <tableColumn id="15" xr3:uid="{0D2E91C0-103E-45C5-B8B7-133B232B39A3}" uniqueName="15" name="T.Converted" queryTableFieldId="15" dataDxfId="43"/>
    <tableColumn id="16" xr3:uid="{BED3BD74-1EF0-4D08-B5FA-430D156580C3}" uniqueName="16" name="T.futureSo" queryTableFieldId="16" dataDxfId="42"/>
    <tableColumn id="17" xr3:uid="{FA91BC37-B6AC-4EC4-ABAA-8B6CC1BFDCA6}" uniqueName="17" name="T.Done" queryTableFieldId="17" dataDxfId="41"/>
    <tableColumn id="18" xr3:uid="{BC018C92-878A-449B-9EB8-3BD2BEBCDA74}" uniqueName="18" name="T.Status" queryTableFieldId="18" dataDxfId="40"/>
    <tableColumn id="19" xr3:uid="{66E85881-C51D-4C4D-900D-235ADF0DDD61}" uniqueName="19" name="T.shipdate" queryTableFieldId="19" dataDxfId="39"/>
    <tableColumn id="20" xr3:uid="{EC8AD1B8-A7CF-4D8C-B898-54AF7B4D136B}" uniqueName="20" name="T.held" queryTableFieldId="20" dataDxfId="38"/>
    <tableColumn id="21" xr3:uid="{57A36B1B-9A69-4289-AFB9-E0D889BAEA95}" uniqueName="21" name="T.PONumber" queryTableFieldId="21" dataDxfId="37"/>
    <tableColumn id="22" xr3:uid="{B900B316-FA25-49E9-BCF5-59EC66D812C7}" uniqueName="22" name="T.terms" queryTableFieldId="22" dataDxfId="36"/>
    <tableColumn id="23" xr3:uid="{410C1DEA-7B33-48DD-967E-CB9DE2EC2672}" uniqueName="23" name="T.Comments" queryTableFieldId="23" dataDxfId="35"/>
    <tableColumn id="24" xr3:uid="{39AA8B47-19C7-41B5-A954-7609C4A86A3D}" uniqueName="24" name="T.ClassName" queryTableFieldId="24" dataDxfId="34"/>
    <tableColumn id="25" xr3:uid="{2D332E73-8D1B-428F-B13F-28F31232A363}" uniqueName="25" name="T.dueDate" queryTableFieldId="25" dataDxfId="33"/>
    <tableColumn id="26" xr3:uid="{377DBC32-99B8-4EF6-9FF3-EF1D09B6C2AC}" uniqueName="26" name="T.employeename" queryTableFieldId="26" dataDxfId="32"/>
    <tableColumn id="27" xr3:uid="{1CEFFB9F-0A62-4933-BE21-CB9A7BB72290}" uniqueName="27" name="T.employeeid" queryTableFieldId="27" dataDxfId="31"/>
    <tableColumn id="28" xr3:uid="{BFE2FB45-A43E-4F46-A582-5BDB9827E517}" uniqueName="28" name="T.IsCashSale" queryTableFieldId="28" dataDxfId="30"/>
    <tableColumn id="29" xr3:uid="{6AEB3C24-775E-40D5-B602-63D07C53F86B}" uniqueName="29" name="T.IsPOS" queryTableFieldId="29" dataDxfId="29"/>
    <tableColumn id="30" xr3:uid="{1F708566-EA0B-4071-86AF-AF92FA2A6365}" uniqueName="30" name="T.IsRefund" queryTableFieldId="30" dataDxfId="28"/>
    <tableColumn id="31" xr3:uid="{0CE2CE5B-0FE0-4A54-9833-AF899786B33D}" uniqueName="31" name="T.ISSalesOrder" queryTableFieldId="31" dataDxfId="27"/>
    <tableColumn id="32" xr3:uid="{579E2F0B-5126-4581-9A89-E7D697FF0521}" uniqueName="32" name="T.IsQuote" queryTableFieldId="32" dataDxfId="26"/>
    <tableColumn id="33" xr3:uid="{089B4AC4-D8D4-47B5-A41A-DA3F6EC4CBF1}" uniqueName="33" name="T.IsLaybyPayment" queryTableFieldId="33" dataDxfId="25"/>
    <tableColumn id="34" xr3:uid="{200488B0-93FF-48EE-9A02-1BFF62746F17}" uniqueName="34" name="T.Islayby" queryTableFieldId="34" dataDxfId="24"/>
    <tableColumn id="35" xr3:uid="{9B384C5B-0FD8-4109-9375-1632988B6680}" uniqueName="35" name="T.IsInvoice" queryTableFieldId="35" dataDxfId="23"/>
    <tableColumn id="36" xr3:uid="{7DB290DC-D8B9-439D-ABB2-7C07BBA9BCA0}" uniqueName="36" name="T.IsVoucher" queryTableFieldId="36" dataDxfId="22"/>
    <tableColumn id="37" xr3:uid="{2007ADEA-264A-430E-8F85-ECCDB5DDFA30}" uniqueName="37" name="T.IsCustomerReturn" queryTableFieldId="37" dataDxfId="21"/>
    <tableColumn id="38" xr3:uid="{0C34839A-31EE-46B1-94C9-DF6C894919F8}" uniqueName="38" name="T.SaleCustField1" queryTableFieldId="38" dataDxfId="20"/>
    <tableColumn id="39" xr3:uid="{7C343CBA-A967-4442-A64B-882E8142F733}" uniqueName="39" name="T.SaleCustField2" queryTableFieldId="39" dataDxfId="19"/>
    <tableColumn id="40" xr3:uid="{A4F3BDCF-0377-4F1B-8FC7-3424C59E978F}" uniqueName="40" name="T.SaleCustField3" queryTableFieldId="40" dataDxfId="18"/>
    <tableColumn id="41" xr3:uid="{4A89F5BB-3E83-4891-9C94-2B1C59169D00}" uniqueName="41" name="T.SaleCustField4" queryTableFieldId="41" dataDxfId="17"/>
    <tableColumn id="42" xr3:uid="{8B7DCF72-AFB2-4D09-840D-19CBB7E6114D}" uniqueName="42" name="T.SaleCustField5" queryTableFieldId="42" dataDxfId="16"/>
    <tableColumn id="43" xr3:uid="{552DD18E-7CCA-437D-8B54-C50FBA7A308E}" uniqueName="43" name="T.SaleCustField6" queryTableFieldId="43" dataDxfId="15"/>
    <tableColumn id="44" xr3:uid="{9CCC5FD9-3E3E-48B2-8815-5422A5809965}" uniqueName="44" name="T.SaleCustField7" queryTableFieldId="44" dataDxfId="14"/>
    <tableColumn id="45" xr3:uid="{97880A46-4665-4FDA-A03D-A511D129826F}" uniqueName="45" name="T.SaleCustField8" queryTableFieldId="45" dataDxfId="13"/>
    <tableColumn id="46" xr3:uid="{B5885212-3CAB-4515-B93F-55C704E60302}" uniqueName="46" name="T.SaleCustField9" queryTableFieldId="46" dataDxfId="12"/>
    <tableColumn id="47" xr3:uid="{A92A1B96-318C-49A1-9828-FCF8C5077320}" uniqueName="47" name="T.SaleCustField10" queryTableFieldId="47" dataDxfId="11"/>
    <tableColumn id="48" xr3:uid="{A82056DD-4701-4AE3-969C-9F7DBFCF8B77}" uniqueName="48" name="T.ProductId" queryTableFieldId="48" dataDxfId="10"/>
    <tableColumn id="49" xr3:uid="{07A5938E-216B-46E4-95B5-ECAA6378DA02}" uniqueName="49" name="T.Productname" queryTableFieldId="49" dataDxfId="9"/>
    <tableColumn id="50" xr3:uid="{B105BCEA-E6DB-497F-9423-ABEA9D299CB8}" uniqueName="50" name="T.UnitofMeasureQtySold" queryTableFieldId="50" dataDxfId="8"/>
    <tableColumn id="51" xr3:uid="{DDDDE867-28BD-4E89-B287-9056898CEE36}" uniqueName="51" name="T.UnitofMeasureShipped" queryTableFieldId="51" dataDxfId="7"/>
    <tableColumn id="52" xr3:uid="{2BDDD610-B803-4BC1-AF87-F9E59F352233}" uniqueName="52" name="T.UnitofMeasureBackorder" queryTableFieldId="52" dataDxfId="6"/>
    <tableColumn id="53" xr3:uid="{A92E0B7D-DF09-4E73-A58F-CF46B7118FB1}" uniqueName="53" name="T.TotalLineAmount" queryTableFieldId="53" dataDxfId="5"/>
    <tableColumn id="54" xr3:uid="{8DD3179C-1B3A-4F1A-8F77-8B981464A5F2}" uniqueName="54" name="T.TotalLineAmountInc" queryTableFieldId="54" dataDxfId="4"/>
    <tableColumn id="55" xr3:uid="{1D7E2E94-8355-43C6-88A3-C56418F2B1B8}" uniqueName="55" name="T.UOM" queryTableFieldId="55" dataDxfId="3"/>
    <tableColumn id="56" xr3:uid="{6D8E62D6-ABA4-41DC-8930-65BD36F296AB}" uniqueName="56" name="T.isbackOrder" queryTableFieldId="5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D7" sqref="D7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7.42578125" bestFit="1" customWidth="1"/>
    <col min="4" max="4" width="16.7109375" bestFit="1" customWidth="1"/>
    <col min="5" max="5" width="12" bestFit="1" customWidth="1"/>
    <col min="6" max="6" width="5.5703125" bestFit="1" customWidth="1"/>
    <col min="7" max="7" width="12.5703125" bestFit="1" customWidth="1"/>
    <col min="8" max="8" width="11.85546875" bestFit="1" customWidth="1"/>
    <col min="9" max="9" width="6.42578125" bestFit="1" customWidth="1"/>
    <col min="10" max="10" width="56.42578125" bestFit="1" customWidth="1"/>
    <col min="11" max="11" width="8.7109375" bestFit="1" customWidth="1"/>
    <col min="12" max="12" width="6.85546875" bestFit="1" customWidth="1"/>
    <col min="13" max="13" width="5.28515625" bestFit="1" customWidth="1"/>
    <col min="14" max="14" width="11.140625" bestFit="1" customWidth="1"/>
    <col min="15" max="15" width="16.28515625" bestFit="1" customWidth="1"/>
    <col min="16" max="16" width="9.42578125" bestFit="1" customWidth="1"/>
    <col min="17" max="17" width="9" bestFit="1" customWidth="1"/>
    <col min="18" max="18" width="8.140625" bestFit="1" customWidth="1"/>
    <col min="19" max="19" width="10.140625" bestFit="1" customWidth="1"/>
    <col min="20" max="20" width="10.7109375" bestFit="1" customWidth="1"/>
    <col min="21" max="21" width="7.85546875" bestFit="1" customWidth="1"/>
    <col min="22" max="22" width="5.85546875" bestFit="1" customWidth="1"/>
    <col min="23" max="23" width="3.7109375" bestFit="1" customWidth="1"/>
    <col min="24" max="24" width="5.140625" bestFit="1" customWidth="1"/>
    <col min="25" max="25" width="17.7109375" bestFit="1" customWidth="1"/>
    <col min="26" max="26" width="7" bestFit="1" customWidth="1"/>
    <col min="27" max="27" width="5.28515625" bestFit="1" customWidth="1"/>
  </cols>
  <sheetData>
    <row r="1" spans="1:10" x14ac:dyDescent="0.25">
      <c r="A1" t="str">
        <f>'[1]Raw Data'!A1</f>
        <v>Order Date</v>
      </c>
      <c r="B1" t="str">
        <f>'[1]Raw Data'!B1</f>
        <v>Order No.</v>
      </c>
      <c r="C1" t="str">
        <f>'[1]Raw Data'!C1</f>
        <v>Type</v>
      </c>
      <c r="D1" t="str">
        <f>'[1]Raw Data'!D1</f>
        <v>Supplier</v>
      </c>
      <c r="E1" t="str">
        <f>'[1]Raw Data'!E1</f>
        <v>Amount (Ex)</v>
      </c>
      <c r="F1" t="str">
        <f>'[1]Raw Data'!F1</f>
        <v>Tax</v>
      </c>
      <c r="G1" t="str">
        <f>'[1]Raw Data'!G1</f>
        <v>Amount (Inc)</v>
      </c>
      <c r="H1" t="str">
        <f>'[1]Raw Data'!H1</f>
        <v>Outstanding</v>
      </c>
      <c r="I1" t="str">
        <f>'[1]Raw Data'!I1</f>
        <v>Status</v>
      </c>
      <c r="J1" t="str">
        <f>'[1]Raw Data'!J1</f>
        <v>Comments</v>
      </c>
    </row>
    <row r="2" spans="1:10" x14ac:dyDescent="0.25">
      <c r="A2" t="str">
        <f>TSalesList_IgnoreDates_false_DateFrom__222022_1_8_22_DateTo__222023_2_8_22[[#This Row],[T.dueDate]]</f>
        <v>2022-03-01 00:00:00</v>
      </c>
      <c r="B2">
        <f>TSalesList_IgnoreDates_false_DateFrom__222022_1_8_22_DateTo__222023_2_8_22[[#This Row],[T.SaleId]]</f>
        <v>4</v>
      </c>
      <c r="C2" t="str">
        <f>TSalesList_IgnoreDates_false_DateFrom__222022_1_8_22_DateTo__222023_2_8_22[[#This Row],[T.Type]]</f>
        <v>Invoice</v>
      </c>
      <c r="D2" t="str">
        <f>TSalesList_IgnoreDates_false_DateFrom__222022_1_8_22_DateTo__222023_2_8_22[[#This Row],[T.employeename]]</f>
        <v>Christopher  Mills</v>
      </c>
      <c r="E2" s="4">
        <f>TSalesList_IgnoreDates_false_DateFrom__222022_1_8_22_DateTo__222023_2_8_22[[#This Row],[T.TotalAmount]]</f>
        <v>7600</v>
      </c>
      <c r="F2" s="4">
        <f>TSalesList_IgnoreDates_false_DateFrom__222022_1_8_22_DateTo__222023_2_8_22[[#This Row],[T.TotalTax]]</f>
        <v>0</v>
      </c>
      <c r="G2" s="4">
        <f>TSalesList_IgnoreDates_false_DateFrom__222022_1_8_22_DateTo__222023_2_8_22[[#This Row],[T.TotalAmountinc]]</f>
        <v>7600</v>
      </c>
      <c r="H2" s="4">
        <f>TSalesList_IgnoreDates_false_DateFrom__222022_1_8_22_DateTo__222023_2_8_22[[#This Row],[T.TotalLineAmount]]</f>
        <v>7600</v>
      </c>
      <c r="I2" t="str">
        <f>TSalesList_IgnoreDates_false_DateFrom__222022_1_8_22_DateTo__222023_2_8_22[[#This Row],[T.Status]]</f>
        <v/>
      </c>
      <c r="J2" t="str">
        <f>TSalesList_IgnoreDates_false_DateFrom__222022_1_8_22_DateTo__222023_2_8_22[[#This Row],[T.Comments]]</f>
        <v>Payment Ref Inv 1</v>
      </c>
    </row>
    <row r="3" spans="1:10" x14ac:dyDescent="0.25">
      <c r="A3" t="str">
        <f>TSalesList_IgnoreDates_false_DateFrom__222022_1_8_22_DateTo__222023_2_8_22[[#This Row],[T.dueDate]]</f>
        <v>2022-04-12 00:00:00</v>
      </c>
      <c r="B3">
        <f>TSalesList_IgnoreDates_false_DateFrom__222022_1_8_22_DateTo__222023_2_8_22[[#This Row],[T.SaleId]]</f>
        <v>5</v>
      </c>
      <c r="C3" t="str">
        <f>TSalesList_IgnoreDates_false_DateFrom__222022_1_8_22_DateTo__222023_2_8_22[[#This Row],[T.Type]]</f>
        <v>Invoice</v>
      </c>
      <c r="D3" t="str">
        <f>TSalesList_IgnoreDates_false_DateFrom__222022_1_8_22_DateTo__222023_2_8_22[[#This Row],[T.employeename]]</f>
        <v>Christopher  Mills</v>
      </c>
      <c r="E3" s="4">
        <f>TSalesList_IgnoreDates_false_DateFrom__222022_1_8_22_DateTo__222023_2_8_22[[#This Row],[T.TotalAmount]]</f>
        <v>13500</v>
      </c>
      <c r="F3" s="4">
        <f>TSalesList_IgnoreDates_false_DateFrom__222022_1_8_22_DateTo__222023_2_8_22[[#This Row],[T.TotalTax]]</f>
        <v>0</v>
      </c>
      <c r="G3" s="4">
        <f>TSalesList_IgnoreDates_false_DateFrom__222022_1_8_22_DateTo__222023_2_8_22[[#This Row],[T.TotalAmountinc]]</f>
        <v>13500</v>
      </c>
      <c r="H3" s="4">
        <f>TSalesList_IgnoreDates_false_DateFrom__222022_1_8_22_DateTo__222023_2_8_22[[#This Row],[T.TotalLineAmount]]</f>
        <v>13500</v>
      </c>
      <c r="I3" t="str">
        <f>TSalesList_IgnoreDates_false_DateFrom__222022_1_8_22_DateTo__222023_2_8_22[[#This Row],[T.Status]]</f>
        <v/>
      </c>
      <c r="J3" t="str">
        <f>TSalesList_IgnoreDates_false_DateFrom__222022_1_8_22_DateTo__222023_2_8_22[[#This Row],[T.Comments]]</f>
        <v>Ref on payment was Inv 2
Payment Transaction # 5330397183</v>
      </c>
    </row>
    <row r="4" spans="1:10" x14ac:dyDescent="0.25">
      <c r="A4" t="str">
        <f>TSalesList_IgnoreDates_false_DateFrom__222022_1_8_22_DateTo__222023_2_8_22[[#This Row],[T.dueDate]]</f>
        <v>2022-07-01 00:00:00</v>
      </c>
      <c r="B4">
        <f>TSalesList_IgnoreDates_false_DateFrom__222022_1_8_22_DateTo__222023_2_8_22[[#This Row],[T.SaleId]]</f>
        <v>6</v>
      </c>
      <c r="C4" t="str">
        <f>TSalesList_IgnoreDates_false_DateFrom__222022_1_8_22_DateTo__222023_2_8_22[[#This Row],[T.Type]]</f>
        <v>Invoice</v>
      </c>
      <c r="D4" t="str">
        <f>TSalesList_IgnoreDates_false_DateFrom__222022_1_8_22_DateTo__222023_2_8_22[[#This Row],[T.employeename]]</f>
        <v>Christopher  Mills</v>
      </c>
      <c r="E4" s="4">
        <f>TSalesList_IgnoreDates_false_DateFrom__222022_1_8_22_DateTo__222023_2_8_22[[#This Row],[T.TotalAmount]]</f>
        <v>6400</v>
      </c>
      <c r="F4" s="4">
        <f>TSalesList_IgnoreDates_false_DateFrom__222022_1_8_22_DateTo__222023_2_8_22[[#This Row],[T.TotalTax]]</f>
        <v>0</v>
      </c>
      <c r="G4" s="4">
        <f>TSalesList_IgnoreDates_false_DateFrom__222022_1_8_22_DateTo__222023_2_8_22[[#This Row],[T.TotalAmountinc]]</f>
        <v>6400</v>
      </c>
      <c r="H4" s="4">
        <f>TSalesList_IgnoreDates_false_DateFrom__222022_1_8_22_DateTo__222023_2_8_22[[#This Row],[T.TotalLineAmount]]</f>
        <v>6400</v>
      </c>
      <c r="I4" t="str">
        <f>TSalesList_IgnoreDates_false_DateFrom__222022_1_8_22_DateTo__222023_2_8_22[[#This Row],[T.Status]]</f>
        <v/>
      </c>
      <c r="J4" t="str">
        <f>TSalesList_IgnoreDates_false_DateFrom__222022_1_8_22_DateTo__222023_2_8_22[[#This Row],[T.Comments]]</f>
        <v/>
      </c>
    </row>
    <row r="5" spans="1:10" x14ac:dyDescent="0.25">
      <c r="E5" s="4"/>
      <c r="F5" s="4"/>
      <c r="G5" s="4"/>
      <c r="H5" s="4"/>
    </row>
    <row r="6" spans="1:10" x14ac:dyDescent="0.25">
      <c r="E6" s="4"/>
      <c r="F6" s="4"/>
      <c r="G6" s="4"/>
      <c r="H6" s="4"/>
    </row>
    <row r="7" spans="1:10" x14ac:dyDescent="0.25">
      <c r="E7" s="4"/>
      <c r="F7" s="4"/>
      <c r="G7" s="4"/>
      <c r="H7" s="4"/>
    </row>
    <row r="8" spans="1:10" x14ac:dyDescent="0.25">
      <c r="E8" s="4"/>
      <c r="F8" s="4"/>
      <c r="G8" s="4"/>
      <c r="H8" s="4"/>
    </row>
    <row r="9" spans="1:10" x14ac:dyDescent="0.25">
      <c r="C9" s="2"/>
      <c r="E9" s="3"/>
      <c r="F9" s="3"/>
      <c r="G9" s="3"/>
      <c r="H9" s="3"/>
    </row>
    <row r="10" spans="1:10" x14ac:dyDescent="0.25">
      <c r="C10" s="2"/>
      <c r="E10" s="3"/>
      <c r="F10" s="3"/>
      <c r="G10" s="3"/>
      <c r="H10" s="3"/>
    </row>
    <row r="11" spans="1:10" x14ac:dyDescent="0.25">
      <c r="C11" s="2"/>
      <c r="E11" s="3"/>
      <c r="F11" s="3"/>
      <c r="G11" s="3"/>
      <c r="H11" s="3"/>
    </row>
    <row r="12" spans="1:10" x14ac:dyDescent="0.25">
      <c r="C12" s="2"/>
      <c r="E12" s="3"/>
      <c r="F12" s="3"/>
      <c r="G12" s="3"/>
      <c r="H12" s="3"/>
    </row>
    <row r="13" spans="1:10" x14ac:dyDescent="0.25">
      <c r="C13" s="2"/>
      <c r="E13" s="3"/>
      <c r="F13" s="3"/>
      <c r="G13" s="3"/>
      <c r="H13" s="3"/>
    </row>
    <row r="14" spans="1:10" x14ac:dyDescent="0.25">
      <c r="C14" s="2"/>
      <c r="E14" s="3"/>
      <c r="F14" s="3"/>
      <c r="G14" s="3"/>
      <c r="H14" s="3"/>
    </row>
    <row r="15" spans="1:10" x14ac:dyDescent="0.25">
      <c r="C15" s="2"/>
      <c r="E15" s="3"/>
      <c r="F15" s="3"/>
      <c r="G15" s="3"/>
      <c r="H15" s="3"/>
    </row>
    <row r="16" spans="1:10" x14ac:dyDescent="0.25">
      <c r="C16" s="2"/>
      <c r="E16" s="3"/>
      <c r="F16" s="3"/>
      <c r="G16" s="3"/>
      <c r="H16" s="3"/>
    </row>
    <row r="17" spans="3:8" x14ac:dyDescent="0.25">
      <c r="C17" s="2"/>
      <c r="E17" s="3"/>
      <c r="F17" s="3"/>
      <c r="G17" s="3"/>
      <c r="H17" s="3"/>
    </row>
    <row r="18" spans="3:8" x14ac:dyDescent="0.25">
      <c r="C18" s="2"/>
      <c r="E18" s="3"/>
      <c r="F18" s="3"/>
      <c r="G18" s="3"/>
      <c r="H18" s="3"/>
    </row>
    <row r="19" spans="3:8" x14ac:dyDescent="0.25">
      <c r="C19" s="2"/>
      <c r="E19" s="3"/>
      <c r="F19" s="3"/>
      <c r="G19" s="3"/>
      <c r="H19" s="3"/>
    </row>
    <row r="20" spans="3:8" x14ac:dyDescent="0.25">
      <c r="C20" s="2"/>
      <c r="E20" s="3"/>
      <c r="F20" s="3"/>
      <c r="G20" s="3"/>
      <c r="H20" s="3"/>
    </row>
    <row r="21" spans="3:8" x14ac:dyDescent="0.25">
      <c r="E21" s="3"/>
      <c r="F21" s="3"/>
      <c r="G21" s="3"/>
      <c r="H21" s="3"/>
    </row>
    <row r="22" spans="3:8" x14ac:dyDescent="0.25">
      <c r="E22" s="3"/>
      <c r="F22" s="3"/>
      <c r="G22" s="3"/>
      <c r="H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87AB-AA4E-417F-AF62-3F42E0FB1911}">
  <dimension ref="A1:BD4"/>
  <sheetViews>
    <sheetView topLeftCell="AW1" workbookViewId="0">
      <selection activeCell="R1" sqref="R1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2.85546875" bestFit="1" customWidth="1"/>
    <col min="4" max="4" width="12.140625" bestFit="1" customWidth="1"/>
    <col min="5" max="6" width="28" bestFit="1" customWidth="1"/>
    <col min="7" max="7" width="10.7109375" bestFit="1" customWidth="1"/>
    <col min="8" max="8" width="23.42578125" bestFit="1" customWidth="1"/>
    <col min="9" max="9" width="14.85546875" bestFit="1" customWidth="1"/>
    <col min="10" max="10" width="20.140625" bestFit="1" customWidth="1"/>
    <col min="11" max="11" width="15.140625" bestFit="1" customWidth="1"/>
    <col min="12" max="12" width="10.28515625" bestFit="1" customWidth="1"/>
    <col min="13" max="13" width="14" bestFit="1" customWidth="1"/>
    <col min="14" max="14" width="22.85546875" bestFit="1" customWidth="1"/>
    <col min="15" max="15" width="16.85546875" bestFit="1" customWidth="1"/>
    <col min="16" max="16" width="14.85546875" bestFit="1" customWidth="1"/>
    <col min="17" max="17" width="11.28515625" bestFit="1" customWidth="1"/>
    <col min="18" max="18" width="12.140625" bestFit="1" customWidth="1"/>
    <col min="19" max="19" width="22.85546875" bestFit="1" customWidth="1"/>
    <col min="20" max="20" width="10.28515625" bestFit="1" customWidth="1"/>
    <col min="21" max="21" width="20.140625" bestFit="1" customWidth="1"/>
    <col min="22" max="22" width="16.42578125" bestFit="1" customWidth="1"/>
    <col min="23" max="23" width="66.140625" bestFit="1" customWidth="1"/>
    <col min="24" max="24" width="17.5703125" bestFit="1" customWidth="1"/>
    <col min="25" max="25" width="22.85546875" bestFit="1" customWidth="1"/>
    <col min="26" max="26" width="22.7109375" bestFit="1" customWidth="1"/>
    <col min="27" max="27" width="18.5703125" bestFit="1" customWidth="1"/>
    <col min="28" max="28" width="17" bestFit="1" customWidth="1"/>
    <col min="29" max="29" width="11.5703125" bestFit="1" customWidth="1"/>
    <col min="30" max="30" width="15" bestFit="1" customWidth="1"/>
    <col min="31" max="31" width="19.28515625" bestFit="1" customWidth="1"/>
    <col min="32" max="32" width="13.85546875" bestFit="1" customWidth="1"/>
    <col min="33" max="33" width="23.5703125" bestFit="1" customWidth="1"/>
    <col min="34" max="34" width="13.140625" bestFit="1" customWidth="1"/>
    <col min="35" max="35" width="15.140625" bestFit="1" customWidth="1"/>
    <col min="36" max="36" width="16.42578125" bestFit="1" customWidth="1"/>
    <col min="37" max="37" width="25.28515625" bestFit="1" customWidth="1"/>
    <col min="38" max="46" width="21.5703125" bestFit="1" customWidth="1"/>
    <col min="47" max="47" width="22.85546875" bestFit="1" customWidth="1"/>
    <col min="48" max="48" width="16.28515625" bestFit="1" customWidth="1"/>
    <col min="49" max="49" width="36.28515625" bestFit="1" customWidth="1"/>
    <col min="50" max="50" width="31" bestFit="1" customWidth="1"/>
    <col min="51" max="51" width="31.28515625" bestFit="1" customWidth="1"/>
    <col min="52" max="52" width="33.42578125" bestFit="1" customWidth="1"/>
    <col min="53" max="53" width="24.85546875" bestFit="1" customWidth="1"/>
    <col min="54" max="54" width="28.28515625" bestFit="1" customWidth="1"/>
    <col min="55" max="55" width="11" bestFit="1" customWidth="1"/>
    <col min="56" max="56" width="18.5703125" bestFit="1" customWidth="1"/>
  </cols>
  <sheetData>
    <row r="1" spans="1:56" ht="17.2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ht="17.25" x14ac:dyDescent="0.3">
      <c r="A2" s="5">
        <v>4</v>
      </c>
      <c r="B2" s="5">
        <v>5</v>
      </c>
      <c r="C2" s="5" t="s">
        <v>59</v>
      </c>
      <c r="D2" s="5" t="s">
        <v>58</v>
      </c>
      <c r="E2" s="5" t="s">
        <v>60</v>
      </c>
      <c r="F2" s="5" t="s">
        <v>60</v>
      </c>
      <c r="G2" s="5" t="s">
        <v>56</v>
      </c>
      <c r="H2" s="5">
        <v>7600</v>
      </c>
      <c r="I2" s="5">
        <v>0</v>
      </c>
      <c r="J2" s="5">
        <v>7600</v>
      </c>
      <c r="K2" s="5">
        <v>7600</v>
      </c>
      <c r="L2" s="5" t="b">
        <v>1</v>
      </c>
      <c r="M2" s="5">
        <v>0</v>
      </c>
      <c r="N2" s="5" t="s">
        <v>61</v>
      </c>
      <c r="O2" s="5" t="b">
        <v>0</v>
      </c>
      <c r="P2" s="5" t="b">
        <v>0</v>
      </c>
      <c r="Q2" s="5" t="b">
        <v>0</v>
      </c>
      <c r="R2" s="5" t="s">
        <v>58</v>
      </c>
      <c r="S2" s="5" t="s">
        <v>61</v>
      </c>
      <c r="T2" s="5" t="b">
        <v>0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61</v>
      </c>
      <c r="Z2" s="5" t="s">
        <v>66</v>
      </c>
      <c r="AA2" s="5">
        <v>3</v>
      </c>
      <c r="AB2" s="5" t="b">
        <v>0</v>
      </c>
      <c r="AC2" s="5" t="b">
        <v>0</v>
      </c>
      <c r="AD2" s="5" t="b">
        <v>0</v>
      </c>
      <c r="AE2" s="5" t="b">
        <v>0</v>
      </c>
      <c r="AF2" s="5" t="b">
        <v>0</v>
      </c>
      <c r="AG2" s="5" t="b">
        <v>0</v>
      </c>
      <c r="AH2" s="5" t="b">
        <v>0</v>
      </c>
      <c r="AI2" s="5" t="b">
        <v>1</v>
      </c>
      <c r="AJ2" s="5" t="b">
        <v>0</v>
      </c>
      <c r="AK2" s="5" t="b">
        <v>0</v>
      </c>
      <c r="AL2" s="5" t="s">
        <v>58</v>
      </c>
      <c r="AM2" s="5" t="s">
        <v>58</v>
      </c>
      <c r="AN2" s="5" t="s">
        <v>58</v>
      </c>
      <c r="AO2" s="5" t="s">
        <v>58</v>
      </c>
      <c r="AP2" s="5" t="s">
        <v>58</v>
      </c>
      <c r="AQ2" s="5" t="s">
        <v>58</v>
      </c>
      <c r="AR2" s="5" t="s">
        <v>58</v>
      </c>
      <c r="AS2" s="5" t="s">
        <v>58</v>
      </c>
      <c r="AT2" s="5" t="s">
        <v>58</v>
      </c>
      <c r="AU2" s="5" t="s">
        <v>58</v>
      </c>
      <c r="AV2" s="5">
        <v>39</v>
      </c>
      <c r="AW2" s="5" t="s">
        <v>67</v>
      </c>
      <c r="AX2" s="5">
        <v>1</v>
      </c>
      <c r="AY2" s="5">
        <v>1</v>
      </c>
      <c r="AZ2" s="5">
        <v>0</v>
      </c>
      <c r="BA2" s="5">
        <v>7600</v>
      </c>
      <c r="BB2" s="5">
        <v>7600</v>
      </c>
      <c r="BC2" s="5" t="s">
        <v>57</v>
      </c>
      <c r="BD2" s="5" t="b">
        <v>0</v>
      </c>
    </row>
    <row r="3" spans="1:56" ht="17.25" x14ac:dyDescent="0.3">
      <c r="A3" s="5">
        <v>5</v>
      </c>
      <c r="B3" s="5">
        <v>5</v>
      </c>
      <c r="C3" s="5" t="s">
        <v>68</v>
      </c>
      <c r="D3" s="5" t="s">
        <v>58</v>
      </c>
      <c r="E3" s="5" t="s">
        <v>60</v>
      </c>
      <c r="F3" s="5" t="s">
        <v>60</v>
      </c>
      <c r="G3" s="5" t="s">
        <v>56</v>
      </c>
      <c r="H3" s="5">
        <v>13500</v>
      </c>
      <c r="I3" s="5">
        <v>0</v>
      </c>
      <c r="J3" s="5">
        <v>13500</v>
      </c>
      <c r="K3" s="5">
        <v>13500</v>
      </c>
      <c r="L3" s="5" t="b">
        <v>1</v>
      </c>
      <c r="M3" s="5">
        <v>0</v>
      </c>
      <c r="N3" s="5" t="s">
        <v>69</v>
      </c>
      <c r="O3" s="5" t="b">
        <v>0</v>
      </c>
      <c r="P3" s="5" t="b">
        <v>0</v>
      </c>
      <c r="Q3" s="5" t="b">
        <v>0</v>
      </c>
      <c r="R3" s="5" t="s">
        <v>58</v>
      </c>
      <c r="S3" s="5" t="s">
        <v>69</v>
      </c>
      <c r="T3" s="5" t="b">
        <v>0</v>
      </c>
      <c r="U3" s="5" t="s">
        <v>70</v>
      </c>
      <c r="V3" s="5" t="s">
        <v>71</v>
      </c>
      <c r="W3" s="5" t="s">
        <v>72</v>
      </c>
      <c r="X3" s="5" t="s">
        <v>65</v>
      </c>
      <c r="Y3" s="5" t="s">
        <v>69</v>
      </c>
      <c r="Z3" s="5" t="s">
        <v>66</v>
      </c>
      <c r="AA3" s="5">
        <v>3</v>
      </c>
      <c r="AB3" s="5" t="b">
        <v>0</v>
      </c>
      <c r="AC3" s="5" t="b">
        <v>0</v>
      </c>
      <c r="AD3" s="5" t="b">
        <v>0</v>
      </c>
      <c r="AE3" s="5" t="b">
        <v>0</v>
      </c>
      <c r="AF3" s="5" t="b">
        <v>0</v>
      </c>
      <c r="AG3" s="5" t="b">
        <v>0</v>
      </c>
      <c r="AH3" s="5" t="b">
        <v>0</v>
      </c>
      <c r="AI3" s="5" t="b">
        <v>1</v>
      </c>
      <c r="AJ3" s="5" t="b">
        <v>0</v>
      </c>
      <c r="AK3" s="5" t="b">
        <v>0</v>
      </c>
      <c r="AL3" s="5" t="s">
        <v>58</v>
      </c>
      <c r="AM3" s="5" t="s">
        <v>58</v>
      </c>
      <c r="AN3" s="5" t="s">
        <v>58</v>
      </c>
      <c r="AO3" s="5" t="s">
        <v>58</v>
      </c>
      <c r="AP3" s="5" t="s">
        <v>58</v>
      </c>
      <c r="AQ3" s="5" t="s">
        <v>58</v>
      </c>
      <c r="AR3" s="5" t="s">
        <v>58</v>
      </c>
      <c r="AS3" s="5" t="s">
        <v>58</v>
      </c>
      <c r="AT3" s="5" t="s">
        <v>58</v>
      </c>
      <c r="AU3" s="5" t="s">
        <v>58</v>
      </c>
      <c r="AV3" s="5">
        <v>39</v>
      </c>
      <c r="AW3" s="5" t="s">
        <v>67</v>
      </c>
      <c r="AX3" s="5">
        <v>1</v>
      </c>
      <c r="AY3" s="5">
        <v>1</v>
      </c>
      <c r="AZ3" s="5">
        <v>0</v>
      </c>
      <c r="BA3" s="5">
        <v>13500</v>
      </c>
      <c r="BB3" s="5">
        <v>13500</v>
      </c>
      <c r="BC3" s="5" t="s">
        <v>57</v>
      </c>
      <c r="BD3" s="5" t="b">
        <v>0</v>
      </c>
    </row>
    <row r="4" spans="1:56" ht="17.25" x14ac:dyDescent="0.3">
      <c r="A4" s="1">
        <v>6</v>
      </c>
      <c r="B4" s="1">
        <v>6</v>
      </c>
      <c r="C4" s="1" t="s">
        <v>73</v>
      </c>
      <c r="D4" s="1" t="s">
        <v>58</v>
      </c>
      <c r="E4" s="1" t="s">
        <v>74</v>
      </c>
      <c r="F4" s="1" t="s">
        <v>74</v>
      </c>
      <c r="G4" s="1" t="s">
        <v>56</v>
      </c>
      <c r="H4" s="1">
        <v>6400</v>
      </c>
      <c r="I4" s="1">
        <v>0</v>
      </c>
      <c r="J4" s="1">
        <v>6400</v>
      </c>
      <c r="K4" s="1">
        <v>6400</v>
      </c>
      <c r="L4" s="1" t="b">
        <v>1</v>
      </c>
      <c r="M4" s="1">
        <v>0</v>
      </c>
      <c r="N4" s="1" t="s">
        <v>75</v>
      </c>
      <c r="O4" s="1" t="b">
        <v>0</v>
      </c>
      <c r="P4" s="1" t="b">
        <v>0</v>
      </c>
      <c r="Q4" s="1" t="b">
        <v>0</v>
      </c>
      <c r="R4" s="1" t="s">
        <v>58</v>
      </c>
      <c r="S4" s="1" t="s">
        <v>75</v>
      </c>
      <c r="T4" s="1" t="b">
        <v>0</v>
      </c>
      <c r="U4" s="1" t="s">
        <v>76</v>
      </c>
      <c r="V4" s="1" t="s">
        <v>77</v>
      </c>
      <c r="W4" s="1" t="s">
        <v>58</v>
      </c>
      <c r="X4" s="1" t="s">
        <v>65</v>
      </c>
      <c r="Y4" s="1" t="s">
        <v>78</v>
      </c>
      <c r="Z4" s="1" t="s">
        <v>66</v>
      </c>
      <c r="AA4" s="1">
        <v>3</v>
      </c>
      <c r="AB4" s="1" t="b">
        <v>0</v>
      </c>
      <c r="AC4" s="1" t="b">
        <v>0</v>
      </c>
      <c r="AD4" s="1" t="b">
        <v>0</v>
      </c>
      <c r="AE4" s="1" t="b">
        <v>0</v>
      </c>
      <c r="AF4" s="1" t="b">
        <v>0</v>
      </c>
      <c r="AG4" s="1" t="b">
        <v>0</v>
      </c>
      <c r="AH4" s="1" t="b">
        <v>0</v>
      </c>
      <c r="AI4" s="1" t="b">
        <v>1</v>
      </c>
      <c r="AJ4" s="1" t="b">
        <v>0</v>
      </c>
      <c r="AK4" s="1" t="b">
        <v>0</v>
      </c>
      <c r="AL4" s="1" t="s">
        <v>58</v>
      </c>
      <c r="AM4" s="1" t="s">
        <v>58</v>
      </c>
      <c r="AN4" s="1" t="s">
        <v>58</v>
      </c>
      <c r="AO4" s="1" t="s">
        <v>58</v>
      </c>
      <c r="AP4" s="1" t="s">
        <v>58</v>
      </c>
      <c r="AQ4" s="1" t="s">
        <v>58</v>
      </c>
      <c r="AR4" s="1" t="s">
        <v>58</v>
      </c>
      <c r="AS4" s="1" t="s">
        <v>58</v>
      </c>
      <c r="AT4" s="1" t="s">
        <v>58</v>
      </c>
      <c r="AU4" s="1" t="s">
        <v>58</v>
      </c>
      <c r="AV4" s="1">
        <v>40</v>
      </c>
      <c r="AW4" s="1" t="s">
        <v>79</v>
      </c>
      <c r="AX4" s="1">
        <v>1</v>
      </c>
      <c r="AY4" s="1">
        <v>1</v>
      </c>
      <c r="AZ4" s="1">
        <v>0</v>
      </c>
      <c r="BA4" s="1">
        <v>6400</v>
      </c>
      <c r="BB4" s="1">
        <v>6400</v>
      </c>
      <c r="BC4" s="1" t="s">
        <v>57</v>
      </c>
      <c r="BD4" s="1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8 9 3 8 5 1 - a 8 3 2 - 4 9 5 9 - 8 2 7 3 - e 9 e a 1 d e a c 8 a 2 "   x m l n s = " h t t p : / / s c h e m a s . m i c r o s o f t . c o m / D a t a M a s h u p " > A A A A A J A G A A B Q S w M E F A A C A A g A Z 5 x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Z 5 x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c S F Y 5 O w p x i g M A A H 4 J A A A T A B w A R m 9 y b X V s Y X M v U 2 V j d G l v b j E u b S C i G A A o o B Q A A A A A A A A A A A A A A A A A A A A A A A A A A A C t l W 1 P I z c Q x 9 8 j 8 R 1 W e 2 q V S M G Q B D j u T l G v A a 5 N y x G O 9 X E v E I q c X U O s e u 2 V H y g p 4 r v X s 9 6 n 7 G 7 f l R f s z N / j 8 X g 8 P 0 X T 2 D A p g s h / x 5 / 2 9 / b 3 9 I Y o m g T v Q h w R T v U V 0 + a X x Z O Q i l 4 Q Q / X s k X B N f w b 7 i 5 L p 7 K f J Z H I 0 m R y M D 8 6 c m e t Y F u r 0 Y J K r Y T A L O D X 7 e 4 H 7 i 6 R V M X X K H 1 o K d C F j m 1 J h B j / o G p 1 L Y Z y t B + H G m E x / P D z k 8 o k J 9 K z H M Z c 2 Q b F M P 0 6 n x 6 e H V G U k Y 4 f / Y 4 m j 4 P 5 3 S h K q 9 O z e a q o E S e k s J H E s r a v o c 7 M E F 5 s R r f + W K p m F V 1 Z 8 H h + P I U F C D F k T 7 b b d R e P V O Y S v L u a r 2 C V Z k c 0 q Z q u T H 3 / + o 3 4 L H x 6 G w 5 H v h t F w A + 5 u 4 D r i W 3 N f a w 9 F 1 L v Q t e a Z K u M e x s g A k z W n 0 N T c Q H B J 6 M G g 3 j g K o o w z Y 6 h C u T H f X k u z Y e J p M B w F w n J e / r 9 8 M Y r c E W 6 p R p d K S T W s j r y l 0 I M k O J f c p k L X 5 / m F Q h 7 0 1 j Z 6 f Q 1 9 w N g 1 J s T h 2 1 u d + P I l I y J x 4 b j O 6 b V b G r u m + o 2 D b g V 5 p l H w G s K z L x L w z z l z E + N t U I U E a 7 6 8 p Y / 5 s t V G p l R d u z z g 3 y g m T O n g b e a / 0 h D + a w o P z U R c K Z i 8 t F b z D G Q L 8 + p N l p 8 7 J 5 y I m J Y l w H z l Z 5 d t A e f R G q t o l F d 3 I Y U P N s T Y / F Z 6 w 7 K k 2 L a h P N 9 x s 7 y 2 6 Z o q s N 0 7 p t r n T O F 0 b 3 M 3 h O V d E l u d S 9 O M y y 3 N e 9 f 0 f b E L f U 7 0 B u r 0 3 s 0 y 8 o b r m B U + J M q x W q r E n 7 7 Q 3 6 w 0 R f w V 2 a 6 3 j S Y s N A f F m w v x L F l c R N 5 J G 2 / K D O V D 3 F L X B 1 G 2 C t Q v z F 1 4 3 F E m H W X a U Y 4 7 y k l H O e 0 o 7 z v K W U f 5 0 K 3 w y M + P T G x c z F v h l H 3 + L p i R j 1 8 p 0 e 6 l v 5 l t J P 1 D 7 u i R e + m M d v U 5 i f + S Z c P z k b t i g t Z j 1 5 I W f k 6 / L 7 / C h + m 1 2 + 7 f 6 w 3 4 w K g m B K M m I 3 7 F U 4 J R x Y k L a p G C 0 S 4 r q K I F 9 f C C d o h B L W Z c r n p g w G F F L Q 1 y f G H l D G O 0 Q w 9 G T X 4 w K g l y m y q G M G p S h F H J k T u v Q R J G F U t w R k 0 T t K n B E 0 Y N o j B q M 1 U r 5 V V 2 u Q K / I A v M m i 3 n t e i C 9 Y o v c N q E g V Y x B k 6 D M n A b n O V l d E j z r d 1 l r a V N e r R p j 3 b c o 5 3 0 a K c 9 2 v s e 7 a x H + 9 B X 8 1 E 5 k w 3 + K r d + l f 9 i s L X S o L C 1 s s s h 6 i O x L S 5 K B g o a M d r h c b i / x 0 T P T 9 + n f w F Q S w E C L Q A U A A I A C A B n n E h W 3 g 6 D Y K Q A A A D 2 A A A A E g A A A A A A A A A A A A A A A A A A A A A A Q 2 9 u Z m l n L 1 B h Y 2 t h Z 2 U u e G 1 s U E s B A i 0 A F A A C A A g A Z 5 x I V g / K 6 a u k A A A A 6 Q A A A B M A A A A A A A A A A A A A A A A A 8 A A A A F t D b 2 5 0 Z W 5 0 X 1 R 5 c G V z X S 5 4 b W x Q S w E C L Q A U A A I A C A B n n E h W O T s K c Y o D A A B + C Q A A E w A A A A A A A A A A A A A A A A D h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T Q A A A A A A A C t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y L T E t O C U y N T I y J T I 2 R G F 0 Z V R v J T N E J T I 1 M j I y M D I z L T I t O C U y N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Y W x l c 0 x p c 3 R f S W d u b 3 J l R G F 0 Z X N f Z m F s c 2 V f R G F 0 Z U Z y b 2 1 f X z I y M j A y M l 8 x X z h f M j J f R G F 0 Z V R v X 1 8 y M j I w M j N f M l 8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l k L D B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N s a W V u d E l k L D F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u b y w y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C T 1 J l Z i w z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D d X N 0 b 2 1 l c k 5 h b W U s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H J p b n R O Y W 1 l L D V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R 5 c G U s N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G 9 0 Y W x B b W 9 1 b n R p b m M s N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G 9 0 Y W x U Y X g s O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G 9 0 Y W x B b W 9 1 b n Q s O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G F 5 b W V u d C w x M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G F p Z C w x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Q m F s Y W 5 j Z S w x M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R h d G U s M T N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N v b n Z l c n R l Z C w x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Z n V 0 d X J l U 2 8 s M T V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R v b m U s M T Z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0 Y X R 1 c y w x N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c 2 h p c G R h d G U s M T h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m h l b G Q s M T l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B P T n V t Y m V y L D I w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0 Z X J t c y w y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Q 2 9 t b W V u d H M s M j J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N s Y X N z T m F t Z S w y M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Z H V l R G F 0 Z S w y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Z W 1 w b G 9 5 Z W V u Y W 1 l L D I 1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l b X B s b 3 l l Z W l k L D I 2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0 N h c 2 h T Y W x l L D I 3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1 B P U y w y O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S Z W Z 1 b m Q s M j l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T U 2 F s Z X N P c m R l c i w z M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R d W 9 0 Z S w z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M Y X l i e V B h e W 1 l b n Q s M z J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z b G F 5 Y n k s M z N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z S W 5 2 b 2 l j Z S w z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W b 3 V j a G V y L D M 1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0 N 1 c 3 R v b W V y U m V 0 d X J u L D M 2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M S w z N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I s M z h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z L D M 5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N C w 0 M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U s N D F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2 L D Q y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N y w 0 M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g s N D R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5 L D Q 1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M T A s N D Z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B y b 2 R 1 Y 3 R J Z C w 0 N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H J v Z H V j d G 5 h b W U s N D h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V u a X R v Z k 1 l Y X N 1 c m V R d H l T b 2 x k L D Q 5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V b m l 0 b 2 Z N Z W F z d X J l U 2 h p c H B l Z C w 1 M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W 5 p d G 9 m T W V h c 3 V y Z U J h Y 2 t v c m R l c i w 1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G 9 0 Y W x M a W 5 l Q W 1 v d W 5 0 L D U y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U b 3 R h b E x p b m V B b W 9 1 b n R J b m M s N T N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V P T S w 1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a X N i Y W N r T 3 J k Z X I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S W Q s M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Q 2 x p Z W 5 0 S W Q s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W 5 v L D J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J P U m V m L D N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N 1 c 3 R v b W V y T m F t Z S w 0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Q c m l u d E 5 h b W U s N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H l w Z S w 2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U b 3 R h b E F t b 3 V u d G l u Y y w 3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U b 3 R h b F R h e C w 4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U b 3 R h b E F t b 3 V u d C w 5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Q Y X l t Z W 5 0 L D E w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Q Y W l k L D E x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C Y W x h b m N l L D E y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R G F 0 Z S w x M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Q 2 9 u d m V y d G V k L D E 0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m d X R 1 c m V T b y w x N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R G 9 u Z S w x N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3 R h d H V z L D E 3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z a G l w Z G F 0 Z S w x O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a G V s Z C w x O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E 9 O d W 1 i Z X I s M j B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n R l c m 1 z L D I x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D b 2 1 t Z W 5 0 c y w y M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Q 2 x h c 3 N O Y W 1 l L D I z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k d W V E Y X R l L D I 0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l b X B s b 3 l l Z W 5 h b W U s M j V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m V t c G x v e W V l a W Q s M j Z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z Q 2 F z a F N h b G U s M j d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z U E 9 T L D I 4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1 J l Z n V u Z C w y O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V N T Y W x l c 0 9 y Z G V y L D M w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1 F 1 b 3 R l L D M x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0 x h e W J 5 U G F 5 b W V u d C w z M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s Y X l i e S w z M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S X N J b n Z v a W N l L D M 0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J c 1 Z v d W N o Z X I s M z V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k l z Q 3 V z d G 9 t Z X J S Z X R 1 c m 4 s M z Z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x L D M 3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M i w z O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M s M z l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0 L D Q w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N S w 0 M X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Y s N D J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3 L D Q z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T Y W x l Q 3 V z d E Z p Z W x k O C w 0 N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2 F s Z U N 1 c 3 R G a W V s Z D k s N D V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N h b G V D d X N 0 R m l l b G Q x M C w 0 N n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U H J v Z H V j d E l k L D Q 3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Q c m 9 k d W N 0 b m F t Z S w 0 O H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W 5 p d G 9 m T W V h c 3 V y Z V F 0 e V N v b G Q s N D l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V u a X R v Z k 1 l Y X N 1 c m V T a G l w c G V k L D U w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V b m l 0 b 2 Z N Z W F z d X J l Q m F j a 2 9 y Z G V y L D U x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U b 3 R h b E x p b m V B b W 9 1 b n Q s N T J 9 J n F 1 b 3 Q 7 L C Z x d W 9 0 O 1 N l Y 3 R p b 2 4 x L 1 R T Y W x l c 0 x p c 3 Q / S W d u b 3 J l R G F 0 Z X M 9 Z m F s c 2 V c d T A w M j Z E Y X R l R n J v b T 0 l M j I y M D I y L T E t O C U y M l x 1 M D A y N k R h d G V U b z 0 l M j I y M D I z L T I t O C U y M i 9 F e H B h b m R l Z C B U L n t U L l R v d G F s T G l u Z U F t b 3 V u d E l u Y y w 1 M 3 0 m c X V v d D s s J n F 1 b 3 Q 7 U 2 V j d G l v b j E v V F N h b G V z T G l z d D 9 J Z 2 5 v c m V E Y X R l c z 1 m Y W x z Z V x 1 M D A y N k R h d G V G c m 9 t P S U y M j I w M j I t M S 0 4 J T I y X H U w M D I 2 R G F 0 Z V R v P S U y M j I w M j M t M i 0 4 J T I y L 0 V 4 c G F u Z G V k I F Q u e 1 Q u V U 9 N L D U 0 f S Z x d W 9 0 O y w m c X V v d D t T Z W N 0 a W 9 u M S 9 U U 2 F s Z X N M a X N 0 P 0 l n b m 9 y Z U R h d G V z P W Z h b H N l X H U w M D I 2 R G F 0 Z U Z y b 2 0 9 J T I y M j A y M i 0 x L T g l M j J c d T A w M j Z E Y X R l V G 8 9 J T I y M j A y M y 0 y L T g l M j I v R X h w Y W 5 k Z W Q g V C 5 7 V C 5 p c 2 J h Y 2 t P c m R l c i w 1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Q u U 2 F s Z U l k J n F 1 b 3 Q 7 L C Z x d W 9 0 O 1 Q u Q 2 x p Z W 5 0 S W Q m c X V v d D s s J n F 1 b 3 Q 7 V C 5 T Y W x l b m 8 m c X V v d D s s J n F 1 b 3 Q 7 V C 5 C T 1 J l Z i Z x d W 9 0 O y w m c X V v d D t U L k N 1 c 3 R v b W V y T m F t Z S Z x d W 9 0 O y w m c X V v d D t U L l B y a W 5 0 T m F t Z S Z x d W 9 0 O y w m c X V v d D t U L l R 5 c G U m c X V v d D s s J n F 1 b 3 Q 7 V C 5 U b 3 R h b E F t b 3 V u d G l u Y y Z x d W 9 0 O y w m c X V v d D t U L l R v d G F s V G F 4 J n F 1 b 3 Q 7 L C Z x d W 9 0 O 1 Q u V G 9 0 Y W x B b W 9 1 b n Q m c X V v d D s s J n F 1 b 3 Q 7 V C 5 Q Y X l t Z W 5 0 J n F 1 b 3 Q 7 L C Z x d W 9 0 O 1 Q u U G F p Z C Z x d W 9 0 O y w m c X V v d D t U L k J h b G F u Y 2 U m c X V v d D s s J n F 1 b 3 Q 7 V C 5 T Y W x l R G F 0 Z S Z x d W 9 0 O y w m c X V v d D t U L k N v b n Z l c n R l Z C Z x d W 9 0 O y w m c X V v d D t U L m Z 1 d H V y Z V N v J n F 1 b 3 Q 7 L C Z x d W 9 0 O 1 Q u R G 9 u Z S Z x d W 9 0 O y w m c X V v d D t U L l N 0 Y X R 1 c y Z x d W 9 0 O y w m c X V v d D t U L n N o a X B k Y X R l J n F 1 b 3 Q 7 L C Z x d W 9 0 O 1 Q u a G V s Z C Z x d W 9 0 O y w m c X V v d D t U L l B P T n V t Y m V y J n F 1 b 3 Q 7 L C Z x d W 9 0 O 1 Q u d G V y b X M m c X V v d D s s J n F 1 b 3 Q 7 V C 5 D b 2 1 t Z W 5 0 c y Z x d W 9 0 O y w m c X V v d D t U L k N s Y X N z T m F t Z S Z x d W 9 0 O y w m c X V v d D t U L m R 1 Z U R h d G U m c X V v d D s s J n F 1 b 3 Q 7 V C 5 l b X B s b 3 l l Z W 5 h b W U m c X V v d D s s J n F 1 b 3 Q 7 V C 5 l b X B s b 3 l l Z W l k J n F 1 b 3 Q 7 L C Z x d W 9 0 O 1 Q u S X N D Y X N o U 2 F s Z S Z x d W 9 0 O y w m c X V v d D t U L k l z U E 9 T J n F 1 b 3 Q 7 L C Z x d W 9 0 O 1 Q u S X N S Z W Z 1 b m Q m c X V v d D s s J n F 1 b 3 Q 7 V C 5 J U 1 N h b G V z T 3 J k Z X I m c X V v d D s s J n F 1 b 3 Q 7 V C 5 J c 1 F 1 b 3 R l J n F 1 b 3 Q 7 L C Z x d W 9 0 O 1 Q u S X N M Y X l i e V B h e W 1 l b n Q m c X V v d D s s J n F 1 b 3 Q 7 V C 5 J c 2 x h e W J 5 J n F 1 b 3 Q 7 L C Z x d W 9 0 O 1 Q u S X N J b n Z v a W N l J n F 1 b 3 Q 7 L C Z x d W 9 0 O 1 Q u S X N W b 3 V j a G V y J n F 1 b 3 Q 7 L C Z x d W 9 0 O 1 Q u S X N D d X N 0 b 2 1 l c l J l d H V y b i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B y b 2 R 1 Y 3 R J Z C Z x d W 9 0 O y w m c X V v d D t U L l B y b 2 R 1 Y 3 R u Y W 1 l J n F 1 b 3 Q 7 L C Z x d W 9 0 O 1 Q u V W 5 p d G 9 m T W V h c 3 V y Z V F 0 e V N v b G Q m c X V v d D s s J n F 1 b 3 Q 7 V C 5 V b m l 0 b 2 Z N Z W F z d X J l U 2 h p c H B l Z C Z x d W 9 0 O y w m c X V v d D t U L l V u a X R v Z k 1 l Y X N 1 c m V C Y W N r b 3 J k Z X I m c X V v d D s s J n F 1 b 3 Q 7 V C 5 U b 3 R h b E x p b m V B b W 9 1 b n Q m c X V v d D s s J n F 1 b 3 Q 7 V C 5 U b 3 R h b E x p b m V B b W 9 1 b n R J b m M m c X V v d D s s J n F 1 b 3 Q 7 V C 5 V T 0 0 m c X V v d D s s J n F 1 b 3 Q 7 V C 5 p c 2 J h Y 2 t P c m R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y M y 0 w M i 0 w O F Q x N j o z N T o x N S 4 w N D M 5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Q w Y j I 4 Y z J l L T d j Z T U t N D k 3 Y y 0 4 M z E 4 L W M 2 N D R k M j h h Y j F i Z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y L T E t O C U y N T I y J T I 2 R G F 0 Z V R v J T N E J T I 1 M j I y M D I z L T I t O C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I t M S 0 4 J T I 1 M j I l M j Z E Y X R l V G 8 l M 0 Q l M j U y M j I w M j M t M i 0 4 J T I 1 M j I v d H N h b G V z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I t M S 0 4 J T I 1 M j I l M j Z E Y X R l V G 8 l M 0 Q l M j U y M j I w M j M t M i 0 4 J T I 1 M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I t M S 0 4 J T I 1 M j I l M j Z E Y X R l V G 8 l M 0 Q l M j U y M j I w M j M t M i 0 4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y L T E t O C U y N T I y J T I 2 R G F 0 Z V R v J T N E J T I 1 M j I y M D I z L T I t O C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I H r 3 9 2 5 I E M B I I 0 / 9 x e + l F t b p V A N X i 7 e T B Y J w n P q 7 3 v i A A A A A A 6 A A A A A A g A A I A A A A I 7 V M C 9 / r L y / g 1 u x K D v G + a H M x 7 c A z r P D T R 6 7 t Y W s S E m B U A A A A E i O n j F e T J q R U 7 z G B 6 o + w e b m g n s M z b / L M i c T k m R P l N o A a w D h n f W m v F 0 T m C M R b X X M / i x U f 7 7 9 S W 9 n C t R J S 8 b L + h l V w w o X R 2 D Q Z J o u S m i l q 8 U b Q A A A A M j O 8 7 r C l a D l w J h o A A U L w y m / V w f J A X B T 9 q N H E P u O d G h G Z H d s F B W O N 5 j C 6 7 m j H 8 R c Y F j c M f C n Z n Y z i I k 1 v t o J 3 f w = < / D a t a M a s h u p > 
</file>

<file path=customXml/itemProps1.xml><?xml version="1.0" encoding="utf-8"?>
<ds:datastoreItem xmlns:ds="http://schemas.openxmlformats.org/officeDocument/2006/customXml" ds:itemID="{60B53FEB-544D-4044-A773-55869B28D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2023-02-08T16:39:14Z</dcterms:modified>
</cp:coreProperties>
</file>