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MS" sheetId="1" r:id="rId3"/>
    <sheet state="visible" name="VALIDATION" sheetId="2" r:id="rId4"/>
  </sheets>
  <definedNames>
    <definedName hidden="1" localSheetId="0" name="_xlnm._FilterDatabase">DMS!$A$2:$FD$224</definedName>
  </definedNames>
  <calcPr/>
</workbook>
</file>

<file path=xl/sharedStrings.xml><?xml version="1.0" encoding="utf-8"?>
<sst xmlns="http://schemas.openxmlformats.org/spreadsheetml/2006/main" count="2925" uniqueCount="1022">
  <si>
    <t>Company</t>
  </si>
  <si>
    <t>Requisition ID</t>
  </si>
  <si>
    <t>Recruiting Status</t>
  </si>
  <si>
    <t>HM Feedback Timing</t>
  </si>
  <si>
    <t>HM Weekly Paritcipation</t>
  </si>
  <si>
    <t>Program Manager</t>
  </si>
  <si>
    <t>Team Lead</t>
  </si>
  <si>
    <t>TME</t>
  </si>
  <si>
    <t>State</t>
  </si>
  <si>
    <t>Position Title</t>
  </si>
  <si>
    <t>BIT Group</t>
  </si>
  <si>
    <t>Canceled</t>
  </si>
  <si>
    <t>Hiring Manager</t>
  </si>
  <si>
    <t>HRBP</t>
  </si>
  <si>
    <t>Green</t>
  </si>
  <si>
    <t>City</t>
  </si>
  <si>
    <t>Transfer to PFY Date</t>
  </si>
  <si>
    <t>P2 Date</t>
  </si>
  <si>
    <t>P3 Date</t>
  </si>
  <si>
    <t>Allen Wooten</t>
  </si>
  <si>
    <t>On hold Date</t>
  </si>
  <si>
    <t>Brad Schendt</t>
  </si>
  <si>
    <t>-</t>
  </si>
  <si>
    <t>AL</t>
  </si>
  <si>
    <t>Calo Programs</t>
  </si>
  <si>
    <t>Reopen Date</t>
  </si>
  <si>
    <t>Filled</t>
  </si>
  <si>
    <t># of Offers</t>
  </si>
  <si>
    <t>Yellow</t>
  </si>
  <si>
    <t>Days Open</t>
  </si>
  <si>
    <t>DMS Number</t>
  </si>
  <si>
    <t>Danielle Robinson</t>
  </si>
  <si>
    <t>Amanda Dunigan</t>
  </si>
  <si>
    <t>AK</t>
  </si>
  <si>
    <t>P1 Subs Total</t>
  </si>
  <si>
    <t>Cepheid</t>
  </si>
  <si>
    <t>Hold</t>
  </si>
  <si>
    <t>P2 Subs Total</t>
  </si>
  <si>
    <t>Red</t>
  </si>
  <si>
    <t>P3 Subs Total</t>
  </si>
  <si>
    <t>TOTAL Submissions</t>
  </si>
  <si>
    <t>Total 1st Interviews</t>
  </si>
  <si>
    <t>Courtney Shillings</t>
  </si>
  <si>
    <t>Total 2nd Interviews</t>
  </si>
  <si>
    <t>Erik Timmermans</t>
  </si>
  <si>
    <t>Total Ph3 Interviews</t>
  </si>
  <si>
    <t>AZ</t>
  </si>
  <si>
    <t>Total Interviews</t>
  </si>
  <si>
    <t>Charles River Laboratories</t>
  </si>
  <si>
    <t xml:space="preserve">Open - Background </t>
  </si>
  <si>
    <t>Quality of Submission</t>
  </si>
  <si>
    <t>Nick Pokoluk</t>
  </si>
  <si>
    <t>Kyle Doneth</t>
  </si>
  <si>
    <t>Branden Cornell</t>
  </si>
  <si>
    <t>CURRENT WEEK</t>
  </si>
  <si>
    <t>AR</t>
  </si>
  <si>
    <t>CORE Industrial Partners</t>
  </si>
  <si>
    <t>Open - Offer Stage</t>
  </si>
  <si>
    <t>Week1 P1 Subs</t>
  </si>
  <si>
    <t>Week1 P2 Subs</t>
  </si>
  <si>
    <t>Mack Lloyd</t>
  </si>
  <si>
    <t>Week1 P3 Subs</t>
  </si>
  <si>
    <t>Cady Whitehurst</t>
  </si>
  <si>
    <t>Week1 1st IVs</t>
  </si>
  <si>
    <t>CA</t>
  </si>
  <si>
    <t>Week1 2nd IVs</t>
  </si>
  <si>
    <t>Week1 P3 IVs</t>
  </si>
  <si>
    <t>Demco</t>
  </si>
  <si>
    <t>Week2 P1 Subs</t>
  </si>
  <si>
    <t>Open - Sourcing</t>
  </si>
  <si>
    <t>Sarah Kelly</t>
  </si>
  <si>
    <t>Week2 P2 Subs</t>
  </si>
  <si>
    <t>Week2 P3 Subs</t>
  </si>
  <si>
    <t>Week2 1st IVs</t>
  </si>
  <si>
    <t>Danielle Cote</t>
  </si>
  <si>
    <t>Week2 2nd IVs</t>
  </si>
  <si>
    <t>CO</t>
  </si>
  <si>
    <t>Week2 P3 IVs</t>
  </si>
  <si>
    <t>Week3 P1 Subs</t>
  </si>
  <si>
    <t>Ensign-Bickford Aerospace &amp; Defense</t>
  </si>
  <si>
    <t>Week3 P2 Subs</t>
  </si>
  <si>
    <t>Week3 P3 Subs</t>
  </si>
  <si>
    <t>Pending Approval</t>
  </si>
  <si>
    <t>Week3 1st IVs</t>
  </si>
  <si>
    <t>Week3 2nd IVs</t>
  </si>
  <si>
    <t>Week3 P3 IVs</t>
  </si>
  <si>
    <t>Hillary Revington</t>
  </si>
  <si>
    <t>Week4 P1 Subs</t>
  </si>
  <si>
    <t>CT</t>
  </si>
  <si>
    <t>Week4 P2 Subs</t>
  </si>
  <si>
    <t>Flagship Biosciences</t>
  </si>
  <si>
    <t>Week4 P3 Subs</t>
  </si>
  <si>
    <t>Week4 1st IVs</t>
  </si>
  <si>
    <t>Week4 2nd IVs</t>
  </si>
  <si>
    <t>Week4 P3 IVs</t>
  </si>
  <si>
    <t>Week5 P1 Subs</t>
  </si>
  <si>
    <t>Week5 P2 Subs</t>
  </si>
  <si>
    <t>Jansu Poi</t>
  </si>
  <si>
    <t>DE</t>
  </si>
  <si>
    <t>Week5 P3 Subs</t>
  </si>
  <si>
    <t>Week5 1st IVs</t>
  </si>
  <si>
    <t>Week5 2nd IVs</t>
  </si>
  <si>
    <t>Gems Sensors</t>
  </si>
  <si>
    <t>Week5 P3 IVs</t>
  </si>
  <si>
    <t>Week6 P1 Subs</t>
  </si>
  <si>
    <t>Week6 P2 Subs</t>
  </si>
  <si>
    <t>Week6 P3 Subs</t>
  </si>
  <si>
    <t>Week6 1st IVs</t>
  </si>
  <si>
    <t>Week6 2nd IVs</t>
  </si>
  <si>
    <t>Week6 P3 IVs</t>
  </si>
  <si>
    <t>Jessica Neszvecsko</t>
  </si>
  <si>
    <t>FL</t>
  </si>
  <si>
    <t>Gilbarco</t>
  </si>
  <si>
    <t>Week7 P1 Subs</t>
  </si>
  <si>
    <t>Week7 P2 Subs</t>
  </si>
  <si>
    <t>Week7 P3 Subs</t>
  </si>
  <si>
    <t>Jody Lathwell</t>
  </si>
  <si>
    <t>Week7 1st IVs</t>
  </si>
  <si>
    <t>GA</t>
  </si>
  <si>
    <t>Week7 2nd IVs</t>
  </si>
  <si>
    <t>Week7 P3 IVs</t>
  </si>
  <si>
    <t>Global Traffic Technologies</t>
  </si>
  <si>
    <t>Week8 P1 Subs</t>
  </si>
  <si>
    <t>Week8 P2 Subs</t>
  </si>
  <si>
    <t>Week8 P3 Subs</t>
  </si>
  <si>
    <t>Week8 1st IVs</t>
  </si>
  <si>
    <t>Madison Rhodes</t>
  </si>
  <si>
    <t>Week8 2nd IVs</t>
  </si>
  <si>
    <t>HI</t>
  </si>
  <si>
    <t>Week8 P3 IVs</t>
  </si>
  <si>
    <t>Week9 P1 Subs</t>
  </si>
  <si>
    <t>Honeybee Robotics</t>
  </si>
  <si>
    <t>Week9 P2 Subs</t>
  </si>
  <si>
    <t>Week9 P3 Subs</t>
  </si>
  <si>
    <t>Week9 1st IVs</t>
  </si>
  <si>
    <t>Week9 2nd IVs</t>
  </si>
  <si>
    <t>Marcus Johnson</t>
  </si>
  <si>
    <t>ID</t>
  </si>
  <si>
    <t>Week9 P3 IVs</t>
  </si>
  <si>
    <t>Week10 P1 Subs</t>
  </si>
  <si>
    <t>Week10 P2 Subs</t>
  </si>
  <si>
    <t>Jacobs Vehicle Systems</t>
  </si>
  <si>
    <t>Week10 P3 Subs</t>
  </si>
  <si>
    <t>Week10 1st IVs</t>
  </si>
  <si>
    <t>Week10 2nd IVs</t>
  </si>
  <si>
    <t>Mark Yaekel</t>
  </si>
  <si>
    <t>Week10 P3 IVs</t>
  </si>
  <si>
    <t>IL</t>
  </si>
  <si>
    <t>Week11 P1 Subs</t>
  </si>
  <si>
    <t>Week11 P2 Subs</t>
  </si>
  <si>
    <t>Week11 P3 Subs</t>
  </si>
  <si>
    <t>Kollmorgen</t>
  </si>
  <si>
    <t>Week11 1st IVs</t>
  </si>
  <si>
    <t>Week11 2nd IVs</t>
  </si>
  <si>
    <t>Week11 P3 IVs</t>
  </si>
  <si>
    <t>Melina Gozzo</t>
  </si>
  <si>
    <t>IN</t>
  </si>
  <si>
    <t>Week12 P1 Subs</t>
  </si>
  <si>
    <t>Week12 P2 Subs</t>
  </si>
  <si>
    <t>Week12 P3 Subs</t>
  </si>
  <si>
    <t>LBS</t>
  </si>
  <si>
    <t>Week12 1st IVs</t>
  </si>
  <si>
    <t>Week12 2nd IVs</t>
  </si>
  <si>
    <t>Week12 P3 IVs</t>
  </si>
  <si>
    <t>Nathan Jacob</t>
  </si>
  <si>
    <t>Week13 P1 Subs</t>
  </si>
  <si>
    <t>IA</t>
  </si>
  <si>
    <t>Week13 P2 Subs</t>
  </si>
  <si>
    <t>Week13 P3 Subs</t>
  </si>
  <si>
    <t>LBS EU</t>
  </si>
  <si>
    <t>Week13 1st IVs</t>
  </si>
  <si>
    <t>Week13 2nd IVs</t>
  </si>
  <si>
    <t>Week13 P3 IVs</t>
  </si>
  <si>
    <t>Week14 P1 Subs</t>
  </si>
  <si>
    <t>Ndeye Fall</t>
  </si>
  <si>
    <t>Week14 P2 Subs</t>
  </si>
  <si>
    <t>KS</t>
  </si>
  <si>
    <t>Week14 P3 Subs</t>
  </si>
  <si>
    <t>Week14 1st IVs</t>
  </si>
  <si>
    <t>Week14 2nd IVs</t>
  </si>
  <si>
    <t>LMS</t>
  </si>
  <si>
    <t>Week14 P3 IVs</t>
  </si>
  <si>
    <t>Week15 P1 Subs</t>
  </si>
  <si>
    <t>Week15 P2 Subs</t>
  </si>
  <si>
    <t>Priscilla Argueta</t>
  </si>
  <si>
    <t>Week15 P3 Subs</t>
  </si>
  <si>
    <t>KY</t>
  </si>
  <si>
    <t>Week15 1st IVs</t>
  </si>
  <si>
    <t>Week15 2nd IVs</t>
  </si>
  <si>
    <t>Week15 P3 IVs</t>
  </si>
  <si>
    <t>LMS EU</t>
  </si>
  <si>
    <t>Week16 P1 Subs</t>
  </si>
  <si>
    <t>Week16 P2 Subs</t>
  </si>
  <si>
    <t>Tabatha Duckworth</t>
  </si>
  <si>
    <t>Week16 P3 Subs</t>
  </si>
  <si>
    <t>LA</t>
  </si>
  <si>
    <t>Week16 1st IVs</t>
  </si>
  <si>
    <t>Week16 2nd IVs</t>
  </si>
  <si>
    <t>Molecular Devices</t>
  </si>
  <si>
    <t>Week16 P3 IVs</t>
  </si>
  <si>
    <t>Week17 P1 Subs</t>
  </si>
  <si>
    <t>Week17 P2 Subs</t>
  </si>
  <si>
    <t>Week17 P3 Subs</t>
  </si>
  <si>
    <t>Tom Hatton</t>
  </si>
  <si>
    <t>Week17 1st IVs</t>
  </si>
  <si>
    <t>ME</t>
  </si>
  <si>
    <t>Week17 2nd IVs</t>
  </si>
  <si>
    <t>Week17 P3 IVs</t>
  </si>
  <si>
    <t>National Instruments</t>
  </si>
  <si>
    <t>Week18 P1 Subs</t>
  </si>
  <si>
    <t>Week18 P2 Subs</t>
  </si>
  <si>
    <t>Week18 P3 Subs</t>
  </si>
  <si>
    <t>Week18 1st IVs</t>
  </si>
  <si>
    <t>Week18 2nd IVs</t>
  </si>
  <si>
    <t>Week18 P3 IVs</t>
  </si>
  <si>
    <t>Week19 P1 Subs</t>
  </si>
  <si>
    <t>Week19 P2 Subs</t>
  </si>
  <si>
    <t>Week19 P3 Subs</t>
  </si>
  <si>
    <t>Week19 1st IVs</t>
  </si>
  <si>
    <t>Week19 2nd IVs</t>
  </si>
  <si>
    <t>Week19 P3 IVs</t>
  </si>
  <si>
    <t>Week20 P1 Subs</t>
  </si>
  <si>
    <t>Week20 P2 Subs</t>
  </si>
  <si>
    <t>Week20 P3 Subs</t>
  </si>
  <si>
    <t>Week20 1st IVs</t>
  </si>
  <si>
    <t>Week20 2nd IVs</t>
  </si>
  <si>
    <t>Week20 P3 IVs</t>
  </si>
  <si>
    <t>Week20+ P1 Subs</t>
  </si>
  <si>
    <t>Week20+ P2 Subs</t>
  </si>
  <si>
    <t>Week20+ P3 Subs</t>
  </si>
  <si>
    <t>Week20+ 1st IVs</t>
  </si>
  <si>
    <t>Week20+ 2nd IVs</t>
  </si>
  <si>
    <t>Week20+ P3 IVs</t>
  </si>
  <si>
    <t>Notes</t>
  </si>
  <si>
    <t>Countermeasures</t>
  </si>
  <si>
    <t>Tripp Poske</t>
  </si>
  <si>
    <t>Next Action</t>
  </si>
  <si>
    <t>MD</t>
  </si>
  <si>
    <t>Ohio Medical</t>
  </si>
  <si>
    <t>Alexis Gray</t>
  </si>
  <si>
    <t>MA</t>
  </si>
  <si>
    <t>Onslow County</t>
  </si>
  <si>
    <t>Allen Campbell</t>
  </si>
  <si>
    <t>MI</t>
  </si>
  <si>
    <t>Portescap</t>
  </si>
  <si>
    <t>Alston Thompson</t>
  </si>
  <si>
    <t>MN</t>
  </si>
  <si>
    <t>Radiometer</t>
  </si>
  <si>
    <t>Andrew Gosselin</t>
  </si>
  <si>
    <t>MS</t>
  </si>
  <si>
    <t>Specialty Product Technologies</t>
  </si>
  <si>
    <t>MO</t>
  </si>
  <si>
    <t>Surgical Solutions</t>
  </si>
  <si>
    <t>Carly Lively</t>
  </si>
  <si>
    <t>MT</t>
  </si>
  <si>
    <t>Tektronix</t>
  </si>
  <si>
    <t>Chris McMullens</t>
  </si>
  <si>
    <t>NE</t>
  </si>
  <si>
    <t>Teletrac Navman</t>
  </si>
  <si>
    <t>Jordan Dean</t>
  </si>
  <si>
    <t>NV</t>
  </si>
  <si>
    <t>Veeder-Root</t>
  </si>
  <si>
    <t>Justin Wellons</t>
  </si>
  <si>
    <t>NH</t>
  </si>
  <si>
    <t>Other</t>
  </si>
  <si>
    <t>Kasey Hoduck</t>
  </si>
  <si>
    <t>NJ</t>
  </si>
  <si>
    <t>Macee Kensinger</t>
  </si>
  <si>
    <t>NM</t>
  </si>
  <si>
    <t>Matt Finneran</t>
  </si>
  <si>
    <t>NY</t>
  </si>
  <si>
    <t>Robin van Leenen</t>
  </si>
  <si>
    <t>NC</t>
  </si>
  <si>
    <t>Taylor Rochelle</t>
  </si>
  <si>
    <t>ND</t>
  </si>
  <si>
    <t>OH</t>
  </si>
  <si>
    <t>OK</t>
  </si>
  <si>
    <t>OR</t>
  </si>
  <si>
    <t>PA</t>
  </si>
  <si>
    <t>RI</t>
  </si>
  <si>
    <t>SC</t>
  </si>
  <si>
    <t>SD</t>
  </si>
  <si>
    <t>TN</t>
  </si>
  <si>
    <t>TX</t>
  </si>
  <si>
    <t>UT</t>
  </si>
  <si>
    <t>VT</t>
  </si>
  <si>
    <t>VA</t>
  </si>
  <si>
    <t>WA</t>
  </si>
  <si>
    <t>WV</t>
  </si>
  <si>
    <t>WI</t>
  </si>
  <si>
    <t>WY</t>
  </si>
  <si>
    <t>CEP000742</t>
  </si>
  <si>
    <t>Senior Diagnostic Consumables Engineer</t>
  </si>
  <si>
    <t>AJ Weitsman</t>
  </si>
  <si>
    <t>Candice Cuthbertson</t>
  </si>
  <si>
    <t>Sunnyvale</t>
  </si>
  <si>
    <t>3/2 -- P3 candidate John Paras accepted the offer; req currently in background; 2/23 -- AJ engaged an agency and has decided to move to an offer with one of their candidates, John Paras; will route offer when Sarah receives all necessary approvals on her end; 2/16 -- Still trying to connect with other 3 candidates; sourcing again; awaiting feedback on Ben Larson's phone interview; 2/9 -- Submitted candidate Ben Larson; still working to connect with 3 other candidates that AJ wanted to talk to; 2/2 -- Submitted 6 resumes for HM's informal review on 2/2 (per HM's instructions @ initial Discovery Call), awaiting feedback; role opened this week; continuing to screen &amp; source</t>
  </si>
  <si>
    <t>CEP000694</t>
  </si>
  <si>
    <t>SAP BPC Architect</t>
  </si>
  <si>
    <t>Al Sathappan</t>
  </si>
  <si>
    <t>Simin Dashtipour</t>
  </si>
  <si>
    <t>4/20 -- Venu Tikkavarapu all set to start on Monday 4/23; 4/13 -- Venu Tikkavarapu still in background; 4/6 -- Candidate Venu Tikkavarapu still in background; 3/30 -- Venu Tikkavarapu accepted offer; in background now; 3/23 -- Moving to offer with Venu Tikkavarapu, coordination this week regarding relocation/sign-on/grade adjustment; awaiting HRBP (Simin)'s approval for offer exception request before routing in Taleo; 3/16 -- Scott had on-site this week; Al wants to move forward with Venu; some push back from (new) HRBP Simin about Al's proposed offer at the very top of the pay range; this was okayed at the beginning of the search by Al &amp; then-HRBP Ramneet; Simin to touch base with Al &amp; Charles to determine next steps, potentially releveling the role and/or adjusting candidate profile; 3/9 -- Two phone interviews with Scott &amp; Venu this week; one on-site with Venu this week; on-site with Scott next week; 3/2 -- Submitted candidate Scott Komplin; moving to on-site interviews with both Scott Komplin and Venu Tikkavarapu; 2/23 -- Moving to phone interview with Venu Tikkavarapu; connecting with referral candidate from Al on Monday (Scott Komplin); identified 53 candidates sourced from prior roles (the last BPC role as well as SAP BI/BW developer position, which is very similar and has many candidates qualified for both); plan on reaching out over the weekend; continuing to source through Taleo, LinkedIn, &amp; Biospace; P3 recruiters submitted 2 candidates this week, Al rejected both; 2/16 -- Submitted candidates Venu Tikkavarapu &amp; Youssef Zoubeir, awaiting yes/no from Al; continuing to screen &amp; source; 2/9 -- Built LinkedIn pipeline, sending blast; very difficult to find candidates with this skill set, digging my heels in; per Al's request, added 3 P3 recruiters to the req on Taleo; have not seen candidates from them yet; 2/2 -- CDS calls not panning out; building pipeline on LinkedIn; 1/26 -- Have a CDS call next week; entering passive market; Role opened this week, screening &amp; sourcing.</t>
  </si>
  <si>
    <t>n/a</t>
  </si>
  <si>
    <t>R-3094</t>
  </si>
  <si>
    <t>Senior Global Product Support Engineer</t>
  </si>
  <si>
    <t>Amit Kathuria</t>
  </si>
  <si>
    <t>Sasha Gopal</t>
  </si>
  <si>
    <t>1/26 -- Internal candidate Bill Kuntz accepted offer; 1/19 -- Routed offer for Bill Kuntz; awaiting approvals through Taleo before extending; 1/12 -- Second phone interview with Bill Kuntz, agreed to move to phone interview with Joe Praxel, but has not responded to any of my calendar invitations or follow-up emails; submitted P2 Edward Jaworowski, Rejane Petersen, and P2 Brett Brewer (1/12); 1/5 -- Phone interview with Bill Kuntz (internal, 1/5); 12/22 -- Submitted Joe Praxel (12/20), Dennis Roxas (12/22), and internal candidate Bill Kuntz (12/22); 12/15 -- Contacted 11 people through LinkedIn blast, continuing to source; 12/8 -- Opened this week, continuing to screen &amp; source</t>
  </si>
  <si>
    <t>R-2863</t>
  </si>
  <si>
    <t>Administrative Assistant</t>
  </si>
  <si>
    <t>Andrew Hiar</t>
  </si>
  <si>
    <t>Ramneet Sandhu</t>
  </si>
  <si>
    <t>Chicago</t>
  </si>
  <si>
    <t>2/2 -- Andrea accepted verbal offer; routed background through Taleo (1/29); her start date will be Feb. 19; 1/26 -- Offering Andrea Cutts, waiting on offer approval through Taleo; 1/19 -- On-site interview with Andrea Cutts (1/19), awaiting feedback; 1/12 -- Phone interview with Andrea Cutts, moving to on-site next week; 1/5 -- Submitted P2 candidate Andrea Cutts, phone interview next week; 12/22 -- Passed on Betty Klest &amp; Chana Falkner; continuing to source; reposted job to Monster in Rolling Meadows &amp; Chicago; discussed possibility with Andy of moving this role to contract due to part-time elements; 12/15 -- Phone interview with Betty Klest (12/11), On-site with Betty Klest (12/15); continuing to source candidates as needed; 12/8 -- Submitted Betty Klest (12/8), Phone Interview with Michael Prieve (12/5), Fatima Freeman (12/7), and Chana Falkner (12/8);12/1 -- Submitted Michael Prieve &amp; Fatima Freeman (11/28), Chana Falkner (11/30), moving to phone interviews with Michael Prieve (12/5), Fatima Freeman, and Chana Falker (12/8); 11/22 -- Submitted Danielle Porter &amp; Taniyah Belfield-Hall</t>
  </si>
  <si>
    <t>R-3146</t>
  </si>
  <si>
    <t>Automation Maintenance Technician (Swing Shift)</t>
  </si>
  <si>
    <t>Peter Woo</t>
  </si>
  <si>
    <t>Lyndsey Clogston</t>
  </si>
  <si>
    <t>4/13 -- Peter is closing this req &amp; reopening with a contract role; 4/6 -- Moving to offer for CEP001338 for Ron Northrup, awaiting approvals; awaiting feedback on Nam-Sun Chu (on-site interview); submitting John Nguyen (from Bryles); continuing to source; 3/30 -- Moving to offer with Ted Blanchett for CEP000863, passing on Wallan Chan, moving to second on-site with Ron Northrup; Derek Trites withdrew from process, phone interview on 3/30 with Nam-Sun Chu, awaiting feedback; submitted Romeo Kalil (from intern Bryles); 3/23 -- Candidate Levi Bailey withdrew from process; moving to on-sites with Ron Northrup and Wallan Chan; on-site this week with Ted Blanchett; submitted candidates Derek Trites (direct source referral) and Nam-Sun Chu (from intern Bryles Cutts), awaiting feedback; 3/16 -- Phone interview this week with Ted Blanchett; moving to on-sites with Ted Blanchett and Levi Bailey; phone interviews next week with Ron Northrup and Wallan Chan; Peter passed on Ali Golbaz and Duc Nguyen; continuing to source &amp; screen; 3/9 -- On-site interviews with Duc Nguyen and Ali Golbaz; phone interview with Levi Bailey; submitted candidates Ron Northrup, Wallan Chan, and Ted Blanchett; moving to phone interviews with Ted Blanchett; awaiting feedback on Ron Northrup and Wallan Chan; 3/2 -- Submitted candidates Levi Bailey &amp; Ali Golbaz; Ali had phone interview on 2/27, on-site on 2/28; Peter wants to bring him back for 2nd round on-site next week; set up phone interview with Levi Bailey next week; phone interview with Duc Nguyen on 2/28, moving to on-site next week; second-round interview with Lawrence Liburdi on 3/1; Peter would like to extend an offer for CEP000764 (below); 2/23 -- HM Peter Woo opened up compensation expectations ($36-$42/hour now an option); reconnecting with several prior candidates that would be good fits with the new range; Pass on Peter Huynh, Lawrence Liburdi moving to second round interview with Thong &amp; Sathish; submitted candidate Duc Nguyen (2/23); Johnny Velasco needed to reschedule interview to next week; continuing to screen &amp; source; reached out to 25 new candidates this week; combed through BioSpace, Monster, CB, LinkedIn, Taleo; 2/16 -- Submitted Peter Huynh, Lawrence Liburdi, and Johnny Velasco; moving to on-sites with all three; continuing to screen &amp; source; 2/9 -- Passing on Edward Mendoza &amp; Joshua Gonazalez; cold-calling 35 people pulled from Monster/CareerBuilder; this req (&amp; the identical Night Shift reqs) is HIGH priority for me; 2/2 -- On-site interviews with Edward Mendoza &amp; Michael Tran; Peter has not gathered feedback from other interviewers; moving Joshua Gonzales to an on-site interview next week, but for the Night Shift role; 1/26 -- Submitted Michael Tran (1/22), Richard Leuck (1/22), and Joshua Gonzales (1/24); Internal candidate Edward Mendoza also in process; 1/19 -- Quan did not make it past Peter's supervisor; reached out to 10 additional candidates today, pulled candidates from Biospace; planning to go through CB, Monster &amp; LinkedIn as well; talked with Peter about compensation challeneges; planning to circle back to candidates from Tesla who were initially out of comp to inform that Peter's best technicians end up with significant amounts of OT in hopes of attracting interest; 1/12 -- On-site interview with Quan Pham this week; continuing to screen and source; candidates have been over compensation; 1/5 -- Coordinating on-site with Quan Pham; sent LinkedIn blast to 21 people; sourcing through CB &amp; Taleo; 12/22 -- Submitted Quan Pham (12/22); 12/15 -- Opened this week, continuing to screen &amp; source</t>
  </si>
  <si>
    <t>R-3122</t>
  </si>
  <si>
    <t>Service Development Engineer -- Training</t>
  </si>
  <si>
    <t>Danny Hion</t>
  </si>
  <si>
    <t>2/16 -- Waiting for start date; 2/9 -- Offer for John Tran; verbally accepted on the spot; moving to background; 2/2 -- On-site interview with John Tran (2/1); additional phone interview with Jules Kurtz (2/2); awaiting feedback from Danny on next steps; 1/26 -- Phone interview with John Tran (1/22); on-site interview with Jules Kurtz (1/23); 1/19 -- Danny has been on PTO; on-site with Jules Kurtz &amp; phone interview with John Tran next week; 1/12 -- Moving to phone interview with John Tran; on-site interview next week with Jules Kurtz; 1/5 -- Phone interview with Jules Kurtz, moving to onsite in the coming weeks; submitted P2 candidates Martin Bunn and John Tran; 12/22 - Set up phone interview with Jules Kurtz for 1st week of January; still building LinkedIn pipeline; 12/15 -- Opened this week, submitted Jules Kurtz (12/15), building LinkedIn pipeline</t>
  </si>
  <si>
    <t>CEP000272</t>
  </si>
  <si>
    <t>Digital Marketing Manager, Oncology</t>
  </si>
  <si>
    <t>Erica Blight</t>
  </si>
  <si>
    <t>Melissa Monroe</t>
  </si>
  <si>
    <t>4/13 -- Extended offer to Andrea Magnani; verbally accepted on the spot; 4/6 -- on-sites this week with Andrea Magnani &amp; Joseph Vladic; screening two additional internal candidates (Kyle Hansen &amp; Julie Fragoso); 3/30 -- Video interview with Andrea Magnani this week, awaiting feedback; initial interviews with Suzanne Perry &amp; Joseph Vladic, awaiting feedback on Suzanne, moving Joseph forward to video screen/phone interview; 3/23 -- Lindsey VanderMeer withdrew from process after accepting another offer; rejected Asim Ahmed &amp; Ayana Walker; moving to video interview with Andrea Magnani; submitted candidates Suzanne Perry and Joseph Vladic; 3/16 -- On-site interview with Lindsey VanderMeer next week, awaiting feedback from Asim Ahmed's phone interview this week; set up phone interview with Andrea Magnani next week; 3/9 -- Moving to second phone interview with Asim Ahmed; moving to on-sites with Lindsey VanderMeer next week; 3/2 -- Have not received feedback from Erica, reached out to her via phone twice; awaiting feedback from Ayana &amp; Lindsey's phone interviews &amp; specifics for on-site interviews; 2/23 -- Moving to phone interview with Ayana Walker &amp; Lindsey VanderMeer with current Cepheid employee in very similar role; if goes well, proceeding to on-site interviews at Chicago office end of next week; keeping Asim warm as strong backup; Erica really likes candidate Andrea Magnani but doesn't want to start interview process unless the others fall through; 2/16 -- Awaiting feedback on Andrea Magnani or the video interviews with Lindsey VanderMeer, Ayana Walker, &amp; Asim Ahmed; 2/9 -- Phone interview with Asim Ahmed, moving to video interview with Lindsey VanderMeer, Ayana Walker &amp; Asim Ahmed next week; submitted candidate Andrea Magnani; 2/2 -- Phone interviews with Ayana &amp; Lindsey this week (Mark &amp; Tara withdrew); moving to video interview with Ayana on 2/15; submitted Asim Ahmed (2/2);1/26 -- Submitted Mark Hartman (1/23), Ayana Walker (1/23), Lindsey VanderMeer (1/26), and Tara Vorhes (1/26); set up phone screens for Mark &amp; Ayana next week; 1/19 --Continuing to screen &amp; source; 1/12 -- Req opened this week, continuing to screen &amp; source</t>
  </si>
  <si>
    <t>CEP000706</t>
  </si>
  <si>
    <t>Sr. Engineer, Process Engineering</t>
  </si>
  <si>
    <t>Felix Lam</t>
  </si>
  <si>
    <t>4/27 -- Minh accepted offer, in background now; 4/20 -- Awaiting offer approvals in Taleo for Minh; 4/13 -- Moving to offer with Minh Tran; releveling role to P4, just waiting on Michelle Tran to update in Taleo before routing offer; 4/6 -- On-site with Sneha Thomas (this week), moving to phone interview with Ken Summers (this week), feedback positive from Minh Tran (3/29), just waiting to interview other candidates to compare; 3/30 -- Moving to on-site interview with Sneha, waiting on candidate availability to schedule; awaiting feedback on Minh's on-site interview, submitted candidate Ken Summers; 3/23 -- Sneha's phone interview is next week; positive feedback from Felix on Minh, moving to on-sites; continuing to source (passive); 3/16 -- Moving to phone interviews with Sneha &amp; Minh; continuing to screen &amp; source; 3/9 -- Submitted candidates Sneha Thomas and Minh Tran; Felix did not join Update Call; awaiting feedback on that; 3/2 -- 3 CDS calls set up for Monday, additional pending; building a LinkedIn pipeline as well; 2/23 -- Reperformed Discovery Call with new HM Felix Lam (has never worked directly with Personify before); set expectations &amp; received further clarification from Felix regarding the more obscure screening questions set by Kevin (prior HM); Felix added additional screening questions that will help identify candidates; feeling a lot better about this search with Felix; 2/16 -- New HM Felix Lam on PTO this week; scheduled "Discovery Call" for next week; 2/9 -- Kevin Seiki is leaving Cepheid; he wanted to set up a call with me, him, and the new HM for this req; 2/2 -- Screened candidates are not answering HM's desired questions correctly; will address this with him upon next Update Call; entering passive market; 1/26 -- Role opened this week, screening &amp; sourcing.</t>
  </si>
  <si>
    <t>R-3063</t>
  </si>
  <si>
    <t>Biostatistician II</t>
  </si>
  <si>
    <t>Grace Ge</t>
  </si>
  <si>
    <t>3/23 -- Background check on Ranran Dong; 3/16 -- Extended offer to Ranran Dong, accepted, in background now; 3/9 -- Onsites with Ranran Dong on 3/8 and 3/9; awaiting feedback from Grace; 3/2 -- Pass on Carol; submitted Ranran Dong; phone interview on 3/2; moving to on-site next week; 2/23 -- Waiting for feedback from Carol's on-site interview (2/23), continuing to screen &amp; source; 2/16 -- Waiting for feedback from Grace for Carol's additional phone interviews; continuing to screen and source; 2/9 -- Grace really liked Carol Wei; set up additional phone interviews with Grace's colleagues for Carol next week; continuing to screen &amp; source; 2/2 -- Set up a phone interview next week with Carol Wei; continuing to screen &amp; source; Grace wanted to move to next rounds with prior candidates, but they'd already moved on due to her delay; 1/26 -- Grace responded to email but did not offer feedback or desired next steps; hope to connect via Update Call next week; 1/19 -- Submitted Carol Wei and Monika Vishwakarma on Tues. 1/16; have yet to receive feedback from Grace; 1/12 -- Grace on PTO, did not join update call; having a difficult time finding local candidates within compensation that do not require visa sponsorship; will discuss with Grace &amp; see about moving forward with 4 existing candidates in process; 1/5 -- Pass on Bob, hold on Xiaohong; wants to see more candidates; diving into pipeline &amp; passive market; 12/22 -- Waiting on updates from Hiring Manager for next steps; 12/15 -- Phone interviews with Yulin Shi and Xiaoxiao Lu (12/11), Xiaohong Liu and Ruoming Wu (12/12), and Baode Xie (12/13); On-site interview with Xiaohong Liu (12/14) and Baode Xie (12/15); 12/8 -- Submitted Xiaoxiao Lu, Yulin Shi, and Ruoming Yu (12/6), submitted Baode Xie (12/7)</t>
  </si>
  <si>
    <t>a</t>
  </si>
  <si>
    <t>R-3255</t>
  </si>
  <si>
    <t>Senior Order Management Specialist</t>
  </si>
  <si>
    <t>Greg Courville</t>
  </si>
  <si>
    <t>Lin Torres</t>
  </si>
  <si>
    <t>3/23 -- Carmina Toloy in background; 3/16 -- Melina extended offer to Carmina Toloy; she accepted; now in background; 3/9 -- Moved to on-sites with Elizabeth Patlan, Kurt Lohmiller, and Carmina Toloy; awaiting feedback from Greg; submitted Terece Carter; 3/2 -- Greg hasn't given me any feedback on Elizabeth; submitted three more candidates (sourced by Melina), Kurt Lohmiller, Carmina Toloy, and Roxanne Castanon; 2/23 -- Greg slightly worried that Elizabeth only has 4 years of direct OMS experience, mentioned her transferrable skills (customer service &amp; familiarity with invoices); Greg let me know that Clarisse isn't a pass yet; continuing to screen &amp; source; targeting Taleo/CB/Monster/Biospace; 2/16 -- Sasha informed me it's a pass on Manny &amp; Clarisse; submitted Elizabeth Patlan to Corey &amp; Brant (Greg OOO, yet to receive feedback), continuing to source &amp; screen; 2/9 -- Greg still squirrelly on actually offering to Manny Brown (despite saying earlier he was his #2 choice behind Shauntae); submitted Clarisse Mardon &amp; Corina Navarro; on-site interview with Clarisse Mardon on 2/9; awaiting feedback from Greg; 2/2 -- Screened &amp; subbed a referral candidate passed along by Greg (Ledda Morales); she was outside of comp; screens next week, will recalibrate with Greg to determine offering to Manny or proceeding with new candidates; 1/26 -- Shauntae's compensation expectations are not within HM's ideal range; planning to debrief with Greg on Monday; keeping strong backup candidate warm; 1/19 -- Proceeding to offer with Shauntae Textor; she's unwilling to discuss her compensation expectations during close conversation until provided with a pay range for the role; 1/12 -- On-site interview with Manny Brown (1/11) and Shauntae Textor (1/12); 1/5 -- Submitted Norman James (1/5) and Robin De Jesus (1/5); Setting up interviews with Shauntae Textor and Manny Brown; 12/22 -- Submitted Estefania Barrera (12/20), Shauntae Textor (12/20), Anthony Yanos (12/20), Fred Perez (12/20), Joseph Rios (12/20), Robert Galindo (12/20), David Anderson (12/22), and Manny Brown (12/22); 12/15 -- Opened this week, continuing to screen &amp; source</t>
  </si>
  <si>
    <t>CEP000815</t>
  </si>
  <si>
    <t>Production Chemist, Oligonucleotide Manufacturing</t>
  </si>
  <si>
    <t>Irina Shishkina</t>
  </si>
  <si>
    <t>Jaclyn Chen</t>
  </si>
  <si>
    <t>Bothell</t>
  </si>
  <si>
    <t>5/4 -- Jason still in background; 4/27 -- Jason Gesty accepted offer, in background now; 4/20 -- Screened Jason Gesty &amp; Loc Le's references; have yet to hear back from one of Jason Gesty's references; 4/13 -- Irina said she would provide feedback today (4/13) of whether to offer one of the three candidates; have back-up candidates identified just in case; 4/6 -- On-sites with Loc Le, Jason Gesty &amp; Jeffry Yaplee; awaiting feedback from Irina; 3/30 -- Onsites with Loc Le &amp; Jason Gesty next week, submitted candidate Jeffry Yaplee, phone interview this week, moving to on-site as well; 3/23 -- Moving to on-sites with Loc Le and Jason Gesty; Irina sent us a few handpicked candidates from the pipeline to screen, working through those; 3/16 -- Phone interviews with Loc Le, Jason Gesty, and Sarah Bodensteiner; awaiting feedback from Irina; 3/9 -- Holding on Kashmira; submitted candidates Matt Waldheim &amp; Sarah Bodensteiner; moving to phone interviews with Loc Le, Jason Gesty, and Sarah Bodensteiner; awaiting feedback on Matt Waldheim; 3/2 -- Phone interview with Kashmira Vyavaharkar on 3/1; submitted 2 more candidates, awaiting feedback; 2/23 -- Submitted candidates John Willey &amp; Kashmira Vyavaharkar; continuing to screen and source; 2/16 -- Set up CDS calls, fantastic applicant flow; 2/9 -- Role opened this week; source &amp; screen</t>
  </si>
  <si>
    <t>R-3270</t>
  </si>
  <si>
    <t>Field Service Engineer (Minneapolis, MN)</t>
  </si>
  <si>
    <t>Jerome Van Crayelynghe</t>
  </si>
  <si>
    <t>Minneapolis</t>
  </si>
  <si>
    <t>3/16 -- Background check for Ayla pending; 3/9 -- Extended offer to Ayla, verbal acceptance, in background now; 3/2 -- Brian Schloeder rejected offer due to pay, believed he could get more with a different company &amp; wanted OT (this is a salary role); moving to offer with Ayla Fish; waiting on Hr.Info/Michelle Tran to properly adjust Taleo accordingly to route her offer; 2/23 -- Moved to offer with Brian Schloeder with Ayla Fish as strong backup; Brian excited about offer, had a few questions; left a message with him this afternoon, hope to touch base shortly; 2/16 -- On-sites with Ayla Fish, Brian Schloeder, and Shannon Dann next week; 2/9 -- Pass on Tom Folta &amp; Donald Richards; phone interview with Shannon Dann next week; submitted candidate Jennifer Field, awaiting feedback on Jennifer from Chuck &amp; Jerome; confirmed Ayla Fish's rehire eligibility; moving to on-site interviews with Ayla Fish &amp; Brian Schloeder; 2/2 -- Subbed Tom Folta, Donald Richards, and P2 candidate Shannon Dann; phone interview with Ayla Fish (1/30), Chuck &amp; Jerome want to move to next steps with Ayla; waiting on Sasha to provide Ayla's rehire eligibility from Beckman Coulter; moving to phone interviews with Tom &amp; Shannon; 1/26 -- Reached out to ~60 candidates via LinkedIn/Monster/CB; submitted P2 candidate Ayla Fish (1/25); continuing to screen &amp; source Med Tech candidates; 1/19 -- Submitted Gene Behnke and Rick Swanson (1/16); feedback from HMs is that candidates are too senior, worried they'll be bored in their role; changing scope to new candidates; moving to phone interview with P2 candidate Adam Palmerton; 1/12 -- Submitted Derek Dennis and P2 Adam Palmerton; Phone interviews with Brian Schloeder and Derek Dennis; 1/5 -- Set up interview with Brian Schloeder next week; 12/22 -- Opened this week, submitted Brian Schloeder (12/22)</t>
  </si>
  <si>
    <t>CEP000819</t>
  </si>
  <si>
    <t>Analytical Chemist</t>
  </si>
  <si>
    <t>Joel Morgan</t>
  </si>
  <si>
    <t>3/30 -- Chelsey still in background; 3/23 -- Chelsey accepted on the spot, in background now; 3/16 -- Joel would like to offer Chelsey Rodriguez; currently determining offer amount with Ramneet/Melissa; will route in Taleo once finalized; 3/9 -- On-site interview with David Nguyen, awaiting feedback; onsite interviews with Chelsey Rodriguez and Andrew Hill next week; submitted candidates Alison Beehr &amp; Jeremy Burton; Joel prefers the existing candidates in process; 3/2 -- Moving to on-site interviews with Chelsey Rodriguez, David Nguyen, and Andrew Hill; submitted additional candidate Sam Harrell; 2/23 -- Submitted candidates Chelsey Rodriguez, David Nguyen, and Andrew Hill; awaiting feedback; 2/16 -- Set up CDS calls, fantastic applicant flow; 2/9 -- Role opened this week; source &amp; screen</t>
  </si>
  <si>
    <t>CEP001080</t>
  </si>
  <si>
    <t>Software Quality Engineer</t>
  </si>
  <si>
    <t>John Nicewonger</t>
  </si>
  <si>
    <t>4/13 -- Viktoriya's promotion date 4/16; 4/6 -- All approvals received in Taleo, John extended to Viktoriya, she accepted; 3/30 -- Moving to offer with Viktoriya Bolster, awaiting Ramneet's approval in Taleo; 3/23 -- Submitted candidates Desislav Hristoskov, Keerthana Patnala, Siddhi Raut, and Siddhi Chodnekar, but moving to offer with internal candidate Viktoriya Bolster; 3/16 -- Internal candidate Viktoriya Bolster has on-site interview next week; have 8 scheduled screens next week in case Viktoriya falls through; 3/9 -- Role opened this week, sourcing &amp; screening</t>
  </si>
  <si>
    <t>CEP000875</t>
  </si>
  <si>
    <t>Project Manager</t>
  </si>
  <si>
    <t>Brian Rhees</t>
  </si>
  <si>
    <t>4/6 -- New req opened below; 3/30 -- Closed req &amp; will reopen at higher level for Grace Hoben, Brian blitzing through several phone interviews, hoping to extend ASAP; new role not yet open in Taleo yet but replacing this one; 3/23 -- Moving to on-site with Anusha, holding on Nikola and Jennifer; reaching out to Grace Hoben (Priscilla's candidate, internal referral) to gauge her interest in this role; submitted Doris Shieh; 3/16 -- Submitted candidate Anusha Mehta, moving to phone interviews with Jennifer &amp; Anusha; holding on Nikola; Brian sent over a new candidate from Personify's Priscilla (from her Sr. PM role with Shibu) that Brian wants to consider; 3/9 -- Submitted candidates Jennifer McCloskey &amp; Nikola Najdovski; awaiting feedback; 3/2 -- setting up CDS calls, strong applicant flow; 2/23 -- Role opened this week, continuing to screen &amp; source</t>
  </si>
  <si>
    <t>Brian -- offer details for Grace</t>
  </si>
  <si>
    <t>R-2929</t>
  </si>
  <si>
    <t>Process Engineering Technician</t>
  </si>
  <si>
    <t>Kevin Seiki</t>
  </si>
  <si>
    <t>1/26 -- Offer extended to Daniel Vu &amp; accepted; in background; 1/19 -- Routed offer for Daniel Vu through Taleo, waiting for approvals; 1/12 -- Moving to offer with Daniel Vu; waiting on Divya to provide compensation guidelines for role; 1/5 -- Setting up on-site interviews with Ngan Tran and Daniel Vu; 12/22 -- Phone interviews with Ronald Delinela (12/20), Ngan Tran (12/21), and Terence Foteh (12/21); 12/15 -- Opened this week, submitted Ronald Delinela, Daniel Vu, and John Tran; 3 internal candidates also interested</t>
  </si>
  <si>
    <t>CEP000701</t>
  </si>
  <si>
    <t>Payroll Practitioner III</t>
  </si>
  <si>
    <t>Lisa Florez</t>
  </si>
  <si>
    <t>3/23 -- Mark Fortune in background; 3/16 -- Late last Friday, extended to Mark Fortune, instant verbal acceptance; in background now; 3/9 -- On-site with Mark Fortune, submitted candidate Marian Hendry, phone interview with Marian Hendry; offer for Mark Fortune, left a message today (Fri. 3/9); 3/2 -- Candidate Mark Fortune a little squirrely on scheduling the interview next week, trying to get him on the phone to figure out what's going on; submited candidate Sunita Manrao, awaiting feedback; Controller's Group on this req; 2/23 -- Lisa moving to on-site interview with Mark Fortune; Mark's currently out of town this week but will schedule for next week; submitted candidate Debbie Horita; continuing to screen &amp; source; 2/16 -- Awaiting feedback from Gerald &amp; Mark's phone interviews; continuing to screen &amp; source; 2/9 -- Sonya accepted another offer &amp; withdrew from process; submitted Gerald Hendryx &amp; Mark Fortune; moving to phone interview with Gerald, still awaiting feedback on Mark; 2/2 -- Phone interviews with Sonya Schuster &amp; Ronna Piazza; moving Sonya to on-site next week; continuing to screen; 1/26 -- Submitted Ronna Piazza (1/26) and Sonya Schuster (1/26); Role opened this week; screening &amp; sourcing</t>
  </si>
  <si>
    <t>CEP000689</t>
  </si>
  <si>
    <t>Collections Specialist</t>
  </si>
  <si>
    <t>Marc Hedlund</t>
  </si>
  <si>
    <t>4/13 -- Maria Heredia still in background; 4/6 -- P3 candidate Maria Heredia accepted offer, in background; 3/30 -- Moving to offer for P3 candidate Maria Heredia; 3/23 -- Marc passed on Valena; Melina &amp; I sourcing passive candidates; had discussion with Marc regarding adjusting the search/redefining his expectations; focused on finding a candidate that's a perfect team fit; 3/16 -- Marc passed on Bharti and Barbara; on-site interview with Valena Remigio-Navas next week; continuing to source &amp; screen; 3/9 -- Submitted candidates Bharti Patel, Barbara Frank, and Valena Remigio-Navas; moving to on-sites with Bharti and Barbara; awaiting feedback on Valena; 3/2 -- On-site interview with Connie Lara on 3/1, awaiting feedback from Marc; submitted candidate Deborah Futrell; added Controller Group to this role; 2/23 -- Submitted candidate Connie Lara; Marc passed on Roy Castillo, Ray Smith, and Suzanna Duarte, primarily from overqualification worries &amp; concern they'd leave for a better-suited position; moving to on-site interview next week with Connie Lara; continuing to screen &amp; source, perhaps finding less experienced candidates or those who are very clear about wanting to stay in collections long term; will venture into passive market; 2/16 -- Keeping Roy warm, on-sites with Ray Smith &amp; Suzanna Duarte, continuing to screen &amp; source; 2/9 -- On-site with Roy Castillo; Marc &amp; team wants me to keep Roy warm while interviewing other candidates; moving to on-site with Ray Smith; submitted Suzanna Duarte and Juanita Weese, moving to on-site interviews with both; 2/2 -- Submitted Roy Castillo &amp; Nina Butt (1/29); moving Roy Castillo to an on-site next week; submitted Ray Smith (2/2); 1/26 -- Continuing to screen &amp; source, have calls set up for next week; 1/19 -- Role opened this week, screening &amp; sourcing</t>
  </si>
  <si>
    <t>CEP000740</t>
  </si>
  <si>
    <t>Sr. Accounts Payable Associate</t>
  </si>
  <si>
    <t>4/20 -- Annette still in background; 4/13 -- Annette Guajardo still in background; 4/6 -- Annette Guajardo accepted offer, in background; 3/30 -- Moving to offer for P2 candidate Annette Guajardo, awaiting Simin &amp; Andrea's approval in Taleo before extending; 3/23 -- Awaiting feedback from Marc on Annette's second round of interviews; initial feedback from Marc on Update Call was positive, but waiting a final decision; Melina &amp; I are still sourcing; 3/16 -- On-site interviews with Yeni Curtis, Jordan Paganini, and Annette Guajardo; Marc passed on everyone but Annette, moving to second round of interviews; submitted candidates Melissa Enko and April Yamada; Marc passed on Melissa, awaiting feedback on April; 3/9 -- Submitted Yeni Curtis &amp; Jordan Paganini; moving to on-site with Yeni; awaiting feedback on Jordan; several more calls from LinkedIn scheduled; 3/2 -- Have screened several candidates, none of them have the needed communication skills or they're out of comp; communicated those struggles to Marc; trawling through job boards &amp; beginning initial LinkedIn pipeline; Controller's Group for this req as well; 2/23 -- Marc will pass on Kristy Nguyen; awaiting feedback from Julie Hernandez's on-site interview; continuing to screen &amp; source; candidates I've reached out to have been strong on paper but have poor communication skills when on the phone; will venture into passive market; 2/16 -- On-sites scheduled this week; continuing to screen &amp; source; 2/9 -- Submitted candidates Kristy Nguyen &amp; Julie Hernandez; moving to on-sites with both; 2/2 -- CDS calls set up for next week; role opened this week, screening &amp; sourcing</t>
  </si>
  <si>
    <t>CEP000764</t>
  </si>
  <si>
    <t>Manufacturing Engineering Equipment Technician (Night Shift)</t>
  </si>
  <si>
    <t>3/30 -- Lawrence still in background, start date pushed back; 3/23 -- Lawrence still in background; 3/16 -- Lawrence still in background; 3/9 -- Lawrence accepted, in background; 3/2 -- Moving to offer with candidate Lawrence Liburdi (see Automation Maintnenace Tech notes above for all details through process); 2/23 -- (See Automation Maintenance Tech above); 2/16 -- Submitted 3 candidates LW (see Automation Maintenance Tech above); continuing to source heavily; 2/9 -- Cold-calling 35 candidates from Monster/CareerBuilder, getting some traction; super high priority req; 2/2 -- CDS calls set up early next week; going through BioSpace; role opening this week, continuing to screen &amp; source</t>
  </si>
  <si>
    <t>Shift times, compensation; raised compensation level, have seen far more success</t>
  </si>
  <si>
    <t>N/A -- interviews pending; Tabatha -- continuing to source &amp; screen</t>
  </si>
  <si>
    <t>CEP001338</t>
  </si>
  <si>
    <t>Manufacturing Engineering Equipment Technician (Front End Day Shift)</t>
  </si>
  <si>
    <t>4/20 -- Ron Northrup accepted the offer; in background now; 4/13 -- All offer approvals received on 4/13, called Ron twice, was unable to get in touch, will try again on Monday; 4/6 -- Routed offer for approval for Ron Northrup, will extend when received</t>
  </si>
  <si>
    <t>CEP000972</t>
  </si>
  <si>
    <t>Software Test Engineer</t>
  </si>
  <si>
    <t>Raghu Rajagopalan</t>
  </si>
  <si>
    <t>4/13 -- Neha's promotion date on 4/16; 4/6 -- Waiting on Neha's promotion date (4/16); 3/30 -- Promotion date for Neha Shah is April 16; 3/23 -- Internal candidate Neha Shah accepted offer; promotion date April 16; 3/16 -- Phone interviews with Rajeshwari Nethi &amp; Elveera Menezes, submitted Wellington Chen, Harshad Pandhare, Sirisha Anumolu, and internal candidate Neha Shah; moving to offer with Neha Shah; 3/9 -- Continuing to source &amp; screen; submitted Rajeshwari Nethi &amp; Elveera Menezes; moving to phone interiews next week; 3/2 -- Role opened this week</t>
  </si>
  <si>
    <t>R-3195</t>
  </si>
  <si>
    <t>Senior New Product Introduction/Sustaining Manager</t>
  </si>
  <si>
    <t>Rolf Hagenlocher</t>
  </si>
  <si>
    <t>3/23 -- While closing Raymond, disclosed he'd be leaving stock options, revised offer w/ Karen Frechou's approval, now waiting on Elsa Burgess's approval in Taleo before extending; 3/16 -- Rolf relayed late on Friday that he would like to move to offer with candidate Raymond Yung; waiting to close Raymond before routing offer; 3/9 -- On-site interview with Raymond Yung on 3/8; awaiting Rolf's feedback; no word from Rolf on Amy Yuan; 3/2 -- Submitted three candidates, phone interview with Raymond Yung on 3/1, moving to on-site next week; Rolf reaching out to Cepheid employees who have worked at Theranos before deciding on Amy; 2/23 -- Rolf needs candidates with more management experience (direct reports, rather than simply "leading" groups of teams); Reached out to 48 candidates on LinkedIn, screened a few candidates who have turned out to be a good fit but squirrelly about discussing their compensation expectations for the role; a few in process that I will submit to Rolf if they're in comp. range; sourcing through Taleo &amp; R-1994 (recommended by Sarah); opening up this role to Aerotek; 2/16 -- Pass on Glenn &amp; Erich, phone interview w/ Archana Shah; continuing to screen &amp; source; 2/9 -- Submitted Archana Shah; Have not heard from Rolf regarding feedback on Glenn or Erich; continuing to screen &amp; source; 2/2 -- Moving to on-site interviews with Erich &amp; Glenn next week; continuing to source; 1/26 -- Phone interview with Erich Busche (1/23); no feedback from Rolf on phone interviews with Erich or Glenn or candidates Fred or Ron; 1/19 -- Moving to phone interviews with Erich Busche and Glenn Arche; Rolf was not prepared to provide feedback for Fred Chang or Ron Burritt; 1/12 -- Rolf let me know that he'll update me on our call next week; has not joined update calls to this point; submitted Erich Busche (1/12); 1/5 -- Submitted Ron Burritt (1/5) and Fred Chang (1/5); HM did not join Update call again, still waiting on feedback for all candidates; 12/22 -- Submitted Shanthi Sivanesan (12/2); have yet to receive feedback on last week's candidates; HM has been silent &amp; missed Update Call today with no explanation; 12/15 -- Opened this week, submitted Glenn Arche &amp; Wael Agha (12/14); Contacted 13 people through LinkedIn blast</t>
  </si>
  <si>
    <t>R-2893</t>
  </si>
  <si>
    <t>SAP BASIS Administrator</t>
  </si>
  <si>
    <t>Sandeep Raikar</t>
  </si>
  <si>
    <t>3/16 -- Kamlendra in background, proposed start date on April 2 (relayed by immigration through Heather Medina); 3/9 -- Kamlendra in background; 3/2 -- Extended offer to Kamlendra, verbal acceptance on the spot; in background now; 2/23 -- Routed offer exception request, waiting on Megan Ansari (FP&amp;A) to approve, then will route offer in Taleo; 2/16 -- Adjusted job description to reflect proper degree level; waiting on immigration/relocation estimates; 2/9 -- Sandeep had phone interviews with Bharath Martha &amp; Murali Krishna; decided to move to offer with Kamlendra Kumar; determining cost of relocation &amp; visa sponsorship before finalizing base salary; partnering with Heather Medina &amp; Ramneet Sandhu; 2/2 -- Sandeep wanted to see more candidates before offering Kamlendra; submitted Bharath Martha, Murali Krishna, and Neha Chaturvedi (1/31); phone interview with Murali Krishna on 2/2; 1/26 -- On-site interview with Urvi Bhanushali (1/26); 1/19 -- On-site interviews with Kamlendra Kumar and Vikram Reddy; phone interview with Urvi Bhanushali; proceeding to on-site interview with Urvi Bhanushali; 1/12 -- Pulled Vinod Rathod from process after once again attempting to reschedule his on-site interview a day before; Submitted Urvi Bhanushali (1/12), proceed to phone interview; 1/5 -- Phone interview with Vikram Reddy Nallawar, set up on-site interview for Kamlendra Kumar, Vikram Reddy Nallawar, and Vinod Rathod for upcoming weeks; 12/22 -- Phone interview with Premkumar Subramaniam; 12/15 -- Submitted Ashish Patel and Prem Subramaniam (12/13) and Vikram Reddy and Hari Challagondla (Phone interviews with Kamlendra Kumar (12/13) and Vinod Rathod (12/14); 12/8 -- Submitted Kamlendra Kumar, Ram Reddy Jonnalagadda, and Vinod Rathod (12/6)</t>
  </si>
  <si>
    <t>CEP000629</t>
  </si>
  <si>
    <t>Human Resources Representative</t>
  </si>
  <si>
    <t>Maryam Saray</t>
  </si>
  <si>
    <t>4/6 -- Bonnie approved to start on 4/9; still waiting on employment verification to officially clear before sending fill; 3/30 -- Bonnie accepted, in background now; 3/23 -- Moving to offer for Bonnie Miguel; awaiting approvals in Taleo; 3/16 -- Candidate Amanda Le withdrew from process; Cynthia Araiza had on-site interview; Bonnie Miguel moving to on-site interview next week; submitted internal referral Peter Korzen, moving to phone screen with him next week; 3/9 -- Phone interview with Cynthia Araiza; moving to on-sites next week with Amanda Le and Cynthia Araiza; submitted Bonnie Miguel, moving to phone interview with Bonnie Miguel; 3/2 -- Phone interview with Francisco Alvarez, pass; phone interview with Amanda Le, awaiting feedback; submitted candidates Cynthia Araizo, moving to phone interview next week; submitted candidate Thuy Nguyen, awaiting feedback; 2/23 -- Reconfirmed Chi &amp; Richard's continued interest &amp; that nothing has changed from their end (job status/comp expectations); phone interview with candidate Anna Pinlac; submitted candidates Francisco Alvarez, Amanda Le, Jin Lee, Linh Vuong, and John Bennett; moving to phone interviews with Amanda Le and Francisco Alvarez; Simin &amp; Heather showed interest in John Bennett, will keep warm until finding other suitable candidates; continuing to screen &amp; source; beyond applicant pipeline, connected with 62 candidates on LinkedIn, 10 on BioSpace, and 18 on Monster; 2/16 -- Keeping Chi &amp; Richard warm; submitted Kreshenda Tovar &amp; Renee O'Brien; pass on both submitted candidates; Anna Pinlac needed to reschedule phone interview; 2/9 -- Pass on Chi Chang &amp; Richard Doan; the internal fell through; submitted candidates Anna Pinlac and Tacha Amann; moving to phone interview with Anna Pinlac; continuing to screen &amp; source; HIGH level of urgency on this req; 2/2 -- On-site interview with Chi Chang (prior HR Rep role); Sarah informed me that they'll likely go internal for this role; 1/26 -- On-site interview with Richard Doan (prior HR Rep role); continuing to screen &amp; source; 1/19 -- Set up on-site interviews that Simin has already screened for Sarah's prior HR Rep role; screening &amp; sourcing</t>
  </si>
  <si>
    <t>CEP001221</t>
  </si>
  <si>
    <t>IT Governance Leader</t>
  </si>
  <si>
    <t>Srikanth Kalluri</t>
  </si>
  <si>
    <t>4/27 -- Prashanth still in background; 4/20 -- Offer approved, Prashanth accepted, in background now; 4/13 -- New offer routed through Taleo, waiting on approvals; 4/6 -- All approvals in Taleo, Sri/Simin to extend to Prashanth &amp; will update me; 3/30 -- Awaiting Sri &amp; Simin's decision on offer for Prashanth Naidu; 3/23 -- Role opened this week, desired candidate already identified</t>
  </si>
  <si>
    <t>CEP001233</t>
  </si>
  <si>
    <t>Cloud Systems Architect</t>
  </si>
  <si>
    <t>4/20 -- Surya all set to start on Mon. 4/23; 4/13 -- Surya still in background; 4/6 -- Written offer sent; awaiting Surya's final decision; 3/30 -- Routed offer for Surya Nalluri, awaiting approvals in Taleo from Sri, Simin, and Mark; 3/23 -- Role opened this week, desired candidate already identified</t>
  </si>
  <si>
    <t>R-2997</t>
  </si>
  <si>
    <t>Research Associate</t>
  </si>
  <si>
    <t>Victor Chu</t>
  </si>
  <si>
    <t>Karen Frechou</t>
  </si>
  <si>
    <t xml:space="preserve">1/5 -- Extended offer to Matt Stafford; verbally accepted; start date of 1/16/2018; 12/22 -- On-site interviews with Matt Stafford (12/19) &amp; Lorena Adas (12/18); would like to extend offer to Matt Stafford (12/19); waiting on confirmation from Shannyn/Karen concerning grade level/bonus;12/15 -- Dr. Chu out of the country and unavailable for interviews; continuing to source candidates; Matt Stafford &amp; internal Lorena Adas on-site next week; 12/8 -- Submitted Matt Stafford (12/8); phone interview with Angel Zhao (12/6), Tina Lee (12/7), Nhi Dang (12/7), and Matt Stafford (12/8);12/1 -- Submitted Connor Patton (11/27) and Angel Zhao (11/30), phone interview with Connor Patton (12/1); 11/22 -- Submitted Hetal Randeria (11/21). </t>
  </si>
  <si>
    <t>R-2994</t>
  </si>
  <si>
    <t>Scientist</t>
  </si>
  <si>
    <t xml:space="preserve">1/12 -- Extended offer to Shannon Phan; verbally accepted; start date of 1/22/18; 1/5 -- Received confirmation of grade level &amp; bonus; submitting offer for approval through Taleo; 12/22 -- Still waiting for confirmation from Karen &amp; Shannyn concerning grade level &amp; bonus; 12/15 -- Moved to offer for Shannon Phan (notification from Dr. Chu on 12/12), working on relocation exception approval; 12/8 -- In person interview with Gongbo Wang (12/5) and Shannon Phan (12/8) 12/1 -- Submitted Weijia Wang (11/27), Shannon Phan (11/28), and Vijay Dasari (11/28), phone interview with Gongbo Wang (11/27), phone interview with Shannon Phan (12/1), move to f2f interview with Gongbo Wang (12/5) and Shannon Phan (12/8); 11/22 -- Submitted Chenyu Li and Gongbo Wang (11/21). </t>
  </si>
  <si>
    <t>CEP000900</t>
  </si>
  <si>
    <t>ME Project Administrator</t>
  </si>
  <si>
    <t>Za Xiong</t>
  </si>
  <si>
    <t>Lodi</t>
  </si>
  <si>
    <t>3/16 -- Iris still in background; HRBP Melissa approved her start date on Mon. 3/19 despite outstanding background; 3/9 -- Role still in background with Iris Armendariz; 3/2 -- Iris accepted offer; now in background; 2/23 -- Routed offer for Iris Armendariz through Taleo; waiting for James Buckley to approve before extending; 2/16 -- This replaces the closed R-1806, reopened in the job grade; waiting for 5 days before offering to Iris Armendariz</t>
  </si>
  <si>
    <t>CEP001852</t>
  </si>
  <si>
    <t>Senior Quality Systems Specialist</t>
  </si>
  <si>
    <t>Mike Ornelas</t>
  </si>
  <si>
    <t>11/8 -- Also moved to on-site interview with Anton Cherepache; pending feedback on all on-site interviews this week (Silvia on Tues. 11/6; Daniel on Thurs. 11/8; Anton on Fri. 11/9; Subhashree on Fri. 11/9); 11/2 -- Submitted Daniel Melendez, Kavitha Stanley, Renee Saavedra, Silvia Hadjiradeva, Anton Cherepache, and Subhashree Ravichandran; moving to on-sites with Daniel, Silvia, and Subhashree, passing on Kavitha and Renee, pending feedback on Anton since Fri. 11/2; 10/26 -- Mike interested in moving forward to recruiter screen with 12 candidates; Tabatha scheduling screens ASAP next week; 10/19 -- Still pending health clearance from Mario before rescheduling interview; Mike to provide feedback on 19 direct sourced resumes since Thurs. 10/11 if he'd like us to proceed with Recruiter screen, sent Mike follow-up email on Tues. 10/16; 10/12 -- Mario had to reschedule on-site interview due to a health concern; Tabatha to reschedule once he receives the all clear from his doctor; Mike to provide feedback on 19 sourced resumes; 10/5 -- Mario moving to next round of interviews on Thurs. 10/11, Tabatha to direct source additional candidates &amp; send to Mike for comparison; 9/28 -- Mario Vesnaver scheduled for onsite on Tues. 10/2; Maria Suarez scheduled for on-site on Wed. 10/3; 9/21 -- Submitted Maria Suarez after screen last week, decided to move directly to on-site with Mario Vesnaver and Maria Suarez, both are scheduled for the week of 10/1 due to the entire Quality team being in an audit next week; 9/13 -- Submitted candidate Mario Vesnaver, but he was over compensation; passed on Edward Wu; screen scheduled with Maria Suarez on Fri. 9/14; 9/7 -- Second round of on-site interview with Edward Wu on Fri. 9/7, pending feedback; sent 4 new resumes to Mike, moving forward with 2 candidates, pending screens early next week; 8/31 -- Positive feedback from Edward Wu's on-site interview, would like to bring him back onsite to meet additional people; would like 1-2 more candidates to interview as comparison; 8/24 -- Screened &amp; submitted Personify referral Edward Wu; moved to phone interview on Fri. 8/24, pending feedback; 8/17 -- Passed on Sangita Kondapalli; moved to phone interview with Carol Fernandez; but Carol accepted offer from another company on the day of her scheduled phone interview and withdrew from process; scheduled screen with referral Edward Wu early next week; moving to phone interview assuming he passes all HR components of screen; 8/10 -- Passed on Adita Padekar; submitted Sangita Kondapalli (8/7) and Carol Fernandez (8/10), pending feedback; 8/3 -- Submitted candidate Adita Padekar; submitting screened candidate Ivy Tran once she sends resume; continuing to source &amp; screen; 7/26 -- Built pipeline of 50+ qualified candidates on LinkedIn; scheduling responses for next week; 7/20 -- Reached out to prior candidate Matt Wang, but he has accepted another offer; continuing to source &amp; screen; 7/13 -- Role opened this week, beginning to source &amp; screen</t>
  </si>
  <si>
    <t>Challenge: team needs to recalibrate on profile/team fit, will discuss with Hiring Manager; Countermeasure: aligning with HM on desired candidate profile on next Update Call, LinkedIn blast to 35+ qualified, specific candidates resulting in 5+ screens scheduled</t>
  </si>
  <si>
    <t>11/8 -- Mike to provide feedback on all on-site interviews this week (Silvia on Tues. 11/6; Daniel on Thurs. 11/8; Anton on Fri. 11/9; Subhashree on Fri. 11/9)</t>
  </si>
  <si>
    <t>CEP001940</t>
  </si>
  <si>
    <t>Service Operations Program Manager</t>
  </si>
  <si>
    <t>Danica Factor</t>
  </si>
  <si>
    <t>Lindsay Brecht</t>
  </si>
  <si>
    <t>11/8 -- Tabatha to schedule Pauline Lim's phone interview (pending availability before scheduling); submitted Mukta Verma on Thurs. 11/8, pending feedback on next steps; 11/2 -- Pending feedback/next steps for Donovan Le (since Wed. 10/17) and Denny Huebner (since Mon. 10/29), as well as feedback/next steps for submitted candidate Pauline Lim since Mon. 29; followed up with Danica on Wed. 10/31 and Fri. 11/2; 10/26 -- Pending Danica's feedback from Donovan Le's phone interview since Wed. 10/17; phone interview with Denny Huebner scheduled for Mon. 10/29 (had to be pushed back a week due to Danica being OOO this week); submitted Yuping "Pauline" Lim on Fri. 10/26; 10/19 -- Pending Danica feedback from Donovan Le's phone interview since Wed. 10/17; scheduled Robert "Denny" Huebner for a phone interview on Mon. 10/22; trying to reach 2 additional preselected candidates for screens next week; 10/12 -- Screening 5 candidates for Danica and setting up phone interviews for all of them; 10/5 -- Sent Danica 9 resumes of candidates who could be great fits, moving forward with 5 of them, scheduling screens for next week; 9/28 -- Pratishtha declined offer due to low compensation; Danica did not wish to increase the offer; due to HM's business travel, will reconnect with Danica early next week to discuss next steps for the role; 9/21 -- Decided to offer Pratishtha Duhan (candidate originally considered for CEP001866, the other Service Operations Program Manager); Danica extended offer to candidate personally on Fri. 9/21; candidate still considering offer; 9/13 -- Henry confirmed for Wed. 9/19 on-site interview; 9/7 -- Henry Nguyen's on-site interview scheduled for 9/19; 8/31 -- Moving to on-site interview with Henry Nguyen (scheduled for 9/19); 8/24 -- Moving to screen/phone interview with Henry Nguyen; 8/17 -- Reached out to 25+ highly-targeted candidates on LinkedIn, really digging into combination of service + marketing; have 5+ scheduled screens so far next week; 8/10 -- 10 screens scheduled for next week, reached out to 40+ candidates on LinkedIn; 8/3 -- Role opened this week (Discovery Call on 7/31); beginning to source &amp; screen</t>
  </si>
  <si>
    <t>Challenge: offer decline; niche profile requiring diverse background without many years of experience; Countermeasure: LinkedIn blast to 30+ highly-targeted individuals resulting in 6+ screens scheduled</t>
  </si>
  <si>
    <t>11/8 -- Danica to provide feedback/next steps on submitted candidate Mukta Verma since Thurs. 11/8; Tabatha to schedule phone interview with Pauline Lim (pending candidate's availability before scheduling).</t>
  </si>
  <si>
    <t>CEP001974</t>
  </si>
  <si>
    <t>Clinical Laboratory Scientist, Medical Affairs</t>
  </si>
  <si>
    <t>Charry Uy</t>
  </si>
  <si>
    <t>11/8 -- Charry very excited about both Vickie &amp; Anita; Tabatha to schedule phone interview between Anita and Natalie Cheung (Natalie on PTO during Anita's interview); Charry confident she can make final decision after that; 11/2 -- Holding on Gerrod, Vickie's on-site took place on Thurs. 11/1, positive feedback; waiting for results from Anita's on-site interview on Fri. 11/2 before making a final decision; would like to schedule Michelle for an on-site interview but she is traveling for the next 2 weeks, will likely move forward before then, but will hold for backup; 10/26 -- Holding on Gerrod; moving to on-sites with Vickie Mallon and Anita Cheung; pending feedback on submitted candidate Michelle Lutman since Tues. 10/23; 10/19 -- Pending feedback from Gerrod's on-site interview since Fri. 10/19; submitted Vickie Mallon and Michelle Lutman on Fri. 10/12, pending feedback; 10/12 -- Gerrod scheduled for on-site interview on Fri. 10/19; 4 additional screens with candidates scheduled for next week to provide context for Gerrod; 10/5 -- Gerrod scheduled for on-site interview on Fri. 10/19, sent Charry 6 new resumes, moving forward with 2 of them, screens scheduled for early next week; 9/28 -- Pending Gerrod Murai's availability before scheduling his onsite; submitted 4 new resumes, but Charry wants to hold on them, would prefer microbiology/infectious disease backgrounds; 9/21 -- Charry would like to move to an on-site interview with Gerrod, pending her desired interiew team before scheduling; 9/13 -- Still pending feedback on Gerrod Murai since Fri. 9/7; 9/7 -- Submitted Gerrod Murai on Fri. 9/7, pending feedback; have 3 screens with candidates selected by Charry early next week; 8/31 -- Reached out to 30+ passive candidates in LinkedIn; 8/24 -- Narrowed down profile with Charry based on 4 applicants' resumes; moving forward with one of them, targeting passive candidates who have both licensure and specific microbiology experience in the lab; 8/17 -- Reached out to 50+ highly qualified candidates on LinkedIn; scheduling 15+ screens next week; 8/10 -- Role opened this week (Discovery Call on 8/10); beginning to source &amp; screen</t>
  </si>
  <si>
    <t>Challenge: unique profile (looking exclusively for microbiology/infectious disease experience, rather than general MLS/CLS experience); Countermeasure: LinkedIn blast to 15+ highly-targeted individuals fitting the profile resulting in 3+ screens scheduled</t>
  </si>
  <si>
    <t>11/8 -- Tabatha to set up phone interview for Anita with Natalie Leung (Natalie OOO during Anita's interview); Charry confident she can make final decision after that.</t>
  </si>
  <si>
    <t>CEP001749</t>
  </si>
  <si>
    <t>Sr. Product Manager</t>
  </si>
  <si>
    <t>Vish Kulkarni</t>
  </si>
  <si>
    <t>11/8 -- Setting up a final phone interview between Vish &amp; Akshaya (pending Akshaya's availability before scheduling); Vish confident he'll be able to make a final decision after that; 11/2 -- Still keeping Akshaya Misra warm since on-site interview on Thurs. 10/18, pending final decision/next steps, pending feedback from 15 sourced resumes since Fri. 10/26; 10/26 -- Keeping Akshaya Misra warm, passed on Preeti Saini and Vik Singh; sent Vish two additional sourced resumes today (Fri. 10/26), pending feedback on if he would like us to proceed to recruiter screen; 10/19 -- Pending feedback from Akshaya Misra and Preeti Saini's on-site interviews (occurred Thurs. 10/18 and Wed. 10/17, respectively); submitted Vik Singh (referral), moving to phone interview on Mon. 10/22; 10/12 -- Akshaya Misra moving to on-site interview, scheduled for Thurs. 10/18; moving Preeti Saini to on-site interview, pending candidate availability before scheduling; Vish passed on Sejal Desai; 10/5 -- Vish moving Preeti Saini forward to on-site interview, Akshaya Misra's phone interview today (Fri. 10/5), pending feedback; Sejal Desai scheduled for Mon. 10/8; 9/28 -- Submitted 7 new candidates, Vish moving forward to phone interviews with 4 of them, pending candidates' availabilities before scheduling; 9/21 -- Passed on Rashi Takkar, P3 candidate James Lee coming back on-site for second round of interviews; pending feedback from Vish on Sudheer Ch's phone interview (conducted Tues. 9/18); 9/13 -- Still pending feedback on Rashi Takkar's on-site interview; moving to phone interview with Sudheer Ch; (Tina Hemenway &amp; Arthi Vijayaraghavan moved to Vish's other Sr. Product Manager role); 9/7 -- Still pending feedback on submitted candidates Sudheer Ch (submitted 8/24) and Courtney Enloe (submitted 8/21), along with Rashi Takkar's onsite interview on 9/4; 8/31 -- Passed on Thomas Wu, still pending feedback on Sudheer Ch (submitted 8/24) and Courtney Enloe (submitted 8/21), moving to on-site interview with Rashi Takkar on 9/4 and Arthi Vijayraghavan (pending candidate's availability before scheduling); 8/24 -- Passed on Sanjay Bhardwaj; submitted two candidates from Melina's prior marketing roles (Thomas Wu and Courtney Enlow) on 8/21, pending feedback; submitted Rashi Takkar on 8/24 and moving to on-site interview; submitted Sudheer Ch on 8/24, pending feedback; 8/17 -- Pass on Aditya, still trying to get in touch with Arthi to discuss potential flexibility with compensation; scheduled phone interview with Sanjay Bhardwaj on 8/17, pending feedback; 8/10 -- Still pending feedback from Aditya's onsite interview (conducted 8/2); Vish interested in submitted candidate Arthi Vijayaraghavan, but would like me to see if she is flexible on compensation before moving to phone interview; scheduled a follow-up call with her next week; 8/3 -- Vish passed on Lakshmi; conducted phone interview with Aditya &amp; set up onsite interview for 8/2, pending feedback; submitted candidates Sanjay Bhardwaj, Jason Lai, and Arthi Vijayaraghavan, pending feedback; 7/26 -- Pending feedback from Lakshmi Sampath's onsite interview, as well as next steps for Aditya Bhuvanagiri; pending feedback on Priyanka Pandey; 7/20 -- Lakshmi's onsite interview scheduled next week; pending feedback on Aditya Bhuvanagiri (Vish missed phone interview, pending decision on whether to reschedule); pending feedback on Priyanka Pandey; 7/13 -- Moving to on-site interview with Lakshmi Sampath, waiting on Vish to provide interview team; pass on Matthew Winkler; waiting to hear feedback on candidate Priyanka Pandey; submitted candidate Aditya Bhuvanagiri, had phone interview; pending feedback; 7/3 -- Pass on Nilam; moving to phone interview with Lakshmi Sampath; submitted Matthew Winkler &amp; Priyanka Pandey; 6/29 -- Pending feedback on Nilam Patel's interview and candidate Lakshmi Sampath; continuing to source &amp; screen; 6/22 -- Phone interview with Nilam Patel, pending feedback; submitted Lakshmi Sampth, pending feedback; continuing to source &amp; screen; 6/15 -- Submitted Nilam Patel, continuing to source &amp; screen; 6/8 --Role opened this week, beginning to screen &amp; source</t>
  </si>
  <si>
    <t>Challenge: HM responsiveness/engagement with process; Countermeasure: sending frequent emails &amp; reaching out via phone, looped in HRBP Lin when communication lags; reached out to 15+ highly targeted individuals w/ marketing &amp; VOC backgrounds in passive market, resulting in 2+ screens; engaged Broadreach to widen pool</t>
  </si>
  <si>
    <t>11/8 -- Tabatha to schedule final phone interview between Akshaya Misra &amp; Vish (pending Akshaya's availability).</t>
  </si>
  <si>
    <t>CEP001827</t>
  </si>
  <si>
    <t>Director, IT Global Business Services -- Finance</t>
  </si>
  <si>
    <t>Nicolas Vandeveter</t>
  </si>
  <si>
    <t>11/8 -- Scheduling Praveen Anshu's on-site interview for next week (pending travel details before scheduling); submitted Ramesh Kumar on Thurs. 11/8, pending feedback; 11/2 -- Moving forward to on-site interview with Praveen Anshu, passed on Vikrant Sisodia and Omar Zeirideen; 10/26 -- Praveen Anshu had phone interview on Thurs. 10/25, pending feedback from Nicolas; proceeding with 7 requested recruiter screens from batched resumes; submitted Vikrant Sisodia and Omar Zeirideen on Fri. 10/26, pending feedback; 10/19 -- Sent Nicolas 14 resumes of direct sourced candidates on 10/17 and pending initial feedback if he'd like us to proceed with Recruiter screen; sent Nicolas follow-up email on Fri. 10/19; 10/12 -- Sent Nicolas 11 resumes of sourced candidates, pending feedback; Nicolas passed on Mostapha and internal candidate Subba; 10/5 -- Gyanendra withdrew from process after accepting an offer from another company; Subba's onsite interview scheduled for Tues. 10/9, Mostapha Elhams's on-site interview scheduled for Fri. 10/5, pending feedback; setting up phone interview with Praveen Anshu (pending candidate's availability before scheduling); 9/28 -- Moving to on-site interviews with Gyanendra, Mostapha, and internal Subba; waiting to hear back from candidates regarding availability before scheduling; 9/21 -- Still pending Nicolas's final decision regarding bringing in Gyanendra Mishra and Mostapha Elhams; pending interview team to interview internal candidate Subbalakshmi Sankarnarayanan; 9/13 -- Passed on Bhagyesh Patel due to compensation; still holding on Gyanendra Mishra &amp; Mostapha Elhams; advised HM to move forward with candidates (rather than waiting for additional candidates), discussed role with HRBP Simin, she is in agreement with moving forward to on-site interviews; 9/7 -- Submitted Bhagyesh Patel on Fri. 9/7, pending feedback; still holding on Gyanendra Mishra and Mostapha Elhams, pending final decision; 8/31 -- Holding on Gyanendra Mishra, still holding on Mostapha Elhams, would like to see additional candidates before moving to on-site interviews; 8/24 -- Nicolas passed on Venkatesh Subramanian; still holding on Mostapha Elhams; Gyanendra's phone interview scheduled for Mon. 8/27; 8/17 -- Submitted Gary Claydon, Venkatesh Subramanian, and Gyanendra Mishra; moving to phone interviews with Venkatesh and Gyanendra; positive feedback on Mostapha, waiting for additional candidates before moving to onsites; 8/10 -- Pending feedback from Mostapha's phone interview, submitted internal candidate Subbalakshmi Sankarnarayanan, pending feedback; have X screens scheduled for next week; 8/3 -- Pending feedback from Mostapha's phone interview, continuing to source &amp; screen; 7/26 -- Moving to phone interview with Mostapha Elhams, will schedule when candidate sends availability; continuing to source &amp; screen; 7/20 -- Submitted candidates Rameysh Ramdas and Mostapha Elhams, pending feedback; 7/13 -- Role opened this week, beginning to source &amp; screen</t>
  </si>
  <si>
    <t>Challenge: desired skills/experience versus compensation allotted; will not move forward to on-site interviews until more candidates are in process; Countermeasure: Looped in HRBP Simin to keep her informed of challenges, Simin to help move candidates forward in process; reached out to 40+ highly-specific candidates on LinkedIn resulting in 7+ screens scheduled</t>
  </si>
  <si>
    <t>11/8 -- Nicolas to provide feedback/next steps for submitted candidate Ramesh Kumar since Thurs. 11/8; Tabatha to schedule on-site interview with Praveen Anshu (pending candidate's availability).</t>
  </si>
  <si>
    <t>CEP002913</t>
  </si>
  <si>
    <t>Software Engineer</t>
  </si>
  <si>
    <t>Arturo Aguilar</t>
  </si>
  <si>
    <t>CEP002076</t>
  </si>
  <si>
    <t>Director/Sr. Director, DoD Program</t>
  </si>
  <si>
    <t>Shibu Gangadharan</t>
  </si>
  <si>
    <t>Betsy Jensen</t>
  </si>
  <si>
    <t>11/8 -- Pending a final decision after three interviews with final candidates (Robin Bruce, Glenn Johns, and Larry Kelmar); final scheduled interview is Tues. 11/13; 11/2 -- Three candidates (Robin Bruce, Glenn Johns, and Larry Kelmar, are all scheduled for final interview round, will make decision after that; 10/26 -- Received notice that 3 candidates are moving forward to final round of interviews &amp; desired interview team for second round from Karen Frechou on Fri. 10/26, pending candidates' availabilities before scheduling; 10/19 -- Scheduling second round of on-sites with Robin Bruce, pending interview team from Shibu; holding on Kalpit Gajera; pass on Stephen Chen; 10/12 -- Pass on Stephen Chen; pending feedback on Robin Bruce's on-site interview; pending feedback from Kalpit Gajera's phone interview (both since Fri. 10/12); 10/5 -- Stephen Chen scheduled for face-to-face interview with Shibu on Mon. 10/8; Robin Bruce scheduled for on-site interview on Fri. 10/12, pending feedback on 2 additional submitted candidates since Wed. 9/26; 9/28 -- Submitted three candidates, pending feedback on 2 of them, moving to on-sites with OpCo transfer candidate Robin Bruce, scheduled Stephen Chen's coffee interview on Mon. 10/8; 9/21 -- Pass on Pejman Naraghi, submitted Stephen Chen, moving to informal coffee meeting the week of 10/8; 9/13 -- Submitted Pejman Naraghi on Thurs. 9/13, pending feedback; 9/7 -- Role opened this week (Discovery Call 9/5), beginning to source &amp; screen; 8/31 -- Discovery Call scheduled for Wed. 9/5</t>
  </si>
  <si>
    <t>Challenge: none currently; Countermeasure: LinkedIn blast to 10+ highly-targeted individuals resulting in 2+ screens scheduled</t>
  </si>
  <si>
    <t xml:space="preserve">11/8 -- Pending final decision after final scheduled interviews take place with 3 final candidates (final interview scheduled for Tues. 11/13). </t>
  </si>
  <si>
    <t>CEP002914</t>
  </si>
  <si>
    <t>Software Engineer II</t>
  </si>
  <si>
    <t>CEP002031</t>
  </si>
  <si>
    <t>SAP Solutions Architect</t>
  </si>
  <si>
    <t>Hemant Kapadne</t>
  </si>
  <si>
    <t>11/8 -- Keeping Hredyesh warm, submitted Ashu Malhotra and Hope Chuang on Thurs. 11/8, pending feedback/next steps; 11/2 -- Keeping Hredyesh warm, reached out to 5 candidates preselected by Hemant; 1 candidate scheduled for screen next week (so far), will continue reaching out; 10/26 -- Positive feedback from Hredyesh's on-site interview; need comparison candidates before making final decision; sent Hemant 9 resumes to review on Fri. 10/26, pending decision on if he'd like to move forward with recruiter screen; 10/19 -- Pending feedback from Hredyesh's on-site interview since Mon. 10/15; Tabatha sourcing for additional candidates to provide comparison to Hredyesh, conducting screens next week; 10/12 -- Hredyesh moving to on-site interview, scheduled for Mon. 10/15; 10/5 -- Still pending feedback from Hredyesh's phone interview on Fri. 9/28; 9/28 -- Moving to phone interview with Hredyesh on Fri. 9/28, pending feedback; 9/21 -- Submitted Hredyesh Sharma on Fri. 9/21, pending feedback; 9/13 -- This week's screens were not good fits in terms of skills/communication; now pursuing candidates who require visa sponsorship (7 screens scheduled next week); 9/7 -- Scheduled 4 screens with applicants for early next week; 8/31 -- Role opened this week (Discovery Call 8/28), beginning to source &amp; screen; 8/24 -- Discovery Call scheduled for Fri. 8/24, but Hemant did not attend. Rescheduled for Tues. 8/28</t>
  </si>
  <si>
    <t>Challenge: none currently; Countermeasure: LinkedIn blast to 25+ highly-targeted individuals resulting in 4+ screens scheduled</t>
  </si>
  <si>
    <t>11/8 -- Hemant to provide next steps/final decision for Hredyesh Sharma (on-site interview on Mon. 10/15); Hemant to provide feedback/next steps on candidates Ashu Malhotra and Hope Chuang since Thurs. 11/8.</t>
  </si>
  <si>
    <t>CEP002161</t>
  </si>
  <si>
    <t>HR Business Partner</t>
  </si>
  <si>
    <t>Karen Frechou-Armijo</t>
  </si>
  <si>
    <t>Rony Calhau</t>
  </si>
  <si>
    <t>11/8 -- Pending feedback/next steps on submitted candidates Nikki Gannon, Cindy Fan, Jennifer Yang, and Lorraine Hoge since Thurs. 11/1; pending availability from Karen while at conference to schedule phone interview with Tina Strout; pending final decision on Jaclyn Jones (phone interview Tues. 10/30), Annazette Harrison (phone interview Wed. 10/31), and Yenni Lemieux (phone interview Thurs. 11/1); pending final decision/desired next steps for Vanessa Sacman since her phone interview on Tues. 10/16; 11/2 -- Submitted Nikki Gannon, Cindy Fan, Jennifer Yang, and Lorraine Hoge; phone interviews this week with Jaclyn Jones, Annazette Harrison, Yenni Lemieux, and Ann Finucane (pass); pending final decisions on the others; phone interview with Tina Strout next week; 10/26 -- Role has been releveled to higher compensation; Tabatha circling back to 6 candidates who were previously out of compensation to gauge their interest in moving forward; 10/19 -- Positive feedback from Vanessa's phone interview, moving to next steps (pending direction from Karen on what those next steps will be); connected with 40+ junior-level HRBPs this week, but all screens conducted ended up being over compensation; sent Karen followup email on Fri. 10/19 detailing strategy to expand candidate pool moving forward to align with compensation target; 10/12 -- Vanessa needed to reschedule phone interview; targeting early next week; candidates screened this week have all been over compensation; reached out to 40+ candidates with more junior level experience on LinkedIn, have several screens scheduled early next week; 10/5 -- Submitted Vanessa Sacman, moving to phone interview (pending candidate's availability before scheduling), submitted Ann Finucane on Fri. 10/5, pending feedback; 2 strong candidates that were over compensation, submitting to Karen as an FYI; 9/28 -- Direct Sourced 23 candidates, reached out to 50+ candidates on LinkedIn, have 9 screens scheduled so far for next week; 9/21 -- Role opened this week (Discovery Call 9/17), beginning to source &amp; screen</t>
  </si>
  <si>
    <t>Challenge: none currently; Countermeasure: LinkedIn blast to 40+ highly-targeted individuals resulting in 8+ screens scheduled</t>
  </si>
  <si>
    <t>11/8 -- Karen to provide next steps for Vanessa Sacman since phone interview on Tues. 10/16; Karen to provide feedback on 4 submitted candidates since Thurs. 11/1; Karen to provide final decision on Yenni Lemieux, Annazette Harrison, and Jaclyn Jones since their phone interviews on Thurs. 11/1, Wed. 10/31, and Tues. 10/30, respectively.</t>
  </si>
  <si>
    <t>CEP001727</t>
  </si>
  <si>
    <t>Principal Biostatistician</t>
  </si>
  <si>
    <t>Jill Birkmeier</t>
  </si>
  <si>
    <t>11/8 -- Still waiting on new requisition (with proper HM &amp; years of experience required) to come through in Taleo before closing this requisition; 11/2 -- Decided to close this role &amp; reopen at correct level (lower years of experience required) and HM (change to Rajesh Kaldate); waiting new req to come through in Taleo before closing; 10/26 -- Tabatha to schedule screens with 10+ candidates direct sourced from Monster/CareerBuilder; pending feedback from Brad/Rajesh on whether to close &amp; reopen role given profile &amp; HM changes; 10/19 -- Sent new LinkedIn blast to 45+ more junior-level Biostatisticians; scheduling responses for screens next week;10/12 -- Director of Biostatistics (Rajesh Kaldate) is now fully onboarded, touched base with him this week to discuss profile; sending out a new blast to passive candidates that align with Rajesh's priorities, scheduling screens for next week;10/5 -- Jill interested in 4/10 sourced resumes; scheduling screens with all of them for early next week; 9/28 -- Sent Jill 10 new resumes this week for profile review, pending review on 6 of them, moving forward with 2 of the four for screens next week; 9/21 -- Candidates screened this week were not interested in roles without people management position, have three scheduled screens with applicants next week, scheduling responses from LinkedIn blast to 55+ qualified candidates on LinkedIn; 9/13 -- Ling decided to withdraw her acceptance; moving forward with screens with 4 candidates (Direct Source/applicants); 9/7 -- Verbally extended offer to Ling, she accepted; she is now in BG; 8/31 -- Pending offer approval in Taleo from Ramneet &amp; Pam; will extend to Ling when approved; 8/24 -- Pending feedback on Ling's onsite interview since 7/10; 8/17 -- Pending feedback on Ling's onsite interview since 7/10; reached out to 25 candidates on LinkedIn; have 5+ screens scheduled next week; 8/10 -- Ling's on-site interview scheduled for Fri. 8/10, pending feedback; reached out to 40 candidates on LinkedIn to generate further activity; 8/3 -- Moved to phone interview with Ling Shen (conducted 8/3), moving to on-site interview; continuing to source &amp; screen; 7/26 -- Still pending feedback on candidate Ling Shen (submitted 7/13); continuing to source &amp; screen; 7/20 -- Pending feedback on candidate Ling Shen (submitted 7/13), continuing to source &amp; screen; 7/13 -- Submitted Ling Shen; continuing to screen &amp; source; 7/3 -- Still sourcing &amp; screening; 6/29 -- Holding on Lixian, screening &amp; sourcing; 6/22 -- Submitted Lixian Sun, moving to phone interivew next week; 6/15 -- Blast out to ~40 LinkedIn candidates; 6/8 --Role opened this week, beginning to screen &amp; source</t>
  </si>
  <si>
    <t>Challenge: Niche profile requiring a high level of experience without being a people management position; Countermeasure: Discussed possibility of releveling to consider lower level of experience with HM; LinkedIn blast to 35+ highly-targeted individuals resulting in + screens scheduled</t>
  </si>
  <si>
    <t>11/8 -- Pending new requisition coming through in Taleo before canceling this one</t>
  </si>
  <si>
    <t>Confidential Manager</t>
  </si>
  <si>
    <t>Andrea Mori</t>
  </si>
  <si>
    <t>11/8 -- Pending final decision from Andrea regarding moving the role to Malaysia; Tabatha to consider sourcing &amp; screening; 11/2 -- Andrea considering moving this role to Malaysia; will determine after her trip to the Malaysian site in December; Tabatha to continue sourcing until then; 10/26 -- Tabatha to continue sourcing candidates from Taleo &amp; LinkedIn; scheduling screens with 8 candidates sourced from Taleo; 10/19 -- Reaching back out to 5 preselected candidates who did not initially respond to engage them in the process; Tabatha to send a fresh batch of direct sourced resumes to Andrea; 10/12 -- Tabatha to screen 5 sourced resumes that are scheduled early next week; 10/5 -- Still yet to get in touch with Linda &amp; Elena, sent Andrea batch of direct sourced resumes, moving forward with 5 candidates to next steps once screened; 9/28 -- Have left messages for Linda &amp; Elena, direct sourced 15+ new resumes to send to Andrea for feedback, will send on Monday; 9/21 -- Had a difficult time getting connected with Linda and Elena, rescheduled for next week; also scheduled with Nikki Theung, Dawn Albert, Josh Lott, An Nguyen, and Linh Tran; 9/13 -- Have screens set up with Linda Correa (referral from Andrea) &amp; one passive candidate (Elena Ostrovsky); 9/7 -- Have 4 screens scheduled early next week; also getting in contact with Linda Correa, one of Andrea's former colleagues; 8/31 -- Excited about Blake Dung's background/skill set, but looking for more of a go-getter personality; adjusting LinkedIn blast to target new candidates; 8/24 -- Passed on Cecilia Orana; submitted new candidate Blakely Dung; moving to phone interview (pending candidate's availability before scheduling); 8/17 -- Moving to phone interview with Cecilia Orana, scheduled for Mon. 8/20; 8/10 -- Submitted candidate Cecilia Orana, pending feedback; 8/3 -- Role opened this week (Discovery Call on 8/1); beginning to source &amp; screen</t>
  </si>
  <si>
    <t>Challenge: no applicants on a confidential search; many candidates unwilling to talk about a role for an unknown company; Countermeasure: LinkedIn blast to 25+ highly-targeted individuals resulting in 2+ screens scheduled</t>
  </si>
  <si>
    <t>11/8 -- Tabatha to direct source new candidates in Taleo.</t>
  </si>
  <si>
    <t>CEP002078</t>
  </si>
  <si>
    <t>SAP SD Senior Solutions Architect</t>
  </si>
  <si>
    <t>Sridhar Pasumarthy</t>
  </si>
  <si>
    <t>11/8 -- Keeping Jairam warm, pending feedback on Govindaraj's phone interview (took place on Tues. 11/6); still pending feedback on 15 sourced resumes sent on Fri. 11/26, followed up on Fri. 11/2 and Thurs. 11/8; 11/2 -- Keeping Jairam warm, moving to phone interview with Govindaraj, still pending feedback on 15 sourced resumes sent on Fri. 10/26; followed up on Fri. 11/2; 10/26 -- Positive feedback from Jairam's on-site interview, need comparison candidates; submitted internal referral Govindaraj Arumugam on Fri. 10/26, pending feedback; passed on Sudha Karri; sent Sridhar 15 resumes to review to determine if he would like recruiter screens; 10/19 -- Phone interviews with Jairam Muthreja and Sudha Karri, moving to on-site with Jairam Muthreja, 10/12 -- Sridhar passed on candidates Ramesh and Thenmozhi due to lack of end-to-end implementation experience; submitted Jairam Muthreja and Sudha Karri on Fri. 10/12, pending feedback;10/5 -- Touched base with HRBP Simin &amp; Sridhar early in the week, role will not be releveling to a new compensation range, would like to target candidates with fewer years of experience; submitted Ramesh Perumalraja and Thenmozhi Subramanian on Fri. 10/5; sent 11 resumes to Sridhar on Monday, he selected 3 additional candidates that he would like to screen; scheduled them for early next week; have a new batch of passive candidates/profiles to send his way as well, will send today (Fri. 10/5); 9/28 -- HRBP Simin releveled the role to better align with market expectations of compensation for this role; Sridhar to meet with Simin to discuss next week, will determine next steps for these three candidates then; 9/21 -- Submitted Pavan Verma, Sai Vemu, and Harsha Chennareddy on Fri. 9/21, pending feedback; 9/13 -- This week's screens were not good fits; now pursuing candidates who require visa sponsorship to gauge their fit for the role (5 screens scheduled for next week); 9/7 -- 2 screens with applicants scheduled for early next week; 8/31 -- Role opened this week (Discovery Call 8/31), beginning to source &amp; screen</t>
  </si>
  <si>
    <t>11/8 -- Sridhar to provide feedback on 15 sourced resumes sent Fri. 10/26; as well as feedback/next steps for Jairam Muthreja (on-site interview on Thurs. 10/25) and Govindaraj's phone interview (Tues. 11/6).</t>
  </si>
  <si>
    <t>CEP002233</t>
  </si>
  <si>
    <t>Product Transfer Associate Scientist</t>
  </si>
  <si>
    <t>Shannon McKinnon</t>
  </si>
  <si>
    <t>11/8 -- Pending feedback from Angel Zhao's phone interview since Thurs. 11/1; Anh Le's phone interview rescheduled to Fri. 11/9, will be pending feedback/next steps after that; internal candidate Lorena Adas scheduled for on-site interview on Mon. 11/12; submitted internal candidate Long Tan on Wed. 11/7, pending feedback/next steps;11/2 -- Pending feedback from Angel Zhao and Anh Le's phone interviews since Thurs. 11/1 and Fri. 11/2, respectively; 10/26 -- Pending results from phone interviews next week with Angel Zhao and Anh Le when Shannon returns from vacation; 10/19 -- Submitted Angel Zhao and Anh Le on Fri. 10/19, moving to phone interviews, scheduling for 11/1 (first date Shannon is back from traveling); 10/12 -- Sent 4 resumes to HM on Fri. 10/12 to ensure candidate profile alignment, pending feedback; 10/5 -- Role opened this week (Discovery Call 10/3), beginning to source &amp; screen</t>
  </si>
  <si>
    <t>Challenge: none currently; Countermeasure: LinkedIn blast to 25+ highly-targeted individuals resulting in 3+ screens scheduled</t>
  </si>
  <si>
    <t>11/8 -- Shannon to provide feedback after Anh Le and Angel Zhao's phone interviews on Fri. 11/9 and Thurs. 11/1, respectively, as well as feedback after internal candidate Lorena Adas's on-site interview on Mon. 11/12, and desired next steps for submitted internal candidate Long Tan since Wed. 11/7.</t>
  </si>
  <si>
    <t>CEP002147</t>
  </si>
  <si>
    <t>11/8 -- Passed on Hao Tran, Lakshmi Kadali, and Rajalaxmi Shetty; pending feedback on submitted candidate Navya Pingili on Fri. 11/2; Raghu to provide feedback on 9 sourced resumes in "Left Message" in Taleo (on if he'd like to proceed to recruiter screen); 11/2 -- Pending feedback from Hao Tran and Lakshmi Kadali's on-site interviews since Fri. 11/2 and Thurs. 11/1, respectively; submitted Rajalaxmi Shetty, moved to phone interview on Fri. 11/2, pending feedback; submitted Navya Pingili on Fri. 11/2, pending feedback; 10/26 -- Moving Hao Tran and Lakshmi Kadali to on-site interviews next week; Raghu selected 3 candidates for recruiter screen; Tabatha to schedule &amp; screen early next week; 10/19 -- Submitted Hao Tran and Lakshmi Kadali, moved to phone interview for both, scheduled for Mon. 10/22; sent 9 new direct sourced resumes to Raghu on Wed. 10/17; pending initial feedback if he'd like us to proceed with recruiter screen; sent follow up email on Fri. 10/19; 10/12 -- Scheduling 4 screens pre-selected by Raghu/Priya for early next week, will set up phone interviews afterward; 10/5 -- Sent Raghu 10 resumes that appeared to be great fits, pending response to ensure profile alignment; 9/28 -- Role opened this week (Discovery Call 9/24), beginning to source &amp; screen; 9/21 -- Discovery Call rescheduled for 9/18 due to Raghu not attending; had to be rescheduled again for 9/24; 9/13 -- Discovery Call scheduled for Fri. 9/14</t>
  </si>
  <si>
    <t>Challenge: none currently; Countermeasure: LinkedIn blast to 10+ highly-targeted individuals resulting in 3+ screens scheduled</t>
  </si>
  <si>
    <t>11/8 -- Raghu to provide feedback on submitted candidate Navya Pingili (since Fri. 11/2); Raghu to provide feedback on 9 sourced resumes in Taleo since Fri. 11/2.</t>
  </si>
  <si>
    <t>CEP002121</t>
  </si>
  <si>
    <t>Sr. Manager, System Integration</t>
  </si>
  <si>
    <t>Jennifer Glass</t>
  </si>
  <si>
    <t>11/8 -- Tabatha to schedule screens from 20+ direct sourced candidates in Taleo and build new pipeline in LinkedIn; 11/2 -- Tabatha to source new batch of resumes on Taleo &amp; send blast to curated list of 30+ passive candidates on LinkedIn;10/26 -- Tabatha to schedule screens with 10+ direct sourced candidates from Taleo (sourced using Jen's preferred key words); 10/19 -- Tabatha to blast 35+ new targeted candidates on LinkedIn (pipeline built with Jen's suggested new keywords); scheduling screens from responses; 10/12 -- Scheduling calls with 2 candidates pre-selected by Jennifer; also doing direct sourcing with new keywords provided by Jennifer; 10/5 -- Sent out LinkedIn blast to 35+ candidates with management experience from Medical Devices/Biotech companies, scheduling screens from responses; 9/28 -- Candidates scheduled for screens this week either did not have management experience OR were outside of compensation; have 7 screens scheduled with direct sourced candidates next week; 9/21 -- Scheduled 11 screens with candidates from LinkedIn blast for next week; so far, 1 applicant scheduled for screen next week as well; 9/13 -- Role opened this week (Discovery Call 9/10), beginning to source &amp; screen</t>
  </si>
  <si>
    <t>Challenge: none currently; Countermeasure: LinkedIn blast to 40+ highly-targeted individuals resulting in 7+ screens scheduled</t>
  </si>
  <si>
    <t>11/8 -- Tabatha to schedule responses from direct sourced candidates for recruiter screens; Tabatha to build new LinkedIn blast of targeted candidates.</t>
  </si>
  <si>
    <t>CEP002281</t>
  </si>
  <si>
    <t>Manager, Human Resources</t>
  </si>
  <si>
    <t>11/8 -- Karen traveling this week, set up phone interviews with Susana (Fri. 11/9), Jessie (Mon. 11/12), and Sunny (Thurs. 11/8) with Melissa Monroe, pending feedback/next steps after that; submitted Grace Munera on Thurs. 11/8, pending feedback; 11/2 -- Submitted Susana Vigil, Jessie Welter, Maria Torre (pass), and Sunny Fowler; pending feedback on Susana &amp; Jessie since Thurs. 11/1 and Sunny since Fri. 11/2; 10/26 -- Scheduling 6 screens for next week with strong applicants; 10/19 -- Role opened this week (Discovery Call Tues. 10/16), beginning to source &amp; screen; 10/12 -- Discovery Call scheduled for Tues. 10/16</t>
  </si>
  <si>
    <t>Challenge: none currently; Countermeasure: LinkedIn blast to 30+ highly-targeted individuals resulting in 6+ screens scheduled</t>
  </si>
  <si>
    <t>11/8 -- Karen/Melissa to provide feedback/next steps after phone interviews with Sunny Fowler (scheduled for Thurs. 11/8); Susana Vigil (scheduled for Fri. 11/9); and Jessie Welter (scheduled for Mon. 11/12); Karen to provide feedback/next steps on submitted candidate Grace Munera since Thurs. 11/8.</t>
  </si>
  <si>
    <t>CEP002165</t>
  </si>
  <si>
    <t>Sr. Finance Manager, Government Contracts</t>
  </si>
  <si>
    <t>Flavia Campbell</t>
  </si>
  <si>
    <t>11/8 -- Still pending feedback/next steps on Duy Phan/Jennifer Lee since Fri. 10/12; reached out to Brad again on Tues. 11/6 to see if there are any updates on the requisition's status, but have not yet heard back; 11/2 -- Still pending feedback/next steps on Duy Phan/Jennifer Lee since Fri. 10/12, heard from Brad that they may be closing this role; 10/26 -- Still pending feedback/desired next steps for Duy Phan and Jennifer Lee since Fri. 10/12; 10/19 -- Still pending feedback/desired next steps for Duy Phan and Jennifer Lee since Fri. 10/12, sent follow up email on Wed. 10/17;10/12 -- Submitted Duy Phan and Jennifer Lee on Fri. 10/12, pending feedback; 10/5 -- 2 candidates Flavia selected needed to reschedule for next week, 1 didn't get back to me; sourced 17 additional candidates on LinkedIn, have responses scheduled for next week; also going to direct source in Taleo next week; 9/28 -- Moving forward with 3 candidates preselected by Flavia, will submit after screening early next week; 9/21 -- Sent LinkedIn blast to 40+ highly-targeted individuals resulting in 8+ screens scheduled for next week; 9/13 -- Role opened this week (Discovery Call 9/12); 9/7 -- Discovery Call scheduled for Wed. 9/12 at Flavia's request</t>
  </si>
  <si>
    <t>Challenge: none currently; Countermeasure: LinkedIn blast to 15+ highly-targeted individuals resulting in 3+ screens scheduled</t>
  </si>
  <si>
    <t>11/8 -- Flavia to provide feedback/next steps for 2 submitted candidates since Fri. 10/12.</t>
  </si>
  <si>
    <t>CEP001778</t>
  </si>
  <si>
    <t>Sr. Mechanical Engineer</t>
  </si>
  <si>
    <t>Raymond Yung</t>
  </si>
  <si>
    <t>11/8 -- Received final Taleo offer approval this morning, Tabatha to extend to Raymond ASAP &amp; update team; 11/2 -- Raymond Lui scheduled for second on-site interview on Fri. 11/2, pending feedback/next steps; Raymond confident that assuming no red flags, will offer to Raymond Lui; scheduled 2 candidates preselected by Raymond for recruiter screens next week as backups; 10/26 -- Direct sourced candidate Raymond Lui had on-site interview on Thurs. 10/25, pending final decision from Raymond on next steps/desired interview team if he would like to bring Raymond back on-site; sent HM Raymond 8 sourced resumes on Thurs. 10/25, pending feedback on if he'd like to proceed to recruiter screen; followed up on Fri. 10/26;10/19 -- Holding on Cathy Le until Raymond Lui's phone interview on Fri. 10/19; pending feedback/next steps on both phone interviews; 10/12 -- Submitted Cathy Le, moving to phone interview, pending candidate feedback before scheduling; Raymond selected 5 out of the 10 sourced resumes to move forward with; Tabatha to schedule screens for next week; 10/5 -- Holding on Juvi pending other resumes/candidates; sent Raymond 10 resumes on Wed. 10/3, pending feedback; 9/28 -- Moving forward with Juvi Roldan to a phone interview on Fri. 9/28, pending feedback; sent Raymond 3 new resumes on Thurs. 9/27, pending feedback;  9/21 -- Submitted Juvi Roldan and Wesley Johnson on Fri. 9/21, pending feedback; 9/13 -- Passed on Sherwin Hu, Direct Sourced resumes to send to Raymond on Thurs. 9/13, pending feedback; 9/7 -- Passed on Dan Knapp, Serenity Nguyen moving to on-site interview on Mon. 9/10; submitted Sherwin Hu on Fri. 9/7, pending feedback; sent over 4 new resumes for Raymond's review on 9/6 (from a variety of backgrounds reflecting Raymond's willingness to relevel this role), pending feedback; 8/31 -- Submitted Dan Knapp, moved to phone interview on Tues. 8/28, pending feedback; 8/24 -- Kevin declined our offer due to accepting an offer from another company; sent Raymond 6 resumes for review; moving forward with 3 candidates for screens/phone interviews; 8/17 -- Received all approvals to extend to Kevin Tan on 8/17, left a voicemail for him on 8/17; 8/10 -- Kevin Tan (frontrunner)'s interview scheduled for 8/13; still pending feedback on Shin's onsite interview on 8/2 (sent Raymond reminder on 8/10); 8/3 -- Bringing Kevin Tan back onsite for final round of interviews, setting up for 8/13, pending feedback from Shin's on-site interview; 7/26 -- Pending feedback from Kevin Tan's onsite interview (since 7/26); scheduled Shin Inoue for an on-site interview (initially a candidate for Mechanical Engineer, but bumped to Sr-level, scheduled on 8/2); still holding on Nasrin; 7/20 -- Holding on Nasrin, moving to on-site interview with Kevin Tan next week; continuing to source &amp; screen; 7/13 -- Submitted Nasrin Taheri-Nassaj &amp; Kevin Tan, moving to phone interviews with both; continuing to source &amp; screen; 7/3 -- Reached out to 2 applicants; continuing to source &amp; screen; 6/29 -- Role opened this week, continuing to source &amp; screen</t>
  </si>
  <si>
    <t>Challenge: length of interview process (multiple on-site/phone interviews) leading to 2 front-runner candidates accepting offers elsewhere; Countermeasure: discussed possibility of limiting the number of interviews with Raymond, considering other possibilities; sent LinkedIn blast to 20+ new passive candidates, scheduling 4+ new screens from recent responses</t>
  </si>
  <si>
    <t>11/8 -- Tabatha to extend offer to Raymond Lui since Thurs. 11/8.</t>
  </si>
  <si>
    <t>CEP002320</t>
  </si>
  <si>
    <t>Product Safety Engineer</t>
  </si>
  <si>
    <t>Paul Norton</t>
  </si>
  <si>
    <t>11/8 -- Sent Paul 3 sourced resumes on Wed. 11/7 (to evaluate need for recruiter screen), pending feedback/next steps; 11/2 -- Sent LinkedIn blast to 20 targeted candidates, scheduling screens from responses; screens last week did not have experience with the majority of desired regulatory experience that Paul is looking for; 10/26 -- Sent LinkedIn blast to 25 targeted candidates, scheduling screens from responses; 10/19 -- Role opened this week (Discovery Call Fri. 10/19), beginning to source &amp; screen</t>
  </si>
  <si>
    <t>Challenge: none currently; Countermeasure: LinkedIn blast to 20+ highly-targeted individuals resulting in 4+ screens scheduled</t>
  </si>
  <si>
    <t>11/8 -- Paul to provide feedback/desired next steps (if he would like recruiter screens) for 3 sourced resumes since Wed. 11/7.</t>
  </si>
  <si>
    <t>CEP002021</t>
  </si>
  <si>
    <t>Manufacturing Engineering Equipment Technician II</t>
  </si>
  <si>
    <t>11/8 -- Bringing Michael back on-site to meet with the night shift team; Peter confident he can make a final decision after that; positive feedback from Jerry's interview as well; potentially a fit for Mauro's Technician role pending final decision on Michael; 11/2 -- Pending feedback from Michael Coquilla and Jerry Alonzo's onsite interviews since Mon. 10/29 and Fri. 11/2, respectively; 10/26 -- Phone interview with Jerry Alonzo this week, moving to on-site on Fri. 11/2; on-site interview with Michael Coquilla on Mon. 10/29, pending feedback/final decision after that; 10/19 -- Submitted Michael Coquilla, moving to phone interview with Michael and Steven Dang (both scheduled for Fri. 10/19, pending feedback); 10/12 -- Submitted Steven Dang and Tuan Nguyen on Fri. 10/12, pending feedback; 10/5 -- Sent Peter 7 sourced resumes, he selected 5 of them to move forward, screening early next week before setting up phone interviews; 9/28 -- 8 screens scheduled for early next week, resumes pulled from Monster &amp; CareerBuilder; 9/21 -- 12 screens this week did not turn out solid candidates (a mix of lack of communication skill, desired compensation requirements, lack of automation experience, or no shows for the phone interviews); have 5 additional screens scheduled for next week; sourced 20+ additional resumes from Monster, CareerBuilder, and Biospace; will reach out to schedule calls for next week as well; 9/13 -- 12 scheduled screens with applicants for next week, screens this week were not good matches (compensation &amp; communication style); 9/7 -- Set up screens with 2 candidates preselected by Peter for early next week, moving to phone interviews once I confirm compensation is in line; 8/31 -- 9 scheduled screens with applicants next week; 8/24 -- Role opened this week (Discovery Call 8/20), beginning to source &amp; screen</t>
  </si>
  <si>
    <t>11/8 -- Peter to provide final decision after Michael Coquilla's second on-site interview (Thurs. 11/8) and feedback/next steps from Jerry Alonzo's on-site interview (Fri. 11/2).</t>
  </si>
  <si>
    <t>CEP001767</t>
  </si>
  <si>
    <t>Revenue Manager</t>
  </si>
  <si>
    <t>Vickie Wen</t>
  </si>
  <si>
    <t>10/26 -- Tabatha sent 7 sourced resumes to Vickie on Wed. 10/24, pending her feedback on if she'd like to proceed with recruiter screen; sent follow up email to Vickie on Fri. 10/26; 10/19 -- Pending Vickie's response regarding the requisition's status in Workday; Tabatha to send fresh batch of direct sourced resumes to Vickie for review; 10/12 -- Pending Vickie's response regarding the requisition's status in Workday; Tabatha to conduct 10 screens with candidates sourced from Taleo; 10/5 -- Jian withdrew from process, Tabatha sourcing in Taleo to send a fresh batch to Vickie, also pending Vickie's response regarding the requisition's status in Workday; 9/7 -- Jian Li verbally accepted the offer; in BG now; 8/31 -- "Soft offered" Jian Li, she has verbally accepted; sent Offer Exception Request (for sign-on bonus), pending Simin's approval before routing the offer in Taleo; 8/24 -- Christine declined due to accepting another offer elsewhere at a higher level; proceeding to offer with backup candidate Jian "Jennifer" Li; pending offer details from Vickie before routing in Taleo; 8/17 -- Extended offer to Christine, she asked to see the written offer; will make her final decision early next week; 8/10 -- Onsite interviews this week with Jian Lin, Christine Law, and P3 candidates Cveta Ivanova and Shirly Lewis; Vickie to provide final decision; 8/3 -- Set up on-site interviews with Jian Lin and P3 candidate Cveta Ivanova next week; Vickie still considering whether to bring Patricia Pruitt onsite; submitted candidates Carmen Mercado, Dilli Bhattari, Joseph Mathews, Sherrie Chow, Veronica Chen, Mohammad Hasham, and Christine Law; Vickie moving to phone interviews with Dilli Bhatarrai, Joseph Mathews, Sherrie Chow, Veronica Chen, Mohammad Hasham, and Christine Law; 7/26 -- Positive feedback on Patricia Pruitt, Vickie holding; Vickie forwarded an internal referral (Jian Lin) that she knows she wants to bring on-site, reached out to screen &amp; left message; Vickie requested onsite interview with Cveta Ivanova, pending Vickie's desired interview team; 7/20 -- Eugene Li accepted an offer elsewhere and withdrew from process (Vickie did not want to bring him in to interview before his other offer expired); pending feedback on phone interviews with Louise Lai and Patricia Pruitt; 7/13 -- Pending feedback on Eugene Li, Fifi Gubegna, Louise Lai, and Patricia Pruitt; 7/3 -- Submitted candidate Louise Lai &amp; Patricia Pruitt, still pending feedback on Eugene, Fifi, and Louise; continuing to source &amp; screen; 6/29 -- Submitted candidates Eugene Li and Fifi Gubegna; continuing to source &amp; screen; 6/22 -- Role opened this week, continuing to source &amp; screen</t>
  </si>
  <si>
    <t>Challenge: offer decline; Countermeasure: sourced 15+ resumes in Taleo resulting in 8+ screens so far</t>
  </si>
  <si>
    <t>10/26 -- Vickie to provide feedback on if she'd like to proceed to Recruiter screen with 7 direct sourced resumes since Wed. 10/24.</t>
  </si>
  <si>
    <t>CEP001861</t>
  </si>
  <si>
    <t>Product Support Associate</t>
  </si>
  <si>
    <t>Mark Martinez</t>
  </si>
  <si>
    <t>11/8 -- Luigi Galvan scheduled for on-site interview on Thurs. 11/8, Angela Crouch and JennyLee Stone both scheduled for on-site interviews on Mon. 11/12; Mark confident he can make a final decision after that;11/2 -- Phone interviews this week with Angela Crouch, Luigi Galvan, and JennyLee Stone; moving to on-site interviews with all three, pending availability from candidates before scheduling; 10/26 -- Submitted Luigi Galvan, Teja Muva, JennyLee Stone, Angela Crouch, and Suchithra Sundarraman; pending feedback/next steps from Mark since Thurs. 10/25; 10/19 -- Sent Mark 12 sourced resumes on 10/18 and pending initial feedback if he'd like us to proceed with Recruiter screen; 10/12 -- Passed on Kimberlie Lasovich due to high compensation; Ricky Sifuentes scheduled for onsite interview on Mon. 10/15; Tabatha to schedule Hemant Rattan for a phone interview once candidate provides availability; 10/5 -- Kimberlie still on hold (Geoff/Mark discussing compensation for a potential offer), set up phone interviews with Ricky Sifuentes and Hemant Rattan for next week; 9/28 -- Moved Kimberlie Lasovich to second round of phone interview with Geoff, pending feedback/next steps; sent Mark 3 new resumes, pending feedback; 9/21 -- Pending feedback on Kimberlie Lasovich's phone interview (conducted Tues. 9/11); 9/13 -- Passed on Chris Schulz, pending feedback on Kimberlie Lasovich's phone interview (conducted Tues. 9/11); 9/7 -- Chris Schulz phone interviewed on Thurs. 9/6, pending feedback; setting up phone interview with Kimberlie Lasovich, pending candidate's availability before scheduling; 8/31 -- Pending Chris Schulz's availability to schedule phone interview (has been sending very delayed responses); submitted Kimberlie Lasovich, pending feedback; 8/24 -- Moving to phone interview with Chris Schulz; moving to phone interview (pending candidate's availability before scheduling); 8/17 -- Submitted candidate Chris Schulz; pending feedback; 8/10 -- Passed on Stephanie Jones, rescheduled call with internal referral; 10 screens set up for next week; 8/3 -- Submitted Stephanie Jones, pending feedback; 7/26 -- See comments above for CEP001828; 7/20 -- See comments above for CEP001828; 7/13 -- Role opened this week, beginning to source &amp; screen</t>
  </si>
  <si>
    <t>Challenge: compensation; Countermeasure: now willing to consider bringing in more experienced candidates at a higher compensation rate, has signficantly opened pool; LinkedIn blast to 15+ highly-targeted individuals resulting in 3+ screens scheduled</t>
  </si>
  <si>
    <t>11/8 -- Mark to provide feedback after 3 scheduled on-site interviews (Luigi Galvan on Thurs. 11/8; Angela Crouch and JennyLee Stone on Mon. 11/12).</t>
  </si>
  <si>
    <t>CEP002022</t>
  </si>
  <si>
    <t>11/8 -- Pending feedback/next steps for Byron Myers; Cornell Franklin scheduled for phone interview on Fri. 11/9; submitted Farris Kesem on Tues. 11/6 and Jenny DeLeon on Mon. 11/5, pending feedback; 11/2 -- Byron Myers had phone interview on Thurs. 11/1, pending feedback/next steps; submitted Cornell Franklin on Mon. 10/29, pending feedback; 10/26 -- Submitted Byron Myers, pending feedback for next steps since Wed. 10/24; 10/19 -- Sent Mark 6 direct sourced resumes on 10/18 and pending initial feedback if he'd like us to proceed with Recruiter screen;10/12 -- Mark ultimately passed on Matt &amp; Renikka, sending Mark a new batch of sourced resumes; 10/5 -- Pending feedback from Matt O'Connell's onsite interview, Mark optimistic that we may move to offer; have Renikka Robinson as backup; 9/28 -- Moving to on-site interview with Matt O'Connell, scheduled for Tues. 10/2; pending feedback from Geoff's phone interview with Renikka Robinson since Fri. 9/28; 9/21 -- Initial feedback from Matt O'Connell's phone interview with Geoff was positive, waiting to hear next steps; pending feedback from Renikka Robinson's phone interview conducted on Thurs. 9/13; 9/13 -- Moving to second round of phone interviews with Matthew O'Connell, will schedule pending Matthew's availability; phone interview with Renikka Robinson scheduled for Thurs. 9/13, pending feedback; 9/7 -- Phone interview with Matthew O'Connell on Fri. 9/7, pending feedback; 8/31 -- Submitted Matthew O'Connell, pending feedback; 8/24 -- Role opened this week (Discovery Call 8/20), beginning to source &amp; screen</t>
  </si>
  <si>
    <t>Challenge: compensation; Countermeasure: now willing to consider bringing in more experienced candidates at a higher compensation rate, has signficantly opened pool; LinkedIn blast to 10+ highly-targeted individuals resulting in 2+ screens scheduled</t>
  </si>
  <si>
    <t>11/8 -- Mark to provide feedback/next steps on Byron Myers's phone interview since Thurs. 11/1; feedback after Cornell Franklin's phone interview (scheduled for Fri. 11/9); and feedback/next steps for submitted candidates Jenny DeLeon (since Mon. 11/5) and Farris Kesem (since Tues. 11/6).</t>
  </si>
  <si>
    <t>CEP002177</t>
  </si>
  <si>
    <t>Senior Android Engineer</t>
  </si>
  <si>
    <t>11/8 -- Raghu to provide feedback on 5 sourced resumes in "Left Message" in Taleo (on if he would like to proceed to recruiter screen); Tabatha to touch base with Raghu &amp; Priya on the efficacy of using Taleo to cut down on emails, looks like it is lagging response time severely; 11/2 -- Raghu to provide feedback on if he would like to proceed to recruiter screen with 5 candidates direct sourced in Taleo since Fri. 11/2; 10/26 -- Raghu selected one candidate for recruiter screen; Tabatha to schedule &amp; screen early next week &amp; also source comparison candidates for review; 10/19 -- Sent Raghu 2 new direct sourced resumes on Wed. 10/17, pending initial feedback if he'd like to proceed with Recruiter screen, sent follow-up email on Fri. 10/19; 10/12 -- Scheduling 3 screens pre-selected by Raghu/Priya for early next week, will set up phone interviews afterward; 10/5 -- Working on a batch of direct sourced resumes, will send to Raghu for review on Monday; 9/28 -- Role opened this week (Discovery Call 9/24), beginning to source &amp; screen; 9/21 -- Discovery Call scheduled for 9/24</t>
  </si>
  <si>
    <t>Challenge: none currently; Countermeasure: LinkedIn blast to 20+ highly-targeted individuals resulting in 5+ screens scheduled</t>
  </si>
  <si>
    <t>11/8 -- Raghu to provide feedback on if he would like to proceed to recruiter screen with 5 direct sourced candidates in Taleo since Fri. 11/2.</t>
  </si>
  <si>
    <t>CEP002203</t>
  </si>
  <si>
    <t xml:space="preserve">Software Engineer </t>
  </si>
  <si>
    <t>Hamza Tibermacine</t>
  </si>
  <si>
    <t>(11/21) David Chen submitted on 11/20. (11/16) Howard Chien submitted on 11/13, Howard phone interview with HM held on 11/16. Anuj will not move forward in interview process. (11/09) Anuj Saxena phone interview with HM scheduled for 11/12. Sent 8 resumes of Taleo applicants to HM on 11/08 - HM replied on 11/09 and interested in 1/8 candidates. 2 recruiter screens scheduled for week of 11/12 with one active and one passive candidate. Patrick Wong will not move forward in interview process. (11/02) 2 submits - Majid Khan on 11/01 and Anuj Saxena on 11/02. Patrick Wong phone interview with HM on 11/02. (10/26) 2 screens held, 1 submit - Patrick Wong. HM interested in Patrick and he will move to a phone interview with HM week of 10/29. (10/19) 1 submit, Ananth Renganathan on 10/15. 5 screens held this week. 1 screen scheduled for next week. (10/11) 9 CDS calls held, 4 CDS calls scheduled for week of 10/15 (10/5) 9 CDS calls scheduled, passively sourced 7 of those candidates. 1 CDS call held. (9/28) role opened 9/27, 1 CDS call scheduled</t>
  </si>
  <si>
    <t xml:space="preserve">(11/21) Followed escalation path by looping in HRBP on Howard Chien update (phone interview with HM on 11/16). Also pending feedback on David Chen since 11/21. HRBP cc'd on follow-up emails when prompt feedback not received. </t>
  </si>
  <si>
    <t>(11/21) HM feedback is delayed - Howard Chien phone interview feedback pending since 11/16. Howard has two other offers on table.</t>
  </si>
  <si>
    <t>CEP001891</t>
  </si>
  <si>
    <t>Consumables Engineering Manager</t>
  </si>
  <si>
    <t>10/26 -- Fenil accepted, in BG now; 10/19 -- Moving to offer with Fenil, pending final decision on offer amount/potential sign-on/relocation for Fenil from Jaclyn &amp; AJ since Fri. 10/19; 10/12 -- Pending feedback from Fenil's onsite interview on Fri. 10/12; AJ provided feedback to move forward with 7 of the direct sourced resumes; Tabatha to schedule screens &amp; then set up phone interviews;10/5 -- Katie Hoose a better fit for the Sr. Diagnostic Consumables Engineer roles (with either Patrick or Harika, setting up phone interviews for both); Fenil scheduled for on-site interview on Fri. 10/12; sent AJ 9 direct sourced resumes on Fri. 10/5, pending feedback; 9/28 -- Submitted Katie Hoose and Fenil Jerajani, pending feedback on Katie since Fri. 9/28; Fenil scheduled for phone interview on Fri. 9/28, pending feedback; 9/21 -- Still working to connect with Bhavik regarding his availability for a phone interview; reached out to 25+ candidates on LinkedIn, scheduled 4 screens for next week with more responses incoming; sent AJ 3 resumes of applicants to assess candidate profile, pending feedback; 9/13 -- Passed on Ali Rahimzad; scheduling phone interview with Bhavik Patel, pending candidate's availability; 9/7 -- Pending feedback from Ali Rahimzad's on-site interview on Thurs. 9/6; connected with passive candidate Bhavik Patel, he is still interested in position but has not had time to update resume; Tabatha to reach out to Bhavik to schedule phone interview; 8/31 -- Ali Rahimzad's on-site interview scheduled for Thurs. 9/6; 8/24 -- Moving to an on-site interview with Ali Rahimzad; scheduling after candidate provides availability; 8/17 -- Scheduled Ali Rahimzad's phone interview for Wed. 8/22; 8/10 -- Checked in with Lee Russell Kempis and Bhavik Patel (passive candidates, waiting on updated resumes); submitted Ali Rahimzad on 8/10, pending feedback; 8/3 -- Submitting Lee Russell Kempis when I receive updated resume (passive candidate); continuing to source &amp; screen; 7/26 -- Role opened this week (Discovery Call on 7/23), beginning to source &amp; screen</t>
  </si>
  <si>
    <t>n/a -- filled</t>
  </si>
  <si>
    <t>CEP001899</t>
  </si>
  <si>
    <t>Program Manager, HR</t>
  </si>
  <si>
    <t>10/26 -- Betty has final interview with Betsy Jensen on Monday 10/29, will be pending a final decision after that; 10/19 -- Initial feedback is that the team is leaning toward Betty; Tabatha pre-closed Betty (reconfirmed timeline/interest/compensation expectations) on Fri. 10/19, pending final decision from Rony, scheduled to touch base with Rony on Mon. 10/22; 10/12 -- One of the remaining phone interviewers (HR team in Europe) needed to reschedule for next week, touching base with Rony to see about moving forward; 10/5 -- Pending feedback from Lucy Villanueva and Betty Sugimoto's onsite interviews; 9/28 -- Moving to on-site interviews with Lucy Villanueva &amp; Betty Sugimoto next week, pending candidates' availabilities before scheduling; 9/21 -- Scheduling phone interviews with Lucy Villanueva &amp; Betty Sugimoto for next week (delay due to HM traveling in Brazil); 9/13 -- Moving to phone interview with Lucy Villanueva; submitted Betty Sugimoto on Thurs. 9/13, pending feedback; awaiting final decision on Aman Singh (internal candidate); still holding on Jennifer and Megan; 9/7 -- Still holding on Jennifer and Megan, internal candidate Aman Singh moving to on-site interviews this week (Fri. 9/7) and next week (Mon. 9/10 and Tues. 9/11); submitted passive candidate Lucy Villanueva, pending feedback; 8/31 -- Holding on Jennifer, holding on Megan Harvey, would like to see candidates with more global experience, sent 8 candidates to Rony on 8/31 to verify alignment on profile; 8/24 -- Katie withdrew from process due to accepting an offer from another company; holding on Jennifer Martin pending other interviewers' feedback; Megan Harvey's phone interview rescheduled for Fri. 8/24, pending feedback; 8/17 -- Katie and Jennifer's on-site interviews scheduled for next week (8/21 and 8/20, respectively); Megan Harvey's phone interview scheduled for Mon. 8/20; 8/10 -- Moving to on-site interviews with Katie &amp; Jennifer when Rony returns from vacation (week of 8/20), submitted Megan Harvey, moving to phone interview when Rony returns from vacation; 8/3 -- Submitted Katie Mirto &amp; Jennifer Martin, moving to phone interviews with both; continuing to source &amp; screen; 7/26 -- Role opened this week (Discovery Call on 7/23), beginning to source &amp; screen</t>
  </si>
  <si>
    <t>Challenge: HM looking for wide variety of candidate pool, HM on business travel outside of country, leading to delay in interview scheduling/feedback; Countermeasure: communicating with HM mainly through email during travels; LinkedIn blast to 10+ highly-targeted individuals resulting in 2+ screens scheduled</t>
  </si>
  <si>
    <t>10/26 -- Rony to provide final decision on Betty Sugimoto after final interview on Mon. 10/29.</t>
  </si>
  <si>
    <t>CEP001636</t>
  </si>
  <si>
    <t>Software Engineering Manager</t>
  </si>
  <si>
    <t>Matt Xia</t>
  </si>
  <si>
    <t>10/12 -- Matt decided to offer internal candidate Arturo Aguilar; candidate has accepted; pending transfer to new role; 10/5 -- Matt passed on Paramvir Singh; submitted Chez Ramalingam on Fri. 10/5, pending feedback; 9/28 -- Pending final decision from Matt regarding next steps (on-site interview) for Paramvir Singh since Fri. 8/24; submitted 6 new resumes on Thurs. 9/27; Matt unclear about desired profile; asked him to provide guidance on why the resumes weren't a perfect fit, pending feedback; 9/21 -- Pending final decision from Matt regarding next steps (on-site interview) for Paramvir Singh; 9/13 -- Pending final decision from Matt regarding next steps (on-site interview) for Paramvir Singh; Matt provided technical questions to use on screens moving forward; Tabatha/Jaclyn/Matt to align on profile/providing answers for technical questions on Thurs. 9/13; 9/7-- Still pending feedback from Sherwin Lu's Skype interview (conducted Thurs. 8/30), as well as a final decision on Paramvir Singh (Skype interviewed Fri. 8/24); Amish Desai's Skype interview scheduled for Mon. 9/10; 8/31 -- Holding on Paramvir Singh (Skype interviewed Fri. 8/24); pending feedback from Sherwin Lu's Skype interview (conducted Thurs. 8/30); Skype interview with Amish Desai scheduled for Mon. 9/10; 8/24 -- Moving to Skype interviews with Paramvir Singh (Fri. 8/24), Raj Venugopal (Thurs. 8/23), and Sherwin Lu (pending candidate availability before scheduling); submitted Amish Desai on 8/21, moving to phone interview (pending candidate's availability before scheduling); 8/17 -- Submitted Paramvir Singh and Raj Venugopal on 8/16 and Sherwin Lu and Ken Quon on 8/17, pending feedback; have another candidate (Sriram Chavali) who is considering whether he's interested in the position after discussing the target compensation range, if he's interested in moving forward, I will submit; 8/10 -- Discussed obstacles with Matt (existing people managers are unwilling to move into a role that requires them to do more hands-on coding); he is now willing to consider individuals without people management experience but with solid hands-on experience; reached out to 65 candidates on LinkedIn fitting wider profile; 8/3 -- Submitting candidate Sulabh Sinha once he sends me updated resume (passive candidate); continuing to source &amp; screen; opened role to Armada &amp; Aerotek; 7/26 -- Matt felt all candidates did not have enough familiarity to be hands-on in the role; sent a LinkedIn blast to over 65+ new qualified candidates who are new managers (less than 3 years of managerial experience) who have prior coding backgrounds; 7/20 -- Moved to Skype interviews with Dheeraj Sachdeva, Peter Walker, and Hamsa Suri, pending feedback; Loi Thai moving to next round (phone interview), pending feedback; 7/13 -- Submitted Dheeraj Sachdeva, Toby Vasanth Ravi, Peter Walker, and Hamsa Suri; pending feedback on all candidates; moving to phone interview with Loi Thai; 7/3 -- Have all 13 screens set up with prior candidates out of range, will submit to Matt once the candidates' interest in the role is reconfirmed; submitted Srikanth Bheemavarapu &amp; Loi Thai; 6/29 -- Releveling role to M2 which places all candidates in comp; reaching back out to 13 identified candidates to reasses their fit w/ new level &amp; resubmit; 6/22 -- Screened 12 candidates and all are out of comp; have Update Call scheduled with HM Matt the day he returns to work from vacation, Jaclyn will be on call to discuss releveling; 6/15 -- Discussed potentially releveling with Jaclyn; have screens scheduled with less experienced candidates next week; 6/8 -- Have screened 9 candidates and everyone has been out of comp by a large margin; going to adjust candidate profile &amp; try again next week; 6/1 -- Have several screens set up next week, continuing to source &amp; screen; 5/25 -- Role opened this week, beginning to source &amp; screen</t>
  </si>
  <si>
    <t>CEP001878</t>
  </si>
  <si>
    <t>Senior Systems Integration Engineer</t>
  </si>
  <si>
    <t xml:space="preserve">  </t>
  </si>
  <si>
    <t>10/26 -- Earl accepted, in BG now; 10/19 -- Moving to offer with Earl, pending final decision on offer amount/potential sign-on for Earl from Jaclyn &amp; Jen since Fri. 10/19; 10/12 -- Pending feedback from Earl and Lisen's on-site interviews; 10/5 -- Earl Solis's onsite interview scheduled for Wed. 10/10, passed on Ramya, moving to on-site with Lisen Wang, scheduled for Thurs. 10/11; phone interview scheduled with Kailiang Wang on Fri. 10/5, pending feedback; 9/28 -- Earl Solis moving to on-site interview next week; pending feedback from Ramya &amp; Lisen's phone interviews since Thurs. 9/27; 9/21 -- Earl Solis scheduled for phone interview on Wed. 9/26; submitted Ramya Srinivasan on Mon. 9/17 and Lisen Wang on Fri. 9/21. Moving to phone interview with Ramya, pending candidate's availability before scheduling; pending feedback on Lisen Wang since Fri. 9/21; 9/13 -- Pending feedback on Earl Solis, pending a final decision from Jen on Garam Kim; passed on Philip Thomas; 2 screens scheduled tomorrow (Fri. 9/14); 9/7 -- Submitted Earl Solis on Fri. 9/7, pending feedback; pending final decision on whether to move forward with Garam Kim (he has received an offer elsewhere and would like to expedite the process); pending feedback on Philip Thomas's on-site interview (conducted Thurs. 8/30); 8/31 -- Holding on Garam Kim after phone interview; pending feedback from Philip Thomas's on-site interview (conducted Thurs. 8/30); 8/24 -- Initiated Garam's non-compete agreement review; on-site interview with Philip Thomas scheduled for Thurs. 8/30; scheduling phone interview with Garam Kim (pending candidate availability before scheduling); screening/setting up phone interviews for Earl Solis &amp; IJ Lee; 8/17 -- Phone interview with Philip Thomas on Fri. 8/17, moving to onsite interview; received Garam Kim's non-compete agreement, sent to HRBP Jaclyn to review before next steps; 8/10 -- Submitted Garam Kim and Philip Thomas, pending feedback; reached out to 30 candidates on LinkedIn; 8/3 -- Sent 4 prospective resumes to Jennifer on 8/1 since she is targeting a variety of backgrounds, pending feedback; Tabatha followed up on 8/3; 7/26 -- Role opened this week (Discovery Call on 7/24), beginning to source &amp; screen</t>
  </si>
  <si>
    <t>CEP002020</t>
  </si>
  <si>
    <t>Manufacturing Engineering Sr. Equipment Engineer III</t>
  </si>
  <si>
    <t>11/2 -- Sabbir Sattar accepted offer, in BG now; 10/26 -- Submitted Patrick Pham and Georgi Milev on Fri. 10/26, pending feedback from Peter on next steps/feedback; 10/19 -- Sending Peter a new batch of direct sourced resumes, Tabatha to send on Monday; 10/12 -- Screening 2 candidates selected by Peter from sourced resumes; pending feedback on Alfred Ip; 10/5 -- Good feedback from Sabbir's on-site interview, pending additional candidates; submitted Alfred Ip on Fri. 10/5, pending feedback; also sent Peter 10 direct sourced resumes, pending feedback; 9/28 -- Parker withdrew from process after accepting an offer elsewhere; Sabbir scheduled for on-site interview on Mon. 10/1, will be pending feedback; 9/21 -- Both Parker Liu &amp; Sabbir Sattar are moving forward to on-sites interviews, scheduled for Tues. 9/25 and Mon. 10/1, respectively; 9/13 -- Pending feedback on phone interviews with Parker Liu (interviewed on Wed. 9/12) and Sabbir Sattar (interviewed Fri. 9/14); 9/7 -- Submitted Sabbir Sattar and Parker Liu, moving to phone interviews with both candidates, will schedule when candidates provide availability; 8/31 -- 6 scheduled screens with applicants next week; 8/24 -- Role opened this week (Discovery Call 8/20), beginning to source &amp; screen</t>
  </si>
  <si>
    <t>CEP002062</t>
  </si>
  <si>
    <t>Technical Support Supervisor</t>
  </si>
  <si>
    <t>11/8 -- Pending feedback on Jeff Escano and Sabrina Hernandez's on-site interviews since Thurs. 11/1 and Fri. 11/2, respectively; Mark confident he can make a final decision between the two; 11/2 -- Passed on Edward Labrador, pending feedback on Jeff Escano and Sabrina Hernandez's on-site interviews since Thurs. 11/1 and Fri. 11/2, respectively; 10/26 -- Phone interviews this week with Jeff, Edward, and Sabrina, moving to on-sites with all three next week; 10/19 -- Submitted Jeff Escano, Edward Labrador, and Sabrina Hernandez on Thurs. 10/18; pending feedback/desired next steps; 10/12 -- Mark &amp; Geoff provided 5 candidates whom they're interested in, all screens are scheduled for next week &amp; Tabatha to ask for phone interview availability; 10/5 -- Pending feedback on 10 resumes submitted to Mark for feedback (to ensure profile alignment), will schedule screens once feedback is received; 9/28 -- Direct sourced 15 resumes to send to Mark/Geoff for their thoughts, will send on Monday; 9/21 -- Candidates screened this week were not great fits, talked with Geoff regarding opening up the profile, going to target individuals with tech support background/supervisory experience, even if not explicitly in a "call center" environment; conducting screens with 7+ candidates from LinkedIn blast, also sourced 7 resumes from CareerBuilder/Monster/Biospace, will email to schedule screens for next week as well; 9/13 -- 1 screen with an applicant and 5 screens with passive/Direct Sourced candidates scheduled for next week; 9/7 -- Role opened this week (Discovery Call 9/4), beginning to source &amp; screen; 8/31 -- Discovery Call scheduled for Tues. 9/4</t>
  </si>
  <si>
    <t>11/8 -- Mark to provide feedback/final decision on Jeff Escano and Sabrina Hernandez's on-site interviews (on Thurs. 11/1 and Fri. 11/2), respectively.</t>
  </si>
  <si>
    <t>CEP001938</t>
  </si>
  <si>
    <t>NPI Buyer</t>
  </si>
  <si>
    <t>Luke Tapsall</t>
  </si>
  <si>
    <t>10/26 -- Danielle accepted; in BG; 10/19 -- Routed offer for internal candidate Danielle Torno; pending approvals in Taleo since Fri. 10/19; 10/12 -- Still pending next steps/feedback for Jessica Lai and/or Danielle Torno since Jessica's interview on Tues. 10/2 and Danielle's interview since 8/30; 10/5 -- Pending feedback/next steps for either Jessica Lai or Danielle Torno since Jessica's interview on Tues. 10/2 and Danielle's interview on Thurs. 8/30; checked in with Luke on Fri. 10/5; 9/28 -- Jessica Lai scheduled for on-site interview on Mon. 10/1; 9/21 -- Submitted Jessica Lai and Chien Woo; passed on Chien, moving to on-site interview with Jessica Lai (pending candidate's availability); 9/13 -- Passed on June Nguyen-Dell; holding on Danielle Torno until additional candidates are reviewed; have 6 screens scheduled between this week &amp; next week, will submit candidates who are a match; 9/7 -- Still pending feedback on June Nguyen-Dell and Danielle Torno's interviews; send reminder email to Luke on Thurs. 9/6; 8/31 -- Pending feedback on on-site interviews with June Nguyen-Dell (took place Thurs. 8/23) and Danielle Torno (took place Thurs. 8/30); 8/24 -- June's onsite interview took place on Thurs. 8/23, pending feedback; internal candidate Danielle Torno moving to onsite interview, pending candidate's availability before scheduling; 8/17 -- Submitted candidate June Nguyen-Dell; moving to on-site interviews, waiting on Luke to provide preferred interview team; 8/10 -- Role opened this week (Discovery Call on 8/6); beginning to source &amp; screen; 8/3 -- Discovery Call scheduled for 8/6 due to Luke (HM) being OOO</t>
  </si>
  <si>
    <t>CEP002220</t>
  </si>
  <si>
    <t>Peter Bjorklund</t>
  </si>
  <si>
    <t xml:space="preserve">(11/21) Karan Bhargava submitted on 11/21, and 7 active candidate resumes sent to HM on 11/20 for review. (11/16) 1 recruiter screen held with strong candidate that requires visa sponsorship. (11/09) 11 screens held, 2 candidates submitted. Nadia Sobnom submitted on 11/07 - will not move forward in interview process. Richard Lin (passive candidate) submitted on 11/06. (11/02) 1 screen held, 7 screens scheudled for the week of 11/05. (10/26) Jansu sent batch of resumes to HM on 10/16 for review and feedback (10/19) Jansu reached out to 9 passive candidates on 10/16 - resumes sent to HM on 10/16. (10/11) DC held on 10/8, role opened on 10/8 (10/5) DC was not held on Tues. Oct. 2, DC now scheduled for Monday 10/8 (9/28) DC scheduled for Tuesday Oct. 02 </t>
  </si>
  <si>
    <t>(11/21) Jansu to focus on candidates with a background in Java (per re-callibration discussion with HM on 11/21) and share with HM once screened. Jansu will evaluate prior candidates for other software roles with Java background for this role.</t>
  </si>
  <si>
    <t xml:space="preserve">(11/21) A majority of candidates with AWS background require visa sponsorship or are only interested in contract roles. </t>
  </si>
  <si>
    <t>CEP002296</t>
  </si>
  <si>
    <t>Mauro Folena</t>
  </si>
  <si>
    <t>CEP002237</t>
  </si>
  <si>
    <t>Senior Software Engineer</t>
  </si>
  <si>
    <t xml:space="preserve">Raghu Rajagopalan </t>
  </si>
  <si>
    <t xml:space="preserve">(11/21) Jansu reached out to Nikram Kayak (active candidate) for phone screen. (11/16) Judy Nguyen withdrew from interview process and on-site interview cancelled. (11/09) Arumuga Bagavathi phone interview with Ming Chen on 11/5, Judy Nguyen phone interview with Christine Kuang on 11/05. Judy Nguyen on-site interview scheduled for 11/15. (11/02) 3 submits - Wilbur Yu (passive), Judy Nguyen, and Arumuga Bagavathi on 10/31. Judy Nguyen phone interview with HM scheduled for 11/05, Arumuga Bagavathi phone interview with HM scheduled for 11/05. (10/26) Solomon Kwong will not move forward in interview process. Ananth Renganathan was not interested in this role and will not move forward - submitted on 10/22. Jansu sent batch of resumes on 10/22 and contacted 3 candidates per HM request - candidates yet to respond. (10/19) 1 submit, Solomon Kwong (passive candidate) on 10/16 - Solomon phone interview scheduled for 10/23 with Christine Kuang. Ben Chien on-site interview for 10/19 cancelled as he accepted other offer and withdrew. (10/11) Ben Chien phone interview on 10/11 1 CDS call scheduled for week of 10/15 (10/5) role opened on 10/1. DC not held but as it's similar to recent role with HM, sent HM email to confirm requirements and compensation on 10/2. 1 CDS held with passive candidate and candidate (Ben Chien) submitted on 10/5.  </t>
  </si>
  <si>
    <t xml:space="preserve">(11/21) Jansu and HM agreed on 11/21 that qualified candidates will move directly to phone interview to save time in process and keep candidates engaged. Spoke with HM on 11/21 and HM to look in Taleo for candidates. </t>
  </si>
  <si>
    <t xml:space="preserve">(11/21) Three strong candidates have withdrawn from process. Market moving quickly. </t>
  </si>
  <si>
    <t>CEP001866</t>
  </si>
  <si>
    <t>10/12 -- Henry still in BG; 10/5 -- Henry still in BG; 9/28 -- Henry still in BG; 9/21 -- Henry Nguyen accepted offer, in BG now; 9/13 -- Candidates Pratishtha Duhan &amp; Henry Nguyen confirmed for on-site interviews on Wed. 9/19; 9/7 -- Pratishtha Duhan and Henry Nguyen scheduled for on-site interviews on Wed. 9/19; 8/31 -- Passed on Steve Schulz; submitted Pratishtha Duhan and Henry Nguyen and scheduled for phone interviews, moving to on-site interviews with both on 9/19; 8/24 -- Still pending feedback from Steve Schulz's onsite interview; moving forward to screens/phone interviews with Michael Lebouef and Pratishtha Duhan; 8/17 -- Pending final feedback from Steve Schulz's onsite interview; 8/10 -- Pending feedback from Steven Schulz's onsite interview (conducted 8/7); reached out to 30 candidates through LinkedIn; 8/3 -- Submitted Steven Schulz; phone interviewed, now moving to onsite; screen with Ronald Triplett (extemely qualified applicant) scheduled for next week; 7/26 -- Submitted Charles Stermer, but Danica felt he was overqualified &amp; would be bored in the role; during Update Call, discussed that finding someone with experience in varied backgrounds with only 5 years of experience would be very unlikely; Danica now willing to consider candidates with 2 out of 3 qualifications; building a new LinkedIn blast today to generate greener talent; 7/20 -- Continuing to source &amp; screen, sent a LinkedIn blast to 20+ qualified candidates for this role, resulting in 5+ screens scheduled next week; 7/13 -- Role opened this week, beginning to source &amp; screen</t>
  </si>
  <si>
    <t>CEP002079</t>
  </si>
  <si>
    <t>System Integration Test Engineer</t>
  </si>
  <si>
    <t>11/2 -- Amrita accepted, in BG now; 10/26 -- Decided to offer internal candidate Amrita Chimni; pending offer approvals in Taleo since Fri. 10/26; 10/19 -- Jen feels confident she can make a final decision between Hannah, Matthew, and the three internals; scheduling the internals' on-site interviews for next week, then should be able to make a final decision; 10/12 -- Pending feedback on Hannah and Matthew's on-site interviews on Fri. 10/12, Richard Ngo scheduled for on-site interview on Thurs. 10/18; 10/5 -- Submitted Hannah Yssels and Matthew Long, both are now scheduled for on-site interviews on Fri. 10/12; submitted Richard Ngo on Fri. 10/5, pending Richard's availability before scheduling for on-site interview; 9/28 -- Having a difficult time getting in touch with Jennifer's pre-selected candidates, have time scheduled to speak with them over the weekend; will submit on Monday; 9/21 -- Screens scheduled with resumes Jennifer selected from activity update; scheduling for phone interviews once screened; 9/13 -- Sent 7 resumes to Jennifer (HM) for her thoughts on candidate profile, pending feedback; 9/7 -- 5 screens with applicants scheduled for early next week; 8/31 -- Role opened this week (Discovery Call 8/31), beginning to source &amp; screen</t>
  </si>
  <si>
    <t>R-3128</t>
  </si>
  <si>
    <t>Sr. Diagnostic Consumables Engineer</t>
  </si>
  <si>
    <t>7/3 -- Tammy still in background; 6/29 -- Offered Tammy; she verbally accepted; in BG now; 6/22 -- AJ holding on Minggan until Tammy's lunch next week; still sourcing &amp; screening; 6/15 -- Tammy's lunch scheduled for Mon. 6/25; moving to phone interview with Minggan Li, scheduled for next week; 6/8 -- Sean Carroll declined due to commute; AJ needed to reschedule Tammy's lunch until week of 6/25; pending feedback on submitted candidate Minggan Li; 6/1 -- Still pending Sean Carroll's response (was out on business trip); he promised a final answer by EOD today (6/1); 5/25 -- Offered to Sean Carroll, pending response; setting up lunch interview with Tammy Burd next week to discuss next steps with Cepheid; 5/18 -- Sean Carroll was sick &amp; needed to move on-site to next week; pending next steps on Tammy Burd; pass on Henri Gaudoin; 5/11 -- On-sites w/ Tammy Burd &amp; Henri Gaudoin this week; Sean Carroll's on-site next week; pending feedback from AJ; 5/4 -- Moving to on-sites w/ Tammy Burd, Henri Gaudoin, and Sean Carroll next week; 4/27 -- Submitted five new candidates (Tammy Burd, Shin Yuin, Aaron Lau, Henri Gaudoin, and Sean Carroll); pending feedback from phone interviews w/ Tammy &amp; Aaron; pending candidate feedback on Henri &amp; Sean; 4/20 -- Still waiting on feedback from AJ for phone interview with Francis Carreon as well as candidate Ashok Chandran; AJ has not responded to nudge emails and has not joined an Update Call in over three full weeks; received notification to set up an on-site interview next week for agency candidate John Diola; 4/13 -- Still waiting on feedback from AJ on Francis Carreon &amp; Ashok Chandran; AJ did not join Update Call; have tried to call &amp; email for updates with no response; 4/6 -- Still waiting on feedback from AJ for Francis Carreon and Ashok Chandran; continuing to source; 3/30 -- AJ had phone interview with Francis Carreon, awaiting feedback, submitted P2 candidate Ashok Chandran, awaiting feedback; screened an additional P2 candidate (Atul Madhusudan), just waiting on his resume before submitting; 3/23 -- P3 candidate withdrew, AJ passed on Subhash, submitted direct-source candidate Francis Carreon, awaiting feedback from AJ; continuing to source on LinkedIn; 3/16 -- Some confusion over candidate qualifications, Aerotek had been submitting candidates for CEP000477 (Sarah's lower-level role); Jazmin and Benjamin both moving forward to on-site interviews for Sarah's role; submitted P2 candidate Subhash Kori, AJ still considering candidacy; P3 candidate Paul O'Connor had on-site interview this week; 3/9 -- Submitted 3 P2 candidates (Jazmin Pono, Burcu Ozay, and Benjamin Allen; waiting on 1 more candidate to send over their resume to submit; awaiting AJ's feedback; AJ did not join Update Call; 3/2 -- AJ did not like Akshay or John; adjusting candidate profile to target Validation Engineers w/ some plastics background; working to connect with passive candidates (Taleo/LinkedIn); 2/23 -- Building new LinkedIn pipeline targeting AJ's adjusted candidate profile; submitted candidates Akshay Ashok and John Jacob; awaiting feedback; 2/16 -- Having difficulty getting in touch with AJ's preferred 2 candidates; continuing to screen and source; 2/9 -- AJ passed on Lynn &amp; provided feedback on 6 submitted resumes; connecting with those candidates to screen &amp; submit; continuing to screen &amp; source; 2/2 -- AJ squirrelly on Lynn, believes she's more interested in Patrick Kippes's role; proposed job shadow to gauge level of interest; submitted 6 resumes for HM's informal review on 2/2 (per HM's instructions @ initial Discovery Call), awaiting feedback; 1/26 -- On-site interview with C. Lynn Flickinger (1/25); phone interview with Somasekhar Krishnamurthy (1/26); 1/19 -- On-site interview with C. Lynn Flickinger this week (1/19), moving to additional on-sites next week; submitted Somasekhar Krishnamurthy (1/19); 1/12 -- Phone interviews with Brij Majagaonkar &amp; P2 candidate C. Lynn Flickinger this week; 1/5 -- Scheduled phone interview with Brij Mahagaonkar next week; submitted C. Lynn Flickinger (1/5); 12/22 -- Submitted Brij Mahagaonkar (12/20) and Prateek Dixit (12/22); 12/15 -- Submitted resumes for HM's informal review (per HM's instructions), will receive feedback on 12/18; 12/8 -- Opened this week, continuing to screen &amp; source</t>
  </si>
  <si>
    <t>n/a - filled</t>
  </si>
  <si>
    <t>CEP000284</t>
  </si>
  <si>
    <t>Equipment Engineering Manager</t>
  </si>
  <si>
    <t>Sathish Kumar</t>
  </si>
  <si>
    <t>Rosie Doolan</t>
  </si>
  <si>
    <t xml:space="preserve">7/20 -- Mauro still in BG; 7/13 -- Mauro accepted, in BG now; 7/3 -- Sathish proceeding to offer with P3 candidate Mauro Folena; all approvals are in; waiting on Sathish to decide if he would like to extend offer or if he would like me to; 6/29 -- Submitted Gus Jabri, Jay Singh, and Dion Lopes; pending feedback; 6/22 -- Sathish passed on Michael Prucha; reached out to 55 new candidates; scheduling screens for next week; 6/15 -- Pending feedback on Michael Prucha's onsite interview; scheduling screens w/ latest LinkedIn blast of candidates; 6/8 -- Michael Prucha's interview next week (6/15); scheduling LinkedIn candidates for screens next week; 6/1 -- Michael Prucha out of town, will schedule on-site interview next week; John Roark unresponsive; getting out another nationwide blast tonight; 5/25 -- Passed on Stephan Zell, phone interview with Michael Prucha, moving to onsite; moving to phone interview with John Roark; 5/18 -- Phone interview this week with Stephan Zell, pending feedback; submitted John Roark, Michael Prucha, continuing to screen &amp; source; Sathish approved a nationwide search; 5/11 -- Submitted Charles Harder and Stephan Zell; continuing to source &amp; screen; 5/4 -- Continuing to screen candidates from LinkedIn; 4/27 -- Took over role from Rosie. John rejected offer. Sent LinkedIn blast to 28 candidates, 5 responses already scheduled for next week; (4/20) Moving forward with an offer for John. (4/12) Pending decision on John. Either moving forward with an offer for him or placing the role on hold. (4/3) Pending next steps for John. Roberto &amp; Jay scheduled for phone interviews. (3/30) Pending next steps for John. Roberto &amp; Jay submitted as back up candidates. (3/23) Rob declined the offer. Waiting to hear from Sathish on whether he would like to move forward with John. (3/15) Rob declined the offer. Waiting to hear from Sathish on whether he would like to move forward with John. (3/8) Offer extended to Rob, pending his decision. (3/1) Pending final decision from Sathish on Rob &amp; John. (2/23) Rob &amp; John scheduled for final interviews. Submitted Jacob &amp; Chameroun, pending feedback. Pending feedback on Vincent Pediapco.  (2/16) Rob and John being scheduled for final round interviews with the leadership team. (2/9) Gerald on hold. Rob, Vincent, John scheduled for onsite interviews. (2/2) Gerald on hold. Rob, John &amp; Vincent being scheduled for phone interviews. (1/26) Gerald scheduled for an onsite interview. Vinh phone interviewing. Submitted Rob,John &amp; Arun. (1/19) Submitted Gerald (referral outside of comp) pending next steps from HM. (1/11) Discovery call completed. Beginning to source. </t>
  </si>
  <si>
    <t>CEP000323</t>
  </si>
  <si>
    <t>Project Engineer</t>
  </si>
  <si>
    <t>6/1 -- This role has been cancelled (per Melissa Monroe). 5/25 -- Pending feedback on Sam's phone interview; rescheduling phone interview with Adam James (Za did not accept in time); moving to phone interview with Pete (candidate is traveling for work); setting up onsite interview with Aaron Miller; 5/18 -- Moving to phone interviews with Adam and Samuel; pending feedback on Pete; submitted internal candidate Aaron Miller, pending feedback; 5/11 -- Still pending feedback on Adam, Samuel, and Pete; 5/4 -- Still pending feedback on Adam, Samuel, and Pete; 4/27 -- Awaiting feedback on Adam James &amp; Samuel Prince; submitted Pete Schneider; 4/20 -- Rejected Casey; submitted Adam James; awaiting feedback on Sam Prince; 4/13 -- Casey interviewing today (4/13); continuing to screen &amp; source; submitting Sam Prince; 4/6 -- Casey Pudwell needed to push out interview to 4/13; continuing to source; 3/30 -- Interview pending with Casey Pudwell (4/6), continuing to source &amp; screen; 3/23 -- Za rejected Jonathon &amp; Tony; moving to on-site with Casey Pudwell; 3/16 -- Still awaiting feedback on Casey, Jonathon, and Tony; 3/9 -- Submitted Casey Pudwell; waiting on final decision for Jonathon &amp; Tony; 3/2 -- Octavio not willing to consider the hands-on hourly role; Tony Frankenberger in final stages elsewhere; Za will partner with James to see if they'd like to move forward with Tony; continuing to screen &amp; source; 2/23 -- Melissa interested in determining Octavio's interest in a role with lower job code allowing him more hands-on work, will touch base &amp; get back to her; continuing to keep Jonathon &amp; Tony warm; continuing to screen &amp; source; 2/16 -- Za wants to keep Octavio, Jonathon, and Tony warm while considering other candidates; continuing to screen &amp; source; 2/9 -- Still awaiting feedback from on-sites &amp; submitted candidates; Za has not joined Update Call; 2/2 -- On-site interviews this week with Octavio Ramalho &amp; Jonathon Harlan; submitted John Morton (2/2); 1/26 -- Submitted Octavio Ramalho, Jonathon Harlan, Bryan Foronda, and Anthony Frankenberger; HM setting up on-sites for Octavio, Jonathon, and Anthony next week; 1/19 -- Reached out to prior candidates for Process Engineer to gauge their interest in this role; 1/12 -- Req opened this week, continuing to screen &amp; source</t>
  </si>
  <si>
    <t>CEP000558</t>
  </si>
  <si>
    <t>Senior Buyer</t>
  </si>
  <si>
    <t>Kathleen Ward</t>
  </si>
  <si>
    <t>7/13 -- Brad/Luke to confirm closing requisition; 7/3 -- Brad/Luke to confirm closing requisition; 6/29 -- Brad/Luke to confirm closing requisition; 6/22 -- Brad/Luke to confirm closing requisition; 6/15 -- Brad/Luke to confirm closing requisition; 6/8 -- Waiting for Brad/Luke to confirm closing the req; 6/1 -- Conversation with Brad regarding adjusting requisition's title, job level, job description, &amp; HM -- should be closed &amp; reopened; waiting confirmation from Brad before sending the cancel; 5/25 -- Adjusted profile with Luke Tapsall, reaching out to prior candidates to see if any may be interested; 5/18 -- Recalibrating with new HM Luke Tapsall next week; 5/11 -- Role transferring to David Morishige; releveling to Manager-level, beginning putting together a project on LinkedIn in preparation; 5/4 -- Kathleen passed on Frank &amp; Dianne; reconnecting w/ Jim regarding releveling the role; continuing to source; 4/27 -- Phone interview with Frank Azevedo, moving to on-sites next week; submitted candidate Dianne Hawk, moving to phone interviews; 4/20 -- Discussed changing job level for this role to bridge gap between degree requirement &amp; what we're seeing in the market; Kathleen to discuss with Jim; submitted candidate Frank Azevedo; 44/13 -- Kathleen passed on all three candidates because weren't perfect fits; continuing to source; 4/6 -- Still awaiting feedback from Norma, Ge Loria, &amp; Brandon's phone interviews; continuing to source; 3/30 -- Still awaiting feedback from Norma Lopez's phone interview, Ge Loria &amp; Brandon's phone interviews are next week; 3/23 -- Submitted Serge Sihota (from Melina) and P2 candidates Ge Loria Oliver and Brandon Abramovitz; moving to phone interviews with Ge Loria Oliver and Brandon Abramovitz; pending feedback from Norma Lopez's phone interview; 3/16 -- Submitted candidate Norma Lopez; waiting 2 resumes from P2 candidates screened this week (Ge Loria Oliver and Brandon Abramovitz), will submit when received; 3/9 -- Kathleen passed on Theresa Provost; Mark Nyquist withdrew from process; building new LinkedIn pipeline; Kathleen missed Update Call this week but I connected with her via phone; 3/2 -- Kathleen passed on Annie Hu &amp; Thanh Nguyen, phone interviews with Theresa Provost &amp; Mark Nyquist; would like to get a handful more candidates submitted next week; 2/23 -- Kathleen missed Update Call again this week, still awaiting feedback for interviews with Annie Hu &amp; Thanh Nguyen along with candidate Mark Nyquist; submitted additional P2 candidate Theresa Provost; 2/16 -- Kathleen missed Update Call; awaiting feedback for Annie Hu and Thanh Nguyen, submitted P2 candidate Mark Nyquist; 2/9 -- Annie moved to another on-site interview with Jim Goodrich; Kathleen still waiting to hear feedback; phone interview with Thanh Nguyen; built P2 pipeline for this role; 2/2 -- Phone interviews with Kim &amp; Annie this week; Annie moved to a very quick on-site on 2/1; waiting to hear feedback from Kathleen; subbed Thanh Nguyen (2/2); 1/26 -- Kathleen in Europe; setting up phone interviews with Kim Fellenstein &amp; Annie Hu next week; continuing to source; 1/19 -- Waiting on feedback for Trong Huynh, submitted Kim Fellenstein &amp; Rob Dresser; 1/12 -- Req opened this week, submitted Trong Huynh (1/12), continuing to screen and source</t>
  </si>
  <si>
    <t>Challenge: new HM, new job profile; Countermeasure: Awaiting Brad &amp; Luke's confirmation to close &amp; reopen</t>
  </si>
  <si>
    <t>7/13 -- Waiting on confirmation from Brad &amp; Luke since 6/13 to see if we are closing this requisition.</t>
  </si>
  <si>
    <t>CEP000790</t>
  </si>
  <si>
    <t>6/8 -- See CEP000814 notes below; 6/1 -- See CEP000814 notes below; 5/25 -- See CEP000814 notes below; 5/18 -- See CEP000814 notes below; 5/11 -- See CEP000814 notes below; 5/4 -- See CEP000814 notes below; 4/27 -- See CEP000814 notes below; 4/20 -- See CEP000814 notes below; 4/13 -- See CEP000814 notes below; 4/6 -- See Automation Maintenance Tech notes above; 3/30 -- See Automation Maintenance Tech notes above; 3/23 -- See Automation Maintenance Tech notes above; 3/16 -- See Automation Maintenance Tech notes above; 3/9 -- See Automation Maintenance Tech notes above; 3/2 -- See Automation Maintenance Tech notes above; 2/23 -- (See Automation Maintenance Tech above); 2/16 -- Submitted 3 candidates LW (see Automation Maintenance Tech above); continuing to source heavily; 2/9 -- Cold-calling 35 candidates from Monster/CareerBuilder, getting some traction; super high priority req; 2/2 -- CDS calls set up for next week; role opened this week, screening &amp; sourcing</t>
  </si>
  <si>
    <t>6/1 -- Peter -- candidate feedback; interviews pending</t>
  </si>
  <si>
    <t>CEP000814</t>
  </si>
  <si>
    <t>Manufacturing Engineering Equipment Technician (Weekend Night Shift)</t>
  </si>
  <si>
    <t>6/8 -- Pending feedback on Martin de Jesus &amp; Omar Abushanab; scheduled interviews with Bien Ryan Conanan; Arturo Ortega's on-site interview next week; 6/1 -- Pass on David Skiver; Arturo's on-site interview scheduled for the week of 6/11 (HM on vacation next week); submitted Bien Ryan Conanan, Elmer Tabios, Martin de Jesus, and Omar Abushanab, pending feedback; 5/25 -- Setting up on-site interview with David &amp; Arturo; continuing to source &amp; screen; 5/18 -- Pass on Rooman Quraishi; moving to phone interviews with all three candidates from last week (Daniel, David, Arturo), pending feedback; submitted four candidates this week from Caleb (Khoa Nguyen, Michael Cooper, Thi Nguyen, and Martin Jesus), pending feedback; 5/11 -- On-site interview w/ Rooman Quraishi, pending interviewer feedback; submitted Arturo Ortega, David Skiver, and Daniel Montilla; moving to phone interviews with all three; 5/4 -- Phone interview w/ Rooman Quraishi; moving to on-site interview next week; still sourcing &amp; screening; 4/27 -- Submitted Rooman Quraishi, still sourcing &amp; screening, candidates a little put off by Night Shift, but just a matter of calling as many people as I can find; 4/20 -- Peter passed on John; reached out to 23 qualified candidates on LinkedIn, have several screens set up for next week; 4/13 -- Phone interview with John Nguyen next week; continuing to source (LinkedIn); 4/6 -- See Automation Maintenance Tech notes above; 3/30 -- See Automation Maintenance Tech notes above; 3/23 -- See Automation Maintenance Tech notes above; 3/16 -- See Automation Maintenance Tech notes above; 3/9 -- See Automation Maintenance Tech notes above; 3/2 -- See Automation Maintennace Tech notes above; 2/23 -- (See Automation Maintenance Tech above); 2/16 -- Submitted 3 candidates LW (see Automation Maintenance Tech above); continuing to source heavily; 2/9 -- Cold-calling 35 candidates from Monster/CareerBuilder, getting some traction; super high priority req; 2/2 -- CDS calls set up for next week; role opened this week, screening &amp; sourcing</t>
  </si>
  <si>
    <t>CEP000813</t>
  </si>
  <si>
    <t xml:space="preserve">Director- Process &amp; Maintenance Engineering </t>
  </si>
  <si>
    <t>US- Sunnyvale</t>
  </si>
  <si>
    <t xml:space="preserve">8/10 -- James Roney still in BG; 8/3 -- James Roney accepted offer; in BG now; 7/26 -- Ken withdrew from process, Sathish moving to offer with James Roney; offer routed for approvals on 7/26; 7/20 -- Sathish &amp; Ken rescheduled phone interview for Mon. 7/23; 7/13 -- Sathish moving to phone interview with Ken Patrick (tried to do this week, but Ken's on vacation, scheduled for next Thurs.); Sathish confident he can make final decision between Timothy Cooper, Kenneth Patrick, and James Roney; 7/3 -- Still pending feedback on Timothy Cooper's onsite interview and Kenneth Patrick's candidacy; still sourcing &amp; screening; 6/29 -- Pending feedback on Timothy's Cooper's onsite interview and Kenneth Patrick's candidacy; 6/22 -- Pending feedback on Victor's interview; submitted Timothy Cooper &amp; Kenneth Patrick, pending feedback; 6/15 -- Pending feedback on submitted candidate Victor Torres; 6/8 -- Submitted two candidates this week (Keith Volk &amp; Jay Sundarararajan), pending feedback; still holding on James Roney; 6/1 -- Holding on James Roney; Sathish wants to see more resumes, getting a new LinkedIn blast out tonight, already have a few screens scheduled for next week; 5/25 -- Babak declined offer, tried several times to reconnect with Sathish to see if he'd like to move forward with James Roney; 5/18 -- Offer for Babak is in Taleo pending approvals, currently sitting with Sathish; 5/11 -- Moving to offer with Babak Haghiri, wanting to get in touch to ensure compensation expectations haven't changed before routing; 5/4 -- Pending on-site interviews w/ James Roney &amp; Babak Haghiri; 4/27 -- Took over role from Rosie. Awaiting interview feedback from Sathish regarding who will move to final face-to-face interviews; (4/20) James &amp; Matt completed onsite interviews. Bill &amp; Dan scheduled for onsite interviews. Babak on hold. (4/12) Pending list of candidates moving forward to onsite interviews. (4/3) James &amp; Matt scheduled for onsites. Rescheduling Nitesh and Dan's phone interviews. Sri, Ethan, Bill and Babak scheduled for phone interviews. (3/30) Moving forward with phone interviews for Sri, Dan, Ethan, Nitesh, James, and Bill. Screening Babak and setting up a phone interview. Matt moving to a second round onsite.   (3/23) Sathish on leave.  Pending feedback on Matt's onsite interview &amp; submissions for Dan, Bob, Sri, Ethan, Nitesh, Mike and Rob(3/15) Sathish on leave.  Pending feedback on Matt's onsite interview &amp; submissions for Dan, Bob, Sri, Ethan, Nitesh, Mike and James. (3/8) Sathish on leave. Pending feedback on Matt's onsite interview &amp; the 5 additional candidates we submitted. (3/1) Matt Davis scheduled for an onsite interview. Pending feedback on Mike, Ethan, Bob, Dan and Sri(2/23) Matt Davis scheduled for an onsite interview. Pending feedback on Mike, Ethan, Bob, Dan and Sri. (2/16) Matt Davis scheduled for a phone interview. Submitted Ethan, Sri &amp; Bob, pending feedback. (2/9) Discovery call completed. </t>
  </si>
  <si>
    <t>CEP000863</t>
  </si>
  <si>
    <t>Manufacturing Engineering Equipment Technician (Weekend Day Shift)</t>
  </si>
  <si>
    <t>7/3 -- Peter still confirming with Lyndsey about closing the Weekend Day shift requisitions &amp; reopening the Night Shift requisitions; holding on recruiting until he confirms this is possible; 6/29 -- Peter still working to close these technician reqs and open the correct ones; 6/22 -- Peter unsure about closed requisitions versus the ones that are still open; regrouping with Sathish &amp; Lyndsey, will circle back to me in relation to candidates; 6/15 -- Pending interview feedback on Arturo Ortega, Omar Abushanab; Martin Jesus; 6/8 -- See CEP000814 notes above; 6/1 -- See CEP000814 notes above; 5/25 -- See CEP000814 notes above; 5/18 -- See CEP000814 notes above; 5/11 -- Interviews pending on above candidates; all interested in day or night shifts; 5/4 -- Rescinded Ted's offer; set up screens for next week for this role; 4/27 -- Had to push Ted's start date due to unfinished background check, trying to get his documentation submitted &amp; back in touch with him; 4/20 -- Ted Blanchett accepted the offer, in background now; 4/13 -- Due to Ted's work schedule, it took a while to extend the offer to him; he stated he would get back to me by today (4/13); have yet to hear; 4/6 -- All approvals in Taleo, extending offer to Ted; 3/30 -- Moving to offer with candidate Ted Blanchett; 3/23 -- See Automation Maintenance Tech notes above; 3/16 -- See Automation Maintenance Tech notes above; 3/9 -- See Automation Maintenance Tech notes above; 3/2 -- See Automation Maintenance Tech above; 2/23 -- (See Automation Maintenance Tech above); 2/16 -- Submitted 3 candidates LW (see Automation Maintenance Tech above); continuing to source heavily; 2/9 -- Role opened this week; source &amp; screen</t>
  </si>
  <si>
    <t>Challenge: Shift times, compensation; Countermeasures: raised compensation level, reached out to 40+ candidates through direct sourcing; circled back to Lyndsey &amp; Peter for a final decision on which reqs will close and/or open</t>
  </si>
  <si>
    <t>7/3 -- Peter -- discussing what roles are still open versus the ones that were cancelled w/ Sathish &amp; Lyndsey</t>
  </si>
  <si>
    <t>CEP000862</t>
  </si>
  <si>
    <t>Sr. Equipment Engineer (Consumable Manufacturing)</t>
  </si>
  <si>
    <t>6/8 -- Moving to phone interview with George Tsintsadze; pending feedback on William Hilow; 6/1 -- David Yu pulled out of process (accepted another offer); submitted William Hilow and George Tsintsadze; 5/25 -- Playing a game of phone tag with David Yu, will set up onsite when I get ahold of him; have several screens set up next week; 5/18 -- Bringing David Yu back onsite for second round of interviews; waiting on Peter to send me desired interview team; still screening &amp; sourcing; 5/11 -- On-site with David Yu next week; continuing to source &amp; screen; 5/4 -- Phone interviews with Christiaan Reyes &amp; David Yu; moving to on-sites with David Yu; still sourcing &amp; screening; 4/27 -- Mark rejected offer; submitted Christiaan Reyes &amp; David Yu; 4/20 -- Have yet to hear back from Mark, have called him several times; 4/13 -- All approvals for Taleo received today (4/13), tried calling Mark Deger twice; will resume on Monday; 4/6 -- Moving to offer with Mark Deger, routing in Taleo for approvals; 3/30 -- Setting up second round interview with Sathish Kumar; continuing to source; 3/23 -- Moving to second round of on-sites with Mark Deger; building new LinkedIn pipeline; 3/16 -- Mark's on-site interview scheduled for next week; blasting LinkedIn pipeline; 3/9 -- Submitted candidate Mark Deger; moving to on-site next week; building LinkedIn pipeline; 3/2 -- a few screens set up next week; building LinkedIn pipeline; referral from HM Peter Woo; 2/23 -- Continuing to screen and source; have a few passive candidates identified on LinkedIn that I'll reach out to next week; 2/16 -- One CDS call set up; building LinkedIn pipeline</t>
  </si>
  <si>
    <t>Challenge: interview length (two rounds of on-site interviews); Countermeasure: suggested adjusting interview format to one phone interview &amp; one on-site interview w/ panels, will implement moving forward</t>
  </si>
  <si>
    <t>CEP000879</t>
  </si>
  <si>
    <t>Sr. NPI Manufacturing Engineer</t>
  </si>
  <si>
    <t>5/25 -- Have not heard anything from Jaclyn or Hamza regarding this role, followed up with them both; 5/18 -- Spoke to Jaclyn about closing the role; pending Hamza's confirmation via email; 5/11 -- Awaiting contact w/ Hamza regarding proposed offer/role merging with existing Cepheid employee; 5/4 -- Trying to get in touch with Hamza regarding a final decision; he did not join Update Call; 4/27 -- Hamza to have roundtable discussion with interviewers to decide between Fredrick, Ron, and Jeffrey; awaiting a final decision; 4/20 -- Set up on-site next week for Fredrick Stevens to meet with Rolf Hagenlocher; 4/13 -- Awaiting feedback from on-sites for Jeffrey, Ron, and Fredrick's on-sites; 4/6 -- On-sites with Ron Saylor, Jeffrey Miller this week; Trung Tran withdrew from process; awaiting feedback on Fredrick Stevens's on-site; 3/30 -- Moving to on-sites with Ron Saylor, Trung Tran, and Jeffrey Miller, all scheduled except for Trung, waiting to get availability; holding on Fredrick Stevens; 3/23 -- Onsite with Fredrick Stevens this week, phone interviews with Ron Saylor, Trung Tran, and Jeffrey Miller, awaiting feedback from Hamza on all; 3/16 -- Submitted candidate Fredrick Stevens; Hamza moving to phone interviews with Trung Tran, Jeffrey Miller, Ron Saylor, and Fredrick Stevens; 3/9 -- Have not heard from Hamza regarding four submitted candidates; submitted candidate Syed Mohsin, awaiting feedback; 3/2 -- submitted Archana Shah, Trung Tran, Jeffrey Miller, and Ron Saylor; awaiting feedback from Hamza; 2/23 -- Some strong candidates that didn't have enough experience for Rolf's role that could be good fits here, going to comb through past CDS's and submit as needed; 2/16 -- Role opened this week, source &amp; screen</t>
  </si>
  <si>
    <t>Hamza's responsiveness; being very persistent in reaching out to him in multiple formats</t>
  </si>
  <si>
    <t>5/25 -- Hamza/Jaclyn -- Desired next steps w/ closing req</t>
  </si>
  <si>
    <t>CEP000923</t>
  </si>
  <si>
    <t>Senior Scientist, Oncology R&amp;D</t>
  </si>
  <si>
    <t>Edwin Lai</t>
  </si>
  <si>
    <t xml:space="preserve">5/25 -- Role still in background; 5/18 -- Offered to Swati, she accepted, in background now; 5/11 -- Swati's on-site this week, pending feedback; 5/4 -- Swati's on-site interview scheduled; set up 3 screens for next week; 4/27 -- Took over role from Rosie; Scheduled Swati's phone interview for next week; (4/20) Releasing Jian. Submitted Deepali Monga. Screening Swati &amp; Yufan. (4/12) Releasing Angela and Jay. Scheduling Jian for a phone interview. (4/3) Angela and Jay scheduled for onsite interviews. (3/30) Angela and Jay moving to final round interviews. (3/23) Vasant on hold. Angela, Vera and Jay scheduled for onsite interviews. (3/15) Vasant scheduled for a phone interview. (3/8) Vasant scheduled for a phone interview. (3/1) Discovery call completed. </t>
  </si>
  <si>
    <t>CEP000975</t>
  </si>
  <si>
    <t>Software Test Technician</t>
  </si>
  <si>
    <t>7/26 -- AJ accepted, offer in background now; 7/20 -- Moved to offer for AJ Garcia, pending offer approvals from Ramneet and Katherine in Taleo; 7/13 -- Setting up on-site interview for AJ Garcia; submitted Robert Olsen; pending feedback on his Skype interview; 7/3 -- Still sourcing &amp; screening; setting up Skype interview with Robert Olsen, pending a screen; 6/29 -- John passed on internal candidate; reaching out to set up additional screens for next week; 6/22 -- John let me know that he'd like to convert his SAW to fill this requisition; reached out to Ramneet for Danaher ID &amp; eligibility, waiting to hear back; 6/15 -- No feedback on submitted candidates; scheduled screen with Greg Schein; 6/8 -- John has passed on all candidates but is not providing feedback; 6/1 -- Still pending feedback on Andrew Nguyen, Brian Nguyen, and Benjamin Lee; screened Mark Mandell at John's request, submitted, still pending feedback; 5/25 -- Still pending feedback on Andrew Nguyen, Brian Nguyen, and Benjamin Lee; 5/18 -- John backtracked &amp; decided to move to Skype interview with Andrew Nguyen; submitted Brian Nguyen &amp; Benjamin Lee; 5/11 -- John passed on all candidates in process; asking for further feedback on 2 of them (none originally provided); Josh &amp; I focusing on this role next week; 5/4 -- John OOO, will return on Monday; looking forward to connecting to discuss discrepancy between his targeted candidate profile &amp; his team's feedback; 4/27 -- John OOO, his interview team rejected Alejandro Martinez due to no software testing experince, which was the candidate profile John wanted to target; will address discrepancy when John returns; 4/20 -- Submitted Alejandro Martinez and Justin Yeh; moving to Skype interviews with Alejandro Martinez; awaiting feedback on Justin Yeh; 4/13 -- Josh has new candidate to submit; targeting upcoming May graduates; 4/6 -- Still finding qualified candidates requiring visa sponsorship, discussed creative candidate profiles with John (HM), targeting new LinkedIn pipeline; 3/30 -- John rejected Ernest Ip, Josh &amp; I building new LinkedIn pipeline; 3/23 -- John rejected Shambhavi Purohit due to visa; submitted P2 candidate Ernest Ip (from Josh), awaiting feedback from John; 3/16 -- Submitted Shambhavi Purohit; awaiting feedback from John; LinkedIn blast; 3/9 -- Sourcing &amp; screening; will build LinkedIn pipeline; 3/2 -- Role opened this week</t>
  </si>
  <si>
    <t>CEP000973</t>
  </si>
  <si>
    <t>6/22 -- Nikita in BG; 6/15 -- Sujay countered based on other opportunities; HM declined to change offer and proceeded with backup candidate Nikita Ramesh; Nikita accepted and is in background now; 6/8 -- Offered to Sujay Mahesh, verbal acceptnace; in background now; 6/1 -- Raghu to provide feedback on all interviewed candidates once interviews conclude today; will follow up on Monday; 5/25 -- Jonathan Deguzman &amp; Sujay Mahesh moving forward to onsite interviews as well; pending feedback on Roshna; 5/18 -- Roshna &amp; Nikita moving to on-site interviews; Jonathan &amp; Sujay moving to phone interviews; 5/11 -- Submitted Roshna Ramesh (moving to phone interview), Sujay Mahesh, and Jonathon Deguzman, pending feedback; waiting on feedback from Shashank Pawar's phone interview this week; Nikita Ramesh scheduled for phone interview next week; 5/4 -- Passed on Tien &amp; Eric; submitted Shashank Pawar &amp; Nikita Ramesh; 4/27 -- Passed on Nicolas Reed, awaiting feedback on Tien &amp; Eric's phone interviews; 4/20 -- On-site interview with Nicolas Reed scheduled for next week; submitted candidates Tien Hunyh and Eric Huang, moving to phone interviews; 4/13 -- Setting up on-site with former Cepheid intern Nicolas Reed; continuing to source; 4/6 -- Followed up with Raghu regarding req status; 3/30 -- Raghu reevaluating role, doesn't believe opening is a need anymore, may close req; passed on Priya &amp; Sanket; 3/23 -- Submitted referral Priya Gupta, moving to onsite; awaiting feedback on Sanket Desai; 3/16 -- Submitted Sanket Desai and Venkata Ram Mohan Reddy Ganta; Raghu would like phone interviews with both; continuing to source &amp; screen; 3/9 -- Sourcing &amp; screening; will build LinkedIn pipeline; 3/2 -- Role opened this week</t>
  </si>
  <si>
    <t>CEP000902</t>
  </si>
  <si>
    <t>Field Service Engineer - Connecticut</t>
  </si>
  <si>
    <t>Marvin Rollins</t>
  </si>
  <si>
    <t>Hartford</t>
  </si>
  <si>
    <t>5/18 -- Eric Moss still in background; 5/11 -- Three on-sites with James Elnicki, Eric Moss, and Mike Staczek; offered Eric Moss; verbal acceptance; in background now; 5/4 -- Submitted Boris Shneyder &amp; James Elnicki (from Caleb); Phone interview with Mike Staczek; moving to on-sites next week w/ Eric Moss, Mike Staczek, and James Elnicki; 4/27 -- Marvin rescheduled with Mike twice, will reconnect w/ him next week; then on-sites with Eric; my goal is to have 1-2 more candidates to Marvin early next week; 4/20 -- Phone interview with Eric Moss, moving to on-site; Mike Staczek's phone interview scheduled next week for after his vacation; 4/13 -- Submitted three new candidates: Mike Staczek, George Baroutjian, and Eric Moss; yet to receive feedback; 4/6 -- Continuing to source &amp; screen new slate of candidates; touching base with Marvin to understand what went wrong with on-site interviews last week; 3/30 -- All three candidates moving to on-sites next week, Marvin confident we'll have an offer; 3/23 -- Positive feedback from Marvin on Lee Chatterton, David Messina, and Rick Engert; moving to phone interviews with all three with Julie Hunter and face to face interviews on 4/4; 3/16 -- Submitted candidates Patrick "Lee" Chatterton, David Messina, Terri Jurkowski (P2); Marvin moving to phone interviews next week with all submitted candidates; 3/9 -- Submitted candidate Rick Engert (P2); awaiting feedback; continuing to source &amp; screen; 3/2 -- Role opened this week, continuing to source &amp; screen</t>
  </si>
  <si>
    <t>CEP000974</t>
  </si>
  <si>
    <t>Software Test Automation Engineer</t>
  </si>
  <si>
    <t>6/22 -- Srinath in BG; 6/15 -- Start date will be July 2; 6/8 -- BG/visa processing; 6/1 -- Srikanth still in background/visa processing; 5/25 -- Srikanth still in background/visa processing; 5/18 -- Srikanth still in background/visa; received confirmation from Heather that Seyfarth Shaw would reach out to Srikanth to initiate visa proceedings; 5/11 -- Srikanth still in background/visa; 5/4 -- Extended offer to Srikanth; he accepted on the spot; in background/visa processing now; 4/27 -- Still waiting on immigration assessment from Heather Medina; 4/20 -- Still waiting on immigration assessment from Heather Medina; 4/13 -- Still waiting on immigration assessment from Heather Medina; 4/6 -- Moving to offer with Srikanth Oleti; working with Heather Medina regarding visa sponsorship; 3/30 -- Awaiting feedback on Naga's phone interview and Srikanth's on-site interview; HM not providing timely feedback; 3/23 -- Moving to on-sites with Srikanth Oleti; submitted Naga Deepthia Buragadda, moving to phone interview; 3/16 -- Submitted Hardik Shah and Srikanth Oleti; Raghu would like phone interviews with both; 3/9 -- Sourcing &amp; screening; will build LinkedIn pipeline; 3/2 -- Role opened this week</t>
  </si>
  <si>
    <t>CEP001014</t>
  </si>
  <si>
    <t>Sales Training Manager</t>
  </si>
  <si>
    <t>Tom Jennings</t>
  </si>
  <si>
    <t>Remote</t>
  </si>
  <si>
    <t>6/15 -- John accepted new offer, in background now; 6/8 -- Offered to John Staal, he countered; waiting for approvals for new offer in Taleo before extending; 6/1 -- Moving forward with John Staal; phone interview with Lin next week; holding on Stephanie for potential new position; 5/25 -- On-sites next week with Stephanie Winkler &amp; John Staal; 5/18 -- Stephanie had two phone interviews this week; pending feedback from Tom regarding next steps; 5/11 -- Two phone interviews this week; scheduling Stephanie's phone interviews next week; on-sites at end of May; 5/4 -- Four phone interviews this week; with a few left to schedule between candidates in process (John Staal, Stephanie Winkler, Robb Kozleski), hoping to hit on-sites next week; 4/27 -- Moving to next round of phone interview with John Staal, Stephanie Winkler, Robb Kozleski, and internal candidate Eric Smith; 4/20 -- Have yet to hear back from Lin regarding John Staal or Stephanie Winkler; set up phone interviews with Stephanie &amp; Robb next week; Tom was traveling again, looking forward to touching base with him next week; 4/13 -- Lin let me know that HR Info has been unable to locate John Staal &amp; Stephanie Winkler in Danaher records; also requested OpCo transfer eligibility for John Hatcher; submitted Robb Kozleski; awaiting feedback from Tom as he's still on vacation; 4/6 -- HM has been on vacation, continuing to source &amp; screen, still waiting on Lin to provide rehire eligibility confirmation for Stephanie Winkler &amp; John Staal; 3/30 -- Very positive feedback from phone interviews with Dante Fiorio &amp; John Staal; submitted Steven Robinson (Melina); awaiting Lin's approval to submit Stephanie Winkler (prior Danaher OpCo employee); 3/23 -- Submitted candidate John Staal, moving to phone interviews with both candidates; continuing to screen &amp; source; 3/16 -- Submitted candidate Dante Fiorio; Tom wanting to focus on internals; no internal applicants yet; continuing to source &amp; screen; 3/9 -- Role opened this week, sourcing &amp; screening</t>
  </si>
  <si>
    <t>CEP001005</t>
  </si>
  <si>
    <t>Venkat Narayanan</t>
  </si>
  <si>
    <t>7/3 -- Still waiting for new requisition to be approved before closing this one; 6/29 -- Waiting for new requisition to be approved before closing this one; 6/22 -- Waiting for new requisition to be approved before closing this one; 6/15 -- Waiting on Danica to confirm closing the requisition &amp; opening new one; 6/8 -- Danica asking her manager for help in requesting a new requisition; 6/1 -- Suggested closing the req &amp; opening a new requisition with the proper title/job description/HM; waiting for Danica's final decision; 5/25 -- Continuing to screen &amp; source now that Venkat is ready to begin the search; 5/18 -- Venkat decided to lower compensation level; feels strongly about Bela/Kaushik's background but wants to find someone less expensive; Venkat will follow up with his manager about compensation, I will continue sourcing; 5/11 -- Venkat wants to pause on the role until end of May/early June but doesn't want to officially put the role on hold, trying to get him on the phone to discuss the focus on timing/days open; 5/4 -- Spoke to Venkat for a quick conversation on Monday; wanting to pause process; trying to get back in touch to place the req on hold officially; 4/27 -- Still awaiting feedback on Bela &amp; Kaushik, left Venkat messages &amp; emailed several times; still sourcing &amp; screening as well; 4/20 -- Awaiting feedback on Bela and Kaushik from Venkat; 4/13 -- Two candidates submitted -- Bela Udpa and Kaushik Hazari; more screens scheduled for Monday; 4/6 -- Several scheduled CDS calls; 3/30 -- Continuing to source &amp; screen; 3/23 -- Conducted Discovery Call today; commencing the search; 3/16 -- No word yet from Maryam, HM Venkat will return on Mon; 3/9 -- HM Venkat Narayanan on vacation until 3/19; reached out to Maryam Saray to ask about a different person to conduct Discovery Call with, awaiting response</t>
  </si>
  <si>
    <t>Challenge: Original HM unwilling to recruit until new HM joined company; new HM would like to change title, level, &amp; job description; Countermeasure: Brad &amp; Lin agreed to close requisition &amp; reopen as role is changing; awaiting new role to be approved</t>
  </si>
  <si>
    <t>7/3 -- Brad/Lin/Danica/Venkat-- new requisition approved in Taleo before closing this one</t>
  </si>
  <si>
    <t>CEP001238</t>
  </si>
  <si>
    <t>Mechanical Engineer - Automation and Tooling</t>
  </si>
  <si>
    <t>Colin Caulfield</t>
  </si>
  <si>
    <t>7/13 -- Offered Ali Gharakhani; Ali very excited &amp; asked to see written offer letter; will give me final answer by EOD on Mon. 7/16; 7/3 -- Colin felt the onsites went well with both Daniel &amp; Ali; reconfirmed their expectations &amp; interest in the role; waiting for next steps (potentially offers) from Colin; 6/29 -- Pending feedback on Daniel and Ali's on-site interviews; submitted new candidates Jason Torres and William Prater, pending feedback; 6/22 -- Moving to phone interview with Daniel and second on-site interview with Ali; continuing to source &amp; screen; 6/15 -- Pending feedback on Jason, Daniel, and interviewed candidate Ali; no word from Colin; 6/8 -- Submitted two new candidates (Jason Park &amp; Daniel Sturman); no communication from Colin (did not join Update Call or respond to emails), looped in Candice for assistance, still no reply from Colin; 6/1 -- Colin has not joined Update Call for 2 weeks now, have sent several emails &amp; tried to call, no response; 5/25 -- Colin on vacation, still pending final decision on Ali; Javier withdrew from process; several screens set up next week; 5/18 -- Javier had to reschedule due to death in the family; Colin passed on Zichen; excited about Ali; continuing to source; 5/11 -- Moving to on-sites with Ali Gharakhani, Javier, and Zichen; all are scheduled for next week; 5/4 -- Moving to on-sites with Javier &amp; Zichen, moving to phone interview with Ali Gharakhani; pending feedback on Karan Khanse (candidate) &amp; Paul Overmyer (phone interview); 4/27 -- Phone interviews this week w/ Javier, Zichen, and Paul; still awaiting feedback on phone interviews &amp; candidates Ali Gharakani &amp; Karan Khanse; 4/20 -- Submitted 6 candidates (Javier Gutierrez, Zichen Xiao, Vedang Patel, Paul Overmyer, Ali Gharakhani, Karan Khanse); awaiting feedback from Colin; 4/13 -- Have screens identified for next week, scheduling; 4/6 -- Continuing to screen &amp; source; 3/30 -- Role opened this week, screening &amp; sourcing</t>
  </si>
  <si>
    <t>Challenge: HM responsiveness; Countermeasure: After going to Candice, was able to touch base with Colin this week, now reengaged in search; Colin confident he can move to offer w/ 2 candidates interviewed; offered candidate this week</t>
  </si>
  <si>
    <t>7/13 -- candidate Ali -- received verbal offer on 7/13, will make decision on offer by EOD Mon. 7/16</t>
  </si>
  <si>
    <t>CEP0001135</t>
  </si>
  <si>
    <t>Field Service Engineer - Raleigh</t>
  </si>
  <si>
    <t>Raleigh</t>
  </si>
  <si>
    <t>5/18 -- Josh Norton still in background; 5/11 -- Josh Norton still in background; 5/4 -- Extended offer to Josh Norton; accepted on the spot; in background now; 4/27 -- Face-to-face interviews with Josh Norton &amp; Chris Mershon; awaiting final decision from Marvin; 4/20 -- Submitted Josh Norton, Jonathan Tuck, and Michael Tuminski; phone interview this week with Josh Norton; moving to face-to-face interviews next week with Christopher Mershon, Josh Norton, and Steve Anderson; 4/13 -- Pass on Andrew due to comp; moving to on-site with Christopher; holding on Jeffrey; have not received feedback from Steve's phone interview; submitting Anh Kha; 4/6 -- Setting up phone interviews with Steve, Jeffrey, Andrew, and Christopher; 3/30 -- Marvin moving to phone interviews next week w/ Steve Anderson &amp; Jeffrey Parris; awaiting Lin's approval to submit 2 additional OpCo candidates (Andrew Locke and Christopher Mershon); 3/23 -- Submitted Steve Anderson and Jeffrey Parris (P2); continuing to screen &amp; source; 3/16 -- Role opened this week, sourcing &amp; screening</t>
  </si>
  <si>
    <t>CEP001239</t>
  </si>
  <si>
    <t>7/26 -- Daniel in BG; 7/20 -- Presented Daniel with revised offer, he accepted; Daniel in BG now; 7/13 -- Offered Daniel Sturman; Daniel very excited, asked about potential sign-on to bridge gap w/ stock left on table at Tesla; Colin considering &amp; will get back to me; 7/3 -- Colin felt the onsites went well with both Daniel &amp; Ali; reconfirmed their expectations &amp; interest in the role; waiting for next steps (potentially offers) from Colin; 6/29 -- Pending feedback on Daniel and Ali's on-site interviews; submitted new candidates Jason Torres and William Prater, pending feedback; 6/22 -- Moving to phone interview with Daniel and second on-site interview with Ali; continuing to source &amp; screen; 6/15 -- Pending feedback on Jason, Daniel, and interviewed candidate Ali; no word from Colin; 6/8 -- Submitted two new candidates (Jason Park &amp; Daniel Sturman); no communication from Colin (did not join Update Call or respond to emails), looped in Candice for assistance, still no reply from Colin; 6/1 -- Colin has not joined Update Call for 2 weeks now, have sent several emails &amp; tried to call, no response; 5/25 -- Colin on vacation, still pending final decision on Ali; Javier withdrew from process; several screens set up next week; 5/18 -- Javier had to reschedule due to death in the family; Colin passed on Zichen; excited about Ali; continuing to source; 5/11 -- Moving to on-sites with Ali Gharakhani, Javier, and Zichen; all are scheduled for next week; 5/4 -- Moving to on-sites with Javier &amp; Zichen, moving to phone interview with Ali Gharakhani; pending feedback on Karan Khanse (candidate) &amp; Paul Overmyer (phone interview); 4/27 -- Phone interviews this week w/ Javier, Zichen, and Paul; still awaiting feedback on phone interviews &amp; candidates Ali Gharakani &amp; Karan Khanse; 4/20 -- Submitted 6 candidates (Javier Gutierrez, Zichen Xiao, Vedang Patel, Paul Overmyer, Ali Gharakhani, Karan Khanse); awaiting feedback from Colin; 4/13 -- Have screens identified for next week, scheduling; 4/6 -- Continuing to screen &amp; source; 3/30 -- Role opened this week, screening &amp; sourcing</t>
  </si>
  <si>
    <t>CEP001329</t>
  </si>
  <si>
    <t>Senior Program Manager</t>
  </si>
  <si>
    <t>6/8 -- Navi in background; 6/1 -- Extended to Navi, she verballly accepted; in background now; 5/25 -- Melissa/Brian determining offer amount, will route in Taleo once confirmed; 5/18 -- Moving to offer with Navjot Basi for a lower-level role; but still moving to phone interview with Daisy Kaur; submitted Nilam Patel, moving to phone interview; holding on Mohan Bal until phone interviews conclude; 5/11 -- Phone interview with Navjot Basi, moving to on-site on Monday; scheduling phone interview with Mohan Bal; submitted Daisy Kaur and Hongha Le; 5/4 -- Submitted Vadim Yuzhakov; moving to phone interview with Mohan Bal; Brian also interested in pursuing Navjot Basi, a candidate from Shibu's role; 4/27 -- Grace withdrew; reopened role; submitted Mohan Bal with several more screens set up next week; 4/13 -- Grace still in background; 4/6 -- Verbally extended offer to Grace Hoben, she accepted, now in background; this req replaces CEP000875 (needed to reopen at higher job level)</t>
  </si>
  <si>
    <t>CEP001394</t>
  </si>
  <si>
    <t>Clinical Research Assistant</t>
  </si>
  <si>
    <t>7/3 -- Caileen still in background; 6/29 -- Offered Caileen; verbal acceptance; in BG now; 6/22 -- Onsites this week with Caileen, Camille, and Annie; pending final decision from Andy; 6/15 -- Moving to onsites with Caileen and Camille; phone interviews next week with Annie and Ajay; 6/8 -- Phone interviews with Caileen &amp; Camille this week; pending feedback; 6/1 -- Holding on Olivia &amp; Rose, submitted Annie Ngo, Ajay Naik, Caileen Cullen, and Camille DeRome; moving to phone interviews with Caileen &amp; Camille; 5/25 -- Pending feedback from on-sites with Olivia &amp; Rose; 5/18 -- Phone interviews this week with Olivia Ritchie &amp; Rose Harris, moving to on-site interviews; phone interview with Sonali Kotagiri next week; 5/11 -- Submitted Olivia Ritchie, Rose Harris, Sonali Kotagiri, and Eunice Jin; awaiting feedback; 5/4 -- More screens set up; trying to find balance of compensation &amp; some experience; 4/27 -- Several candidates scheduled for screens; trying to get in touch with intern Eunice Jin; 4/20 -- Role opened this week, beginning to source &amp; screen</t>
  </si>
  <si>
    <t>CEP001439</t>
  </si>
  <si>
    <t>Director, Global Technical Support</t>
  </si>
  <si>
    <t>Jason Affourtit</t>
  </si>
  <si>
    <t>6/29 -- Offered Geoff, verbally accepted, in BG now; 6/22 -- Pending feedback on interviews with Geoff &amp; Mike; Jason believes he can make a final decision between these two candidates; 6/15 -- Pass on Scott &amp; John, pending feedback on several interviews with Geoff; continuing to source &amp; screen; 6/8 -- Geoff's on-site next week; pass on Dan Kiggins, pending feedback on Scott Babcock &amp; John Ashby; 6/1 -- Setting up Geoff with another phone interview; submitted candidates Scott Babcock, Dan Kiggins, and John Ashby, pending feedback; 5/25 -- Setting up phone interviews with Geoff Smith &amp; Mark Pagels; continuing to screen &amp; source; 5/18 -- Submitted Mark Pagels, Tess Adriano, David Eber, Geoff Smith; pending feedback; 5/11 -- Paul Dudek had on-site interview this week; have a few solid screens, waiting to receive resumes from passive candidates before submitting; 5/4 -- Submitted four candidates; pending feedback on one; Paul Dudek scheduled for phone interview, pending feedback; 4/27 -- Several candidates scheduled for screens from applicant pool &amp; LinkedIn blast; 4/20 -- Role opened this week, beginning to source &amp; screen</t>
  </si>
  <si>
    <t>CEP001420</t>
  </si>
  <si>
    <t>Document Control Manager</t>
  </si>
  <si>
    <t>6/29 -- Offered Mike, verbally accepted, in BG now; 6/22 -- Pending Mike's final decision between Cathie &amp; Mike; 6/15 -- Moving to onsite with Mike Edwards next week; pending a final decision between Mike &amp; Cathie; 6/8 -- Submitted Mike Edwards and Cynthia Herndon; Cathie's on-site interview this week, pending feedback; 6/1 -- John on vacation, waiting to receive interview team for Cathie; 5/25 -- Moving to on-site with Cathie Perkins, continuing to source &amp; screen; 5/18 -- Team passed on John; submitted Alexandra Leos and Cathie Perkins; 5/11 -- On-site interview with John next Monday; 5/4 -- Screened &amp; submitted John Estep, phone interview this week; moving to on-site next week; 4/27 -- Role opened this week, beginning to source &amp; screen</t>
  </si>
  <si>
    <t>CEP001470</t>
  </si>
  <si>
    <t>Sr. Engineer, Process Engineering (Swing Shift)</t>
  </si>
  <si>
    <t>6/8 -- Jacqueline's on-site interview next week; Binh's phone interview next week; still sourcing &amp; screening; 6/1 -- Bringing Jacqueline on-site; submitted Binh Tran; 5/25 -- Moving to phone interview with Jacqueline, continuing to source &amp; screen; 5/18 -- Pending feedback on Jacqueline, continuing to source &amp; screen; building LinkedIn pipeline as well; 5/11 -- Submitted Jacqueline Hanson; continuing to screen &amp; source; 5/4 -- Several candidates identified &amp; scheduled for screens; 4/27 -- Role opened this week, beginning to source &amp; screen</t>
  </si>
  <si>
    <t>6/8 -- N/A -- interviews pending</t>
  </si>
  <si>
    <t>CEP001471</t>
  </si>
  <si>
    <t>Process Engineer, Consumables</t>
  </si>
  <si>
    <t>6/8 -- Was moving to phone interview with Adam Mach, but he has accepted another offer; continuing to source &amp; screen; 6/1 -- Submitted Adam Mach, continuing to source &amp; screen; 5/25 -- Continuing to source &amp; screen; brought Caleb onboard to the req to help generate candidates; 5/18 -- Sneha passed on the role; continuing to source &amp; screen, build LinkedIn pipeline as well; 5/11 -- Coordinating with Sneha regarding swing shift interest; continuing to screen; 5/4 -- Need to discuss Sneha's comp requirements w/ Felix; several other candidates identified &amp; scheduled for screens; 4/27 -- Role opened this week, beginning to source &amp; screen; reached out to see about former candidate Sneha Thomas's interest in this role, will discuss with Felix</t>
  </si>
  <si>
    <t>6/8 -- Tabatha/Caleb -- screening &amp; sourcing</t>
  </si>
  <si>
    <t>CEP001416</t>
  </si>
  <si>
    <t>Maintenance Support Technician (Swing Shift)</t>
  </si>
  <si>
    <t>6/22 -- Still in background; 6/15 -- Still in background; 6/8 -- Hien accepted &amp; in background now; 6/1 -- Offer approved, will extend to Hien; 5/25 -- Offer still being approved (sitting with Sathish); 5/18 -- Routed offer for Hien Nguyen; 5/11 -- on-site interview with Hien Nguyen, interested in proceeding to offer, waiting to see if any more candidates apply before next week; 5/4 -- Set up on-site interview with Hien Nguyen (internal referral); 4/27 -- Scheduled screen with internal referral candidate; 4/20 -- Role opened this week, beginning to source &amp; screen; Peter passed along internal referral candidate; will screen when he applies</t>
  </si>
  <si>
    <t>CEP001392</t>
  </si>
  <si>
    <t>HR Representative II</t>
  </si>
  <si>
    <t>7/26 -- Gloria in BG; 7/20 -- Presented offer to Gloria on Tues. 7/17; verbal acceptance on Thurs. 7/19; Gloria in BG now; 7/13 -- Positive feedback from both Gloria &amp; Risanty's onsite interviews; moving to next round of interviews with Brett; 7/3 -- Moving to onsites with Gloria Williams &amp; Risanty Geslani; continuing to source &amp; screen; 6/29 -- Submitted Jason Wonacott, Gloria Williams, and Risanty Geslani (resubmit due to wider profile now); pending feedback; will email/call Simin on Monday for an update; 6/22 -- HM passed on all candidates; continuing to source &amp; screen; 6/15 -- Moving to on-site interviews next week with Chantasone Hennes, Alejandra Rodriguez, and Xuan Hoang; 6/8 -- Pending feedback on Priyanka Yelne and Chantasone Hennes; moving to on-site with Alejandra Rodriguez &amp; Xuan Hoang; 6/1 -- Still awaiting feedback on Priyanka's onsite interview, moving to phone interviews with Chantasone Hennes and new submits Alejandra Rodriguez and Xuan Hoang; 5/25 -- Awaiting feedback on phone interview with Priyanka Yelne, as well as Simin's final decision about whether to phone interview Kerey Cohen (she wanted to phone interview if Kerey was willing to consider $85K, Kerey wants to stay at $90K minimum); submitted Chantasone Hennes, pending feedback; Simin wants to open to agency; 5/18 -- Passed on Adriane Sousa; submitted Kerey Cohen &amp; Priyanka Yelne, moving to phone interviews next week (waiting on Heather/Simin to confirm who is phone interviewing as Heather appears to be blocked next week); identified another candidate (Chantasone Hennes) to submit, she will send resume by Monday; 5/11 -- Phone interview with Adriane Sousa; awaiting feedback; sent out a new blast to 32 candidates on LinkedIn w/ benefits experience, in addition to 8 that Simin selected from curated list of 14; awaiting responses; 5/4 -- Submitting three candidates (Tarangita Gupta; Risanty Geslani, and Adriane Sousa), awaiting feedback; 4/27 -- Role opened this week, beginning to source &amp; screen</t>
  </si>
  <si>
    <t>CEP001514</t>
  </si>
  <si>
    <t>Field Service Engineer, Denver</t>
  </si>
  <si>
    <t>Hunter Preston</t>
  </si>
  <si>
    <t>Denver</t>
  </si>
  <si>
    <t>5/25 -- Jesse still in background; 5/18 -- Jesse still in background; 5/11 -- Offered to Jesse Hansen, verbally accepted; in background now; 5/4 -- Role opened this week, internal referral from HM screened &amp; submitted; face-to-face interview this week; offer agreed upon; pending HR approval for rehire eligibility (former Danaher OpCo)</t>
  </si>
  <si>
    <t>CEP001562</t>
  </si>
  <si>
    <t>7/26 -- Because Xiahong is a SAW, Ramneet advised opening a particular req to convert to full-time. Once that processes, I will close this req; 7/20 -- Moving to offer for Xiaohong Liu, pending approval/Danaher ID from Ramneet; 7/13 -- Submitted Rebecca Gardner; pending feedback on Sindhuri &amp; Xiaohong's interviews; 7/3 -- Moving to onsite interviews with Sindhuri Sridharan and XIaohong Liu; continuing to source &amp; screen; 6/29 -- Pending feedback on Yi and Sindhuri; submitted internal (SAW) candidate Xiaohong Liu; pending feedback; 6/22 -- Role staying open, moving to phone interviews with Yi and Sindhuri; continuing to source &amp; screen; 6/15 -- Pending Jill's final decision on closing the req; 6/8 -- On Update Call, Jill told me that she would like to close the role to focus on Director, Biostatistics &amp; Principal Biostatistician roles; waiting on final decision from Jill/Pam/Ramneet before proceeding; 6/1 -- Submitted Wanchen Shao, resubmitted Yi Wen Chan &amp; Sindhuri Sridharan to Jill; 5/25 -- HM is now Jill Birkmeier; resubmitting candidates to her; 5/18 -- Still pending feedback from Grace on Yi; continuing to source &amp; screen; 5/11 -- Submitted Yi Wen Chen; continuing to source &amp; screen; identified 5 prior candidates that may now be a fit w/ higher compensation a possibility; 5/4 -- Role opened this week, beginning to source &amp; screen</t>
  </si>
  <si>
    <t>Challenge: HM switched a few weeks into process, new HM initially unsure if role would stay open, now willing to move forward week of 6/18; Countermeasures: converting Xiaohong from SAW to FTE, had to open new req (Ramneet's instruction); waiting to process before closing this req</t>
  </si>
  <si>
    <t>7/26 -- Jill/Ramneet/Yannie to process new requisition to convert Xiaohong from SAW to FTE. Once complete, Tabatha to close this req.</t>
  </si>
  <si>
    <t>CEP002030</t>
  </si>
  <si>
    <t>Software Quality Associate Engineer</t>
  </si>
  <si>
    <t>10/26 -- Ariana still in BG; 10/19 -- Ariana accepted, in BG now; 10/12 -- John decided to offer Ariana Malek, pending offer approvals in Taleo; 10/5 -- Sam Lewis scheduled for on-site interview on Fri. 10/5, pending feedback; submitted Shirin Attaran, scheduled for on-site interview on Mon. 10/8; 9/28 -- Sam's other offer fell through, ready to move forward with Cepheid, pending John's feedback/thoughts on next steps; pending feedback from Troy's Skype interview since Wed. 9/26; 9/21 -- Skype Interview conducted with Sam Lewis, fairly positive reaction, but John wants to wait for Sam's interviews with other companies to conclude before moving forward; scheduling screens with Troy &amp; Luis before scheduling Skype screens; 9/13 -- Moving to Skype interviews with Sam Lewis and Troy 9/7 -- John has passed on all resumes, submitted 5 new resumes on Fri. 9/7, pending feedback; 8/31 -- Sent 8 resumes to John (HM) for review on 8/28, pending feedback; 8/24 -- Role opened this week (Discovery Call 8/22), beginning to source &amp; screen</t>
  </si>
  <si>
    <t>CEP002132</t>
  </si>
  <si>
    <t>Harika Nanduri</t>
  </si>
  <si>
    <t>11/8 -- Moving to on-site interview with Sree Rajeswari on Wed. 11/14; pending feedback/next steps from Henry Chung's phone interview (since Thurs. 11/1); Tabatha to send new batch of resumes to Harika; 11/2 -- Submitted Sree Rajeswari and Henry Hung Li Chung, both moved to phone interviews, pending feedback/next steps on both (since Fri. 11/2 and Thurs. 11/1, respectively); 10/26 -- Harika selected 5 candidates for recruiter screen; Tabatha to schedule &amp; screen early next week; 10/19 -- One of Harika's preselected candidates is in late stages for another Cepheid opportunity; trying to get connected with the other 2; sent follow-up email to both on Fri. 10/19; 10/12 -- Scheduling screens with 3 candidates pre-selected by Harika, setting up phone interviews;10/5 -- Sent 12 direct sourced resumes to Harika that appeared to be a fit, pending Harika's feedback before screening; scheduled phone interview with Katie Hoose (candidate originally applied/submitted for Consumables Engineering Manager, but more of a fit for this role, scheduled for Tues. 10/9); 9/28 -- Submitted 4 candidates, Harika passed on all of them &amp; clarified profile; adjusted LinkedIn blast and have 5+ screens scheduled for next week; 9/21 -- Sent LinkedIn blast to 35+ highly-targeted individuals resulting in 7+ screens scheduled for next week; 9/13 -- Role opened this week (Discovery Call 9/13), beginning to source &amp; screen</t>
  </si>
  <si>
    <t>Challenge: none currently; Countermeasure: LinkedIn blast to 45+ highly-targeted individuals resulting in 9+ screens scheduled</t>
  </si>
  <si>
    <t>11/8 -- Harika to provide feedback on phone interview with Henry Chung (sinceThurs. 11/1); Harika to provide feedback after Sree's on-site interview (scheduled for Wed. 11/14); Tabatha to source new batch.</t>
  </si>
  <si>
    <t>CEP001545</t>
  </si>
  <si>
    <t>5/18 -- Offered to Mike Chaba; accepted, in background now; 5/11 -- Mike Chaba submitted, on-site interview on Friday; pending feedback; 5/4 -- Role opened this week, beginning to source &amp; screen; candidate identified, scheduled for screen next week</t>
  </si>
  <si>
    <t>CEP001601</t>
  </si>
  <si>
    <t>7/3 -- See CEP000863 notes above; 6/29 -- See CEP000863 notes above; 6/22 -- See CEP000863 notes above; 6/15 -- See CEP000863 notes above; 6/8 -- See CEP000814 notes above; 6/1 -- See CEP00814 notes above; 5/25 -- See CEP000814 notes above; 5/18 -- See CEP000814 notes above; 5/11 -- Role opened this week, beginning to source &amp; screen</t>
  </si>
  <si>
    <t>Challenge: Shift times, compensation; Countermeasures: raised compensation level, reached out to 25+ candidates through direct sourcing</t>
  </si>
  <si>
    <t>CEP001602</t>
  </si>
  <si>
    <t>Manufacturing Engineering Equipment Technician (Weekend Swing Shift)</t>
  </si>
  <si>
    <t>6/8 -- See CEP000814 notes above; 6/1 -- See CEP00814 note above; 5/25 -- See CEP000814 notes above; 5/18 -- See CEP000814 notes above; 5/11 -- Role opened this week, beginning to source &amp; screen</t>
  </si>
  <si>
    <t>CEP001609</t>
  </si>
  <si>
    <t>Sr. Corporate Finance Manager</t>
  </si>
  <si>
    <t>6/15 -- Kim Tran has verbally accepted, drafting internal transfer letter now; 6/8 -- Offering internal candidate Kim Tran; waiting for her to apply directly to the role to route the offer against it; 6/1 -- Debrief with interviewers next week to make a final decision; will follow-up with Celia; 5/25 -- On-site interviews this week &amp; next week with all candidates; 5/18 -- Req opened this week; submitted 5 candidates for on-site interviews</t>
  </si>
  <si>
    <t>CEP001639</t>
  </si>
  <si>
    <t>Global Product Support Supervisor, Assays</t>
  </si>
  <si>
    <t>8/3 -- Betsy accepted offer, in BG now; 7/26 -- Moving to offer with Betsy Neale, left message earlier today; 7/20 -- Pending feedback from onsite interviews with Anita Chopra and Betsy Neale (pass on Jarrett Farias); 7/13 -- Pending feedback on Betsy &amp; Jarrett's phone interviews; set up interview with internal candidate Anita Chopra next week; 7/3 -- On-site interviews with Betsy Neale &amp; Jarrett Farias next week; continuing to source &amp; screen; 6/29 -- Moving to on-site interviews with Betsy Neale and Jarrett Farias; 6/22 -- Submitted Betsy Neale and Jarrett Farias, pending feedback; 6/15 -- Have 8 screens set up for next week; pending feedback on Jason's interview; Charry to phone interview internal candidate Brian Nawara; 6/8 -- Jason's on-site next week; continuing to screen, scheduling LinkedIn responses; 6/1 -- Internal candidate Jason Hanchett being set up for on-site next week; continuing to source &amp; screen; 5/25 -- Role opened this week, beginning to source &amp; screen</t>
  </si>
  <si>
    <t>CEP001649</t>
  </si>
  <si>
    <t>Technical Writer, Technical Support</t>
  </si>
  <si>
    <t>7/3 -- All approvals are in; Charry OOO, will extend to Jamie when she returns; 6/29 -- Pending one last Taleo approval before Charry offers Jamie the position (internal); 6/22 -- Charry offering internal candidate Jamie Shelley; waiting on Charry &amp; Lin to provide Danaher ID &amp; promotion/transfer details; 6/15 -- Submitted Terra Jarvis, but candidate withdrew due to compensation; pending final decision on Jamie; 6/8 -- Pending feedback on Jamie's interview; have a solid candidate that wants to think about comp range before moving forward, will touch base w/ her next week; 6/1 -- Internal candidate Jamie Shelley going for on-site next week; continuing to source &amp; screen; 5/25 -- Role opened this week, beginning to source &amp; screen</t>
  </si>
  <si>
    <t>Challenge: compensation; Countermeasure: targeting those with little Technical Writing experience &amp; instead w/ strong Product/Tech support backgrounds; built specific LinkedIn profile</t>
  </si>
  <si>
    <t>7/3 -- Charry -- extend offer to internal candidate Jamie</t>
  </si>
  <si>
    <t>Confidential Director</t>
  </si>
  <si>
    <t>Charles Mwangi</t>
  </si>
  <si>
    <t>10/26 -- Role on hold; 10/19 -- Charles asked me to place this role on hold until early December; 10/12 -- Charles did not join Update Call, still pending next steps on Brian Talbert; 10/5 -- Charles did not join Update Call, still pending next steps on Brian Talbert, sent Charles an email checking in on Fri. 10/5; 9/28 -- Still pending next steps on Brian Talbert, Charles did not join Update Call to discuss confidentiality/next steps; continuing to keep him warm; 9/21 -- Charles would like to move to a phone interview with Brian Talbert but wants to discuss confidentiality concerns while phone interviewing on our Update Call before scheduling; Charles did not join Update Call, will try to touch base with him early next week; 9/13 -- Still pending feedback on Brian Talbert since Thurs. 9/6; 9/7 -- Submitted Brian Talbert on Thurs. 9/6, pending feedback; 8/31 -- 2 screens scheduled next week with passive candidates; sent new LinkedIn blast to 20+ additional passive candidates; 8/24 -- Sent targeted profiles to Charles for his review, interested in 6 candidates, scheduling screens early next week; 8/17 -- Reached out to 30+ highly qualified candidates on LinkedIn; scheduling 10+ screens next week; 8/10 -- Role opened this week (Discovery Call on 8/8); beginning to source &amp; screen</t>
  </si>
  <si>
    <t>n/a -- role on hold</t>
  </si>
  <si>
    <t>CEP001668</t>
  </si>
  <si>
    <t>Quality System Training Program Manager</t>
  </si>
  <si>
    <t>6/22 -- Jules in BG; 6/15 -- Offer routed for Jules Kurtz, waiting on approvals; 6/8 -- Jules Kurtz onsite this week, pending feedback; submitted Marie Schilly, pending feedback; 6/1 -- Mike on vacation, will go to on-site when Mike returns; continuing to source &amp; screen; 5/25 -- Role opened this week, submitted Jules Kurtz, phone interview this week, proceeding to on-site</t>
  </si>
  <si>
    <t>CEP001667</t>
  </si>
  <si>
    <t>Sr. Process Engineer</t>
  </si>
  <si>
    <t>7/26 -- Pending feedback on Phillip Wantuck (since 7/20), continuing to source &amp; screen; 7/20 -- Colin passed on Eugene Kim; submitted candidate Phillip Wantuck (7/20), pending feedback; continuing to source &amp; screen; 7/13 -- Colin to review candidate Eugene Kim; Tabatha continuing to source &amp; screen; 7/3 -- Still pending feedback on candidate Eugene Kim; continuing to source &amp; screen; 6/29 -- Role opened this week, continuing to screen and submit; submitted candidate Eugene Kim, pending feedback; 6/22 -- Discovery Call scheduled next week; 6/15 -- Still no word from Colin; will reach out to Candice again; 6/8 -- Looped in Candice for her help in getting in touch with Colin, still waiting for feedback; 6/1 -- Have emailed Colin multiple times to ask to set up a Discovery Call for this, without response</t>
  </si>
  <si>
    <t>Challenge: HM responsiveness; Countermeasure: After going to Candice, was able to touch base with Colin this week, now reengaged in search; LinkedIn blast to 35+ highly-targeted candidates w/ process engineering backgrounds; resulting in 10+ screens</t>
  </si>
  <si>
    <t>7/26 -- Colin to provide feedback on candidate submitted 7/20.</t>
  </si>
  <si>
    <t>CEP001742</t>
  </si>
  <si>
    <t>Sr. Director, Supplier Engineering and Development</t>
  </si>
  <si>
    <t>Jim Goodrich</t>
  </si>
  <si>
    <t>7/3 -- Still pending feedback on Robert, Jarett, Mary, and Marvin; continuing to source &amp; screen; 6/29 -- Pending feedback on Robert and Jarett, submitted new candidates Mary Camargo and Marvin Wu; pending feedback; 6/22 -- Pending feedback on Robert and Jarett; waiting on resume from passive candidate Marvin Wu before submitting; 6/15 -- Submitting two candidates (Robert Sotelo and Jarett L'Abbe); 6/8 --Role opened this week, beginning to screen &amp; source</t>
  </si>
  <si>
    <t>Challenge: none currently; Countermeasure: scheduling screens from responses to LinkedIn blast last week, more than 5 so far</t>
  </si>
  <si>
    <t>7/3 -- Jim -- feedback on 4 submitted candidates; Tabatha -- sourcing &amp; screening</t>
  </si>
  <si>
    <t>CEP001713</t>
  </si>
  <si>
    <t>Field Service Engineer, Kansas/MO</t>
  </si>
  <si>
    <t>Charles Bydlon</t>
  </si>
  <si>
    <t>Kansas City</t>
  </si>
  <si>
    <t>8/3 -- Joel accepted offer; in BG now; 7/26 -- Pending feedback from Chuck's face-to-face interviews with Dylan &amp; Joel today (7/26); 7/20 -- Scheduled Dylan &amp; Joel for face-to-face interviews on Thurs. 7/26; still sourcing &amp; screening; 7/13 -- Moving to face-to-face interviews with Dylan Housworth &amp; Joel Murphy, currently targeting Thurs. 7/26; continuing to source &amp; screen; 7/3 -- Pending feedback on phone interviews with Elias Moya &amp; Dylan Housworth; continuing to source &amp; screen; 6/29 -- Submitted new candidates Elias Moya and Dylan Housworth; moving to phone interviews with both candidates; 6/22 -- Pending new availability from Thomas Mayhood to reschedule interview; moving to onsites with Joel Murphy once a full slate of candidates is lined up; continuing to source &amp; screen; 6/15 -- Submitted Thomas Mayhood and Joel Murphy, both proceeding to phone interviews; 6/8 --Role opened this week, beginning to screen &amp; source</t>
  </si>
  <si>
    <t>CEP001880</t>
  </si>
  <si>
    <t>Field Service Engineer -- Madison</t>
  </si>
  <si>
    <t>Madison</t>
  </si>
  <si>
    <t>10/5 -- Offered to Jon Stodola, he accepted, in BG now; 9/28 -- Moving Craig Deitelhoff &amp; Jon Stodola forward to phone interviews with Mike Schwimmer on 9/21 -- On-sites scheduled on Tues. 10/2 and Mon. 10/1, respectively; Wed. 9/26 with Craig Deitelhoff, Warren Morrow, and Jon Stodola; Melissa Fisher is unable to meet on Wed, so she is meeting with Chuck on late Tues. 9/25, pending his desired availability before scheduling; 9/13 -- Moving to on-site interviews with Craig Deitelhoff, Warren Morrow, Jon Stodola, and Melissa Fisher on Wed. 9/26, scheduling phone interview with Shayne Wehausen (pending candidate's availability before scheduling); 9/7 -- Pending feedback on Craig Deitelhoff and Warren Morrow's phone interviews since Thurs. 8/30 and Thurs. 9/6, respectively; pending feedback on submitted candidate Shayne Wehausen (submitted Fri. 8/31); 8/31 -- Phone interview with Craig Deitelhoff rescheduled for Thurs. 8/30, pending feedback; pending feedback on submitted candidates Warren Morrow (subbed 8/24) and Shayne Wehausen (submitted 8/31); 8/24 -- Submitted candidate Warren Morrow on 8/24, pending feedback; Craig Deitelhoff's phone interview scheduled on Fri. 8/24, pending feedback; 8/17 -- Positive feedback for Jon Stodola and Melissa Fisher, moving to face-to-face interviews, submitted Craig Deitelhoff, moving to phone interview, pending candidate's availability before scheduling; 8/10 -- Phone interview with Jonathon Stodola scheduled for 8/13, submitted Melissa Fisher (8/7), pending feedback; 8/3 -- Submitted Jonathon Stodola, pending feedback; continuing to source &amp; screen; 7/26 -- Sent blast to 25 qualified candidates on LinkedIn; 7/20 -- Role opened this week, beginning to source &amp; screen</t>
  </si>
  <si>
    <t>CEP001779</t>
  </si>
  <si>
    <t>Sr. Electrical Engineer</t>
  </si>
  <si>
    <t>9/13 -- Verbally offered to Dana Qader; addressing a few final questions before Dana's final decision; 9/7 -- Dana Qader's on-site interview rescheduled for Thurs. 9/6, pending feedback; submitted 6 new resumes for Raymond's review on 9/6, pending feedback; 8/31 -- Dana Qader's on-site interview scheduled for Mon. 9/17; 8/24 -- Good feedback from Dana Qader's second round of phone interviews, moving to on-site interview on Mon. 9/17; 8/17 -- Pass on Thomas Quan, moving to second round of interviews with Dana Qader (scheduled for Mon. 8/20); potentially recalibrating role (title/responsibilities), waiting to hear further details of adjusted candidate profile before reaching out to additional candidates; 8/10 -- Thomas Quan's on-site interview on 8/13, setting up Dana's phone interview next week as well; reached out to 40 candidates on LinkedIn to generate further interest; 8/3 -- Moving to on-site with Thomas Quan; submitted Dana Qader, pending feedback; 7/26 -- Moving to phone interview with Thomas Quan tomorrow (Fri. 7/27); pending feedback; continuing to source &amp; screen; 7/20 -- Passed on Victor Lerner; submitted new candidate Thomas Quan, pending feedback; continuing to source &amp; screen; 7/13 -- Submitted Victor Lerner; scheduling several screens from LinkedIn blast to over 50+ candidates; 7/3 -- Built LinkedIn pipeline with 30+ candidates; scheduling screens for next week; 6/29 -- Role opened this week, continuing to source &amp; screen</t>
  </si>
  <si>
    <t>Challenge: niche profile requiring breadth of skill/experience; Countermeasure: sent LinkedIn blast to 10+ new passive candidates, scheduling 2+ new screens from recent responses</t>
  </si>
  <si>
    <t>9/13 -- Dana Qader to provide final answer on offer before EOD on Friday 9/14.</t>
  </si>
  <si>
    <t>CEP001761</t>
  </si>
  <si>
    <t>Director, Biostatistics</t>
  </si>
  <si>
    <t>9/7 -- Verbally extended offer to Rajesh, he accepted; he is now in BG; 8/31 -- Jill, Ramneet, and Pam decided to relevel the role to be able to offer a greater bonus percentage &amp; base salary. After successfully releveling, routed Offer Exception request &amp; then offer in Taleo. Currently pending offer approvals in Taleo from Ramneet &amp; Pam. 8/24 -- Extended offer to Rajesh, but declined because the package was below his walkaway number; routing new offer from Jill/Pam in Taleo for approvals; 8/17 -- Pending offer approvals from Ramneet and Pam in Taleo since 8/16; 8/10 -- Pam rejected offer approval; recoordinated amount with Jilll; sent new offer for Taleo approvals, need guidance around language/amount for equity, Jill reached out to Brett for guidance; 8/3 -- Routed offer for Rajesh in Taleo; pending final approval from Pam Johnson before extending to Rajesh; 7/26 -- Pending feedback from Johan &amp; Rajesh's on-site interviews this week (since 7/24); 7/20 -- Johan and Rajesh scheduled for on-site interviews next week, Jill confident she can choose between the two candidates; 7/13 -- Submitted candidate Johan Surtihadi, moving to onsite interview; second-round of F2F interview with Rajesh set up as well; submitted internal transfer Ian Levine as well; 7/3 -- Pending feedback on Rajesh's onsite interview; moving to phone interview with Chun Zhang; continuing to source &amp; screen; 6/29 -- Submitted candidate Rajesh Kaldate, moving to on-site interview; submitted Yang Yang and Chun Zhang, pending feedback; 6/22 -- Waiting on resume from passive candidate Yang Yang to submit; continuing to source &amp; screen; role opened this week</t>
  </si>
  <si>
    <t>CEP001887</t>
  </si>
  <si>
    <t>Field Service Engineer -- Ft. Lauderdale</t>
  </si>
  <si>
    <t>Ft. Lauderdale</t>
  </si>
  <si>
    <t>10/5 -- Armando still in BG; 9/28 -- Armando still in BG; 9/21 -- Offer extended to Armando Rios on Fri. 9/21, he accepted on Fri. 9/21, is in BG now; 9/13 -- Candidates Jim Ortiz, Armando Rios, and Carlos Alvarez confirmed for face-to-face interviews on Wed. 9/19; 9/7 -- Setting up face-to-face interviews with Jim Ortiz, Armando Rios, and Carlos Alvarez, pending conference room details from Marvin before scheduling; 8/31 -- Moving to face-to-face interviews with Jim Ortiz and Armando Rios; Marvin very positive about Karen Sommerhalder but wants to talk to Mike Schwimmer about necessity of Spanish fluency (Karen's Spanish skills are intermediate) before scheduling face-to-face interview; phone interview with Carlos Alvarez scheduled for Tues. 9/4); 8/24 -- Submitted Jim Ortiz and Armando Rios on 8/23; moving to phone interviews with Jim, Armando, Carlos, and Karen, scheduling pending candidate's availability; 8/17 -- Holding on Angel (pending compensation wiggle room); submitted candidates Carlos Alvarez and Karen Sommerhalder; pending feedback; 8/10 -- Pending feedback from Marvin on compensation guidance (Mike/Marvin to discuss possibility of bringing Angel onboard given his trilingualism despite being over compensation); reached out to 30 candidates on LinkedIn; 10 screens scheduled for next week; 8/3 -- Submitted Angel Subdiaz, pending feedback; continuing to source &amp; screen; 7/26 -- Sent blast to 35 qualified candidates on LinkedIn; 7/20 -- Role opened this week, beginning to source &amp; screen</t>
  </si>
  <si>
    <t>CEP001848</t>
  </si>
  <si>
    <t>Field Service Engineer -- DC/Baltimore</t>
  </si>
  <si>
    <t>Washington DC</t>
  </si>
  <si>
    <t>9/13 -- Matt still in BG; 9/7 -- Matt Horner verbally accepted the offer; in BG now; 8/31 -- Moving to a face-to-face interview on Wed. 9/5 with Tim Banks, Geoff Barger, Matt Horner, and Al De Falco; Marvin confident he can make a decision among the 4; 8/24 -- Positive feedback from Tim Banks and Geoff Barger's phone interviews this week, moving to face-to-face interviews on Wed. 9/5, submitted Al De Falco and Matthew Horner, moving to phone interviews with both next week (scheduling when candidates provide availability); 8/17 -- Coordinating Tim Banks and Xiaomin Chen's availability for a phone interview; scheduled Geoff Barger's phone interview next week (Tues. 8/21); 8/10 -- Moving to phone interview with Timothy Banks next week, submitted candidate Xiaomin Chen, pending feedback; 8/3 -- Moving on from P2 candidates (still not have not sent resumes, despite continued interest expressed); submitted candidate Timothy Banks, pending feedback; 7/26 -- Checked in several times with J. Michael Phillips and Logan Feeney; they are both still interested but have yet to submit their updated resumes; have several screens from a combination of applicants, direct sourcing &amp; LinkedIn next week; 7/20 -- Submitting two P2 candidates (J. Michael Phillips &amp; Logan Feeney) once they send me their updated resumes; continuing to source &amp; screen; 7/13 -- Role opened this week, beginning to source &amp; screen</t>
  </si>
  <si>
    <t>CEP002112</t>
  </si>
  <si>
    <t>Chemist</t>
  </si>
  <si>
    <t>Ekaterina Viazovkina</t>
  </si>
  <si>
    <t>11/8 -- Devon accepted offer, in BG now; 11/2 -- Pending final decision from Devon McKinnon's final interview on Thurs. 11/1; 10/26 -- Requested Devon McKinnon to come back on-site for final interview; scheduled for next week; 10/19 -- Onsites this week with Mengkhy Lay and Devon McKinnon; pending final decision on offer between the 4 candidates; Katya let me know she's deciding between Devon McKinnon and David Nguyen; 10/12 -- Pending feedback on Ian Gerbec and David Nguyen's onsite interviews; submitted Mengkhy Lay, scheduled for onsite on Tues. 10/16; 10/5 -- Submitted two candidates so far (Ian Gerbec and David Nguyen), scheduling both for on-sites next week; scheduled screens with the remaining 2 of Katya's favorites early next week, will ask for their availability for on-site interview while I'm screening; 9/28 -- Sent Katya 7 resumes that seemed promising to ensure alignment on profile; she would like to move forward to on-sites with 4 of them, screening early next week then scheduling; 9/21 -- Role opened on Fri. 9/14, beginning to source &amp; screen; 9/13 -- Katya did not join scheduled Discovery Call on Mon. 9/10, sent new invitation for Fri. 9/14; 9/7 -- Discovery Call scheduled for Mon. 9/10</t>
  </si>
  <si>
    <t>CEP002118</t>
  </si>
  <si>
    <t>Patrick Kippes</t>
  </si>
  <si>
    <t>11/8 -- Role closed in Danaher Workday/Taleo; Patrick/Yannie to reopen; Tabatha to continue sourcing; 11/2 -- Passed on Trevor Bender; Tabatha to source new resumes to send to Patrick/Anh; 10/26 -- Passed on Kiook, holding on Trevor, Tabatha to source new resumes to send to Patrick; 10/19 -- Moved to phone interview with Kiook Kevin Park on Fri. 10/19, pending feedback; submitted Trevor Bender on Fri. 10/19, pending feedback; 10/12 -- Pass on John King, pending feedback from Brian Hong's on-site interview since Fri. 10/12; screening 2 candidates preselected by Patrick for phone interviews; 10/5 -- John King moving to on-site interview, scheduled for Tues. 10/9; a candidate from Patrick's Tooling Engineer (Brian Hong) is a better fit for this role, scheduled for on-site interview on 10/12; phone interviewing Katie Hoose (a candidate who applied/was submitted for the Consumables Engineering Manager role but who is likely a better fit for this position) on Mon. 10/8; 9/28 -- Submitted John King III, moving to phone interview, scheduled next week for Mon. 10/1; 9/21 -- Sourced 14 candidates from Taleo who appeared to be a great match; scheduling initial phone screens next week to verify compensation expectations; 9/13 -- Role opened this week (Discovery Call 9/10), beginning to source &amp; screen</t>
  </si>
  <si>
    <t>Challenge: none currently; Countermeasure: LinkedIn blast to 50+ highly-targeted individuals resulting in 8+ screens scheduled</t>
  </si>
  <si>
    <t>11/8 -- Patrick/Yannie to reopen role in Danaher Workday/Taleo.</t>
  </si>
  <si>
    <t>CEP002371</t>
  </si>
  <si>
    <t>Document Control Quality Systems Specialist III</t>
  </si>
  <si>
    <t>Michael Edwards</t>
  </si>
  <si>
    <t>11/8 -- 2 screens scheduled next week with candidates preselected by Mike for recruiter screens; 11/2 -- Role opened this week (Discovery Call Fri. 11/2), beginning to source &amp; screen</t>
  </si>
  <si>
    <t>11/8 -- Tabatha to conduct 2 recruiter screens with candidates preselected by Mike next week.</t>
  </si>
  <si>
    <t>CEP002175</t>
  </si>
  <si>
    <t xml:space="preserve">ME Technician II </t>
  </si>
  <si>
    <t>Antonio Sandria</t>
  </si>
  <si>
    <t>Jessica Ren</t>
  </si>
  <si>
    <t>(11/21) Christian W. had on-site interview on 11/19. To move forward with last round of on-sites to meet with James Buckley week of 11/26. (11/16) Christian W. (passive candidate) submitted on 11/13. Phone interview with HM held on 11/14. Christian on-site interview scheduled for 11/19. Thomas Lindemannn submitted on 11/13, but over compensation. (11/09) Jansu sent HM 6 resumes on 11/05 from CEP002228 (Facility Maintenance Technician III) -- HM interested in 2/8 candidates. 1 CDS held with Auguster Morton, Auguster submitted on 11/07. Jansu to continue following up with Thomas Linderman for a recrutier screen. (11/02) passively sourced 25 canddiates to date for this role. HM reviewed all resumes and interested in 5/25 candidates - those 5 were not interested in the role/shift for this role. (10/26) sent HM 7 resumes on 10/22 - HM interested in 2 candidates. Jansu reached out to both, and both notified they were not interested. (10/19) reached out to 3 passive candidates for interest and scheduling screens. (10/11) screened candidate no longer interested, will continue passive sourcing (10/5) role opened 10/1, 1 CDS call scheduled, 5 resumes sourced passively for potential screens and sent to Antonio (9/28) DC scheduled for Monday Oct. 01</t>
  </si>
  <si>
    <t xml:space="preserve">(11/21) Jansu will expand search to technicians with manufacturing background, continue passive sourcing. </t>
  </si>
  <si>
    <t xml:space="preserve">(11/21) Finding candidate with injection molding background, willing to work third shift, within driving distance to Lodi, CA. </t>
  </si>
  <si>
    <t>CEP001781</t>
  </si>
  <si>
    <t>Mechanical Engineer</t>
  </si>
  <si>
    <t>9/7 -- John Hollister verbally accepted the offer, in BG now; 8/31 -- Submitted and phone interviewed Kevin Ung, John Hollister and Serenity Nguyen; submitted Andy Chen (pending feedback); brought John Hollister in for on-site interview on Fri. 8/31, moving to offer; 8/24 -- Shin accepted another offer from a different company; sent Raymond 14 resumes, moving to screens/phone interviews with 5 candidates; 8/17 -- Raymond passed on Rebecca and Brandon; moving to second round of interviews with Shin Inoue (moved from this role to the Sr. Mech. Engineer position and back again), pending Shin's availability before scheduling; 8/10 -- Rebecca Organ's onsite scheduled on 8/13, still pending feedback from Brandon Masuda's onsite interview on 8/3 (sent reminder email for feedback on 8/10); 8/3 -- Moved to offer with Elizabeth Bowman; after discussing further with candidate, Raymond rescinded offer; moving to onsites with Rebecca Organ, pending feedback from Brandon Masuda's onsite interview today (8/3); 7/26 -- Raymond bumped Shin to the Sr.-level role; moving to onsites with Elizabeth (scheduled 7/26) and Brandon Masuda (pending availability from candidate); phone interview with referral candidate Rebecca Organ scheduled for 7/30; 7/20 -- Phone interviews with both Shin &amp; Joshua; moving to onsites with Elizabeth and Shin; pending feedback on Joshua; holding on Brandon; 7/13 -- Submitted Elizabeth Bowman, Brandon Masuda, Shin Inoue, and Joshua Chen; moving to phone interviews with Elizabeth &amp; Brandon; pending feedback on Shin &amp; Joshua; 7/3 -- Submitted Ryan Thein, Raymond passed, looking for more experience; continuing to screen &amp; source; 6/29 -- Role opened this week, continuing to source &amp; screen</t>
  </si>
  <si>
    <t>CEP001828</t>
  </si>
  <si>
    <t>8/3 -- Madeline accepted offer, in BG now; 7/26 -- Moving to on-site interview with Madeline Cook (scheduled for 7/27); submitted new candidate Stephanie Jones on 7/26, pending feedback; 7/20 -- Submitted candidate Madeline Cook, moved to phone interview, pending feedback; continuing to screen &amp; source; 7/13 -- Role opened this week, beginning to source &amp; screen</t>
  </si>
  <si>
    <t>CEP001580</t>
  </si>
  <si>
    <t>Sr. Scientist</t>
  </si>
  <si>
    <t>Jose Lopez</t>
  </si>
  <si>
    <t>8/24 -- Marilyn accepted offer, in BG now; 8/17 -- Extended offer to Marilyn Nourse, will make final decision by EOD on Mon. 8/20; 8/10 -- Pass on Alexander Yung; Jose deliberating between Jia, Marilyn, and Gary; feels strongly that he can make a final decision among the 3; 8/3 -- Moving to phone interviews with Jia Li (conducted 8/2) and Alexander Yang (scheduled for 8/7); moving to on-site with Jia Li; on-site interviews set up next week for Gary Frenzel &amp; Marilyn Nourse; Jose confident he can choose from among 5 candidates in process; 7/26 -- Holding on Amanda Trent, pass on Salina Abushali, moved to phone interview with Gary Frenzel, now moving to on-site interview; submitted Alexander Yang and Jia Li on 7/25, pending feedback; 7/20 -- Moving to onsite with Amanda Trent; phone interview with Salina Abushali (set up for next week), submitted candidate Gary Frenzel (7/20), pending feedback; 7/13 -- Moving to phone interview with Amanda; pending feedback from Jennifer's on-site interview; 7/3 -- Still pending feedback on Amanda's candidacy and Jennifer's phone interview; sourcing &amp; screening; 6/29 -- Submitted Amanda Trent (pending feedback) and Jennifer Moraca (moving to phone interview); still holding on Marilyn Nourse; 6/22 -- Jose passed on Yufan &amp; Mark due to team fit; holding on Marilyn; continuing to source &amp; screen; 6/15 -- Pending feedback on three phone interviews this week; 6/8 -- Moving to phone interviews with all three candidates; pending feedback on internal candidate Anita Chopra's onsite interview; 6/1 -- Submitted three new candidates for this role (Yufan Zhang, Mark Sadorra, Marilyn Nourse); pending feedback from Jose; 5/25 -- Moving to on-site interview with Anita; several phone screens scheduled for next week; 5/18 -- Submitted an internal candidate (Anita Chopra); continuing to source &amp; screen; 5/11 -- Role opened this week, beginning to source &amp; screen</t>
  </si>
  <si>
    <t>CEP002236</t>
  </si>
  <si>
    <t>IT Client Services Technician I</t>
  </si>
  <si>
    <t>Jason Escano</t>
  </si>
  <si>
    <t>11/8 -- Pending William Bisbee's availability before scheduling for phone interview; internal candidate Jose Lopez scheduled for on-site interview on Tues. 11/13; 11/2 -- Moving to phone interview with William Bisbee and on-site interview with internal candidate Jose Lopez; Tabatha to schedule when candidates send their availabilities; 10/26 -- Submitted William Bisbee on Fri. 10/26, pending feedback/next steps from Jason; 10/19 -- Sent Jason/Kenny (Jason's OOO while traveling) 5 direct sourced resumes on Tues. 10/16 and pending initial feedback if he'd like to proceed with Recruiter screen; sent follow up email on Fri. 10/19; 10/12 -- Role opened this week (Discovery Call Tues. 10/9), beginning to source &amp; screen; 10/5 -- Discovery Call scheduled for 10/3, but Jason did not attend; rescheduling for next week (Mon. 10/8)</t>
  </si>
  <si>
    <t>Challenge: none currently; Countermeasure: LinkedIn blast to 20+ highly-targeted individuals resulting in 3+ screens scheduled</t>
  </si>
  <si>
    <t>11/8 -- Jason to provide feedback after Jose Lopez's on-site interview (scheduled for Tues. 11/13); Tabatha to set up phone interview for William Bisbee (pending candidate's availability before scheduling)</t>
  </si>
  <si>
    <t>CEP002219</t>
  </si>
  <si>
    <t>DevOps Engineer</t>
  </si>
  <si>
    <t xml:space="preserve">(11/21) Jansu and HM re-callibrated on 11/21 on the search for this role. (11/16) 2 recruiter screens held this week. Brian Peterson (passive candidate) submitted on 11/14. (11/09) Colin Burns submitted on 11/08, will not move forward in interview process. 2 recruiter screens scheduled for week of 11/12 as a result of LinkedIn sourcing. (11/02) 2 screens held, 7 screens scheduled for the week of 11/05. (10/26) 1 screen held, 1 submit (but candidate was on OPT). Jansu sent batch of passive candidates to HM for review and feedback on 10/16. (10/19) Jansu reached out to 11 passive candidates on 10/16 - resumes sent to HM on 10/16. (10/11) DC held on 10/8, role opened on 10/8 (10/5) DC was not held on Tues. Oct. 2, DC now scheduled for Monday 10/8 (9/28) DC scheduled for Tuesday Oct. 02 </t>
  </si>
  <si>
    <t xml:space="preserve">(11/21) Jansu reached out to 50+ passive candidates on 11/21. Jansu to continue sourcing for candidates with DevOps and AWS background. Re-callibrated with HM on 11/21 with a specific list of requirements for role. </t>
  </si>
  <si>
    <t>(11/21) A majority of candidates with AWS and DevOps background require VISA sponsorship or are only interested in contract opportunities. 6 responded and 6/6 only interested in contract roles or require sponsorship.</t>
  </si>
  <si>
    <t>CEP001592</t>
  </si>
  <si>
    <t>8/17 -- Holding on requisition until the new requisition is approved; will close this requisition once it comes through in Taleo; 8/10 -- John would like to open a new requisition with a lower job level &amp; less experience required, placing this role on hold until the new one is approved; 8/3 -- Sent 8 sourced resumes to John to confirm alignment on profile (sent on 7/31), pending feedback; 7/26 -- John provided feedback on 5 candidates. Unfortunately, some of his selection criteria/reasoning for rejecting candidates are not listed in the job description. I advised John to update the JD to help prospective candidates self-select based on the role's requirements; 7/20 -- Pending feedback on Vlad Vysotski, Ketki Bushari, Desislav Hristoskov, Siddhi Raut, and Keerthana Patnala; 7/13 -- Pending feedback on Vlad Vysotski &amp; Ketki Bushari; 7/3 -- Still pending feedback on Vlad Vysotski &amp; Ketki Bushari; continuing to source &amp; screen; 6/29 -- Still pending feedback on Vlad Vysotski and Ketki Bushari; continuing to screen &amp; source; 6/22 -- Still pending feedback on two submitted candidates; continuing to screen &amp; source; 6/15 -- Still pending feedback on two submitted candidates; 6/8 -- John passed on the three candidates previously but did not provide feedback; submitted two new candidates (Vlad Vysotski and Ketki Bhusari); 6/1 -- Still pending feedback on three candidates from last week; continuing to source &amp; screen; 5/25 -- Submitted three new candidates (Desislav Hristoskov, Siddhi Raut, Keerthana Patnala; 5/18 -- Have a handful of screens set up for next week; continuing to source &amp; screen; 5/11 -- Role opened this week, beginning to source &amp; screen; reviewing submitted candidates from prior role that filled internally to see if any could be a fit</t>
  </si>
  <si>
    <t>Challenge: Targeting very specific profile that is not accurately represented in the JD; HM responsiveness/engagement with process; Countermeasure: asking John to join Weekly Update calls &amp; sending frequent emails for follow-up; reached out to HRBP; Brad &amp; Ramneet looped in, Ramneet to tell John to engage with process moving forward or the req will close; recalibrated with HM to discuss adjusted candidate profile; strongly advised adjusting JD to accurately reflect requirements for role; placing role on hold until new requisition is approved (lower job level, new job description &amp; title)</t>
  </si>
  <si>
    <t>8/17 -- John to submit new requisition for approvals; placing this role on hold until it is approved.</t>
  </si>
  <si>
    <t>CEP001860</t>
  </si>
  <si>
    <t>8/10 -- Waiting for req to close due to SAW conversion; 8/3 -- Mark Martinez routed offer for SAW conversion against this req; processing for approvals now; 7/26 -- See comments above for CEP001828; 7/20 -- See comments above for CEP001828; 7/13 -- Role opened this week, beginning to source &amp; screen</t>
  </si>
  <si>
    <t>CEP002396</t>
  </si>
  <si>
    <t>Global Service Coordination Program Manager</t>
  </si>
  <si>
    <t>CEP001751</t>
  </si>
  <si>
    <t>Diagnostic Consumables Engineer II</t>
  </si>
  <si>
    <t>8/24 -- Doug still in BG; 8/17 -- Doug accepted on 8/15, in BG now; 8/10 -- Decided to offer P3 candidate Doug; all offer approvals are in; notified AJ that he was clear to extend the offer to Doug; waiting final decision; 8/3 -- Interview feedback mixed on Ryan, moving to onsite with P3 candidate Doug; AJ leaning toward Ryan, but continuing to source &amp; screen for further points of comparison; Kavita accepted another company's offer &amp; withdrew from process; 7/26 -- Moving to onsite interview with Ryan Bertwell (scheduled for 7/30); pending feedback on Kavita's phone interview; continuing to source &amp; screen; 7/20 -- Submitted candidates Ryan Bertwell and Kavita Kumar, moving to phone interviews on 7/23; 7/13 -- Candidate Joseph accepted another offer; have 9 screens set up next week from LinkedIn blast; 7/3 -- Pending feedback on Joseph's onsite interview; continuing to source &amp; screen; 6/29 -- On-site interview with Joseph Chung this week, pending feedback; continuing to source &amp; screen; 6/22 -- Pending feedback on Joseph's interview, continuing to source &amp; screen; 6/15 -- Submitted Joseph Chung, continuing to source &amp; screen; 6/8 --Role opened this week, beginning to screen &amp; source</t>
  </si>
  <si>
    <t>CEP001919</t>
  </si>
  <si>
    <t>R&amp;D Mold Maker</t>
  </si>
  <si>
    <t>Harry McRae</t>
  </si>
  <si>
    <t>9/13 -- Pending offer approval in Taleo from Harry since 9/7, sent letter to Harry's email to expedite approvals on 7/13; 9/7 -- Routed internal promotion for Stephen Machado; pending approval in Taleo; 8/31 -- Rick did not answer the phone interview; Harry ready to make an offer to internal candidate Stephen Machado, pending offer details from Harry &amp; Jaclyn; 8/24 -- Rick Walsh scheduled for phone interview on Wed. 8/29; 8/17 -- Submitted candidate Rick Walsh, moving to phone interview next week; pending Rick's availability to schedule; 8/10 -- 4 screens set up for next week, reached out to 30 candidates on LinkedIn; 8/3 -- Role opened this week (Discovery Call on 8/1); beginning to source &amp; screen</t>
  </si>
  <si>
    <t xml:space="preserve">Challenge: none currently; Countermeasure: Jaclyn &amp; Harry to provide offer details for internal candidate Stephen Machado </t>
  </si>
  <si>
    <t>9/13 -- Harry &amp; team to approve offer in Taleo since 9/7.</t>
  </si>
  <si>
    <t>CEP002263</t>
  </si>
  <si>
    <t>Mohsen Shirazi</t>
  </si>
  <si>
    <t>11/8 -- Sent Darren a new batch of 6 sourced resumes on Mon. 11/5 (to assess need for recruiter screen), pending feedback/next steps; 11/2 -- Darren passed on all 5 candidates but felt the targeted profile was a match; needs impeccable written communication skills for the high level of documentation required of this position; Tabatha to source a new batch in Taleo &amp; send a curated blast on LinkedIn to garner new resumes;10/26 -- Still pending feedback from Darren on if he'd like to proceed to recruiter screen on 5 direct sourced resumes from Tues. 10/16; 10/19 -- Sent Darren 5 direct sourced resumes on Tues. 10/16 and pending initial feedback if he'd like to proceed with Recruiter screen; sent follow up email on Fri. 10/19; 10/12 -- Role opened this week (Discovery Call Wed. 10/10), beginning to source &amp; screen</t>
  </si>
  <si>
    <t>Challenge: none currently; Countermeasure: LinkedIn blast to 35+ highly-targeted individuals resulting in 7+ screens scheduled</t>
  </si>
  <si>
    <t>11/8 -- Darren to provide feedback/desired next steps (if he would like recruiter screens) for 6 sourced candidates since Mon. 11/5.</t>
  </si>
  <si>
    <t>CEP002023</t>
  </si>
  <si>
    <t>Technical Support Specialist</t>
  </si>
  <si>
    <t>10/12 -- Cheryl Leung accepted offer, pending promotion date; 10/5 -- Moving to offer with internal candidate Cheryl Leung, pending offer details from Mark before routing in Taleo; 9/28 -- Pending feedback from Kimberlie Lasovich's phone interview with Geoff on Fri. 9/28, as well as Zachary Beckman's interview with Mark on Tues. 9/25; sent Mark 4 new resumes on Thurs. 9/27, pending feedback; internal candidate Cheryl Leung applied, requested eligibility from HRBP Lindsay on Fri. 9/28, pending feedback; 9/21 -- Pending feedback from Kimberlie Lasovich's phone interview (conducted Tues. 9/11), submitted internal candidate Zachary Beckman, moving forward to on-site interview, pending candidate's availability before scheduling; 9/13 -- Pending feedback from Kimberlie Lasovich's phone interview (conducted Tues. 9/11); 9/7 -- Moving to phone interview with Kimberlie Lasovich, pending candidate's availability before scheduling; 8/31 -- Submitted candidate Kimberlie Lasovich (also submitted for Sunnyvale-based PSA role, same Hiring Manager), pending feedback; 8/24 -- Role opened this week (Discovery Call 8/23), beginning to source &amp; screen</t>
  </si>
  <si>
    <t>CEP001758</t>
  </si>
  <si>
    <t>SAP HANA ABAP Developer</t>
  </si>
  <si>
    <t>Rambabu Ramineni</t>
  </si>
  <si>
    <t>8/17 -- Suneetha still in BG; 8/10 -- Suneetha still in BG; 8/3 -- Suneetha accepted offer; in BG now; 7/26 -- Pending offer approvals from Simin &amp; Nicolas since 7/24; Tabatha sent follow-up email on 7/26; 7/20 -- Suneetha scheduled for phone interview with Sri Kalluri on 7/20, pending final decision from Ram; 7/13 -- Submitted Sheetu Dasari, phone interview; moving to on-site interview next week; Suneetha Yanimineni's on-site interview today (Fri.), pending feedback; 7/3 -- Phone interviews with Suneetha Yanimineni &amp; Ramya Villupuram, pending feedback; 6/29 -- Submitted candidates Suneetha Yanimineni and Ramya Villupuram, pending feedback; 6/22 -- Srinath's interview went well; HM wants to see comparison candidates; continuing to source &amp; screen; 6/15 -- Role opened this week, beginning to screen &amp; source; on-site interview with prior candidate scheduled on Fri. 6/15, pending feedback</t>
  </si>
  <si>
    <t>CEP002176</t>
  </si>
  <si>
    <t>11/8 -- Pending feedback on Karthik Balasubramanyam's on-site interview (Thurs. 11/8); pending feedback on submitted candidate Pooja Kankanhalli since Fri. 11/2; Raghu to provide feedback on 2 additional sourced resumes in Taleo (on if he would like to proceed to recruiter screen); 11/2 -- Submitted Karthik Balasubramanyam, phone interviewed, now moving to on-site interview (scheduled Thurs. 11/8); submitted Pooja Kankanhalli on Fri. 11/2, pending feedback; 10/26 -- Pass on Nikhila Galala; Raghu selected 1 candidate for recruiter screen; Tabatha to schedule &amp; screen early next week &amp; also source comparison candidates for review; 10/19 -- Submitted Nikhila Galala, moved to phone interview on Fri. 10/19, pending feedback; reached back out to 2 other pre-selected candidates to see if they are interested in proceeding, have yet to hear back from them; sent Raghu 3 new direct sourced resumes on Wed. 10/17, pending initial feedback if he'd like us to proceed with Recruiter screen; sent follow-up email on Fri. 10/19; 10/12 -- Scheduling 3 screens with candidates pre-selected by Raghu/Priya, setting up phone interviews; 10/5 -- Sent Raghu 6 resumes that appeared to be great fits, pending response to ensure profile alignment; 9/28 -- Role opened this week (Discovery Call 9/24), beginning to source &amp; screen; 9/21 -- Discovery Call scheduled for 9/24</t>
  </si>
  <si>
    <t>11/8 -- Raghu to provide feedback on Pooja Kankanhalli since Fri. 11/2; Raghu to provide feedback on 2 candidates in Taleo since Fri. 11/2.</t>
  </si>
  <si>
    <t>CEP001924</t>
  </si>
  <si>
    <t>9/7 -- Eileen Tseng still in BG; 8/31 -- Eileen Tseng still in BG; 8/24 -- P3 candidate Eileen Tseng accepted offer, in BG now; 8/17 -- Role releveled, offer approvals came through on Fri. 8/17, sending written offer letter to P3 candidate Eileen Tseng; has already verbally accepted; 8/10 -- Moving to offer an agency candidate that does not meet minimum requirements for current position's job description; will be releveling the role to move forward with her; 8/3 -- Role opened this week (Discovery Call on 7/30); beginning to source &amp; screen</t>
  </si>
  <si>
    <t>CEP002287</t>
  </si>
  <si>
    <t>Mold Maker II</t>
  </si>
  <si>
    <t>Narashiman Vaidianatha</t>
  </si>
  <si>
    <t>11/8 -- Sent LinkedIn blast to 25 targeted candidates, scheduling screens from responses; Tabatha to direct source candidates next week; 11/2 -- Sent LinkedIn blast to 30 targeted candidates, scheduling screens from responses; screens last week either lacked communication skills or did not answer my scheduled call; 10/26 -- Sent LinkedIn blast to 35 targeted candidates, scheduling screens from responses; 10/19 -- Role opened this week (Discovery Call Thurs. 10/18), beginning to source &amp; screen; 10/12 -- Discovery Call scheduled for Mon. 10/15</t>
  </si>
  <si>
    <t>Challenge: none currently; Countermeasure: LinkedIn blast to 30+ highly-targeted individuals resulting in 4+ screens scheduled</t>
  </si>
  <si>
    <t>11/8 -- Tabatha to direct source candidates in Taleo next week.</t>
  </si>
  <si>
    <t>CEP001780</t>
  </si>
  <si>
    <t>Mechanical Technician</t>
  </si>
  <si>
    <t>8/24 -- Huong still in BG; 8/17 -- Huong Nguyen verbally accepted offer, in BG now; 8/10 -- Passed on Micah Baca, onsite scheduled with Huong Nguyen on 8/14; holding on Lelia Lau until Huong's onsite interview; 8/3 -- Micah Baca onsite today (8/3), pending feedback; submitted Huong Nguyen, phone interviewed on 7/31 and 8/2, moving to onsite; submitted Lelia Lau, pending feedback; 7/26 -- Moving to onsite with Micah Baca, scheduled for 8/2; screening 3 referrals from Raymond; will schedule phone interviews once screened; 7/20 -- Pending feedback on Micah's phone interview; continuing to source &amp; screen; 7/13 -- Submitted Micah Baca, moving to phone interview; continuing to source; 7/3 -- Reached out to 2 applicants; continuing to source &amp; screen; 6/29 -- Role opened this week, continuing to source &amp; screen</t>
  </si>
  <si>
    <t>CEP002351</t>
  </si>
  <si>
    <t>Technical Writer/CMS Administrator</t>
  </si>
  <si>
    <t>Earl Boggs</t>
  </si>
  <si>
    <t>11/8 -- Still pending feedback/next steps on internal candidate Nathaniel Lim (since Thurs. 11/1); 11/2 -- Submitted internal candidate Nathaniel Lim on Thurs. 11/1, pending feedback; 10/26 -- Role opened this week (Discovery Call Thurs. 10/25), beginning to source &amp; screen</t>
  </si>
  <si>
    <t>11/8 -- Earl to provide feedback/desired next steps for submitted internal candidate Nathaniel Lim since Wed. 10/31.</t>
  </si>
  <si>
    <t>CEP001846</t>
  </si>
  <si>
    <t>Field Application Specialist</t>
  </si>
  <si>
    <t>Julie Hunter</t>
  </si>
  <si>
    <t>Columbus</t>
  </si>
  <si>
    <t>8/24 -- Final on-sites with Ann Whitney and Nancy Schmitt; made offer to Ann Whitney, she accepted, in BG now; 8/17 -- Passed on Derek, holding on Jennifer until final decision on Ann/Nancy; one final phone interview next week for Nancy (with Jennifer Falls) on Mon. 8/20 and then on-sites with Paris and Julie on Wed. 8/22; 8/10 -- Moving to 3rd round of phone interviews with Nancy (scheduled 8/15 and 8/20) and Ann (scheduled 8/10) as well as onsites (scheduled 8/22 for both); Derek Roberts scheduled for second phone interview on 8/16; and submitted Jennifer Turner on 8/10, pending feedback; 8/3 -- Moved to second round of phone interviews with Nancy Schmitt and Ann Whitney (scheduled 8/3), pending feedback; submitted candidate Derek Roberts, pending feedback; 7/26 -- Holding on Rebecca; submitted Ann Whitney and Nancy Schmitt; both are moving to phone interviews tomorrow (7/27); 7/20 -- Submitted candidate Rebecca Momyer, moving to phone interview next week; continuing to source &amp; screen; 7/13 -- Role opened this week, beginning to source &amp; screen</t>
  </si>
  <si>
    <t>CEP002378</t>
  </si>
  <si>
    <t>11/8 -- Submitted Javier Gutierrez (candidate from my prior role with Colin back in the spring who had to back out due to an unexpected project outside of the state); moving to phone interview, scheduled for Fri. 11/9, pending feedback/next steps after that; 11/2 -- Role opened this week (Discovery Call Thurs. 11/1), beginning to source &amp; screen</t>
  </si>
  <si>
    <t>Challenge: none currently; Countermeasure: LinkedIn blast to 30+ highly-targeted individuals resulting in 7+ screens scheduled</t>
  </si>
  <si>
    <t>11/8 -- Colin to provide feedback on Javier Gutierrez's phone interview (scheduled for Fri. 11/9).</t>
  </si>
  <si>
    <t>CEP002321</t>
  </si>
  <si>
    <t>Environmental Health and Safety Technician</t>
  </si>
  <si>
    <t>11/8 -- Sent Paul 6 sourced resumes on Wed. 11/7 (to evaluate need for recruiter screen), pending feedback/next steps; also submitted 2 internal candidates on Wed. 11/7, pending desired next steps; 11/2 -- Sent LinkedIn blast to 35 targeted candidates, scheduling screens from responses; screens last week were ultimately uninterested in a technician-level role; adjusted targeted profile in passive market; 10/26 -- Sent LinkedIn blast to 30 targeted candidates, scheduling screens from responses; 10/19 -- Role opened this week (Discovery Call Fri. 10/19), beginning to source &amp; screen</t>
  </si>
  <si>
    <t>Challenge: none currently; Countermeasure: LinkedIn blast to 35+ highly-targeted individuals resulting in 8+ screens scheduled</t>
  </si>
  <si>
    <t>11/8 -- Paul to provide feedback/desired next steps (if he would like recruiter screens) for 6 sourced resumes since Wed. 11/7; also desired next steps for 2 internal candidates submitted Wed. 11/7.</t>
  </si>
  <si>
    <t>CEP001930</t>
  </si>
  <si>
    <t>Corporate Finance Manager</t>
  </si>
  <si>
    <t>Kim Tran</t>
  </si>
  <si>
    <t>9/7 -- Albert verbally accepted; in BG now; 8/31 -- Pending Simin and Flavia's approval in Taleo for Albert's offer; 8/24 -- Moving to offer with Albert Tan with Chris Ogbah as back-up; waiting on Kim to connect with Simin regarding offer amount; 8/17 -- On-site interviews with Bing Xue (8/15) and Albert Tran (8/17), pending feedback; submitted candidate Chris Ogbah, moving to on-site interview next week (scheduled for Mon. 8/20); 8/10 -- Submitted Bing Xue &amp; Albert Tan, moving to on-site interviews with both next week (8/15 and 8/17, respectively); 8/3 -- Role opened this week (Discovery Call on 7/31); beginning to source &amp; screen</t>
  </si>
  <si>
    <t>CEP002097</t>
  </si>
  <si>
    <t>Brett McKnight</t>
  </si>
  <si>
    <t>9/28 -- Extended offer to Athena Lopez, she accepted, in BG now; 9/21 -- Passed on Pedro Quinones, moving to second round of on-site interview with Athena Lopez on Mon. 9/24; 9/13 -- Thai withdrew from process, moving to on-site interview with Athena Lopez, moved to phone interview with Pedro Quinones (conducted Thurs. 9/13), pending feedback; 9/7 -- Submitted 4 candidates for review (David Gutierrez, Thai Kim-Rosiles, Athena Lopez, and Pedro Quinones); pass on David, moving to phone interviews with Thai and Athena, pending feedback on Pedro; 8/31 -- Role opened this week (Discovery Call 8/27), beginning to source &amp; screen</t>
  </si>
  <si>
    <t>CEP002045</t>
  </si>
  <si>
    <t>Sr. Product Manager, Informatics</t>
  </si>
  <si>
    <t>9/28 -- Arthi in BG; 9/21 -- Moved to offer with Arthi Vijayaraghavan, Arthi countered for a slightly higher base salary, going through approvals; Arthi has already given Vish her verbal acceptance for this offer amount; 9/13 -- Scheduling phone interview with Tina Hemenway, pending feedback on Arthi Vijayaraghavan's onsite interview (conducted Fri. 9/14); 9/7 -- Arthi Vijayaraghavan scheduled for on-site interview on Fri. 9/14; 2 screens with applicants scheduled for early next week; 8/31 -- Role opened this week (Discovery Call 8/28), beginning to source &amp; screen</t>
  </si>
  <si>
    <t>CEP001963</t>
  </si>
  <si>
    <t>Complaint Investigator, Medical Affairs</t>
  </si>
  <si>
    <t>8/31 -- Natalie will move into new position on Tues. 9/4; 8/24 -- Natalie will move to her new position on 9/4; 8/17 -- Natalie accepted the offer; internal promotion letter sent; 8/10 -- Charry would like to offer the position to internal candidate Natalie Cheung; sent email to Jaclyn confirming eligibility &amp; requesting Danaher ID before routing offer in Taleo; 8/3 -- Role opened this week (Discovery Call on 8/3); beginning to source &amp; screen</t>
  </si>
  <si>
    <t>CEP002159</t>
  </si>
  <si>
    <t>Lead Manufacturing Associate</t>
  </si>
  <si>
    <t>Silvia Taylor</t>
  </si>
  <si>
    <t>10/26 -- All approvals for Jessica have been received in Taleo; Silvia to extend to Jessica &amp; let Personify know her decision; 10/19 -- Silvia decided to offer internal candidate Jessica Martinez, pending offer details from Silvia/HRBP Lyndsey since Thurs. 10/18; 10/12 -- Submitted 2 external candidates, Silvia has decided to only consider the 2 internals; their on-site interviews are scheduled for next week; 10/5 -- 2 internal candidates moving to face-to-face interviews, will schedule next week (pending Silvia's responses to my questions regarding desired interview team/length); a handful of screens set up for next week as well; 9/28 -- Role opened this week (Discovery Call 9/25), beginning to source &amp; screen; 9/21 -- Discovery Call scheduled for 9/25</t>
  </si>
  <si>
    <t>Challenge: none currently; Countermeasure: Silvia feels she can make a final decision between the 2 internal candidates currently in process.</t>
  </si>
  <si>
    <t>10/26 -- Silvia to tell Personify candidate's final decision after offer.</t>
  </si>
  <si>
    <t>CEP002372</t>
  </si>
  <si>
    <t>11/8 -- Sent Vickie 27 sourced resumes on Thurs. 11/8 (to evaluate need for recruiter screen), pending feedback/next steps; 11/2 -- Role opened this week (opened Thurs. 11/1), beginning to source &amp; screen</t>
  </si>
  <si>
    <t>11/8 -- Vickie to provide feedback/desired next steps (if she would like to proceed to recruiter screen) on 27 sourced resumes since Thurs. 11/8.</t>
  </si>
  <si>
    <t>CEP002388</t>
  </si>
  <si>
    <t>Associate Scientist, Product Transfer</t>
  </si>
  <si>
    <t>Sonia Appel</t>
  </si>
  <si>
    <t>11/8 -- Scheduling 2 screens with applicants and 5 screens with direct sourced candidates for next week; 11/2 -- Role opened this week (Discovery Call Fri. 11/2), beginning to source &amp; screen</t>
  </si>
  <si>
    <t>11/8 -- Tabatha to conduct 5 screens with direct sourced candidates and 2 applicants next week.</t>
  </si>
  <si>
    <t>CEP002335</t>
  </si>
  <si>
    <t>Senior Process Engineer</t>
  </si>
  <si>
    <t>(11/21) Ethan Yang recruiter screen scheduled for 11/21. (11/16) Daniel Knapp on-site interview held on 11/14. (11/09) Daniel Knapp phone interview with HM held on 11/05 - Daniel on-site interview scheduled for 11/14. Timothy Tran submitted on 11/07 - will not move forward in interview process. (11/02) DC held on 10/29, role opened on 10/29. 1 submit on 11/02 (HM referral) - Daniel Knapp. Daniel's phone interview with HM scheduled for 11/05. (10/26) DC scheduled for 10/29</t>
  </si>
  <si>
    <t xml:space="preserve">(11/21) Jansu to focus search on companies with liquid bulk manufacturing in Bay Area and candidates with a background in chemistry. </t>
  </si>
  <si>
    <t xml:space="preserve">(11/21) Finding candidates with process engineering experience in liquid bulk manufacturing. </t>
  </si>
  <si>
    <t>CEP002369</t>
  </si>
  <si>
    <t>DBS Leader (DBSL)</t>
  </si>
  <si>
    <t>Derek Beattie</t>
  </si>
  <si>
    <t>11/8 -- Verifying 1 internal candidate's eligibility before submitting; 1 screen with external applicant scheduled for next week; 11/2 -- Role opened this week (Discovery Call Thurs. 11/1), beginning to source &amp; screen</t>
  </si>
  <si>
    <t>Challenge: none currently; Countermeasure: LinkedIn blast to 10+ highly-targeted individuals resulting in 1+ screen scheduled</t>
  </si>
  <si>
    <t>11/8 -- Derek to provide feedback on 1 submitted internal candidate since Thurs. 11/8; Tabatha to conduct 1 screen with applicant next week.</t>
  </si>
  <si>
    <t>CEP002362</t>
  </si>
  <si>
    <t xml:space="preserve">Packaging Engineer </t>
  </si>
  <si>
    <t xml:space="preserve">(11/21) Jonathan Phan submitted on 11/21. Tina Lee (referral) scheduled for 11/29. (11/16) 2 submits - Joseph Smolarski on 11/13 and Sameneh Ashtivani on 11/13. They will not move forward in interview process. Two screens scheduled for week of 11/19. (11/09) 2 screens scheduled for week of 11/12. (11/02) DC held on 11/02, role opened on 11/02. </t>
  </si>
  <si>
    <t xml:space="preserve">(11/21) N/A </t>
  </si>
  <si>
    <t xml:space="preserve">(11/21) Pending feedback on Jonathan Phan since 11/21. </t>
  </si>
  <si>
    <t>CEP002401</t>
  </si>
  <si>
    <t>CEP002381</t>
  </si>
  <si>
    <t>Hardware/Instrument Planning Manager</t>
  </si>
  <si>
    <t>Christopher Binns</t>
  </si>
  <si>
    <t>11/8 -- Role opened this week (Discovery Call Tues. 11/6), beginning to source &amp; screen</t>
  </si>
  <si>
    <t>11/8 -- Tabatha to conduct 3 screens with passive candidates from LinkedIn.</t>
  </si>
  <si>
    <t>CEP002107</t>
  </si>
  <si>
    <t>Senior Scientist, NPI</t>
  </si>
  <si>
    <t>9/21 -- Extended offer to Jia Li (candidate interviewed during prior Sr. Scientist opening with Jose), accepted offer, in BG now; 9/13 -- Role opened this week (Discovery Call 9/11); 9/7 -- Discovery Call scheduled for Tues. 9/11</t>
  </si>
  <si>
    <t>CEP002564</t>
  </si>
  <si>
    <t>CEP002587</t>
  </si>
  <si>
    <t>Executive Assistant</t>
  </si>
  <si>
    <t>Laurent Bellon</t>
  </si>
  <si>
    <t>11/8 -- Luigi Galvan scheduled for on-site interview on Thurs. 11/8, Angela Crouch and JennyLee Stone both scheduled for on-site interviews on Mon. 11/12; Mark confident he can make a final decision after that; 11/2 -- Role opened this week (Discovery Call Fri. 11/2), beginning to source &amp; screen</t>
  </si>
  <si>
    <t>Challenge: none currently; Countermeasure: LinkedIn blast to 15+ highly-targeted individuals resulting in 2+ screens scheduled</t>
  </si>
  <si>
    <t>CEP002485</t>
  </si>
  <si>
    <t>Manager, Mechanical Engineering</t>
  </si>
  <si>
    <t>CEP002481</t>
  </si>
  <si>
    <t>CEP002096</t>
  </si>
  <si>
    <t>Associate Scientist</t>
  </si>
  <si>
    <t>Medha Kulkarni</t>
  </si>
  <si>
    <t>9/7 -- Role opened this week (Discovery Call 9/5), beginning to source &amp; screen; 8/31 -- Discovery Call scheduled for Wed. 9/5</t>
  </si>
  <si>
    <t>Challenge: none currently; Countermeasure: LinkedIn blast to 50+ highly-targeted individuals resulting in 15+ screens scheduled</t>
  </si>
  <si>
    <t>9/7 -- Tabatha to conduct 15+ screens with passive &amp; Direct Source candidates.</t>
  </si>
  <si>
    <t>CEP002457</t>
  </si>
  <si>
    <t>Mold Maintenance Technician I</t>
  </si>
  <si>
    <t>CEP002546</t>
  </si>
  <si>
    <t>CEP002548</t>
  </si>
  <si>
    <t>CEP002556</t>
  </si>
  <si>
    <t>Manufacturing Chemist</t>
  </si>
  <si>
    <t>Vladimir Martin</t>
  </si>
  <si>
    <t>CEP002572</t>
  </si>
  <si>
    <t>Manager Environmental Health &amp; Safety</t>
  </si>
  <si>
    <t>CEP002613</t>
  </si>
  <si>
    <t>Manufacturing Technician II</t>
  </si>
  <si>
    <t>CEP002600</t>
  </si>
  <si>
    <t>Manufacturing Engineering Equipment Technician IV</t>
  </si>
  <si>
    <t>CEP002707</t>
  </si>
  <si>
    <t>CEP002711</t>
  </si>
  <si>
    <t>Production Test Technician I (Grave)</t>
  </si>
  <si>
    <t>James Sinkinson</t>
  </si>
  <si>
    <t>CEP002638</t>
  </si>
  <si>
    <t>Field Service Engineer, Fargo ND</t>
  </si>
  <si>
    <t>Fargo</t>
  </si>
  <si>
    <t>CEP002691</t>
  </si>
  <si>
    <t>Cathy Neumann</t>
  </si>
  <si>
    <t>CEP002751</t>
  </si>
  <si>
    <t>CEP002729</t>
  </si>
  <si>
    <t>QC Analyst I</t>
  </si>
  <si>
    <t>Ryan Taylor</t>
  </si>
  <si>
    <t>CEP002762</t>
  </si>
  <si>
    <t>Production Chemist, Oligo Formulation</t>
  </si>
  <si>
    <t>Regina Bhardwaj</t>
  </si>
  <si>
    <t>CEP002748</t>
  </si>
  <si>
    <t>Senior Global Logistics Program Manager</t>
  </si>
  <si>
    <t>Scott Logsdon</t>
  </si>
  <si>
    <t>CEP002772</t>
  </si>
  <si>
    <t>CEP002789</t>
  </si>
  <si>
    <t>Sr. Finance Manager, R&amp;D</t>
  </si>
  <si>
    <t>CEP002781</t>
  </si>
  <si>
    <t>Sr. Financial Analyst, Government Contracts</t>
  </si>
  <si>
    <t>CEP002848</t>
  </si>
  <si>
    <t>Field Service Engineer, Newark, NJ</t>
  </si>
  <si>
    <t>Newark</t>
  </si>
  <si>
    <t>CEP002876</t>
  </si>
  <si>
    <t>Manager, Systems Service Repair Operations</t>
  </si>
  <si>
    <t>Ed Klavins</t>
  </si>
  <si>
    <t>CEP002877</t>
  </si>
  <si>
    <t>CEP002952</t>
  </si>
  <si>
    <t>CEP002925</t>
  </si>
  <si>
    <t>Manufacturing Documentation Coordinator</t>
  </si>
  <si>
    <t>Generosa Macatangay</t>
  </si>
  <si>
    <t>CEP002927</t>
  </si>
  <si>
    <t>CEP002945</t>
  </si>
  <si>
    <t>Corporate Controller</t>
  </si>
  <si>
    <t xml:space="preserve">Scientist, New Product Introduction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</si>
</sst>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yy"/>
    <numFmt numFmtId="166" formatCode="&quot;$&quot;#,##0.00"/>
    <numFmt numFmtId="167" formatCode="m/d/yyyy"/>
    <numFmt numFmtId="168" formatCode="mm/dd/yyyy"/>
  </numFmts>
  <fonts count="21">
    <font>
      <sz val="10.0"/>
      <color rgb="FF000000"/>
      <name val="Arial"/>
    </font>
    <font>
      <b/>
      <color rgb="FFFFFFFF"/>
      <name val="Arial"/>
    </font>
    <font>
      <b/>
      <sz val="9.0"/>
      <color rgb="FFFFFFFF"/>
      <name val="Arial"/>
    </font>
    <font>
      <b/>
      <color rgb="FFFFFFFF"/>
    </font>
    <font>
      <name val="Arial"/>
    </font>
    <font>
      <b/>
      <sz val="9.0"/>
      <name val="Arial"/>
    </font>
    <font>
      <b/>
      <sz val="9.0"/>
      <color rgb="FF274E13"/>
      <name val="Arial"/>
    </font>
    <font>
      <sz val="9.0"/>
    </font>
    <font/>
    <font>
      <sz val="10.0"/>
      <name val="Arial"/>
    </font>
    <font>
      <b/>
      <sz val="10.0"/>
      <name val="Arial"/>
    </font>
    <font>
      <b/>
      <sz val="9.0"/>
    </font>
    <font>
      <sz val="10.0"/>
    </font>
    <font>
      <b/>
      <sz val="10.0"/>
    </font>
    <font>
      <sz val="9.0"/>
      <color rgb="FF000000"/>
    </font>
    <font>
      <sz val="9.0"/>
      <color rgb="FF000000"/>
      <name val="Arial"/>
    </font>
    <font>
      <sz val="9.0"/>
      <color rgb="FF222222"/>
      <name val="Arial"/>
    </font>
    <font>
      <sz val="9.0"/>
      <name val="Arial"/>
    </font>
    <font>
      <sz val="10.0"/>
      <color rgb="FF000000"/>
    </font>
    <font>
      <sz val="11.0"/>
      <color rgb="FF000000"/>
      <name val="Inconsolata"/>
    </font>
    <font>
      <b/>
      <sz val="9.0"/>
      <color rgb="FF000000"/>
      <name val="Arial"/>
    </font>
  </fonts>
  <fills count="11">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F00FF"/>
        <bgColor rgb="FFFF00FF"/>
      </patternFill>
    </fill>
    <fill>
      <patternFill patternType="solid">
        <fgColor rgb="FFEA9999"/>
        <bgColor rgb="FFEA9999"/>
      </patternFill>
    </fill>
  </fills>
  <borders count="10">
    <border/>
    <border>
      <right style="thin">
        <color rgb="FFFFFFFF"/>
      </right>
    </border>
    <border>
      <bottom style="thin">
        <color rgb="FF000000"/>
      </bottom>
    </border>
    <border>
      <left style="thin">
        <color rgb="FFFFFFFF"/>
      </left>
      <right style="thin">
        <color rgb="FFFFFFFF"/>
      </right>
    </border>
    <border>
      <left style="thin">
        <color rgb="FFFFFFFF"/>
      </left>
    </border>
    <border>
      <right/>
    </border>
    <border>
      <top style="thin">
        <color rgb="FF000000"/>
      </top>
      <bottom style="thin">
        <color rgb="FF979991"/>
      </bottom>
    </border>
    <border>
      <left style="thin">
        <color rgb="FF979991"/>
      </left>
      <top style="thin">
        <color rgb="FF979991"/>
      </top>
      <bottom style="thin">
        <color rgb="FF979991"/>
      </bottom>
    </border>
    <border>
      <top style="thin">
        <color rgb="FF979991"/>
      </top>
    </border>
    <border>
      <top style="thin">
        <color rgb="FF000000"/>
      </top>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0" xfId="0" applyAlignment="1" applyBorder="1" applyFill="1" applyFont="1">
      <alignment vertical="top"/>
    </xf>
    <xf borderId="2" fillId="3" fontId="2" numFmtId="0" xfId="0" applyAlignment="1" applyBorder="1" applyFill="1" applyFont="1">
      <alignment horizontal="center" vertical="top"/>
    </xf>
    <xf borderId="1" fillId="2" fontId="1" numFmtId="0" xfId="0" applyAlignment="1" applyBorder="1" applyFont="1">
      <alignment vertical="top"/>
    </xf>
    <xf borderId="0" fillId="3" fontId="2" numFmtId="0" xfId="0" applyAlignment="1" applyFont="1">
      <alignment horizontal="center" vertical="top"/>
    </xf>
    <xf borderId="3" fillId="2" fontId="3" numFmtId="0" xfId="0" applyAlignment="1" applyBorder="1" applyFont="1">
      <alignment shrinkToFit="0" vertical="top" wrapText="1"/>
    </xf>
    <xf borderId="4" fillId="2" fontId="3" numFmtId="0" xfId="0" applyAlignment="1" applyBorder="1" applyFont="1">
      <alignment shrinkToFit="0" vertical="top" wrapText="1"/>
    </xf>
    <xf borderId="0" fillId="0" fontId="4" numFmtId="0" xfId="0" applyAlignment="1" applyFont="1">
      <alignment vertical="bottom"/>
    </xf>
    <xf borderId="0" fillId="0" fontId="4" numFmtId="0" xfId="0" applyAlignment="1" applyFont="1">
      <alignment vertical="bottom"/>
    </xf>
    <xf borderId="0" fillId="3" fontId="2" numFmtId="164" xfId="0" applyAlignment="1" applyFont="1" applyNumberFormat="1">
      <alignment horizontal="center" vertical="top"/>
    </xf>
    <xf borderId="0" fillId="0" fontId="4" numFmtId="0" xfId="0" applyAlignment="1" applyFont="1">
      <alignment vertical="bottom"/>
    </xf>
    <xf borderId="0" fillId="3" fontId="2" numFmtId="165" xfId="0" applyAlignment="1" applyFont="1" applyNumberFormat="1">
      <alignment horizontal="center" vertical="top"/>
    </xf>
    <xf borderId="0" fillId="4" fontId="2" numFmtId="0" xfId="0" applyAlignment="1" applyFill="1" applyFont="1">
      <alignment horizontal="center" readingOrder="0" shrinkToFit="0" vertical="top" wrapText="1"/>
    </xf>
    <xf borderId="0" fillId="4" fontId="2" numFmtId="0" xfId="0" applyAlignment="1" applyFont="1">
      <alignment horizontal="center" vertical="top"/>
    </xf>
    <xf borderId="0" fillId="0" fontId="4" numFmtId="0" xfId="0" applyAlignment="1" applyFont="1">
      <alignment vertical="bottom"/>
    </xf>
    <xf borderId="0" fillId="4" fontId="2" numFmtId="0" xfId="0" applyAlignment="1" applyFont="1">
      <alignment horizontal="center" vertical="top"/>
    </xf>
    <xf borderId="5" fillId="0" fontId="4" numFmtId="0" xfId="0" applyAlignment="1" applyBorder="1" applyFont="1">
      <alignment vertical="bottom"/>
    </xf>
    <xf borderId="0" fillId="4" fontId="2" numFmtId="9" xfId="0" applyAlignment="1" applyFont="1" applyNumberFormat="1">
      <alignment horizontal="center" vertical="top"/>
    </xf>
    <xf borderId="0" fillId="5" fontId="5" numFmtId="1" xfId="0" applyAlignment="1" applyFill="1" applyFont="1" applyNumberFormat="1">
      <alignment horizontal="center" vertical="top"/>
    </xf>
    <xf borderId="0" fillId="6" fontId="6" numFmtId="0" xfId="0" applyAlignment="1" applyFill="1" applyFont="1">
      <alignment horizontal="center" vertical="top"/>
    </xf>
    <xf borderId="0" fillId="7" fontId="6" numFmtId="0" xfId="0" applyAlignment="1" applyFill="1" applyFont="1">
      <alignment horizontal="center" vertical="top"/>
    </xf>
    <xf borderId="0" fillId="0" fontId="4" numFmtId="0" xfId="0" applyAlignment="1" applyFont="1">
      <alignment readingOrder="0" vertical="bottom"/>
    </xf>
    <xf borderId="5" fillId="0" fontId="4" numFmtId="0" xfId="0" applyAlignment="1" applyBorder="1" applyFont="1">
      <alignment vertical="bottom"/>
    </xf>
    <xf borderId="5" fillId="0" fontId="4" numFmtId="0" xfId="0" applyAlignment="1" applyBorder="1" applyFont="1">
      <alignment vertical="bottom"/>
    </xf>
    <xf borderId="0" fillId="7" fontId="6" numFmtId="0" xfId="0" applyAlignment="1" applyFont="1">
      <alignment horizontal="center" vertical="top"/>
    </xf>
    <xf borderId="2" fillId="3" fontId="2" numFmtId="0" xfId="0" applyAlignment="1" applyBorder="1" applyFont="1">
      <alignment horizontal="center" shrinkToFit="0" vertical="top" wrapText="1"/>
    </xf>
    <xf borderId="0" fillId="3" fontId="2" numFmtId="0" xfId="0" applyAlignment="1" applyFont="1">
      <alignment horizontal="center" shrinkToFit="0" vertical="top" wrapText="1"/>
    </xf>
    <xf borderId="5" fillId="0" fontId="4" numFmtId="0" xfId="0" applyAlignment="1" applyBorder="1" applyFont="1">
      <alignment shrinkToFit="0" vertical="bottom" wrapText="0"/>
    </xf>
    <xf borderId="0" fillId="3" fontId="2" numFmtId="164" xfId="0" applyAlignment="1" applyFont="1" applyNumberFormat="1">
      <alignment horizontal="center" shrinkToFit="0" vertical="top" wrapText="1"/>
    </xf>
    <xf borderId="5" fillId="0" fontId="4" numFmtId="0" xfId="0" applyAlignment="1" applyBorder="1" applyFont="1">
      <alignment vertical="bottom"/>
    </xf>
    <xf borderId="0" fillId="3" fontId="2" numFmtId="165" xfId="0" applyAlignment="1" applyFont="1" applyNumberFormat="1">
      <alignment horizontal="center" shrinkToFit="0" vertical="top" wrapText="1"/>
    </xf>
    <xf borderId="0" fillId="4" fontId="2" numFmtId="0" xfId="0" applyAlignment="1" applyFont="1">
      <alignment horizontal="center" shrinkToFit="0" vertical="top" wrapText="1"/>
    </xf>
    <xf borderId="0" fillId="4" fontId="2" numFmtId="0" xfId="0" applyAlignment="1" applyFont="1">
      <alignment horizontal="center" shrinkToFit="0" vertical="top" wrapText="1"/>
    </xf>
    <xf borderId="0" fillId="4" fontId="2" numFmtId="9" xfId="0" applyAlignment="1" applyFont="1" applyNumberFormat="1">
      <alignment horizontal="center" shrinkToFit="0" vertical="top" wrapText="1"/>
    </xf>
    <xf borderId="0" fillId="5" fontId="5" numFmtId="1" xfId="0" applyAlignment="1" applyFont="1" applyNumberFormat="1">
      <alignment horizontal="center" shrinkToFit="0" vertical="top" wrapText="1"/>
    </xf>
    <xf borderId="0" fillId="6" fontId="6" numFmtId="0" xfId="0" applyAlignment="1" applyFont="1">
      <alignment horizontal="center" shrinkToFit="0" vertical="top" wrapText="1"/>
    </xf>
    <xf borderId="0" fillId="7" fontId="6" numFmtId="0" xfId="0" applyAlignment="1" applyFont="1">
      <alignment horizontal="center" shrinkToFit="0" vertical="top" wrapText="1"/>
    </xf>
    <xf borderId="0" fillId="7" fontId="6" numFmtId="0" xfId="0" applyAlignment="1" applyFont="1">
      <alignment horizontal="center" shrinkToFit="0" vertical="top" wrapText="1"/>
    </xf>
    <xf borderId="0" fillId="8" fontId="7" numFmtId="0" xfId="0" applyAlignment="1" applyFill="1" applyFont="1">
      <alignment horizontal="left" readingOrder="0"/>
    </xf>
    <xf borderId="0" fillId="8" fontId="7" numFmtId="0" xfId="0" applyAlignment="1" applyFont="1">
      <alignment readingOrder="0"/>
    </xf>
    <xf borderId="0" fillId="8" fontId="7" numFmtId="49" xfId="0" applyAlignment="1" applyFont="1" applyNumberFormat="1">
      <alignment readingOrder="0" shrinkToFit="0" vertical="bottom" wrapText="0"/>
    </xf>
    <xf borderId="0" fillId="8" fontId="7" numFmtId="0" xfId="0" applyAlignment="1" applyFont="1">
      <alignment readingOrder="0" shrinkToFit="0" vertical="bottom" wrapText="0"/>
    </xf>
    <xf borderId="0" fillId="8" fontId="7" numFmtId="0" xfId="0" applyAlignment="1" applyFont="1">
      <alignment readingOrder="0" vertical="bottom"/>
    </xf>
    <xf borderId="0" fillId="8" fontId="7" numFmtId="14" xfId="0" applyAlignment="1" applyFont="1" applyNumberFormat="1">
      <alignment horizontal="left" readingOrder="0" vertical="bottom"/>
    </xf>
    <xf borderId="0" fillId="8" fontId="7" numFmtId="14" xfId="0" applyAlignment="1" applyFont="1" applyNumberFormat="1">
      <alignment horizontal="left" readingOrder="0"/>
    </xf>
    <xf borderId="0" fillId="8" fontId="7" numFmtId="0" xfId="0" applyFont="1"/>
    <xf borderId="0" fillId="8" fontId="8" numFmtId="0" xfId="0" applyFont="1"/>
    <xf borderId="0" fillId="8" fontId="0" numFmtId="0" xfId="0" applyAlignment="1" applyFont="1">
      <alignment horizontal="center" shrinkToFit="0" vertical="bottom" wrapText="0"/>
    </xf>
    <xf borderId="0" fillId="8" fontId="9" numFmtId="0" xfId="0" applyAlignment="1" applyFont="1">
      <alignment horizontal="center" vertical="bottom"/>
    </xf>
    <xf borderId="0" fillId="8" fontId="10" numFmtId="0" xfId="0" applyAlignment="1" applyFont="1">
      <alignment horizontal="center" vertical="bottom"/>
    </xf>
    <xf borderId="0" fillId="8" fontId="7" numFmtId="0" xfId="0" applyAlignment="1" applyFont="1">
      <alignment horizontal="center" vertical="bottom"/>
    </xf>
    <xf borderId="0" fillId="8" fontId="11" numFmtId="0" xfId="0" applyAlignment="1" applyFont="1">
      <alignment horizontal="center" vertical="bottom"/>
    </xf>
    <xf borderId="0" fillId="8" fontId="12" numFmtId="9" xfId="0" applyAlignment="1" applyFont="1" applyNumberFormat="1">
      <alignment horizontal="center" vertical="bottom"/>
    </xf>
    <xf borderId="0" fillId="8" fontId="13" numFmtId="1" xfId="0" applyAlignment="1" applyFont="1" applyNumberFormat="1">
      <alignment horizontal="center" vertical="bottom"/>
    </xf>
    <xf borderId="0" fillId="8" fontId="7" numFmtId="14" xfId="0" applyAlignment="1" applyFont="1" applyNumberFormat="1">
      <alignment horizontal="left" readingOrder="0" shrinkToFit="0" vertical="bottom" wrapText="0"/>
    </xf>
    <xf borderId="0" fillId="8" fontId="7" numFmtId="0" xfId="0" applyAlignment="1" applyFont="1">
      <alignment horizontal="left" shrinkToFit="0" vertical="bottom" wrapText="0"/>
    </xf>
    <xf borderId="0" fillId="8" fontId="7" numFmtId="165" xfId="0" applyAlignment="1" applyFont="1" applyNumberFormat="1">
      <alignment horizontal="center" readingOrder="0" shrinkToFit="0" vertical="bottom" wrapText="0"/>
    </xf>
    <xf borderId="0" fillId="8" fontId="7" numFmtId="0" xfId="0" applyAlignment="1" applyFont="1">
      <alignment horizontal="center" shrinkToFit="0" vertical="bottom" wrapText="0"/>
    </xf>
    <xf borderId="0" fillId="8" fontId="7" numFmtId="14" xfId="0" applyAlignment="1" applyFont="1" applyNumberFormat="1">
      <alignment readingOrder="0"/>
    </xf>
    <xf borderId="0" fillId="8" fontId="8" numFmtId="0" xfId="0" applyAlignment="1" applyFont="1">
      <alignment readingOrder="0"/>
    </xf>
    <xf borderId="0" fillId="8" fontId="7" numFmtId="166" xfId="0" applyAlignment="1" applyFont="1" applyNumberFormat="1">
      <alignment readingOrder="0" shrinkToFit="0" vertical="bottom" wrapText="0"/>
    </xf>
    <xf borderId="0" fillId="8" fontId="7" numFmtId="0" xfId="0" applyAlignment="1" applyFont="1">
      <alignment horizontal="left" readingOrder="0" vertical="bottom"/>
    </xf>
    <xf borderId="0" fillId="8" fontId="12" numFmtId="0" xfId="0" applyAlignment="1" applyFont="1">
      <alignment vertical="bottom"/>
    </xf>
    <xf borderId="0" fillId="8" fontId="12" numFmtId="14" xfId="0" applyAlignment="1" applyFont="1" applyNumberFormat="1">
      <alignment readingOrder="0" vertical="bottom"/>
    </xf>
    <xf borderId="0" fillId="8" fontId="12" numFmtId="0" xfId="0" applyAlignment="1" applyFont="1">
      <alignment readingOrder="0" vertical="bottom"/>
    </xf>
    <xf borderId="0" fillId="8" fontId="12" numFmtId="0" xfId="0" applyAlignment="1" applyFont="1">
      <alignment vertical="bottom"/>
    </xf>
    <xf borderId="0" fillId="8" fontId="12" numFmtId="14" xfId="0" applyAlignment="1" applyFont="1" applyNumberFormat="1">
      <alignment horizontal="left" vertical="bottom"/>
    </xf>
    <xf borderId="0" fillId="8" fontId="7" numFmtId="0" xfId="0" applyAlignment="1" applyFont="1">
      <alignment vertical="bottom"/>
    </xf>
    <xf borderId="0" fillId="8" fontId="7" numFmtId="14" xfId="0" applyAlignment="1" applyFont="1" applyNumberFormat="1">
      <alignment readingOrder="0" vertical="bottom"/>
    </xf>
    <xf borderId="0" fillId="8" fontId="14" numFmtId="0" xfId="0" applyAlignment="1" applyFont="1">
      <alignment horizontal="center" shrinkToFit="0" vertical="bottom" wrapText="0"/>
    </xf>
    <xf borderId="0" fillId="8" fontId="7" numFmtId="0" xfId="0" applyAlignment="1" applyFont="1">
      <alignment vertical="bottom"/>
    </xf>
    <xf borderId="0" fillId="8" fontId="12" numFmtId="14" xfId="0" applyAlignment="1" applyFont="1" applyNumberFormat="1">
      <alignment vertical="bottom"/>
    </xf>
    <xf borderId="0" fillId="8" fontId="14" numFmtId="0" xfId="0" applyAlignment="1" applyFont="1">
      <alignment readingOrder="0"/>
    </xf>
    <xf borderId="0" fillId="8" fontId="14" numFmtId="0" xfId="0" applyFont="1"/>
    <xf borderId="0" fillId="8" fontId="14" numFmtId="14" xfId="0" applyAlignment="1" applyFont="1" applyNumberFormat="1">
      <alignment horizontal="left" readingOrder="0"/>
    </xf>
    <xf borderId="0" fillId="8" fontId="7" numFmtId="167" xfId="0" applyAlignment="1" applyFont="1" applyNumberFormat="1">
      <alignment horizontal="left" readingOrder="0" vertical="bottom"/>
    </xf>
    <xf borderId="6" fillId="8" fontId="7" numFmtId="0" xfId="0" applyAlignment="1" applyBorder="1" applyFont="1">
      <alignment readingOrder="0"/>
    </xf>
    <xf borderId="5" fillId="8" fontId="7" numFmtId="0" xfId="0" applyAlignment="1" applyBorder="1" applyFont="1">
      <alignment readingOrder="0" shrinkToFit="0" vertical="bottom" wrapText="0"/>
    </xf>
    <xf borderId="7" fillId="8" fontId="7" numFmtId="0" xfId="0" applyAlignment="1" applyBorder="1" applyFont="1">
      <alignment readingOrder="0"/>
    </xf>
    <xf borderId="8" fillId="8" fontId="7" numFmtId="0" xfId="0" applyAlignment="1" applyBorder="1" applyFont="1">
      <alignment readingOrder="0"/>
    </xf>
    <xf borderId="0" fillId="8" fontId="15" numFmtId="0" xfId="0" applyAlignment="1" applyFont="1">
      <alignment readingOrder="0" shrinkToFit="0" vertical="bottom" wrapText="0"/>
    </xf>
    <xf borderId="0" fillId="0" fontId="16" numFmtId="0" xfId="0" applyAlignment="1" applyFont="1">
      <alignment readingOrder="0"/>
    </xf>
    <xf borderId="0" fillId="8" fontId="15" numFmtId="0" xfId="0" applyAlignment="1" applyFont="1">
      <alignment horizontal="left" readingOrder="0"/>
    </xf>
    <xf borderId="0" fillId="8" fontId="15" numFmtId="0" xfId="0" applyAlignment="1" applyFont="1">
      <alignment readingOrder="0"/>
    </xf>
    <xf borderId="0" fillId="8"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readingOrder="0" vertical="bottom"/>
    </xf>
    <xf borderId="0" fillId="8" fontId="17" numFmtId="14" xfId="0" applyAlignment="1" applyFont="1" applyNumberFormat="1">
      <alignment horizontal="left" vertical="bottom"/>
    </xf>
    <xf borderId="0" fillId="8" fontId="4" numFmtId="14" xfId="0" applyAlignment="1" applyFont="1" applyNumberFormat="1">
      <alignment vertical="bottom"/>
    </xf>
    <xf borderId="0" fillId="8" fontId="4" numFmtId="0" xfId="0" applyAlignment="1" applyFont="1">
      <alignment vertical="bottom"/>
    </xf>
    <xf borderId="0" fillId="8" fontId="17" numFmtId="0" xfId="0" applyAlignment="1" applyFont="1">
      <alignment horizontal="right" vertical="bottom"/>
    </xf>
    <xf borderId="0" fillId="8" fontId="17" numFmtId="0" xfId="0" applyAlignment="1" applyFont="1">
      <alignment horizontal="right" vertical="bottom"/>
    </xf>
    <xf borderId="0" fillId="9" fontId="4" numFmtId="0" xfId="0" applyAlignment="1" applyFill="1" applyFont="1">
      <alignment vertical="bottom"/>
    </xf>
    <xf borderId="0" fillId="8" fontId="17" numFmtId="0" xfId="0" applyFont="1"/>
    <xf borderId="0" fillId="0" fontId="17" numFmtId="0" xfId="0" applyAlignment="1" applyFont="1">
      <alignment vertical="bottom"/>
    </xf>
    <xf borderId="0" fillId="0" fontId="17" numFmtId="49" xfId="0" applyAlignment="1" applyFont="1" applyNumberFormat="1">
      <alignment vertical="bottom"/>
    </xf>
    <xf borderId="0" fillId="0" fontId="17" numFmtId="0" xfId="0" applyAlignment="1" applyFont="1">
      <alignment readingOrder="0" vertical="bottom"/>
    </xf>
    <xf borderId="0" fillId="0" fontId="17" numFmtId="14" xfId="0" applyAlignment="1" applyFont="1" applyNumberFormat="1">
      <alignment horizontal="left" vertical="bottom"/>
    </xf>
    <xf borderId="0" fillId="0" fontId="4" numFmtId="14" xfId="0" applyAlignment="1" applyFont="1" applyNumberFormat="1">
      <alignment vertical="bottom"/>
    </xf>
    <xf borderId="0" fillId="0" fontId="17" numFmtId="0" xfId="0" applyAlignment="1" applyFont="1">
      <alignment horizontal="right" vertical="bottom"/>
    </xf>
    <xf borderId="0" fillId="0" fontId="17" numFmtId="0" xfId="0" applyAlignment="1" applyFont="1">
      <alignment readingOrder="0" shrinkToFit="0" vertical="bottom" wrapText="0"/>
    </xf>
    <xf borderId="0" fillId="8" fontId="12" numFmtId="14" xfId="0" applyAlignment="1" applyFont="1" applyNumberFormat="1">
      <alignment horizontal="left" readingOrder="0" vertical="bottom"/>
    </xf>
    <xf borderId="0" fillId="8" fontId="14" numFmtId="0" xfId="0" applyAlignment="1" applyFont="1">
      <alignment readingOrder="0" shrinkToFit="0" vertical="bottom" wrapText="0"/>
    </xf>
    <xf borderId="0" fillId="8" fontId="14" numFmtId="0" xfId="0" applyAlignment="1" applyFont="1">
      <alignment horizontal="left" readingOrder="0" vertical="bottom"/>
    </xf>
    <xf borderId="0" fillId="8" fontId="14" numFmtId="0" xfId="0" applyAlignment="1" applyFont="1">
      <alignment readingOrder="0" vertical="bottom"/>
    </xf>
    <xf borderId="0" fillId="8" fontId="14" numFmtId="14" xfId="0" applyAlignment="1" applyFont="1" applyNumberFormat="1">
      <alignment horizontal="left" readingOrder="0" vertical="bottom"/>
    </xf>
    <xf borderId="0" fillId="8" fontId="18" numFmtId="0" xfId="0" applyAlignment="1" applyFont="1">
      <alignment vertical="bottom"/>
    </xf>
    <xf borderId="0" fillId="8" fontId="18" numFmtId="0" xfId="0" applyAlignment="1" applyFont="1">
      <alignment readingOrder="0" vertical="bottom"/>
    </xf>
    <xf borderId="0" fillId="8" fontId="17" numFmtId="0" xfId="0" applyAlignment="1" applyFont="1">
      <alignment readingOrder="0"/>
    </xf>
    <xf borderId="0" fillId="8" fontId="16" numFmtId="0" xfId="0" applyAlignment="1" applyFont="1">
      <alignment readingOrder="0" vertical="bottom"/>
    </xf>
    <xf borderId="0" fillId="8" fontId="16" numFmtId="49" xfId="0" applyAlignment="1" applyFont="1" applyNumberFormat="1">
      <alignment readingOrder="0" vertical="bottom"/>
    </xf>
    <xf borderId="0" fillId="8" fontId="17" numFmtId="0" xfId="0" applyAlignment="1" applyFont="1">
      <alignment readingOrder="0" shrinkToFit="0" vertical="bottom" wrapText="0"/>
    </xf>
    <xf borderId="0" fillId="8" fontId="17" numFmtId="0" xfId="0" applyAlignment="1" applyFont="1">
      <alignment readingOrder="0" vertical="bottom"/>
    </xf>
    <xf borderId="0" fillId="8" fontId="17" numFmtId="167" xfId="0" applyAlignment="1" applyFont="1" applyNumberFormat="1">
      <alignment horizontal="left" readingOrder="0" vertical="bottom"/>
    </xf>
    <xf borderId="0" fillId="8" fontId="17" numFmtId="14" xfId="0" applyAlignment="1" applyFont="1" applyNumberFormat="1">
      <alignment horizontal="left" readingOrder="0"/>
    </xf>
    <xf borderId="0" fillId="8" fontId="17" numFmtId="0" xfId="0" applyFont="1"/>
    <xf borderId="0" fillId="8" fontId="17" numFmtId="14" xfId="0" applyAlignment="1" applyFont="1" applyNumberFormat="1">
      <alignment readingOrder="0"/>
    </xf>
    <xf borderId="0" fillId="8" fontId="15" numFmtId="0" xfId="0" applyAlignment="1" applyFont="1">
      <alignment readingOrder="0" vertical="bottom"/>
    </xf>
    <xf borderId="0" fillId="8" fontId="16" numFmtId="0" xfId="0" applyAlignment="1" applyFont="1">
      <alignment readingOrder="0"/>
    </xf>
    <xf borderId="0" fillId="8" fontId="17" numFmtId="49" xfId="0" applyAlignment="1" applyFont="1" applyNumberFormat="1">
      <alignment readingOrder="0" shrinkToFit="0" vertical="bottom" wrapText="0"/>
    </xf>
    <xf borderId="0" fillId="8" fontId="17" numFmtId="168" xfId="0" applyAlignment="1" applyFont="1" applyNumberFormat="1">
      <alignment horizontal="left" readingOrder="0" vertical="bottom"/>
    </xf>
    <xf borderId="0" fillId="10" fontId="15" numFmtId="0" xfId="0" applyAlignment="1" applyFill="1" applyFont="1">
      <alignment horizontal="center" vertical="bottom"/>
    </xf>
    <xf borderId="0" fillId="8" fontId="19" numFmtId="0" xfId="0" applyAlignment="1" applyFont="1">
      <alignment horizontal="right" vertical="bottom"/>
    </xf>
    <xf borderId="0" fillId="0" fontId="17" numFmtId="0" xfId="0" applyAlignment="1" applyFont="1">
      <alignment horizontal="center" vertical="bottom"/>
    </xf>
    <xf borderId="0" fillId="0" fontId="5" numFmtId="0" xfId="0" applyAlignment="1" applyFont="1">
      <alignment horizontal="center" vertical="bottom"/>
    </xf>
    <xf borderId="0" fillId="0" fontId="4" numFmtId="9" xfId="0" applyAlignment="1" applyFont="1" applyNumberFormat="1">
      <alignment horizontal="center" vertical="bottom"/>
    </xf>
    <xf borderId="0" fillId="0" fontId="20" numFmtId="1" xfId="0" applyAlignment="1" applyFont="1" applyNumberFormat="1">
      <alignment horizontal="center" vertical="bottom"/>
    </xf>
    <xf borderId="0" fillId="8" fontId="17" numFmtId="0" xfId="0" applyAlignment="1" applyFont="1">
      <alignment vertical="bottom"/>
    </xf>
    <xf borderId="0" fillId="0" fontId="7" numFmtId="0" xfId="0" applyAlignment="1" applyFont="1">
      <alignment readingOrder="0"/>
    </xf>
    <xf borderId="0" fillId="0" fontId="17" numFmtId="0" xfId="0" applyAlignment="1" applyFont="1">
      <alignment readingOrder="0"/>
    </xf>
    <xf borderId="9" fillId="8" fontId="7" numFmtId="0" xfId="0" applyAlignment="1" applyBorder="1" applyFont="1">
      <alignment readingOrder="0"/>
    </xf>
  </cellXfs>
  <cellStyles count="1">
    <cellStyle xfId="0" name="Normal" builtinId="0"/>
  </cellStyles>
  <dxfs count="3">
    <dxf>
      <font/>
      <fill>
        <patternFill patternType="solid">
          <fgColor rgb="FFB6D7A8"/>
          <bgColor rgb="FFB6D7A8"/>
        </patternFill>
      </fill>
      <border/>
    </dxf>
    <dxf>
      <font/>
      <fill>
        <patternFill patternType="solid">
          <fgColor rgb="FFEA9999"/>
          <bgColor rgb="FFEA99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24.0"/>
    <col customWidth="1" min="3" max="3" width="11.57"/>
    <col customWidth="1" min="4" max="4" width="16.43"/>
    <col customWidth="1" min="5" max="5" width="13.43"/>
    <col customWidth="1" min="6" max="6" width="14.14"/>
    <col customWidth="1" min="8" max="8" width="16.57"/>
    <col customWidth="1" min="10" max="10" width="16.86"/>
    <col customWidth="1" min="11" max="11" width="16.14"/>
    <col customWidth="1" min="12" max="12" width="12.86"/>
    <col customWidth="1" min="13" max="13" width="6.14"/>
    <col customWidth="1" min="14" max="18" width="10.86"/>
    <col customWidth="1" min="19" max="19" width="6.57"/>
    <col customWidth="1" min="20" max="20" width="7.29"/>
    <col customWidth="1" hidden="1" min="21" max="21" width="7.71"/>
    <col customWidth="1" min="22" max="24" width="7.71"/>
    <col customWidth="1" min="25" max="25" width="10.0"/>
    <col customWidth="1" min="26" max="28" width="8.71"/>
    <col customWidth="1" min="29" max="30" width="10.0"/>
    <col customWidth="1" min="31" max="31" width="12.14"/>
    <col customWidth="1" min="32" max="37" width="7.86"/>
    <col customWidth="1" min="38" max="100" width="9.0"/>
    <col customWidth="1" min="101" max="101" width="9.29"/>
    <col customWidth="1" min="102" max="157" width="9.0"/>
    <col customWidth="1" min="158" max="158" width="102.86"/>
    <col customWidth="1" min="159" max="160" width="40.43"/>
  </cols>
  <sheetData>
    <row r="1" ht="36.75" hidden="1" customHeight="1">
      <c r="A1" s="2" t="s">
        <v>1</v>
      </c>
      <c r="B1" s="4" t="s">
        <v>9</v>
      </c>
      <c r="C1" s="4" t="s">
        <v>0</v>
      </c>
      <c r="D1" s="4" t="s">
        <v>2</v>
      </c>
      <c r="E1" s="4" t="s">
        <v>3</v>
      </c>
      <c r="F1" s="4" t="s">
        <v>4</v>
      </c>
      <c r="G1" s="4" t="s">
        <v>12</v>
      </c>
      <c r="H1" s="4" t="s">
        <v>13</v>
      </c>
      <c r="I1" s="4" t="s">
        <v>5</v>
      </c>
      <c r="J1" s="4" t="s">
        <v>6</v>
      </c>
      <c r="K1" s="4" t="s">
        <v>7</v>
      </c>
      <c r="L1" s="4" t="s">
        <v>15</v>
      </c>
      <c r="M1" s="4" t="s">
        <v>8</v>
      </c>
      <c r="N1" s="9" t="s">
        <v>16</v>
      </c>
      <c r="O1" s="4" t="s">
        <v>17</v>
      </c>
      <c r="P1" s="4" t="s">
        <v>18</v>
      </c>
      <c r="Q1" s="11" t="s">
        <v>20</v>
      </c>
      <c r="R1" s="11" t="s">
        <v>25</v>
      </c>
      <c r="S1" s="4" t="s">
        <v>27</v>
      </c>
      <c r="T1" s="4" t="s">
        <v>29</v>
      </c>
      <c r="U1" s="12" t="s">
        <v>30</v>
      </c>
      <c r="V1" s="13" t="s">
        <v>34</v>
      </c>
      <c r="W1" s="13" t="s">
        <v>37</v>
      </c>
      <c r="X1" s="13" t="s">
        <v>39</v>
      </c>
      <c r="Y1" s="13" t="s">
        <v>40</v>
      </c>
      <c r="Z1" s="13" t="s">
        <v>41</v>
      </c>
      <c r="AA1" s="13" t="s">
        <v>43</v>
      </c>
      <c r="AB1" s="13" t="s">
        <v>45</v>
      </c>
      <c r="AC1" s="15" t="s">
        <v>47</v>
      </c>
      <c r="AD1" s="17" t="s">
        <v>50</v>
      </c>
      <c r="AE1" s="18" t="s">
        <v>54</v>
      </c>
      <c r="AF1" s="19" t="s">
        <v>58</v>
      </c>
      <c r="AG1" s="19" t="s">
        <v>59</v>
      </c>
      <c r="AH1" s="19" t="s">
        <v>61</v>
      </c>
      <c r="AI1" s="19" t="s">
        <v>63</v>
      </c>
      <c r="AJ1" s="19" t="s">
        <v>65</v>
      </c>
      <c r="AK1" s="19" t="s">
        <v>66</v>
      </c>
      <c r="AL1" s="20" t="s">
        <v>68</v>
      </c>
      <c r="AM1" s="20" t="s">
        <v>71</v>
      </c>
      <c r="AN1" s="20" t="s">
        <v>72</v>
      </c>
      <c r="AO1" s="20" t="s">
        <v>73</v>
      </c>
      <c r="AP1" s="20" t="s">
        <v>75</v>
      </c>
      <c r="AQ1" s="20" t="s">
        <v>77</v>
      </c>
      <c r="AR1" s="19" t="s">
        <v>78</v>
      </c>
      <c r="AS1" s="19" t="s">
        <v>80</v>
      </c>
      <c r="AT1" s="19" t="s">
        <v>81</v>
      </c>
      <c r="AU1" s="19" t="s">
        <v>83</v>
      </c>
      <c r="AV1" s="19" t="s">
        <v>84</v>
      </c>
      <c r="AW1" s="19" t="s">
        <v>85</v>
      </c>
      <c r="AX1" s="20" t="s">
        <v>87</v>
      </c>
      <c r="AY1" s="20" t="s">
        <v>89</v>
      </c>
      <c r="AZ1" s="20" t="s">
        <v>91</v>
      </c>
      <c r="BA1" s="20" t="s">
        <v>92</v>
      </c>
      <c r="BB1" s="20" t="s">
        <v>93</v>
      </c>
      <c r="BC1" s="20" t="s">
        <v>94</v>
      </c>
      <c r="BD1" s="19" t="s">
        <v>95</v>
      </c>
      <c r="BE1" s="19" t="s">
        <v>96</v>
      </c>
      <c r="BF1" s="19" t="s">
        <v>99</v>
      </c>
      <c r="BG1" s="19" t="s">
        <v>100</v>
      </c>
      <c r="BH1" s="19" t="s">
        <v>101</v>
      </c>
      <c r="BI1" s="19" t="s">
        <v>103</v>
      </c>
      <c r="BJ1" s="20" t="s">
        <v>104</v>
      </c>
      <c r="BK1" s="20" t="s">
        <v>105</v>
      </c>
      <c r="BL1" s="20" t="s">
        <v>106</v>
      </c>
      <c r="BM1" s="20" t="s">
        <v>107</v>
      </c>
      <c r="BN1" s="20" t="s">
        <v>108</v>
      </c>
      <c r="BO1" s="24" t="s">
        <v>109</v>
      </c>
      <c r="BP1" s="19" t="s">
        <v>113</v>
      </c>
      <c r="BQ1" s="19" t="s">
        <v>114</v>
      </c>
      <c r="BR1" s="19" t="s">
        <v>115</v>
      </c>
      <c r="BS1" s="19" t="s">
        <v>117</v>
      </c>
      <c r="BT1" s="19" t="s">
        <v>119</v>
      </c>
      <c r="BU1" s="19" t="s">
        <v>120</v>
      </c>
      <c r="BV1" s="20" t="s">
        <v>122</v>
      </c>
      <c r="BW1" s="20" t="s">
        <v>123</v>
      </c>
      <c r="BX1" s="20" t="s">
        <v>124</v>
      </c>
      <c r="BY1" s="20" t="s">
        <v>125</v>
      </c>
      <c r="BZ1" s="20" t="s">
        <v>127</v>
      </c>
      <c r="CA1" s="20" t="s">
        <v>129</v>
      </c>
      <c r="CB1" s="19" t="s">
        <v>130</v>
      </c>
      <c r="CC1" s="19" t="s">
        <v>132</v>
      </c>
      <c r="CD1" s="19" t="s">
        <v>133</v>
      </c>
      <c r="CE1" s="19" t="s">
        <v>134</v>
      </c>
      <c r="CF1" s="19" t="s">
        <v>135</v>
      </c>
      <c r="CG1" s="19" t="s">
        <v>138</v>
      </c>
      <c r="CH1" s="20" t="s">
        <v>139</v>
      </c>
      <c r="CI1" s="20" t="s">
        <v>140</v>
      </c>
      <c r="CJ1" s="20" t="s">
        <v>142</v>
      </c>
      <c r="CK1" s="20" t="s">
        <v>143</v>
      </c>
      <c r="CL1" s="20" t="s">
        <v>144</v>
      </c>
      <c r="CM1" s="20" t="s">
        <v>146</v>
      </c>
      <c r="CN1" s="19" t="s">
        <v>148</v>
      </c>
      <c r="CO1" s="19" t="s">
        <v>149</v>
      </c>
      <c r="CP1" s="19" t="s">
        <v>150</v>
      </c>
      <c r="CQ1" s="19" t="s">
        <v>152</v>
      </c>
      <c r="CR1" s="19" t="s">
        <v>153</v>
      </c>
      <c r="CS1" s="19" t="s">
        <v>154</v>
      </c>
      <c r="CT1" s="20" t="s">
        <v>157</v>
      </c>
      <c r="CU1" s="20" t="s">
        <v>158</v>
      </c>
      <c r="CV1" s="20" t="s">
        <v>159</v>
      </c>
      <c r="CW1" s="20" t="s">
        <v>161</v>
      </c>
      <c r="CX1" s="20" t="s">
        <v>162</v>
      </c>
      <c r="CY1" s="20" t="s">
        <v>163</v>
      </c>
      <c r="CZ1" s="19" t="s">
        <v>165</v>
      </c>
      <c r="DA1" s="19" t="s">
        <v>167</v>
      </c>
      <c r="DB1" s="19" t="s">
        <v>168</v>
      </c>
      <c r="DC1" s="19" t="s">
        <v>170</v>
      </c>
      <c r="DD1" s="19" t="s">
        <v>171</v>
      </c>
      <c r="DE1" s="19" t="s">
        <v>172</v>
      </c>
      <c r="DF1" s="20" t="s">
        <v>173</v>
      </c>
      <c r="DG1" s="20" t="s">
        <v>175</v>
      </c>
      <c r="DH1" s="20" t="s">
        <v>177</v>
      </c>
      <c r="DI1" s="20" t="s">
        <v>178</v>
      </c>
      <c r="DJ1" s="20" t="s">
        <v>179</v>
      </c>
      <c r="DK1" s="20" t="s">
        <v>181</v>
      </c>
      <c r="DL1" s="19" t="s">
        <v>182</v>
      </c>
      <c r="DM1" s="19" t="s">
        <v>183</v>
      </c>
      <c r="DN1" s="19" t="s">
        <v>185</v>
      </c>
      <c r="DO1" s="19" t="s">
        <v>187</v>
      </c>
      <c r="DP1" s="19" t="s">
        <v>188</v>
      </c>
      <c r="DQ1" s="19" t="s">
        <v>189</v>
      </c>
      <c r="DR1" s="20" t="s">
        <v>191</v>
      </c>
      <c r="DS1" s="20" t="s">
        <v>192</v>
      </c>
      <c r="DT1" s="20" t="s">
        <v>194</v>
      </c>
      <c r="DU1" s="20" t="s">
        <v>196</v>
      </c>
      <c r="DV1" s="20" t="s">
        <v>197</v>
      </c>
      <c r="DW1" s="20" t="s">
        <v>199</v>
      </c>
      <c r="DX1" s="19" t="s">
        <v>200</v>
      </c>
      <c r="DY1" s="19" t="s">
        <v>201</v>
      </c>
      <c r="DZ1" s="19" t="s">
        <v>202</v>
      </c>
      <c r="EA1" s="19" t="s">
        <v>204</v>
      </c>
      <c r="EB1" s="19" t="s">
        <v>206</v>
      </c>
      <c r="EC1" s="19" t="s">
        <v>207</v>
      </c>
      <c r="ED1" s="20" t="s">
        <v>209</v>
      </c>
      <c r="EE1" s="20" t="s">
        <v>210</v>
      </c>
      <c r="EF1" s="20" t="s">
        <v>211</v>
      </c>
      <c r="EG1" s="20" t="s">
        <v>212</v>
      </c>
      <c r="EH1" s="20" t="s">
        <v>213</v>
      </c>
      <c r="EI1" s="20" t="s">
        <v>214</v>
      </c>
      <c r="EJ1" s="19" t="s">
        <v>215</v>
      </c>
      <c r="EK1" s="19" t="s">
        <v>216</v>
      </c>
      <c r="EL1" s="19" t="s">
        <v>217</v>
      </c>
      <c r="EM1" s="19" t="s">
        <v>218</v>
      </c>
      <c r="EN1" s="19" t="s">
        <v>219</v>
      </c>
      <c r="EO1" s="19" t="s">
        <v>220</v>
      </c>
      <c r="EP1" s="20" t="s">
        <v>221</v>
      </c>
      <c r="EQ1" s="20" t="s">
        <v>222</v>
      </c>
      <c r="ER1" s="20" t="s">
        <v>223</v>
      </c>
      <c r="ES1" s="20" t="s">
        <v>224</v>
      </c>
      <c r="ET1" s="20" t="s">
        <v>225</v>
      </c>
      <c r="EU1" s="20" t="s">
        <v>226</v>
      </c>
      <c r="EV1" s="19" t="s">
        <v>227</v>
      </c>
      <c r="EW1" s="19" t="s">
        <v>228</v>
      </c>
      <c r="EX1" s="19" t="s">
        <v>229</v>
      </c>
      <c r="EY1" s="19" t="s">
        <v>230</v>
      </c>
      <c r="EZ1" s="19" t="s">
        <v>231</v>
      </c>
      <c r="FA1" s="19" t="s">
        <v>232</v>
      </c>
      <c r="FB1" s="4" t="s">
        <v>233</v>
      </c>
      <c r="FC1" s="4" t="s">
        <v>234</v>
      </c>
      <c r="FD1" s="4" t="s">
        <v>236</v>
      </c>
    </row>
    <row r="2" ht="36.75" customHeight="1">
      <c r="A2" s="25" t="s">
        <v>1</v>
      </c>
      <c r="B2" s="26" t="s">
        <v>9</v>
      </c>
      <c r="C2" s="26" t="s">
        <v>0</v>
      </c>
      <c r="D2" s="26" t="str">
        <f>K157</f>
        <v>Tabatha Duckworth</v>
      </c>
      <c r="E2" s="26" t="s">
        <v>3</v>
      </c>
      <c r="F2" s="26" t="s">
        <v>4</v>
      </c>
      <c r="G2" s="26" t="s">
        <v>12</v>
      </c>
      <c r="H2" s="26" t="s">
        <v>13</v>
      </c>
      <c r="I2" s="26" t="s">
        <v>5</v>
      </c>
      <c r="J2" s="26" t="s">
        <v>6</v>
      </c>
      <c r="K2" s="26" t="s">
        <v>7</v>
      </c>
      <c r="L2" s="26" t="s">
        <v>15</v>
      </c>
      <c r="M2" s="26" t="s">
        <v>8</v>
      </c>
      <c r="N2" s="28" t="s">
        <v>16</v>
      </c>
      <c r="O2" s="26" t="s">
        <v>17</v>
      </c>
      <c r="P2" s="26" t="s">
        <v>18</v>
      </c>
      <c r="Q2" s="30" t="s">
        <v>20</v>
      </c>
      <c r="R2" s="30" t="s">
        <v>25</v>
      </c>
      <c r="S2" s="26" t="s">
        <v>27</v>
      </c>
      <c r="T2" s="26" t="s">
        <v>29</v>
      </c>
      <c r="U2" s="12" t="s">
        <v>30</v>
      </c>
      <c r="V2" s="31" t="s">
        <v>34</v>
      </c>
      <c r="W2" s="31" t="s">
        <v>37</v>
      </c>
      <c r="X2" s="31" t="s">
        <v>39</v>
      </c>
      <c r="Y2" s="31" t="s">
        <v>40</v>
      </c>
      <c r="Z2" s="31" t="s">
        <v>41</v>
      </c>
      <c r="AA2" s="31" t="s">
        <v>43</v>
      </c>
      <c r="AB2" s="31" t="s">
        <v>45</v>
      </c>
      <c r="AC2" s="32" t="s">
        <v>47</v>
      </c>
      <c r="AD2" s="33" t="s">
        <v>50</v>
      </c>
      <c r="AE2" s="34" t="s">
        <v>54</v>
      </c>
      <c r="AF2" s="35" t="s">
        <v>58</v>
      </c>
      <c r="AG2" s="35" t="s">
        <v>59</v>
      </c>
      <c r="AH2" s="35" t="s">
        <v>61</v>
      </c>
      <c r="AI2" s="35" t="s">
        <v>63</v>
      </c>
      <c r="AJ2" s="35" t="s">
        <v>65</v>
      </c>
      <c r="AK2" s="35" t="s">
        <v>66</v>
      </c>
      <c r="AL2" s="36" t="s">
        <v>68</v>
      </c>
      <c r="AM2" s="36" t="s">
        <v>71</v>
      </c>
      <c r="AN2" s="36" t="s">
        <v>72</v>
      </c>
      <c r="AO2" s="36" t="s">
        <v>73</v>
      </c>
      <c r="AP2" s="36" t="s">
        <v>75</v>
      </c>
      <c r="AQ2" s="36" t="s">
        <v>77</v>
      </c>
      <c r="AR2" s="35" t="s">
        <v>78</v>
      </c>
      <c r="AS2" s="35" t="s">
        <v>80</v>
      </c>
      <c r="AT2" s="35" t="s">
        <v>81</v>
      </c>
      <c r="AU2" s="35" t="s">
        <v>83</v>
      </c>
      <c r="AV2" s="35" t="s">
        <v>84</v>
      </c>
      <c r="AW2" s="35" t="s">
        <v>85</v>
      </c>
      <c r="AX2" s="36" t="s">
        <v>87</v>
      </c>
      <c r="AY2" s="36" t="s">
        <v>89</v>
      </c>
      <c r="AZ2" s="36" t="s">
        <v>91</v>
      </c>
      <c r="BA2" s="36" t="s">
        <v>92</v>
      </c>
      <c r="BB2" s="36" t="s">
        <v>93</v>
      </c>
      <c r="BC2" s="36" t="s">
        <v>94</v>
      </c>
      <c r="BD2" s="35" t="s">
        <v>95</v>
      </c>
      <c r="BE2" s="35" t="s">
        <v>96</v>
      </c>
      <c r="BF2" s="35" t="s">
        <v>99</v>
      </c>
      <c r="BG2" s="35" t="s">
        <v>100</v>
      </c>
      <c r="BH2" s="35" t="s">
        <v>101</v>
      </c>
      <c r="BI2" s="35" t="s">
        <v>103</v>
      </c>
      <c r="BJ2" s="36" t="s">
        <v>104</v>
      </c>
      <c r="BK2" s="36" t="s">
        <v>105</v>
      </c>
      <c r="BL2" s="36" t="s">
        <v>106</v>
      </c>
      <c r="BM2" s="36" t="s">
        <v>107</v>
      </c>
      <c r="BN2" s="36" t="s">
        <v>108</v>
      </c>
      <c r="BO2" s="37" t="s">
        <v>109</v>
      </c>
      <c r="BP2" s="35" t="s">
        <v>113</v>
      </c>
      <c r="BQ2" s="35" t="s">
        <v>114</v>
      </c>
      <c r="BR2" s="35" t="s">
        <v>115</v>
      </c>
      <c r="BS2" s="35" t="s">
        <v>117</v>
      </c>
      <c r="BT2" s="35" t="s">
        <v>119</v>
      </c>
      <c r="BU2" s="35" t="s">
        <v>120</v>
      </c>
      <c r="BV2" s="36" t="s">
        <v>122</v>
      </c>
      <c r="BW2" s="36" t="s">
        <v>123</v>
      </c>
      <c r="BX2" s="36" t="s">
        <v>124</v>
      </c>
      <c r="BY2" s="36" t="s">
        <v>125</v>
      </c>
      <c r="BZ2" s="36" t="s">
        <v>127</v>
      </c>
      <c r="CA2" s="36" t="s">
        <v>129</v>
      </c>
      <c r="CB2" s="35" t="s">
        <v>130</v>
      </c>
      <c r="CC2" s="35" t="s">
        <v>132</v>
      </c>
      <c r="CD2" s="35" t="s">
        <v>133</v>
      </c>
      <c r="CE2" s="35" t="s">
        <v>134</v>
      </c>
      <c r="CF2" s="35" t="s">
        <v>135</v>
      </c>
      <c r="CG2" s="35" t="s">
        <v>138</v>
      </c>
      <c r="CH2" s="36" t="s">
        <v>139</v>
      </c>
      <c r="CI2" s="36" t="s">
        <v>140</v>
      </c>
      <c r="CJ2" s="36" t="s">
        <v>142</v>
      </c>
      <c r="CK2" s="36" t="s">
        <v>143</v>
      </c>
      <c r="CL2" s="36" t="s">
        <v>144</v>
      </c>
      <c r="CM2" s="36" t="s">
        <v>146</v>
      </c>
      <c r="CN2" s="35" t="s">
        <v>148</v>
      </c>
      <c r="CO2" s="35" t="s">
        <v>149</v>
      </c>
      <c r="CP2" s="35" t="s">
        <v>150</v>
      </c>
      <c r="CQ2" s="35" t="s">
        <v>152</v>
      </c>
      <c r="CR2" s="35" t="s">
        <v>153</v>
      </c>
      <c r="CS2" s="35" t="s">
        <v>154</v>
      </c>
      <c r="CT2" s="36" t="s">
        <v>157</v>
      </c>
      <c r="CU2" s="36" t="s">
        <v>158</v>
      </c>
      <c r="CV2" s="36" t="s">
        <v>159</v>
      </c>
      <c r="CW2" s="36" t="s">
        <v>161</v>
      </c>
      <c r="CX2" s="36" t="s">
        <v>162</v>
      </c>
      <c r="CY2" s="36" t="s">
        <v>163</v>
      </c>
      <c r="CZ2" s="35" t="s">
        <v>165</v>
      </c>
      <c r="DA2" s="35" t="s">
        <v>167</v>
      </c>
      <c r="DB2" s="35" t="s">
        <v>168</v>
      </c>
      <c r="DC2" s="35" t="s">
        <v>170</v>
      </c>
      <c r="DD2" s="35" t="s">
        <v>171</v>
      </c>
      <c r="DE2" s="35" t="s">
        <v>172</v>
      </c>
      <c r="DF2" s="36" t="s">
        <v>173</v>
      </c>
      <c r="DG2" s="36" t="s">
        <v>175</v>
      </c>
      <c r="DH2" s="36" t="s">
        <v>177</v>
      </c>
      <c r="DI2" s="36" t="s">
        <v>178</v>
      </c>
      <c r="DJ2" s="36" t="s">
        <v>179</v>
      </c>
      <c r="DK2" s="36" t="s">
        <v>181</v>
      </c>
      <c r="DL2" s="35" t="s">
        <v>182</v>
      </c>
      <c r="DM2" s="35" t="s">
        <v>183</v>
      </c>
      <c r="DN2" s="35" t="s">
        <v>185</v>
      </c>
      <c r="DO2" s="35" t="s">
        <v>187</v>
      </c>
      <c r="DP2" s="35" t="s">
        <v>188</v>
      </c>
      <c r="DQ2" s="35" t="s">
        <v>189</v>
      </c>
      <c r="DR2" s="36" t="s">
        <v>191</v>
      </c>
      <c r="DS2" s="36" t="s">
        <v>192</v>
      </c>
      <c r="DT2" s="36" t="s">
        <v>194</v>
      </c>
      <c r="DU2" s="36" t="s">
        <v>196</v>
      </c>
      <c r="DV2" s="36" t="s">
        <v>197</v>
      </c>
      <c r="DW2" s="36" t="s">
        <v>199</v>
      </c>
      <c r="DX2" s="35" t="s">
        <v>200</v>
      </c>
      <c r="DY2" s="35" t="s">
        <v>201</v>
      </c>
      <c r="DZ2" s="35" t="s">
        <v>202</v>
      </c>
      <c r="EA2" s="35" t="s">
        <v>204</v>
      </c>
      <c r="EB2" s="35" t="s">
        <v>206</v>
      </c>
      <c r="EC2" s="35" t="s">
        <v>207</v>
      </c>
      <c r="ED2" s="36" t="s">
        <v>209</v>
      </c>
      <c r="EE2" s="36" t="s">
        <v>210</v>
      </c>
      <c r="EF2" s="36" t="s">
        <v>211</v>
      </c>
      <c r="EG2" s="36" t="s">
        <v>212</v>
      </c>
      <c r="EH2" s="36" t="s">
        <v>213</v>
      </c>
      <c r="EI2" s="36" t="s">
        <v>214</v>
      </c>
      <c r="EJ2" s="35" t="s">
        <v>215</v>
      </c>
      <c r="EK2" s="35" t="s">
        <v>216</v>
      </c>
      <c r="EL2" s="35" t="s">
        <v>217</v>
      </c>
      <c r="EM2" s="35" t="s">
        <v>218</v>
      </c>
      <c r="EN2" s="35" t="s">
        <v>219</v>
      </c>
      <c r="EO2" s="35" t="s">
        <v>220</v>
      </c>
      <c r="EP2" s="36" t="s">
        <v>221</v>
      </c>
      <c r="EQ2" s="36" t="s">
        <v>222</v>
      </c>
      <c r="ER2" s="36" t="s">
        <v>223</v>
      </c>
      <c r="ES2" s="36" t="s">
        <v>224</v>
      </c>
      <c r="ET2" s="36" t="s">
        <v>225</v>
      </c>
      <c r="EU2" s="36" t="s">
        <v>226</v>
      </c>
      <c r="EV2" s="35" t="s">
        <v>227</v>
      </c>
      <c r="EW2" s="35" t="s">
        <v>228</v>
      </c>
      <c r="EX2" s="35" t="s">
        <v>229</v>
      </c>
      <c r="EY2" s="35" t="s">
        <v>230</v>
      </c>
      <c r="EZ2" s="35" t="s">
        <v>231</v>
      </c>
      <c r="FA2" s="35" t="s">
        <v>232</v>
      </c>
      <c r="FB2" s="26" t="s">
        <v>233</v>
      </c>
      <c r="FC2" s="26" t="s">
        <v>234</v>
      </c>
      <c r="FD2" s="26" t="s">
        <v>236</v>
      </c>
    </row>
    <row r="3" hidden="1">
      <c r="A3" s="38" t="s">
        <v>291</v>
      </c>
      <c r="B3" s="39" t="s">
        <v>292</v>
      </c>
      <c r="C3" s="40" t="s">
        <v>35</v>
      </c>
      <c r="D3" s="41" t="s">
        <v>26</v>
      </c>
      <c r="E3" s="41"/>
      <c r="F3" s="41"/>
      <c r="G3" s="42" t="s">
        <v>293</v>
      </c>
      <c r="H3" s="42" t="s">
        <v>294</v>
      </c>
      <c r="I3" s="41" t="s">
        <v>51</v>
      </c>
      <c r="J3" s="41"/>
      <c r="K3" s="41" t="s">
        <v>193</v>
      </c>
      <c r="L3" s="42" t="s">
        <v>295</v>
      </c>
      <c r="M3" s="41" t="s">
        <v>64</v>
      </c>
      <c r="N3" s="43">
        <v>43130.0</v>
      </c>
      <c r="O3" s="44"/>
      <c r="P3" s="45"/>
      <c r="Q3" s="45"/>
      <c r="R3" s="45"/>
      <c r="S3" s="46"/>
      <c r="T3" s="47">
        <f t="shared" ref="T3:T226" si="3">IF(ISBLANK($A3),"",TODAY()-N3)</f>
        <v>393</v>
      </c>
      <c r="U3" s="48">
        <f t="shared" ref="U3:U158" si="4">IF(ISBLANK($A3),"",13)</f>
        <v>13</v>
      </c>
      <c r="V3" s="48">
        <f t="shared" ref="V3:X3" si="1">IF(ISBLANK($A3),"",sum(AF3,AL3,AR3,AX3,BD3,BJ3,BP3,BV3,CB3,CH3,CN3,CT3,CZ3,DF3,DL3,DR3,DX3,ED3,EJ3,EP3,EV3))</f>
        <v>1</v>
      </c>
      <c r="W3" s="48">
        <f t="shared" si="1"/>
        <v>0</v>
      </c>
      <c r="X3" s="48">
        <f t="shared" si="1"/>
        <v>0</v>
      </c>
      <c r="Y3" s="49">
        <f t="shared" ref="Y3:Y224" si="6">IF(ISBLANK($A3),"", sum(V3:X3))</f>
        <v>1</v>
      </c>
      <c r="Z3" s="50">
        <f t="shared" ref="Z3:AB3" si="2">IF(ISBLANK($A3),"",sum(AI3,AO3,AU3,BA3,BG3,BM3,BS3,BY3,CE3,CK3,CQ3,CW3,DC3,DI3,DO3,DU3,EA3,EG3,EM3,ES3,EY3))</f>
        <v>1</v>
      </c>
      <c r="AA3" s="50">
        <f t="shared" si="2"/>
        <v>0</v>
      </c>
      <c r="AB3" s="50">
        <f t="shared" si="2"/>
        <v>0</v>
      </c>
      <c r="AC3" s="51">
        <f t="shared" ref="AC3:AC224" si="8">IF(ISBLANK($A3),"", sum(Z3:AB3))</f>
        <v>1</v>
      </c>
      <c r="AD3" s="52">
        <f t="shared" ref="AD3:AD224" si="9">IFERROR(Z3/Y3,"")</f>
        <v>1</v>
      </c>
      <c r="AE3" s="53" t="str">
        <f t="shared" ref="AE3:AE224" si="10">IF( N3="" , "", IF( (TODAY()-N3)/7 &gt; 20 , "20+", ROUNDUP((TODAY()-N3)/7 ,0)))</f>
        <v>20+</v>
      </c>
      <c r="AF3" s="45"/>
      <c r="AG3" s="45"/>
      <c r="AH3" s="45"/>
      <c r="AI3" s="45"/>
      <c r="AJ3" s="45"/>
      <c r="AK3" s="45"/>
      <c r="AL3" s="39">
        <v>1.0</v>
      </c>
      <c r="AM3" s="45"/>
      <c r="AN3" s="45"/>
      <c r="AO3" s="45"/>
      <c r="AP3" s="45"/>
      <c r="AQ3" s="45"/>
      <c r="AR3" s="39"/>
      <c r="AS3" s="45"/>
      <c r="AT3" s="45"/>
      <c r="AU3" s="39">
        <v>1.0</v>
      </c>
      <c r="AV3" s="45"/>
      <c r="AW3" s="45"/>
      <c r="AX3" s="45"/>
      <c r="AY3" s="45"/>
      <c r="AZ3" s="45"/>
      <c r="BA3" s="45"/>
      <c r="BB3" s="45"/>
      <c r="BC3" s="45"/>
      <c r="BD3" s="39"/>
      <c r="BE3" s="45"/>
      <c r="BF3" s="45"/>
      <c r="BG3" s="39"/>
      <c r="BH3" s="45"/>
      <c r="BI3" s="45"/>
      <c r="BJ3" s="45"/>
      <c r="BK3" s="45"/>
      <c r="BL3" s="45"/>
      <c r="BM3" s="45"/>
      <c r="BN3" s="45"/>
      <c r="BO3" s="45"/>
      <c r="BP3" s="39"/>
      <c r="BQ3" s="45"/>
      <c r="BR3" s="45"/>
      <c r="BS3" s="45"/>
      <c r="BT3" s="45"/>
      <c r="BU3" s="45"/>
      <c r="BV3" s="39"/>
      <c r="BW3" s="45"/>
      <c r="BX3" s="45"/>
      <c r="BY3" s="39"/>
      <c r="BZ3" s="45"/>
      <c r="CA3" s="45"/>
      <c r="CB3" s="39"/>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c r="EH3" s="45"/>
      <c r="EI3" s="45"/>
      <c r="EJ3" s="45"/>
      <c r="EK3" s="45"/>
      <c r="EL3" s="45"/>
      <c r="EM3" s="45"/>
      <c r="EN3" s="45"/>
      <c r="EO3" s="45"/>
      <c r="EP3" s="45"/>
      <c r="EQ3" s="45"/>
      <c r="ER3" s="45"/>
      <c r="ES3" s="45"/>
      <c r="ET3" s="45"/>
      <c r="EU3" s="45"/>
      <c r="EV3" s="45"/>
      <c r="EW3" s="45"/>
      <c r="EX3" s="45"/>
      <c r="EY3" s="45"/>
      <c r="EZ3" s="45"/>
      <c r="FA3" s="45"/>
      <c r="FB3" s="39" t="s">
        <v>296</v>
      </c>
      <c r="FC3" s="39"/>
      <c r="FD3" s="39"/>
    </row>
    <row r="4" hidden="1">
      <c r="A4" s="39" t="s">
        <v>297</v>
      </c>
      <c r="B4" s="41" t="s">
        <v>298</v>
      </c>
      <c r="C4" s="40" t="s">
        <v>35</v>
      </c>
      <c r="D4" s="41" t="s">
        <v>26</v>
      </c>
      <c r="E4" s="41"/>
      <c r="F4" s="41"/>
      <c r="G4" s="42" t="s">
        <v>299</v>
      </c>
      <c r="H4" s="42" t="s">
        <v>300</v>
      </c>
      <c r="I4" s="41" t="s">
        <v>51</v>
      </c>
      <c r="J4" s="41" t="s">
        <v>70</v>
      </c>
      <c r="K4" s="41" t="s">
        <v>193</v>
      </c>
      <c r="L4" s="42" t="s">
        <v>295</v>
      </c>
      <c r="M4" s="41" t="s">
        <v>64</v>
      </c>
      <c r="N4" s="43">
        <v>43122.0</v>
      </c>
      <c r="O4" s="54"/>
      <c r="P4" s="55"/>
      <c r="Q4" s="56"/>
      <c r="R4" s="56"/>
      <c r="S4" s="57"/>
      <c r="T4" s="47">
        <f t="shared" si="3"/>
        <v>401</v>
      </c>
      <c r="U4" s="48">
        <f t="shared" si="4"/>
        <v>13</v>
      </c>
      <c r="V4" s="48">
        <f t="shared" ref="V4:X4" si="5">IF(ISBLANK($A4),"",sum(AF4,AL4,AR4,AX4,BD4,BJ4,BP4,BV4,CB4,CH4,CN4,CT4,CZ4,DF4,DL4,DR4,DX4,ED4,EJ4,EP4,EV4))</f>
        <v>3</v>
      </c>
      <c r="W4" s="48">
        <f t="shared" si="5"/>
        <v>0</v>
      </c>
      <c r="X4" s="48">
        <f t="shared" si="5"/>
        <v>0</v>
      </c>
      <c r="Y4" s="49">
        <f t="shared" si="6"/>
        <v>3</v>
      </c>
      <c r="Z4" s="50">
        <f t="shared" ref="Z4:AB4" si="7">IF(ISBLANK($A4),"",sum(AI4,AO4,AU4,BA4,BG4,BM4,BS4,BY4,CE4,CK4,CQ4,CW4,DC4,DI4,DO4,DU4,EA4,EG4,EM4,ES4,EY4))</f>
        <v>2</v>
      </c>
      <c r="AA4" s="50">
        <f t="shared" si="7"/>
        <v>3</v>
      </c>
      <c r="AB4" s="50">
        <f t="shared" si="7"/>
        <v>0</v>
      </c>
      <c r="AC4" s="51">
        <f t="shared" si="8"/>
        <v>5</v>
      </c>
      <c r="AD4" s="52">
        <f t="shared" si="9"/>
        <v>0.6666666667</v>
      </c>
      <c r="AE4" s="53" t="str">
        <f t="shared" si="10"/>
        <v>20+</v>
      </c>
      <c r="AF4" s="45"/>
      <c r="AG4" s="45"/>
      <c r="AH4" s="45"/>
      <c r="AI4" s="45"/>
      <c r="AJ4" s="45"/>
      <c r="AK4" s="45"/>
      <c r="AL4" s="45"/>
      <c r="AM4" s="45"/>
      <c r="AN4" s="45"/>
      <c r="AO4" s="45"/>
      <c r="AP4" s="45"/>
      <c r="AQ4" s="45"/>
      <c r="AR4" s="39"/>
      <c r="AS4" s="45"/>
      <c r="AT4" s="45"/>
      <c r="AU4" s="45"/>
      <c r="AV4" s="45"/>
      <c r="AW4" s="45"/>
      <c r="AX4" s="39">
        <v>2.0</v>
      </c>
      <c r="AY4" s="39"/>
      <c r="AZ4" s="45"/>
      <c r="BA4" s="45"/>
      <c r="BB4" s="45"/>
      <c r="BC4" s="45"/>
      <c r="BD4" s="45"/>
      <c r="BE4" s="45"/>
      <c r="BF4" s="45"/>
      <c r="BG4" s="45"/>
      <c r="BH4" s="45"/>
      <c r="BI4" s="45"/>
      <c r="BJ4" s="39">
        <v>1.0</v>
      </c>
      <c r="BK4" s="45"/>
      <c r="BL4" s="45"/>
      <c r="BM4" s="39">
        <v>1.0</v>
      </c>
      <c r="BN4" s="45"/>
      <c r="BO4" s="45"/>
      <c r="BP4" s="45"/>
      <c r="BQ4" s="45"/>
      <c r="BR4" s="45"/>
      <c r="BS4" s="39">
        <v>1.0</v>
      </c>
      <c r="BT4" s="39">
        <v>2.0</v>
      </c>
      <c r="BU4" s="45"/>
      <c r="BV4" s="45"/>
      <c r="BW4" s="45"/>
      <c r="BX4" s="45"/>
      <c r="BY4" s="45"/>
      <c r="BZ4" s="39">
        <v>1.0</v>
      </c>
      <c r="CA4" s="45"/>
      <c r="CB4" s="45"/>
      <c r="CC4" s="45"/>
      <c r="CD4" s="45"/>
      <c r="CE4" s="45"/>
      <c r="CF4" s="45"/>
      <c r="CG4" s="45"/>
      <c r="CH4" s="45"/>
      <c r="CI4" s="45"/>
      <c r="CJ4" s="45"/>
      <c r="CK4" s="45"/>
      <c r="CL4" s="45"/>
      <c r="CM4" s="45"/>
      <c r="CN4" s="45"/>
      <c r="CO4" s="45"/>
      <c r="CP4" s="45"/>
      <c r="CQ4" s="45"/>
      <c r="CR4" s="45"/>
      <c r="CS4" s="45"/>
      <c r="CT4" s="45"/>
      <c r="CU4" s="45"/>
      <c r="CV4" s="45"/>
      <c r="CW4" s="46"/>
      <c r="CX4" s="46"/>
      <c r="CY4" s="45"/>
      <c r="CZ4" s="45"/>
      <c r="DA4" s="45"/>
      <c r="DB4" s="45"/>
      <c r="DC4" s="45"/>
      <c r="DD4" s="45"/>
      <c r="DE4" s="45"/>
      <c r="DF4" s="45"/>
      <c r="DG4" s="45"/>
      <c r="DH4" s="45"/>
      <c r="DI4" s="45"/>
      <c r="DJ4" s="45"/>
      <c r="DK4" s="45"/>
      <c r="DL4" s="45"/>
      <c r="DM4" s="45"/>
      <c r="DN4" s="45"/>
      <c r="DO4" s="45"/>
      <c r="DP4" s="45"/>
      <c r="DQ4" s="45"/>
      <c r="DR4" s="45"/>
      <c r="DS4" s="45"/>
      <c r="DT4" s="45"/>
      <c r="DU4" s="45"/>
      <c r="DV4" s="45"/>
      <c r="DW4" s="45"/>
      <c r="DX4" s="45"/>
      <c r="DY4" s="45"/>
      <c r="DZ4" s="45"/>
      <c r="EA4" s="45"/>
      <c r="EB4" s="45"/>
      <c r="EC4" s="45"/>
      <c r="ED4" s="45"/>
      <c r="EE4" s="45"/>
      <c r="EF4" s="45"/>
      <c r="EG4" s="45"/>
      <c r="EH4" s="45"/>
      <c r="EI4" s="45"/>
      <c r="EJ4" s="45"/>
      <c r="EK4" s="45"/>
      <c r="EL4" s="45"/>
      <c r="EM4" s="45"/>
      <c r="EN4" s="45"/>
      <c r="EO4" s="45"/>
      <c r="EP4" s="45"/>
      <c r="EQ4" s="45"/>
      <c r="ER4" s="45"/>
      <c r="ES4" s="45"/>
      <c r="ET4" s="45"/>
      <c r="EU4" s="45"/>
      <c r="EV4" s="45"/>
      <c r="EW4" s="45"/>
      <c r="EX4" s="45"/>
      <c r="EY4" s="45"/>
      <c r="EZ4" s="45"/>
      <c r="FA4" s="45"/>
      <c r="FB4" s="41" t="s">
        <v>301</v>
      </c>
      <c r="FC4" s="41" t="s">
        <v>302</v>
      </c>
      <c r="FD4" s="41" t="s">
        <v>302</v>
      </c>
    </row>
    <row r="5" hidden="1">
      <c r="A5" s="39" t="s">
        <v>303</v>
      </c>
      <c r="B5" s="41" t="s">
        <v>304</v>
      </c>
      <c r="C5" s="40" t="s">
        <v>35</v>
      </c>
      <c r="D5" s="41" t="s">
        <v>26</v>
      </c>
      <c r="E5" s="41"/>
      <c r="F5" s="41"/>
      <c r="G5" s="42" t="s">
        <v>305</v>
      </c>
      <c r="H5" s="42" t="s">
        <v>306</v>
      </c>
      <c r="I5" s="41" t="s">
        <v>51</v>
      </c>
      <c r="J5" s="41"/>
      <c r="K5" s="41" t="s">
        <v>193</v>
      </c>
      <c r="L5" s="42" t="s">
        <v>295</v>
      </c>
      <c r="M5" s="41" t="s">
        <v>64</v>
      </c>
      <c r="N5" s="43">
        <v>43077.0</v>
      </c>
      <c r="O5" s="55"/>
      <c r="P5" s="55"/>
      <c r="Q5" s="56"/>
      <c r="R5" s="56"/>
      <c r="S5" s="57"/>
      <c r="T5" s="47">
        <f t="shared" si="3"/>
        <v>446</v>
      </c>
      <c r="U5" s="48">
        <f t="shared" si="4"/>
        <v>13</v>
      </c>
      <c r="V5" s="48">
        <f t="shared" ref="V5:X5" si="11">IF(ISBLANK($A5),"",sum(AF5,AL5,AR5,AX5,BD5,BJ5,BP5,BV5,CB5,CH5,CN5,CT5,CZ5,DF5,DL5,DR5,DX5,ED5,EJ5,EP5,EV5))</f>
        <v>1</v>
      </c>
      <c r="W5" s="48">
        <f t="shared" si="11"/>
        <v>2</v>
      </c>
      <c r="X5" s="48">
        <f t="shared" si="11"/>
        <v>0</v>
      </c>
      <c r="Y5" s="49">
        <f t="shared" si="6"/>
        <v>3</v>
      </c>
      <c r="Z5" s="50">
        <f t="shared" ref="Z5:AB5" si="12">IF(ISBLANK($A5),"",sum(AI5,AO5,AU5,BA5,BG5,BM5,BS5,BY5,CE5,CK5,CQ5,CW5,DC5,DI5,DO5,DU5,EA5,EG5,EM5,ES5,EY5))</f>
        <v>1</v>
      </c>
      <c r="AA5" s="50">
        <f t="shared" si="12"/>
        <v>1</v>
      </c>
      <c r="AB5" s="50">
        <f t="shared" si="12"/>
        <v>0</v>
      </c>
      <c r="AC5" s="51">
        <f t="shared" si="8"/>
        <v>2</v>
      </c>
      <c r="AD5" s="52">
        <f t="shared" si="9"/>
        <v>0.3333333333</v>
      </c>
      <c r="AE5" s="53" t="str">
        <f t="shared" si="10"/>
        <v>20+</v>
      </c>
      <c r="AF5" s="45"/>
      <c r="AG5" s="45"/>
      <c r="AH5" s="45"/>
      <c r="AI5" s="45"/>
      <c r="AJ5" s="45"/>
      <c r="AK5" s="45"/>
      <c r="AL5" s="45"/>
      <c r="AM5" s="45"/>
      <c r="AN5" s="45"/>
      <c r="AO5" s="45"/>
      <c r="AP5" s="45"/>
      <c r="AQ5" s="45"/>
      <c r="AR5" s="45"/>
      <c r="AS5" s="45"/>
      <c r="AT5" s="45"/>
      <c r="AU5" s="45"/>
      <c r="AV5" s="45"/>
      <c r="AW5" s="45"/>
      <c r="AX5" s="45"/>
      <c r="AY5" s="39"/>
      <c r="AZ5" s="45"/>
      <c r="BA5" s="39">
        <v>1.0</v>
      </c>
      <c r="BB5" s="45"/>
      <c r="BC5" s="45"/>
      <c r="BD5" s="39">
        <v>1.0</v>
      </c>
      <c r="BE5" s="39">
        <v>2.0</v>
      </c>
      <c r="BF5" s="45"/>
      <c r="BG5" s="45"/>
      <c r="BH5" s="39">
        <v>1.0</v>
      </c>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45"/>
      <c r="DN5" s="45"/>
      <c r="DO5" s="45"/>
      <c r="DP5" s="45"/>
      <c r="DQ5" s="45"/>
      <c r="DR5" s="45"/>
      <c r="DS5" s="45"/>
      <c r="DT5" s="45"/>
      <c r="DU5" s="45"/>
      <c r="DV5" s="45"/>
      <c r="DW5" s="45"/>
      <c r="DX5" s="45"/>
      <c r="DY5" s="45"/>
      <c r="DZ5" s="45"/>
      <c r="EA5" s="45"/>
      <c r="EB5" s="45"/>
      <c r="EC5" s="45"/>
      <c r="ED5" s="45"/>
      <c r="EE5" s="45"/>
      <c r="EF5" s="45"/>
      <c r="EG5" s="45"/>
      <c r="EH5" s="45"/>
      <c r="EI5" s="45"/>
      <c r="EJ5" s="45"/>
      <c r="EK5" s="45"/>
      <c r="EL5" s="45"/>
      <c r="EM5" s="45"/>
      <c r="EN5" s="45"/>
      <c r="EO5" s="45"/>
      <c r="EP5" s="45"/>
      <c r="EQ5" s="45"/>
      <c r="ER5" s="45"/>
      <c r="ES5" s="45"/>
      <c r="ET5" s="45"/>
      <c r="EU5" s="45"/>
      <c r="EV5" s="45"/>
      <c r="EW5" s="45"/>
      <c r="EX5" s="45"/>
      <c r="EY5" s="45"/>
      <c r="EZ5" s="45"/>
      <c r="FA5" s="45"/>
      <c r="FB5" s="41" t="s">
        <v>307</v>
      </c>
      <c r="FC5" s="41"/>
      <c r="FD5" s="41"/>
    </row>
    <row r="6" hidden="1">
      <c r="A6" s="39"/>
      <c r="B6" s="39"/>
      <c r="C6" s="40"/>
      <c r="D6" s="41"/>
      <c r="E6" s="41"/>
      <c r="F6" s="41"/>
      <c r="G6" s="42"/>
      <c r="H6" s="42"/>
      <c r="I6" s="41"/>
      <c r="J6" s="41"/>
      <c r="K6" s="41"/>
      <c r="L6" s="42"/>
      <c r="M6" s="41"/>
      <c r="N6" s="43"/>
      <c r="O6" s="44"/>
      <c r="P6" s="45"/>
      <c r="Q6" s="58"/>
      <c r="R6" s="58"/>
      <c r="S6" s="45"/>
      <c r="T6" s="47" t="str">
        <f t="shared" si="3"/>
        <v/>
      </c>
      <c r="U6" s="48" t="str">
        <f t="shared" si="4"/>
        <v/>
      </c>
      <c r="V6" s="48" t="str">
        <f t="shared" ref="V6:X6" si="13">IF(ISBLANK($A6),"",sum(AF6,AL6,AR6,AX6,BD6,BJ6,BP6,BV6,CB6,CH6,CN6,CT6,CZ6,DF6,DL6,DR6,DX6,ED6,EJ6,EP6,EV6))</f>
        <v/>
      </c>
      <c r="W6" s="48" t="str">
        <f t="shared" si="13"/>
        <v/>
      </c>
      <c r="X6" s="48" t="str">
        <f t="shared" si="13"/>
        <v/>
      </c>
      <c r="Y6" s="49" t="str">
        <f t="shared" si="6"/>
        <v/>
      </c>
      <c r="Z6" s="50" t="str">
        <f t="shared" ref="Z6:AB6" si="14">IF(ISBLANK($A6),"",sum(AI6,AO6,AU6,BA6,BG6,BM6,BS6,BY6,CE6,CK6,CQ6,CW6,DC6,DI6,DO6,DU6,EA6,EG6,EM6,ES6,EY6))</f>
        <v/>
      </c>
      <c r="AA6" s="50" t="str">
        <f t="shared" si="14"/>
        <v/>
      </c>
      <c r="AB6" s="50" t="str">
        <f t="shared" si="14"/>
        <v/>
      </c>
      <c r="AC6" s="51" t="str">
        <f t="shared" si="8"/>
        <v/>
      </c>
      <c r="AD6" s="52" t="str">
        <f t="shared" si="9"/>
        <v/>
      </c>
      <c r="AE6" s="53" t="str">
        <f t="shared" si="10"/>
        <v/>
      </c>
      <c r="AF6" s="39"/>
      <c r="AG6" s="39"/>
      <c r="AH6" s="45"/>
      <c r="AI6" s="39"/>
      <c r="AJ6" s="39"/>
      <c r="AK6" s="45"/>
      <c r="AL6" s="39"/>
      <c r="AM6" s="45"/>
      <c r="AN6" s="45"/>
      <c r="AO6" s="45"/>
      <c r="AP6" s="45"/>
      <c r="AQ6" s="45"/>
      <c r="AR6" s="39"/>
      <c r="AS6" s="39"/>
      <c r="AT6" s="45"/>
      <c r="AU6" s="39"/>
      <c r="AV6" s="45"/>
      <c r="AW6" s="45"/>
      <c r="AX6" s="39"/>
      <c r="AY6" s="45"/>
      <c r="AZ6" s="45"/>
      <c r="BA6" s="39"/>
      <c r="BB6" s="39"/>
      <c r="BC6" s="45"/>
      <c r="BD6" s="45"/>
      <c r="BE6" s="45"/>
      <c r="BF6" s="45"/>
      <c r="BG6" s="45"/>
      <c r="BH6" s="45"/>
      <c r="BI6" s="45"/>
      <c r="BJ6" s="45"/>
      <c r="BK6" s="45"/>
      <c r="BL6" s="45"/>
      <c r="BM6" s="45"/>
      <c r="BN6" s="45"/>
      <c r="BO6" s="45"/>
      <c r="BP6" s="39"/>
      <c r="BQ6" s="45"/>
      <c r="BR6" s="45"/>
      <c r="BS6" s="45"/>
      <c r="BT6" s="45"/>
      <c r="BU6" s="45"/>
      <c r="BV6" s="45"/>
      <c r="BW6" s="45"/>
      <c r="BX6" s="45"/>
      <c r="BY6" s="45"/>
      <c r="BZ6" s="45"/>
      <c r="CA6" s="45"/>
      <c r="CB6" s="39"/>
      <c r="CC6" s="45"/>
      <c r="CD6" s="45"/>
      <c r="CE6" s="45"/>
      <c r="CF6" s="45"/>
      <c r="CG6" s="45"/>
      <c r="CH6" s="45"/>
      <c r="CI6" s="45"/>
      <c r="CJ6" s="45"/>
      <c r="CK6" s="45"/>
      <c r="CL6" s="45"/>
      <c r="CM6" s="45"/>
      <c r="CN6" s="45"/>
      <c r="CO6" s="45"/>
      <c r="CP6" s="45"/>
      <c r="CQ6" s="45"/>
      <c r="CR6" s="45"/>
      <c r="CS6" s="45"/>
      <c r="CT6" s="45"/>
      <c r="CU6" s="45"/>
      <c r="CV6" s="45"/>
      <c r="CW6" s="45"/>
      <c r="CX6" s="45"/>
      <c r="CY6" s="45"/>
      <c r="CZ6" s="45"/>
      <c r="DA6" s="45"/>
      <c r="DB6" s="45"/>
      <c r="DC6" s="45"/>
      <c r="DD6" s="45"/>
      <c r="DE6" s="45"/>
      <c r="DF6" s="45"/>
      <c r="DG6" s="45"/>
      <c r="DH6" s="45"/>
      <c r="DI6" s="45"/>
      <c r="DJ6" s="45"/>
      <c r="DK6" s="45"/>
      <c r="DL6" s="45"/>
      <c r="DM6" s="45"/>
      <c r="DN6" s="45"/>
      <c r="DO6" s="45"/>
      <c r="DP6" s="45"/>
      <c r="DQ6" s="45"/>
      <c r="DR6" s="45"/>
      <c r="DS6" s="45"/>
      <c r="DT6" s="45"/>
      <c r="DU6" s="45"/>
      <c r="DV6" s="45"/>
      <c r="DW6" s="45"/>
      <c r="DX6" s="45"/>
      <c r="DY6" s="45"/>
      <c r="DZ6" s="45"/>
      <c r="EA6" s="45"/>
      <c r="EB6" s="45"/>
      <c r="EC6" s="45"/>
      <c r="ED6" s="45"/>
      <c r="EE6" s="45"/>
      <c r="EF6" s="45"/>
      <c r="EG6" s="45"/>
      <c r="EH6" s="45"/>
      <c r="EI6" s="45"/>
      <c r="EJ6" s="39"/>
      <c r="EK6" s="45"/>
      <c r="EL6" s="45"/>
      <c r="EM6" s="45"/>
      <c r="EN6" s="45"/>
      <c r="EO6" s="45"/>
      <c r="EP6" s="45"/>
      <c r="EQ6" s="45"/>
      <c r="ER6" s="45"/>
      <c r="ES6" s="45"/>
      <c r="ET6" s="45"/>
      <c r="EU6" s="45"/>
      <c r="EV6" s="39"/>
      <c r="EW6" s="39"/>
      <c r="EX6" s="45"/>
      <c r="EY6" s="39"/>
      <c r="EZ6" s="39"/>
      <c r="FA6" s="45"/>
      <c r="FB6" s="39"/>
      <c r="FC6" s="39"/>
      <c r="FD6" s="39"/>
    </row>
    <row r="7" hidden="1">
      <c r="A7" s="39" t="s">
        <v>308</v>
      </c>
      <c r="B7" s="41" t="s">
        <v>309</v>
      </c>
      <c r="C7" s="40" t="s">
        <v>35</v>
      </c>
      <c r="D7" s="41" t="s">
        <v>26</v>
      </c>
      <c r="E7" s="41"/>
      <c r="F7" s="41"/>
      <c r="G7" s="42" t="s">
        <v>310</v>
      </c>
      <c r="H7" s="42" t="s">
        <v>311</v>
      </c>
      <c r="I7" s="41" t="s">
        <v>51</v>
      </c>
      <c r="J7" s="41"/>
      <c r="K7" s="41" t="s">
        <v>193</v>
      </c>
      <c r="L7" s="42" t="s">
        <v>312</v>
      </c>
      <c r="M7" s="41" t="s">
        <v>147</v>
      </c>
      <c r="N7" s="43">
        <v>43056.0</v>
      </c>
      <c r="O7" s="55"/>
      <c r="P7" s="55"/>
      <c r="Q7" s="56"/>
      <c r="R7" s="56"/>
      <c r="S7" s="57"/>
      <c r="T7" s="47">
        <f t="shared" si="3"/>
        <v>467</v>
      </c>
      <c r="U7" s="48">
        <f t="shared" si="4"/>
        <v>13</v>
      </c>
      <c r="V7" s="48">
        <f t="shared" ref="V7:X7" si="15">IF(ISBLANK($A7),"",sum(AF7,AL7,AR7,AX7,BD7,BJ7,BP7,BV7,CB7,CH7,CN7,CT7,CZ7,DF7,DL7,DR7,DX7,ED7,EJ7,EP7,EV7))</f>
        <v>7</v>
      </c>
      <c r="W7" s="48">
        <f t="shared" si="15"/>
        <v>1</v>
      </c>
      <c r="X7" s="48">
        <f t="shared" si="15"/>
        <v>0</v>
      </c>
      <c r="Y7" s="49">
        <f t="shared" si="6"/>
        <v>8</v>
      </c>
      <c r="Z7" s="50">
        <f t="shared" ref="Z7:AB7" si="16">IF(ISBLANK($A7),"",sum(AI7,AO7,AU7,BA7,BG7,BM7,BS7,BY7,CE7,CK7,CQ7,CW7,DC7,DI7,DO7,DU7,EA7,EG7,EM7,ES7,EY7))</f>
        <v>5</v>
      </c>
      <c r="AA7" s="50">
        <f t="shared" si="16"/>
        <v>1</v>
      </c>
      <c r="AB7" s="50">
        <f t="shared" si="16"/>
        <v>0</v>
      </c>
      <c r="AC7" s="51">
        <f t="shared" si="8"/>
        <v>6</v>
      </c>
      <c r="AD7" s="52">
        <f t="shared" si="9"/>
        <v>0.625</v>
      </c>
      <c r="AE7" s="53" t="str">
        <f t="shared" si="10"/>
        <v>20+</v>
      </c>
      <c r="AF7" s="39">
        <v>2.0</v>
      </c>
      <c r="AG7" s="45"/>
      <c r="AH7" s="45"/>
      <c r="AI7" s="45"/>
      <c r="AJ7" s="45"/>
      <c r="AK7" s="45"/>
      <c r="AL7" s="39">
        <v>3.0</v>
      </c>
      <c r="AM7" s="45"/>
      <c r="AN7" s="45"/>
      <c r="AO7" s="39">
        <v>0.0</v>
      </c>
      <c r="AP7" s="45"/>
      <c r="AQ7" s="45"/>
      <c r="AR7" s="39">
        <v>2.0</v>
      </c>
      <c r="AS7" s="45"/>
      <c r="AT7" s="45"/>
      <c r="AU7" s="39">
        <v>3.0</v>
      </c>
      <c r="AV7" s="45"/>
      <c r="AW7" s="45"/>
      <c r="AX7" s="39"/>
      <c r="AY7" s="45"/>
      <c r="AZ7" s="45"/>
      <c r="BA7" s="39">
        <v>1.0</v>
      </c>
      <c r="BB7" s="45"/>
      <c r="BC7" s="45"/>
      <c r="BD7" s="45"/>
      <c r="BE7" s="45"/>
      <c r="BF7" s="45"/>
      <c r="BG7" s="45"/>
      <c r="BH7" s="45"/>
      <c r="BI7" s="45"/>
      <c r="BJ7" s="39"/>
      <c r="BK7" s="45"/>
      <c r="BL7" s="45"/>
      <c r="BM7" s="45"/>
      <c r="BN7" s="45"/>
      <c r="BO7" s="45"/>
      <c r="BP7" s="39"/>
      <c r="BQ7" s="39">
        <v>1.0</v>
      </c>
      <c r="BR7" s="45"/>
      <c r="BS7" s="45"/>
      <c r="BT7" s="45"/>
      <c r="BU7" s="45"/>
      <c r="BV7" s="45"/>
      <c r="BW7" s="45"/>
      <c r="BX7" s="45"/>
      <c r="BY7" s="39">
        <v>1.0</v>
      </c>
      <c r="BZ7" s="45"/>
      <c r="CA7" s="45"/>
      <c r="CB7" s="45"/>
      <c r="CC7" s="45"/>
      <c r="CD7" s="45"/>
      <c r="CE7" s="39"/>
      <c r="CF7" s="39">
        <v>1.0</v>
      </c>
      <c r="CG7" s="45"/>
      <c r="CH7" s="45"/>
      <c r="CI7" s="45"/>
      <c r="CJ7" s="45"/>
      <c r="CK7" s="39"/>
      <c r="CL7" s="45"/>
      <c r="CM7" s="45"/>
      <c r="CN7" s="45"/>
      <c r="CO7" s="45"/>
      <c r="CP7" s="45"/>
      <c r="CQ7" s="45"/>
      <c r="CR7" s="39"/>
      <c r="CS7" s="45"/>
      <c r="CT7" s="45"/>
      <c r="CU7" s="45"/>
      <c r="CV7" s="45"/>
      <c r="CW7" s="45"/>
      <c r="CX7" s="45"/>
      <c r="CY7" s="45"/>
      <c r="CZ7" s="45"/>
      <c r="DA7" s="45"/>
      <c r="DB7" s="45"/>
      <c r="DC7" s="45"/>
      <c r="DD7" s="45"/>
      <c r="DE7" s="45"/>
      <c r="DF7" s="45"/>
      <c r="DG7" s="45"/>
      <c r="DH7" s="45"/>
      <c r="DI7" s="45"/>
      <c r="DJ7" s="45"/>
      <c r="DK7" s="45"/>
      <c r="DL7" s="45"/>
      <c r="DM7" s="45"/>
      <c r="DN7" s="45"/>
      <c r="DO7" s="45"/>
      <c r="DP7" s="45"/>
      <c r="DQ7" s="45"/>
      <c r="DR7" s="45"/>
      <c r="DS7" s="45"/>
      <c r="DT7" s="45"/>
      <c r="DU7" s="45"/>
      <c r="DV7" s="45"/>
      <c r="DW7" s="45"/>
      <c r="DX7" s="45"/>
      <c r="DY7" s="45"/>
      <c r="DZ7" s="45"/>
      <c r="EA7" s="45"/>
      <c r="EB7" s="45"/>
      <c r="EC7" s="45"/>
      <c r="ED7" s="45"/>
      <c r="EE7" s="45"/>
      <c r="EF7" s="45"/>
      <c r="EG7" s="45"/>
      <c r="EH7" s="45"/>
      <c r="EI7" s="45"/>
      <c r="EJ7" s="45"/>
      <c r="EK7" s="45"/>
      <c r="EL7" s="45"/>
      <c r="EM7" s="45"/>
      <c r="EN7" s="45"/>
      <c r="EO7" s="45"/>
      <c r="EP7" s="45"/>
      <c r="EQ7" s="45"/>
      <c r="ER7" s="45"/>
      <c r="ES7" s="45"/>
      <c r="ET7" s="45"/>
      <c r="EU7" s="45"/>
      <c r="EV7" s="45"/>
      <c r="EW7" s="45"/>
      <c r="EX7" s="45"/>
      <c r="EY7" s="45"/>
      <c r="EZ7" s="45"/>
      <c r="FA7" s="45"/>
      <c r="FB7" s="41" t="s">
        <v>313</v>
      </c>
      <c r="FC7" s="41"/>
      <c r="FD7" s="41"/>
    </row>
    <row r="8" hidden="1">
      <c r="A8" s="39"/>
      <c r="B8" s="39"/>
      <c r="C8" s="40"/>
      <c r="D8" s="41"/>
      <c r="E8" s="41"/>
      <c r="F8" s="41"/>
      <c r="G8" s="42"/>
      <c r="H8" s="42"/>
      <c r="I8" s="41"/>
      <c r="J8" s="41"/>
      <c r="K8" s="41"/>
      <c r="L8" s="42"/>
      <c r="M8" s="41"/>
      <c r="N8" s="43"/>
      <c r="O8" s="44"/>
      <c r="P8" s="45"/>
      <c r="Q8" s="58"/>
      <c r="R8" s="58"/>
      <c r="S8" s="45"/>
      <c r="T8" s="47" t="str">
        <f t="shared" si="3"/>
        <v/>
      </c>
      <c r="U8" s="48" t="str">
        <f t="shared" si="4"/>
        <v/>
      </c>
      <c r="V8" s="48" t="str">
        <f t="shared" ref="V8:X8" si="17">IF(ISBLANK($A8),"",sum(AF8,AL8,AR8,AX8,BD8,BJ8,BP8,BV8,CB8,CH8,CN8,CT8,CZ8,DF8,DL8,DR8,DX8,ED8,EJ8,EP8,EV8))</f>
        <v/>
      </c>
      <c r="W8" s="48" t="str">
        <f t="shared" si="17"/>
        <v/>
      </c>
      <c r="X8" s="48" t="str">
        <f t="shared" si="17"/>
        <v/>
      </c>
      <c r="Y8" s="49" t="str">
        <f t="shared" si="6"/>
        <v/>
      </c>
      <c r="Z8" s="50" t="str">
        <f t="shared" ref="Z8:AB8" si="18">IF(ISBLANK($A8),"",sum(AI8,AO8,AU8,BA8,BG8,BM8,BS8,BY8,CE8,CK8,CQ8,CW8,DC8,DI8,DO8,DU8,EA8,EG8,EM8,ES8,EY8))</f>
        <v/>
      </c>
      <c r="AA8" s="50" t="str">
        <f t="shared" si="18"/>
        <v/>
      </c>
      <c r="AB8" s="50" t="str">
        <f t="shared" si="18"/>
        <v/>
      </c>
      <c r="AC8" s="51" t="str">
        <f t="shared" si="8"/>
        <v/>
      </c>
      <c r="AD8" s="52" t="str">
        <f t="shared" si="9"/>
        <v/>
      </c>
      <c r="AE8" s="53" t="str">
        <f t="shared" si="10"/>
        <v/>
      </c>
      <c r="AF8" s="39"/>
      <c r="AG8" s="39"/>
      <c r="AH8" s="45"/>
      <c r="AI8" s="39"/>
      <c r="AJ8" s="39"/>
      <c r="AK8" s="45"/>
      <c r="AL8" s="39"/>
      <c r="AM8" s="45"/>
      <c r="AN8" s="45"/>
      <c r="AO8" s="45"/>
      <c r="AP8" s="45"/>
      <c r="AQ8" s="45"/>
      <c r="AR8" s="39"/>
      <c r="AS8" s="39"/>
      <c r="AT8" s="45"/>
      <c r="AU8" s="39"/>
      <c r="AV8" s="45"/>
      <c r="AW8" s="45"/>
      <c r="AX8" s="39"/>
      <c r="AY8" s="45"/>
      <c r="AZ8" s="45"/>
      <c r="BA8" s="39"/>
      <c r="BB8" s="39"/>
      <c r="BC8" s="45"/>
      <c r="BD8" s="45"/>
      <c r="BE8" s="45"/>
      <c r="BF8" s="45"/>
      <c r="BG8" s="45"/>
      <c r="BH8" s="45"/>
      <c r="BI8" s="45"/>
      <c r="BJ8" s="45"/>
      <c r="BK8" s="45"/>
      <c r="BL8" s="45"/>
      <c r="BM8" s="45"/>
      <c r="BN8" s="45"/>
      <c r="BO8" s="45"/>
      <c r="BP8" s="39"/>
      <c r="BQ8" s="45"/>
      <c r="BR8" s="45"/>
      <c r="BS8" s="45"/>
      <c r="BT8" s="45"/>
      <c r="BU8" s="45"/>
      <c r="BV8" s="45"/>
      <c r="BW8" s="45"/>
      <c r="BX8" s="45"/>
      <c r="BY8" s="45"/>
      <c r="BZ8" s="45"/>
      <c r="CA8" s="45"/>
      <c r="CB8" s="39"/>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39"/>
      <c r="EK8" s="45"/>
      <c r="EL8" s="45"/>
      <c r="EM8" s="45"/>
      <c r="EN8" s="45"/>
      <c r="EO8" s="45"/>
      <c r="EP8" s="45"/>
      <c r="EQ8" s="45"/>
      <c r="ER8" s="45"/>
      <c r="ES8" s="45"/>
      <c r="ET8" s="45"/>
      <c r="EU8" s="45"/>
      <c r="EV8" s="39"/>
      <c r="EW8" s="39"/>
      <c r="EX8" s="45"/>
      <c r="EY8" s="39"/>
      <c r="EZ8" s="39"/>
      <c r="FA8" s="45"/>
      <c r="FB8" s="39"/>
      <c r="FC8" s="39"/>
      <c r="FD8" s="39"/>
    </row>
    <row r="9" hidden="1">
      <c r="A9" s="39"/>
      <c r="B9" s="39"/>
      <c r="C9" s="40"/>
      <c r="D9" s="41"/>
      <c r="E9" s="41"/>
      <c r="F9" s="41"/>
      <c r="G9" s="42"/>
      <c r="H9" s="42"/>
      <c r="I9" s="41"/>
      <c r="J9" s="41"/>
      <c r="K9" s="41"/>
      <c r="L9" s="42"/>
      <c r="M9" s="41"/>
      <c r="N9" s="43"/>
      <c r="O9" s="44"/>
      <c r="P9" s="45"/>
      <c r="Q9" s="58"/>
      <c r="R9" s="58"/>
      <c r="S9" s="45"/>
      <c r="T9" s="47" t="str">
        <f t="shared" si="3"/>
        <v/>
      </c>
      <c r="U9" s="48" t="str">
        <f t="shared" si="4"/>
        <v/>
      </c>
      <c r="V9" s="48" t="str">
        <f t="shared" ref="V9:X9" si="19">IF(ISBLANK($A9),"",sum(AF9,AL9,AR9,AX9,BD9,BJ9,BP9,BV9,CB9,CH9,CN9,CT9,CZ9,DF9,DL9,DR9,DX9,ED9,EJ9,EP9,EV9))</f>
        <v/>
      </c>
      <c r="W9" s="48" t="str">
        <f t="shared" si="19"/>
        <v/>
      </c>
      <c r="X9" s="48" t="str">
        <f t="shared" si="19"/>
        <v/>
      </c>
      <c r="Y9" s="49" t="str">
        <f t="shared" si="6"/>
        <v/>
      </c>
      <c r="Z9" s="50" t="str">
        <f t="shared" ref="Z9:AB9" si="20">IF(ISBLANK($A9),"",sum(AI9,AO9,AU9,BA9,BG9,BM9,BS9,BY9,CE9,CK9,CQ9,CW9,DC9,DI9,DO9,DU9,EA9,EG9,EM9,ES9,EY9))</f>
        <v/>
      </c>
      <c r="AA9" s="50" t="str">
        <f t="shared" si="20"/>
        <v/>
      </c>
      <c r="AB9" s="50" t="str">
        <f t="shared" si="20"/>
        <v/>
      </c>
      <c r="AC9" s="51" t="str">
        <f t="shared" si="8"/>
        <v/>
      </c>
      <c r="AD9" s="52" t="str">
        <f t="shared" si="9"/>
        <v/>
      </c>
      <c r="AE9" s="53" t="str">
        <f t="shared" si="10"/>
        <v/>
      </c>
      <c r="AF9" s="39"/>
      <c r="AG9" s="39"/>
      <c r="AH9" s="45"/>
      <c r="AI9" s="39"/>
      <c r="AJ9" s="39"/>
      <c r="AK9" s="45"/>
      <c r="AL9" s="39"/>
      <c r="AM9" s="45"/>
      <c r="AN9" s="45"/>
      <c r="AO9" s="45"/>
      <c r="AP9" s="45"/>
      <c r="AQ9" s="45"/>
      <c r="AR9" s="39"/>
      <c r="AS9" s="39"/>
      <c r="AT9" s="45"/>
      <c r="AU9" s="39"/>
      <c r="AV9" s="45"/>
      <c r="AW9" s="45"/>
      <c r="AX9" s="39"/>
      <c r="AY9" s="45"/>
      <c r="AZ9" s="45"/>
      <c r="BA9" s="39"/>
      <c r="BB9" s="39"/>
      <c r="BC9" s="45"/>
      <c r="BD9" s="45"/>
      <c r="BE9" s="45"/>
      <c r="BF9" s="45"/>
      <c r="BG9" s="45"/>
      <c r="BH9" s="45"/>
      <c r="BI9" s="45"/>
      <c r="BJ9" s="45"/>
      <c r="BK9" s="45"/>
      <c r="BL9" s="45"/>
      <c r="BM9" s="45"/>
      <c r="BN9" s="45"/>
      <c r="BO9" s="45"/>
      <c r="BP9" s="39"/>
      <c r="BQ9" s="45"/>
      <c r="BR9" s="45"/>
      <c r="BS9" s="45"/>
      <c r="BT9" s="45"/>
      <c r="BU9" s="45"/>
      <c r="BV9" s="45"/>
      <c r="BW9" s="45"/>
      <c r="BX9" s="45"/>
      <c r="BY9" s="45"/>
      <c r="BZ9" s="45"/>
      <c r="CA9" s="45"/>
      <c r="CB9" s="39"/>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39"/>
      <c r="EK9" s="45"/>
      <c r="EL9" s="45"/>
      <c r="EM9" s="45"/>
      <c r="EN9" s="45"/>
      <c r="EO9" s="45"/>
      <c r="EP9" s="45"/>
      <c r="EQ9" s="45"/>
      <c r="ER9" s="45"/>
      <c r="ES9" s="45"/>
      <c r="ET9" s="45"/>
      <c r="EU9" s="45"/>
      <c r="EV9" s="39"/>
      <c r="EW9" s="39"/>
      <c r="EX9" s="45"/>
      <c r="EY9" s="39"/>
      <c r="EZ9" s="39"/>
      <c r="FA9" s="45"/>
      <c r="FB9" s="39"/>
      <c r="FC9" s="39"/>
      <c r="FD9" s="39"/>
    </row>
    <row r="10" hidden="1">
      <c r="A10" s="38" t="s">
        <v>314</v>
      </c>
      <c r="B10" s="39" t="s">
        <v>315</v>
      </c>
      <c r="C10" s="40" t="s">
        <v>35</v>
      </c>
      <c r="D10" s="41" t="s">
        <v>11</v>
      </c>
      <c r="E10" s="41"/>
      <c r="F10" s="41"/>
      <c r="G10" s="42" t="s">
        <v>316</v>
      </c>
      <c r="H10" s="42" t="s">
        <v>317</v>
      </c>
      <c r="I10" s="41" t="s">
        <v>51</v>
      </c>
      <c r="J10" s="41" t="s">
        <v>70</v>
      </c>
      <c r="K10" s="41" t="s">
        <v>193</v>
      </c>
      <c r="L10" s="42" t="s">
        <v>295</v>
      </c>
      <c r="M10" s="41" t="s">
        <v>64</v>
      </c>
      <c r="N10" s="43">
        <v>43081.0</v>
      </c>
      <c r="O10" s="44"/>
      <c r="P10" s="45"/>
      <c r="Q10" s="45"/>
      <c r="R10" s="45"/>
      <c r="S10" s="45"/>
      <c r="T10" s="47">
        <f t="shared" si="3"/>
        <v>442</v>
      </c>
      <c r="U10" s="48">
        <f t="shared" si="4"/>
        <v>13</v>
      </c>
      <c r="V10" s="48">
        <f t="shared" ref="V10:X10" si="21">IF(ISBLANK($A10),"",sum(AF10,AL10,AR10,AX10,BD10,BJ10,BP10,BV10,CB10,CH10,CN10,CT10,CZ10,DF10,DL10,DR10,DX10,ED10,EJ10,EP10,EV10))</f>
        <v>16</v>
      </c>
      <c r="W10" s="48">
        <f t="shared" si="21"/>
        <v>0</v>
      </c>
      <c r="X10" s="48">
        <f t="shared" si="21"/>
        <v>0</v>
      </c>
      <c r="Y10" s="49">
        <f t="shared" si="6"/>
        <v>16</v>
      </c>
      <c r="Z10" s="50">
        <f t="shared" ref="Z10:AB10" si="22">IF(ISBLANK($A10),"",sum(AI10,AO10,AU10,BA10,BG10,BM10,BS10,BY10,CE10,CK10,CQ10,CW10,DC10,DI10,DO10,DU10,EA10,EG10,EM10,ES10,EY10))</f>
        <v>7</v>
      </c>
      <c r="AA10" s="50">
        <f t="shared" si="22"/>
        <v>16</v>
      </c>
      <c r="AB10" s="50">
        <f t="shared" si="22"/>
        <v>0</v>
      </c>
      <c r="AC10" s="51">
        <f t="shared" si="8"/>
        <v>23</v>
      </c>
      <c r="AD10" s="52">
        <f t="shared" si="9"/>
        <v>0.4375</v>
      </c>
      <c r="AE10" s="53" t="str">
        <f t="shared" si="10"/>
        <v>20+</v>
      </c>
      <c r="AF10" s="45"/>
      <c r="AG10" s="45"/>
      <c r="AH10" s="45"/>
      <c r="AI10" s="45"/>
      <c r="AJ10" s="45"/>
      <c r="AK10" s="45"/>
      <c r="AL10" s="45"/>
      <c r="AM10" s="39"/>
      <c r="AN10" s="45"/>
      <c r="AO10" s="45"/>
      <c r="AP10" s="45"/>
      <c r="AQ10" s="45"/>
      <c r="AR10" s="39"/>
      <c r="AS10" s="39"/>
      <c r="AT10" s="45"/>
      <c r="AU10" s="39"/>
      <c r="AV10" s="45"/>
      <c r="AW10" s="45"/>
      <c r="AX10" s="45"/>
      <c r="AY10" s="45"/>
      <c r="AZ10" s="45"/>
      <c r="BA10" s="45"/>
      <c r="BB10" s="45"/>
      <c r="BC10" s="45"/>
      <c r="BD10" s="45"/>
      <c r="BE10" s="45"/>
      <c r="BF10" s="45"/>
      <c r="BG10" s="39"/>
      <c r="BH10" s="39">
        <v>1.0</v>
      </c>
      <c r="BI10" s="45"/>
      <c r="BJ10" s="45"/>
      <c r="BK10" s="39"/>
      <c r="BL10" s="45"/>
      <c r="BM10" s="45"/>
      <c r="BN10" s="39">
        <v>1.0</v>
      </c>
      <c r="BO10" s="45"/>
      <c r="BP10" s="39">
        <v>3.0</v>
      </c>
      <c r="BQ10" s="45"/>
      <c r="BR10" s="45"/>
      <c r="BS10" s="45"/>
      <c r="BT10" s="45"/>
      <c r="BU10" s="45"/>
      <c r="BV10" s="45"/>
      <c r="BW10" s="45"/>
      <c r="BX10" s="45"/>
      <c r="BY10" s="45"/>
      <c r="BZ10" s="39">
        <v>2.0</v>
      </c>
      <c r="CA10" s="45"/>
      <c r="CB10" s="39">
        <v>1.0</v>
      </c>
      <c r="CC10" s="45"/>
      <c r="CD10" s="45"/>
      <c r="CE10" s="45"/>
      <c r="CF10" s="39">
        <v>2.0</v>
      </c>
      <c r="CG10" s="45"/>
      <c r="CH10" s="39">
        <v>3.0</v>
      </c>
      <c r="CI10" s="45"/>
      <c r="CJ10" s="45"/>
      <c r="CK10" s="45"/>
      <c r="CL10" s="45"/>
      <c r="CM10" s="45"/>
      <c r="CN10" s="39">
        <v>1.0</v>
      </c>
      <c r="CO10" s="45"/>
      <c r="CP10" s="45"/>
      <c r="CQ10" s="39"/>
      <c r="CR10" s="39">
        <v>2.0</v>
      </c>
      <c r="CS10" s="45"/>
      <c r="CT10" s="39">
        <v>2.0</v>
      </c>
      <c r="CU10" s="45"/>
      <c r="CV10" s="45"/>
      <c r="CW10" s="39">
        <v>2.0</v>
      </c>
      <c r="CX10" s="39">
        <v>2.0</v>
      </c>
      <c r="CY10" s="45"/>
      <c r="CZ10" s="39">
        <v>3.0</v>
      </c>
      <c r="DA10" s="45"/>
      <c r="DB10" s="45"/>
      <c r="DC10" s="39">
        <v>1.0</v>
      </c>
      <c r="DD10" s="39">
        <v>2.0</v>
      </c>
      <c r="DE10" s="45"/>
      <c r="DF10" s="45"/>
      <c r="DG10" s="39"/>
      <c r="DH10" s="45"/>
      <c r="DI10" s="39">
        <v>2.0</v>
      </c>
      <c r="DJ10" s="39">
        <v>1.0</v>
      </c>
      <c r="DK10" s="45"/>
      <c r="DL10" s="39">
        <v>2.0</v>
      </c>
      <c r="DM10" s="45"/>
      <c r="DN10" s="45"/>
      <c r="DO10" s="39">
        <v>1.0</v>
      </c>
      <c r="DP10" s="39">
        <v>1.0</v>
      </c>
      <c r="DQ10" s="45"/>
      <c r="DR10" s="39">
        <v>1.0</v>
      </c>
      <c r="DS10" s="45"/>
      <c r="DT10" s="45"/>
      <c r="DU10" s="39">
        <v>1.0</v>
      </c>
      <c r="DV10" s="39">
        <v>2.0</v>
      </c>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5"/>
      <c r="EZ10" s="45"/>
      <c r="FA10" s="45"/>
      <c r="FB10" s="41" t="s">
        <v>318</v>
      </c>
      <c r="FC10" s="41" t="s">
        <v>302</v>
      </c>
      <c r="FD10" s="41" t="s">
        <v>302</v>
      </c>
    </row>
    <row r="11" hidden="1">
      <c r="A11" s="39"/>
      <c r="B11" s="39"/>
      <c r="C11" s="40"/>
      <c r="D11" s="41"/>
      <c r="E11" s="41"/>
      <c r="F11" s="41"/>
      <c r="G11" s="42"/>
      <c r="H11" s="42"/>
      <c r="I11" s="41"/>
      <c r="J11" s="41"/>
      <c r="K11" s="41"/>
      <c r="L11" s="42"/>
      <c r="M11" s="41"/>
      <c r="N11" s="43"/>
      <c r="O11" s="44"/>
      <c r="P11" s="45"/>
      <c r="Q11" s="58"/>
      <c r="R11" s="58"/>
      <c r="S11" s="45"/>
      <c r="T11" s="47" t="str">
        <f t="shared" si="3"/>
        <v/>
      </c>
      <c r="U11" s="48" t="str">
        <f t="shared" si="4"/>
        <v/>
      </c>
      <c r="V11" s="48" t="str">
        <f t="shared" ref="V11:X11" si="23">IF(ISBLANK($A11),"",sum(AF11,AL11,AR11,AX11,BD11,BJ11,BP11,BV11,CB11,CH11,CN11,CT11,CZ11,DF11,DL11,DR11,DX11,ED11,EJ11,EP11,EV11))</f>
        <v/>
      </c>
      <c r="W11" s="48" t="str">
        <f t="shared" si="23"/>
        <v/>
      </c>
      <c r="X11" s="48" t="str">
        <f t="shared" si="23"/>
        <v/>
      </c>
      <c r="Y11" s="49" t="str">
        <f t="shared" si="6"/>
        <v/>
      </c>
      <c r="Z11" s="50" t="str">
        <f t="shared" ref="Z11:AB11" si="24">IF(ISBLANK($A11),"",sum(AI11,AO11,AU11,BA11,BG11,BM11,BS11,BY11,CE11,CK11,CQ11,CW11,DC11,DI11,DO11,DU11,EA11,EG11,EM11,ES11,EY11))</f>
        <v/>
      </c>
      <c r="AA11" s="50" t="str">
        <f t="shared" si="24"/>
        <v/>
      </c>
      <c r="AB11" s="50" t="str">
        <f t="shared" si="24"/>
        <v/>
      </c>
      <c r="AC11" s="51" t="str">
        <f t="shared" si="8"/>
        <v/>
      </c>
      <c r="AD11" s="52" t="str">
        <f t="shared" si="9"/>
        <v/>
      </c>
      <c r="AE11" s="53" t="str">
        <f t="shared" si="10"/>
        <v/>
      </c>
      <c r="AF11" s="39"/>
      <c r="AG11" s="39"/>
      <c r="AH11" s="45"/>
      <c r="AI11" s="39"/>
      <c r="AJ11" s="39"/>
      <c r="AK11" s="45"/>
      <c r="AL11" s="39"/>
      <c r="AM11" s="45"/>
      <c r="AN11" s="45"/>
      <c r="AO11" s="45"/>
      <c r="AP11" s="45"/>
      <c r="AQ11" s="45"/>
      <c r="AR11" s="39"/>
      <c r="AS11" s="39"/>
      <c r="AT11" s="45"/>
      <c r="AU11" s="39"/>
      <c r="AV11" s="45"/>
      <c r="AW11" s="45"/>
      <c r="AX11" s="39"/>
      <c r="AY11" s="45"/>
      <c r="AZ11" s="45"/>
      <c r="BA11" s="39"/>
      <c r="BB11" s="39"/>
      <c r="BC11" s="45"/>
      <c r="BD11" s="45"/>
      <c r="BE11" s="45"/>
      <c r="BF11" s="45"/>
      <c r="BG11" s="45"/>
      <c r="BH11" s="45"/>
      <c r="BI11" s="45"/>
      <c r="BJ11" s="45"/>
      <c r="BK11" s="45"/>
      <c r="BL11" s="45"/>
      <c r="BM11" s="45"/>
      <c r="BN11" s="45"/>
      <c r="BO11" s="45"/>
      <c r="BP11" s="39"/>
      <c r="BQ11" s="45"/>
      <c r="BR11" s="45"/>
      <c r="BS11" s="45"/>
      <c r="BT11" s="45"/>
      <c r="BU11" s="45"/>
      <c r="BV11" s="45"/>
      <c r="BW11" s="45"/>
      <c r="BX11" s="45"/>
      <c r="BY11" s="45"/>
      <c r="BZ11" s="45"/>
      <c r="CA11" s="45"/>
      <c r="CB11" s="39"/>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39"/>
      <c r="EK11" s="45"/>
      <c r="EL11" s="45"/>
      <c r="EM11" s="45"/>
      <c r="EN11" s="45"/>
      <c r="EO11" s="45"/>
      <c r="EP11" s="45"/>
      <c r="EQ11" s="45"/>
      <c r="ER11" s="45"/>
      <c r="ES11" s="45"/>
      <c r="ET11" s="45"/>
      <c r="EU11" s="45"/>
      <c r="EV11" s="39"/>
      <c r="EW11" s="39"/>
      <c r="EX11" s="45"/>
      <c r="EY11" s="39"/>
      <c r="EZ11" s="39"/>
      <c r="FA11" s="45"/>
      <c r="FB11" s="39"/>
      <c r="FC11" s="39"/>
      <c r="FD11" s="39"/>
    </row>
    <row r="12" hidden="1">
      <c r="A12" s="39"/>
      <c r="B12" s="39"/>
      <c r="C12" s="40"/>
      <c r="D12" s="41"/>
      <c r="E12" s="41"/>
      <c r="F12" s="41"/>
      <c r="G12" s="42"/>
      <c r="H12" s="42"/>
      <c r="I12" s="41"/>
      <c r="J12" s="41"/>
      <c r="K12" s="41"/>
      <c r="L12" s="42"/>
      <c r="M12" s="41"/>
      <c r="N12" s="43"/>
      <c r="O12" s="44"/>
      <c r="P12" s="45"/>
      <c r="Q12" s="58"/>
      <c r="R12" s="58"/>
      <c r="S12" s="45"/>
      <c r="T12" s="47" t="str">
        <f t="shared" si="3"/>
        <v/>
      </c>
      <c r="U12" s="48" t="str">
        <f t="shared" si="4"/>
        <v/>
      </c>
      <c r="V12" s="48" t="str">
        <f t="shared" ref="V12:X12" si="25">IF(ISBLANK($A12),"",sum(AF12,AL12,AR12,AX12,BD12,BJ12,BP12,BV12,CB12,CH12,CN12,CT12,CZ12,DF12,DL12,DR12,DX12,ED12,EJ12,EP12,EV12))</f>
        <v/>
      </c>
      <c r="W12" s="48" t="str">
        <f t="shared" si="25"/>
        <v/>
      </c>
      <c r="X12" s="48" t="str">
        <f t="shared" si="25"/>
        <v/>
      </c>
      <c r="Y12" s="49" t="str">
        <f t="shared" si="6"/>
        <v/>
      </c>
      <c r="Z12" s="50" t="str">
        <f t="shared" ref="Z12:AB12" si="26">IF(ISBLANK($A12),"",sum(AI12,AO12,AU12,BA12,BG12,BM12,BS12,BY12,CE12,CK12,CQ12,CW12,DC12,DI12,DO12,DU12,EA12,EG12,EM12,ES12,EY12))</f>
        <v/>
      </c>
      <c r="AA12" s="50" t="str">
        <f t="shared" si="26"/>
        <v/>
      </c>
      <c r="AB12" s="50" t="str">
        <f t="shared" si="26"/>
        <v/>
      </c>
      <c r="AC12" s="51" t="str">
        <f t="shared" si="8"/>
        <v/>
      </c>
      <c r="AD12" s="52" t="str">
        <f t="shared" si="9"/>
        <v/>
      </c>
      <c r="AE12" s="53" t="str">
        <f t="shared" si="10"/>
        <v/>
      </c>
      <c r="AF12" s="39"/>
      <c r="AG12" s="39"/>
      <c r="AH12" s="45"/>
      <c r="AI12" s="39"/>
      <c r="AJ12" s="39"/>
      <c r="AK12" s="45"/>
      <c r="AL12" s="39"/>
      <c r="AM12" s="45"/>
      <c r="AN12" s="45"/>
      <c r="AO12" s="45"/>
      <c r="AP12" s="45"/>
      <c r="AQ12" s="45"/>
      <c r="AR12" s="39"/>
      <c r="AS12" s="39"/>
      <c r="AT12" s="45"/>
      <c r="AU12" s="39"/>
      <c r="AV12" s="45"/>
      <c r="AW12" s="45"/>
      <c r="AX12" s="39"/>
      <c r="AY12" s="45"/>
      <c r="AZ12" s="45"/>
      <c r="BA12" s="39"/>
      <c r="BB12" s="39"/>
      <c r="BC12" s="45"/>
      <c r="BD12" s="45"/>
      <c r="BE12" s="45"/>
      <c r="BF12" s="45"/>
      <c r="BG12" s="45"/>
      <c r="BH12" s="45"/>
      <c r="BI12" s="45"/>
      <c r="BJ12" s="45"/>
      <c r="BK12" s="45"/>
      <c r="BL12" s="45"/>
      <c r="BM12" s="45"/>
      <c r="BN12" s="45"/>
      <c r="BO12" s="45"/>
      <c r="BP12" s="39"/>
      <c r="BQ12" s="45"/>
      <c r="BR12" s="45"/>
      <c r="BS12" s="45"/>
      <c r="BT12" s="45"/>
      <c r="BU12" s="45"/>
      <c r="BV12" s="45"/>
      <c r="BW12" s="45"/>
      <c r="BX12" s="45"/>
      <c r="BY12" s="45"/>
      <c r="BZ12" s="45"/>
      <c r="CA12" s="45"/>
      <c r="CB12" s="39"/>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39"/>
      <c r="EK12" s="45"/>
      <c r="EL12" s="45"/>
      <c r="EM12" s="45"/>
      <c r="EN12" s="45"/>
      <c r="EO12" s="45"/>
      <c r="EP12" s="45"/>
      <c r="EQ12" s="45"/>
      <c r="ER12" s="45"/>
      <c r="ES12" s="45"/>
      <c r="ET12" s="45"/>
      <c r="EU12" s="45"/>
      <c r="EV12" s="39"/>
      <c r="EW12" s="39"/>
      <c r="EX12" s="45"/>
      <c r="EY12" s="39"/>
      <c r="EZ12" s="39"/>
      <c r="FA12" s="45"/>
      <c r="FB12" s="39"/>
      <c r="FC12" s="39"/>
      <c r="FD12" s="39"/>
    </row>
    <row r="13" hidden="1">
      <c r="A13" s="39" t="s">
        <v>319</v>
      </c>
      <c r="B13" s="41" t="s">
        <v>320</v>
      </c>
      <c r="C13" s="40" t="s">
        <v>35</v>
      </c>
      <c r="D13" s="41" t="s">
        <v>26</v>
      </c>
      <c r="E13" s="41"/>
      <c r="F13" s="41"/>
      <c r="G13" s="42" t="s">
        <v>321</v>
      </c>
      <c r="H13" s="42" t="s">
        <v>306</v>
      </c>
      <c r="I13" s="41" t="s">
        <v>51</v>
      </c>
      <c r="J13" s="41"/>
      <c r="K13" s="41" t="s">
        <v>193</v>
      </c>
      <c r="L13" s="42" t="s">
        <v>295</v>
      </c>
      <c r="M13" s="41" t="s">
        <v>64</v>
      </c>
      <c r="N13" s="43">
        <v>43081.0</v>
      </c>
      <c r="O13" s="54"/>
      <c r="P13" s="54"/>
      <c r="Q13" s="56"/>
      <c r="R13" s="56"/>
      <c r="S13" s="57"/>
      <c r="T13" s="47">
        <f t="shared" si="3"/>
        <v>442</v>
      </c>
      <c r="U13" s="48">
        <f t="shared" si="4"/>
        <v>13</v>
      </c>
      <c r="V13" s="48">
        <f t="shared" ref="V13:X13" si="27">IF(ISBLANK($A13),"",sum(AF13,AL13,AR13,AX13,BD13,BJ13,BP13,BV13,CB13,CH13,CN13,CT13,CZ13,DF13,DL13,DR13,DX13,ED13,EJ13,EP13,EV13))</f>
        <v>1</v>
      </c>
      <c r="W13" s="48">
        <f t="shared" si="27"/>
        <v>2</v>
      </c>
      <c r="X13" s="48">
        <f t="shared" si="27"/>
        <v>0</v>
      </c>
      <c r="Y13" s="49">
        <f t="shared" si="6"/>
        <v>3</v>
      </c>
      <c r="Z13" s="50">
        <f t="shared" ref="Z13:AB13" si="28">IF(ISBLANK($A13),"",sum(AI13,AO13,AU13,BA13,BG13,BM13,BS13,BY13,CE13,CK13,CQ13,CW13,DC13,DI13,DO13,DU13,EA13,EG13,EM13,ES13,EY13))</f>
        <v>2</v>
      </c>
      <c r="AA13" s="50">
        <f t="shared" si="28"/>
        <v>4</v>
      </c>
      <c r="AB13" s="50">
        <f t="shared" si="28"/>
        <v>0</v>
      </c>
      <c r="AC13" s="51">
        <f t="shared" si="8"/>
        <v>6</v>
      </c>
      <c r="AD13" s="52">
        <f t="shared" si="9"/>
        <v>0.6666666667</v>
      </c>
      <c r="AE13" s="53" t="str">
        <f t="shared" si="10"/>
        <v>20+</v>
      </c>
      <c r="AF13" s="59">
        <v>1.0</v>
      </c>
      <c r="AG13" s="46"/>
      <c r="AH13" s="46"/>
      <c r="AI13" s="46"/>
      <c r="AJ13" s="46"/>
      <c r="AK13" s="46"/>
      <c r="AL13" s="46"/>
      <c r="AM13" s="46"/>
      <c r="AN13" s="46"/>
      <c r="AO13" s="46"/>
      <c r="AP13" s="46"/>
      <c r="AQ13" s="46"/>
      <c r="AR13" s="46"/>
      <c r="AS13" s="46"/>
      <c r="AT13" s="46"/>
      <c r="AU13" s="46"/>
      <c r="AV13" s="46"/>
      <c r="AW13" s="46"/>
      <c r="AX13" s="46"/>
      <c r="AY13" s="59">
        <v>2.0</v>
      </c>
      <c r="AZ13" s="46"/>
      <c r="BA13" s="59">
        <v>1.0</v>
      </c>
      <c r="BB13" s="46"/>
      <c r="BC13" s="46"/>
      <c r="BD13" s="46"/>
      <c r="BE13" s="46"/>
      <c r="BF13" s="46"/>
      <c r="BG13" s="46"/>
      <c r="BH13" s="59">
        <v>1.0</v>
      </c>
      <c r="BI13" s="46"/>
      <c r="BJ13" s="46"/>
      <c r="BK13" s="46"/>
      <c r="BL13" s="46"/>
      <c r="BM13" s="46"/>
      <c r="BN13" s="46"/>
      <c r="BO13" s="46"/>
      <c r="BP13" s="46"/>
      <c r="BQ13" s="46"/>
      <c r="BR13" s="46"/>
      <c r="BS13" s="59">
        <v>1.0</v>
      </c>
      <c r="BT13" s="59">
        <v>1.0</v>
      </c>
      <c r="BU13" s="46"/>
      <c r="BV13" s="46"/>
      <c r="BW13" s="46"/>
      <c r="BX13" s="46"/>
      <c r="BY13" s="46"/>
      <c r="BZ13" s="59">
        <v>2.0</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1" t="s">
        <v>322</v>
      </c>
      <c r="FC13" s="41"/>
      <c r="FD13" s="41"/>
    </row>
    <row r="14" hidden="1">
      <c r="A14" s="39"/>
      <c r="B14" s="39"/>
      <c r="C14" s="40"/>
      <c r="D14" s="41"/>
      <c r="E14" s="41"/>
      <c r="F14" s="41"/>
      <c r="G14" s="42"/>
      <c r="H14" s="42"/>
      <c r="I14" s="41"/>
      <c r="J14" s="41"/>
      <c r="K14" s="41"/>
      <c r="L14" s="42"/>
      <c r="M14" s="41"/>
      <c r="N14" s="43"/>
      <c r="O14" s="44"/>
      <c r="P14" s="45"/>
      <c r="Q14" s="58"/>
      <c r="R14" s="58"/>
      <c r="S14" s="45"/>
      <c r="T14" s="47" t="str">
        <f t="shared" si="3"/>
        <v/>
      </c>
      <c r="U14" s="48" t="str">
        <f t="shared" si="4"/>
        <v/>
      </c>
      <c r="V14" s="48" t="str">
        <f t="shared" ref="V14:X14" si="29">IF(ISBLANK($A14),"",sum(AF14,AL14,AR14,AX14,BD14,BJ14,BP14,BV14,CB14,CH14,CN14,CT14,CZ14,DF14,DL14,DR14,DX14,ED14,EJ14,EP14,EV14))</f>
        <v/>
      </c>
      <c r="W14" s="48" t="str">
        <f t="shared" si="29"/>
        <v/>
      </c>
      <c r="X14" s="48" t="str">
        <f t="shared" si="29"/>
        <v/>
      </c>
      <c r="Y14" s="49" t="str">
        <f t="shared" si="6"/>
        <v/>
      </c>
      <c r="Z14" s="50" t="str">
        <f t="shared" ref="Z14:AB14" si="30">IF(ISBLANK($A14),"",sum(AI14,AO14,AU14,BA14,BG14,BM14,BS14,BY14,CE14,CK14,CQ14,CW14,DC14,DI14,DO14,DU14,EA14,EG14,EM14,ES14,EY14))</f>
        <v/>
      </c>
      <c r="AA14" s="50" t="str">
        <f t="shared" si="30"/>
        <v/>
      </c>
      <c r="AB14" s="50" t="str">
        <f t="shared" si="30"/>
        <v/>
      </c>
      <c r="AC14" s="51" t="str">
        <f t="shared" si="8"/>
        <v/>
      </c>
      <c r="AD14" s="52" t="str">
        <f t="shared" si="9"/>
        <v/>
      </c>
      <c r="AE14" s="53" t="str">
        <f t="shared" si="10"/>
        <v/>
      </c>
      <c r="AF14" s="39"/>
      <c r="AG14" s="39"/>
      <c r="AH14" s="45"/>
      <c r="AI14" s="39"/>
      <c r="AJ14" s="39"/>
      <c r="AK14" s="45"/>
      <c r="AL14" s="39"/>
      <c r="AM14" s="45"/>
      <c r="AN14" s="45"/>
      <c r="AO14" s="45"/>
      <c r="AP14" s="45"/>
      <c r="AQ14" s="45"/>
      <c r="AR14" s="39"/>
      <c r="AS14" s="39"/>
      <c r="AT14" s="45"/>
      <c r="AU14" s="39"/>
      <c r="AV14" s="45"/>
      <c r="AW14" s="45"/>
      <c r="AX14" s="39"/>
      <c r="AY14" s="45"/>
      <c r="AZ14" s="45"/>
      <c r="BA14" s="39"/>
      <c r="BB14" s="39"/>
      <c r="BC14" s="45"/>
      <c r="BD14" s="45"/>
      <c r="BE14" s="45"/>
      <c r="BF14" s="45"/>
      <c r="BG14" s="45"/>
      <c r="BH14" s="45"/>
      <c r="BI14" s="45"/>
      <c r="BJ14" s="45"/>
      <c r="BK14" s="45"/>
      <c r="BL14" s="45"/>
      <c r="BM14" s="45"/>
      <c r="BN14" s="45"/>
      <c r="BO14" s="45"/>
      <c r="BP14" s="39"/>
      <c r="BQ14" s="45"/>
      <c r="BR14" s="45"/>
      <c r="BS14" s="45"/>
      <c r="BT14" s="45"/>
      <c r="BU14" s="45"/>
      <c r="BV14" s="45"/>
      <c r="BW14" s="45"/>
      <c r="BX14" s="45"/>
      <c r="BY14" s="45"/>
      <c r="BZ14" s="45"/>
      <c r="CA14" s="45"/>
      <c r="CB14" s="39"/>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39"/>
      <c r="EK14" s="45"/>
      <c r="EL14" s="45"/>
      <c r="EM14" s="45"/>
      <c r="EN14" s="45"/>
      <c r="EO14" s="45"/>
      <c r="EP14" s="45"/>
      <c r="EQ14" s="45"/>
      <c r="ER14" s="45"/>
      <c r="ES14" s="45"/>
      <c r="ET14" s="45"/>
      <c r="EU14" s="45"/>
      <c r="EV14" s="39"/>
      <c r="EW14" s="39"/>
      <c r="EX14" s="45"/>
      <c r="EY14" s="39"/>
      <c r="EZ14" s="39"/>
      <c r="FA14" s="45"/>
      <c r="FB14" s="39"/>
      <c r="FC14" s="39"/>
      <c r="FD14" s="39"/>
    </row>
    <row r="15" hidden="1">
      <c r="A15" s="39" t="s">
        <v>323</v>
      </c>
      <c r="B15" s="41" t="s">
        <v>324</v>
      </c>
      <c r="C15" s="40" t="s">
        <v>35</v>
      </c>
      <c r="D15" s="41" t="s">
        <v>26</v>
      </c>
      <c r="E15" s="41"/>
      <c r="F15" s="41"/>
      <c r="G15" s="42" t="s">
        <v>325</v>
      </c>
      <c r="H15" s="42" t="s">
        <v>326</v>
      </c>
      <c r="I15" s="41" t="s">
        <v>51</v>
      </c>
      <c r="J15" s="41" t="s">
        <v>70</v>
      </c>
      <c r="K15" s="41" t="s">
        <v>193</v>
      </c>
      <c r="L15" s="42" t="s">
        <v>312</v>
      </c>
      <c r="M15" s="41" t="s">
        <v>147</v>
      </c>
      <c r="N15" s="43">
        <v>43111.0</v>
      </c>
      <c r="O15" s="54"/>
      <c r="P15" s="55"/>
      <c r="Q15" s="56"/>
      <c r="R15" s="56"/>
      <c r="S15" s="57"/>
      <c r="T15" s="47">
        <f t="shared" si="3"/>
        <v>412</v>
      </c>
      <c r="U15" s="48">
        <f t="shared" si="4"/>
        <v>13</v>
      </c>
      <c r="V15" s="48">
        <f t="shared" ref="V15:X15" si="31">IF(ISBLANK($A15),"",sum(AF15,AL15,AR15,AX15,BD15,BJ15,BP15,BV15,CB15,CH15,CN15,CT15,CZ15,DF15,DL15,DR15,DX15,ED15,EJ15,EP15,EV15))</f>
        <v>8</v>
      </c>
      <c r="W15" s="48">
        <f t="shared" si="31"/>
        <v>0</v>
      </c>
      <c r="X15" s="48">
        <f t="shared" si="31"/>
        <v>0</v>
      </c>
      <c r="Y15" s="49">
        <f t="shared" si="6"/>
        <v>8</v>
      </c>
      <c r="Z15" s="50">
        <f t="shared" ref="Z15:AB15" si="32">IF(ISBLANK($A15),"",sum(AI15,AO15,AU15,BA15,BG15,BM15,BS15,BY15,CE15,CK15,CQ15,CW15,DC15,DI15,DO15,DU15,EA15,EG15,EM15,ES15,EY15))</f>
        <v>6</v>
      </c>
      <c r="AA15" s="50">
        <f t="shared" si="32"/>
        <v>9</v>
      </c>
      <c r="AB15" s="50">
        <f t="shared" si="32"/>
        <v>0</v>
      </c>
      <c r="AC15" s="51">
        <f t="shared" si="8"/>
        <v>15</v>
      </c>
      <c r="AD15" s="52">
        <f t="shared" si="9"/>
        <v>0.75</v>
      </c>
      <c r="AE15" s="53" t="str">
        <f t="shared" si="10"/>
        <v>20+</v>
      </c>
      <c r="AF15" s="45"/>
      <c r="AG15" s="45"/>
      <c r="AH15" s="45"/>
      <c r="AI15" s="45"/>
      <c r="AJ15" s="45"/>
      <c r="AK15" s="45"/>
      <c r="AL15" s="45"/>
      <c r="AM15" s="45"/>
      <c r="AN15" s="45"/>
      <c r="AO15" s="45"/>
      <c r="AP15" s="45"/>
      <c r="AQ15" s="45"/>
      <c r="AR15" s="39">
        <v>4.0</v>
      </c>
      <c r="AS15" s="45"/>
      <c r="AT15" s="45"/>
      <c r="AU15" s="45"/>
      <c r="AV15" s="45"/>
      <c r="AW15" s="45"/>
      <c r="AX15" s="39">
        <v>1.0</v>
      </c>
      <c r="AY15" s="45"/>
      <c r="AZ15" s="45"/>
      <c r="BA15" s="39">
        <v>2.0</v>
      </c>
      <c r="BB15" s="45"/>
      <c r="BC15" s="45"/>
      <c r="BD15" s="39">
        <v>1.0</v>
      </c>
      <c r="BE15" s="45"/>
      <c r="BF15" s="45"/>
      <c r="BG15" s="39">
        <v>1.0</v>
      </c>
      <c r="BH15" s="45"/>
      <c r="BI15" s="45"/>
      <c r="BJ15" s="45"/>
      <c r="BK15" s="45"/>
      <c r="BL15" s="45"/>
      <c r="BM15" s="45"/>
      <c r="BN15" s="39">
        <v>3.0</v>
      </c>
      <c r="BO15" s="45"/>
      <c r="BP15" s="45"/>
      <c r="BQ15" s="45"/>
      <c r="BR15" s="45"/>
      <c r="BS15" s="45"/>
      <c r="BT15" s="45"/>
      <c r="BU15" s="45"/>
      <c r="BV15" s="45"/>
      <c r="BW15" s="45"/>
      <c r="BX15" s="45"/>
      <c r="BY15" s="45"/>
      <c r="BZ15" s="39">
        <v>2.0</v>
      </c>
      <c r="CA15" s="45"/>
      <c r="CB15" s="45"/>
      <c r="CC15" s="45"/>
      <c r="CD15" s="45"/>
      <c r="CE15" s="45"/>
      <c r="CF15" s="45"/>
      <c r="CG15" s="45"/>
      <c r="CH15" s="45"/>
      <c r="CI15" s="45"/>
      <c r="CJ15" s="45"/>
      <c r="CK15" s="45"/>
      <c r="CL15" s="39">
        <v>1.0</v>
      </c>
      <c r="CM15" s="45"/>
      <c r="CN15" s="39">
        <v>2.0</v>
      </c>
      <c r="CO15" s="45"/>
      <c r="CP15" s="45"/>
      <c r="CQ15" s="39">
        <v>1.0</v>
      </c>
      <c r="CR15" s="45"/>
      <c r="CS15" s="45"/>
      <c r="CT15" s="45"/>
      <c r="CU15" s="45"/>
      <c r="CV15" s="45"/>
      <c r="CW15" s="39">
        <v>2.0</v>
      </c>
      <c r="CX15" s="39">
        <v>1.0</v>
      </c>
      <c r="CY15" s="45"/>
      <c r="CZ15" s="45"/>
      <c r="DA15" s="45"/>
      <c r="DB15" s="45"/>
      <c r="DC15" s="45"/>
      <c r="DD15" s="45"/>
      <c r="DE15" s="45"/>
      <c r="DF15" s="45"/>
      <c r="DG15" s="45"/>
      <c r="DH15" s="45"/>
      <c r="DI15" s="45"/>
      <c r="DJ15" s="39">
        <v>2.0</v>
      </c>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c r="FB15" s="41" t="s">
        <v>327</v>
      </c>
      <c r="FC15" s="41" t="s">
        <v>302</v>
      </c>
      <c r="FD15" s="41" t="s">
        <v>302</v>
      </c>
    </row>
    <row r="16" hidden="1">
      <c r="A16" s="39" t="s">
        <v>328</v>
      </c>
      <c r="B16" s="39" t="s">
        <v>329</v>
      </c>
      <c r="C16" s="40" t="s">
        <v>35</v>
      </c>
      <c r="D16" s="41" t="s">
        <v>26</v>
      </c>
      <c r="E16" s="41"/>
      <c r="F16" s="41"/>
      <c r="G16" s="42" t="s">
        <v>330</v>
      </c>
      <c r="H16" s="42" t="s">
        <v>317</v>
      </c>
      <c r="I16" s="41" t="s">
        <v>51</v>
      </c>
      <c r="J16" s="41" t="s">
        <v>70</v>
      </c>
      <c r="K16" s="41" t="s">
        <v>193</v>
      </c>
      <c r="L16" s="42" t="s">
        <v>295</v>
      </c>
      <c r="M16" s="41" t="s">
        <v>64</v>
      </c>
      <c r="N16" s="43">
        <v>43123.0</v>
      </c>
      <c r="O16" s="44"/>
      <c r="P16" s="45"/>
      <c r="Q16" s="45"/>
      <c r="R16" s="45"/>
      <c r="S16" s="45"/>
      <c r="T16" s="47">
        <f t="shared" si="3"/>
        <v>400</v>
      </c>
      <c r="U16" s="48">
        <f t="shared" si="4"/>
        <v>13</v>
      </c>
      <c r="V16" s="48">
        <f t="shared" ref="V16:X16" si="33">IF(ISBLANK($A16),"",sum(AF16,AL16,AR16,AX16,BD16,BJ16,BP16,BV16,CB16,CH16,CN16,CT16,CZ16,DF16,DL16,DR16,DX16,ED16,EJ16,EP16,EV16))</f>
        <v>2</v>
      </c>
      <c r="W16" s="48">
        <f t="shared" si="33"/>
        <v>0</v>
      </c>
      <c r="X16" s="48">
        <f t="shared" si="33"/>
        <v>0</v>
      </c>
      <c r="Y16" s="49">
        <f t="shared" si="6"/>
        <v>2</v>
      </c>
      <c r="Z16" s="50">
        <f t="shared" ref="Z16:AB16" si="34">IF(ISBLANK($A16),"",sum(AI16,AO16,AU16,BA16,BG16,BM16,BS16,BY16,CE16,CK16,CQ16,CW16,DC16,DI16,DO16,DU16,EA16,EG16,EM16,ES16,EY16))</f>
        <v>2</v>
      </c>
      <c r="AA16" s="50">
        <f t="shared" si="34"/>
        <v>3</v>
      </c>
      <c r="AB16" s="50">
        <f t="shared" si="34"/>
        <v>0</v>
      </c>
      <c r="AC16" s="51">
        <f t="shared" si="8"/>
        <v>5</v>
      </c>
      <c r="AD16" s="52">
        <f t="shared" si="9"/>
        <v>1</v>
      </c>
      <c r="AE16" s="53" t="str">
        <f t="shared" si="10"/>
        <v>20+</v>
      </c>
      <c r="AF16" s="45"/>
      <c r="AG16" s="45"/>
      <c r="AH16" s="45"/>
      <c r="AI16" s="45"/>
      <c r="AJ16" s="45"/>
      <c r="AK16" s="45"/>
      <c r="AL16" s="45"/>
      <c r="AM16" s="45"/>
      <c r="AN16" s="45"/>
      <c r="AO16" s="45"/>
      <c r="AP16" s="45"/>
      <c r="AQ16" s="45"/>
      <c r="AR16" s="39"/>
      <c r="AS16" s="45"/>
      <c r="AT16" s="45"/>
      <c r="AU16" s="39"/>
      <c r="AV16" s="45"/>
      <c r="AW16" s="45"/>
      <c r="AX16" s="45"/>
      <c r="AY16" s="45"/>
      <c r="AZ16" s="45"/>
      <c r="BA16" s="45"/>
      <c r="BB16" s="45"/>
      <c r="BC16" s="45"/>
      <c r="BD16" s="45"/>
      <c r="BE16" s="45"/>
      <c r="BF16" s="45"/>
      <c r="BG16" s="45"/>
      <c r="BH16" s="45"/>
      <c r="BI16" s="45"/>
      <c r="BJ16" s="45"/>
      <c r="BK16" s="45"/>
      <c r="BL16" s="45"/>
      <c r="BM16" s="45"/>
      <c r="BN16" s="45"/>
      <c r="BO16" s="45"/>
      <c r="BP16" s="39">
        <v>2.0</v>
      </c>
      <c r="BQ16" s="39"/>
      <c r="BR16" s="45"/>
      <c r="BS16" s="45"/>
      <c r="BT16" s="45"/>
      <c r="BU16" s="45"/>
      <c r="BV16" s="45"/>
      <c r="BW16" s="45"/>
      <c r="BX16" s="45"/>
      <c r="BY16" s="45"/>
      <c r="BZ16" s="45"/>
      <c r="CA16" s="45"/>
      <c r="CB16" s="39"/>
      <c r="CC16" s="45"/>
      <c r="CD16" s="45"/>
      <c r="CE16" s="39">
        <v>1.0</v>
      </c>
      <c r="CF16" s="45"/>
      <c r="CG16" s="45"/>
      <c r="CH16" s="45"/>
      <c r="CI16" s="45"/>
      <c r="CJ16" s="45"/>
      <c r="CK16" s="45"/>
      <c r="CL16" s="39">
        <v>1.0</v>
      </c>
      <c r="CM16" s="45"/>
      <c r="CN16" s="39"/>
      <c r="CO16" s="45"/>
      <c r="CP16" s="45"/>
      <c r="CQ16" s="45"/>
      <c r="CR16" s="45"/>
      <c r="CS16" s="45"/>
      <c r="CT16" s="45"/>
      <c r="CU16" s="45"/>
      <c r="CV16" s="45"/>
      <c r="CW16" s="39">
        <v>1.0</v>
      </c>
      <c r="CX16" s="39">
        <v>2.0</v>
      </c>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c r="FB16" s="39" t="s">
        <v>331</v>
      </c>
      <c r="FC16" s="39" t="s">
        <v>302</v>
      </c>
      <c r="FD16" s="39" t="s">
        <v>302</v>
      </c>
    </row>
    <row r="17" hidden="1">
      <c r="A17" s="39"/>
      <c r="B17" s="39"/>
      <c r="C17" s="40"/>
      <c r="D17" s="41"/>
      <c r="E17" s="41"/>
      <c r="F17" s="41"/>
      <c r="G17" s="42"/>
      <c r="H17" s="42"/>
      <c r="I17" s="41"/>
      <c r="J17" s="41"/>
      <c r="K17" s="41"/>
      <c r="L17" s="42"/>
      <c r="M17" s="41"/>
      <c r="N17" s="43"/>
      <c r="O17" s="44"/>
      <c r="P17" s="45"/>
      <c r="Q17" s="58"/>
      <c r="R17" s="58"/>
      <c r="S17" s="45"/>
      <c r="T17" s="47" t="str">
        <f t="shared" si="3"/>
        <v/>
      </c>
      <c r="U17" s="48" t="str">
        <f t="shared" si="4"/>
        <v/>
      </c>
      <c r="V17" s="48" t="str">
        <f t="shared" ref="V17:X17" si="35">IF(ISBLANK($A17),"",sum(AF17,AL17,AR17,AX17,BD17,BJ17,BP17,BV17,CB17,CH17,CN17,CT17,CZ17,DF17,DL17,DR17,DX17,ED17,EJ17,EP17,EV17))</f>
        <v/>
      </c>
      <c r="W17" s="48" t="str">
        <f t="shared" si="35"/>
        <v/>
      </c>
      <c r="X17" s="48" t="str">
        <f t="shared" si="35"/>
        <v/>
      </c>
      <c r="Y17" s="49" t="str">
        <f t="shared" si="6"/>
        <v/>
      </c>
      <c r="Z17" s="50" t="str">
        <f t="shared" ref="Z17:AB17" si="36">IF(ISBLANK($A17),"",sum(AI17,AO17,AU17,BA17,BG17,BM17,BS17,BY17,CE17,CK17,CQ17,CW17,DC17,DI17,DO17,DU17,EA17,EG17,EM17,ES17,EY17))</f>
        <v/>
      </c>
      <c r="AA17" s="50" t="str">
        <f t="shared" si="36"/>
        <v/>
      </c>
      <c r="AB17" s="50" t="str">
        <f t="shared" si="36"/>
        <v/>
      </c>
      <c r="AC17" s="51" t="str">
        <f t="shared" si="8"/>
        <v/>
      </c>
      <c r="AD17" s="52" t="str">
        <f t="shared" si="9"/>
        <v/>
      </c>
      <c r="AE17" s="53" t="str">
        <f t="shared" si="10"/>
        <v/>
      </c>
      <c r="AF17" s="39"/>
      <c r="AG17" s="39"/>
      <c r="AH17" s="45"/>
      <c r="AI17" s="39"/>
      <c r="AJ17" s="39"/>
      <c r="AK17" s="45"/>
      <c r="AL17" s="39"/>
      <c r="AM17" s="45"/>
      <c r="AN17" s="45"/>
      <c r="AO17" s="45"/>
      <c r="AP17" s="45"/>
      <c r="AQ17" s="45"/>
      <c r="AR17" s="39"/>
      <c r="AS17" s="39"/>
      <c r="AT17" s="45"/>
      <c r="AU17" s="39"/>
      <c r="AV17" s="45"/>
      <c r="AW17" s="45"/>
      <c r="AX17" s="39"/>
      <c r="AY17" s="45"/>
      <c r="AZ17" s="45"/>
      <c r="BA17" s="39"/>
      <c r="BB17" s="39"/>
      <c r="BC17" s="45"/>
      <c r="BD17" s="45"/>
      <c r="BE17" s="45"/>
      <c r="BF17" s="45"/>
      <c r="BG17" s="45"/>
      <c r="BH17" s="45"/>
      <c r="BI17" s="45"/>
      <c r="BJ17" s="45"/>
      <c r="BK17" s="45"/>
      <c r="BL17" s="45"/>
      <c r="BM17" s="45"/>
      <c r="BN17" s="45"/>
      <c r="BO17" s="45"/>
      <c r="BP17" s="39"/>
      <c r="BQ17" s="45"/>
      <c r="BR17" s="45"/>
      <c r="BS17" s="45"/>
      <c r="BT17" s="45"/>
      <c r="BU17" s="45"/>
      <c r="BV17" s="45"/>
      <c r="BW17" s="45"/>
      <c r="BX17" s="45"/>
      <c r="BY17" s="45"/>
      <c r="BZ17" s="45"/>
      <c r="CA17" s="45"/>
      <c r="CB17" s="39"/>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39"/>
      <c r="EK17" s="45"/>
      <c r="EL17" s="45"/>
      <c r="EM17" s="45"/>
      <c r="EN17" s="45"/>
      <c r="EO17" s="45"/>
      <c r="EP17" s="45"/>
      <c r="EQ17" s="45"/>
      <c r="ER17" s="45"/>
      <c r="ES17" s="45"/>
      <c r="ET17" s="45"/>
      <c r="EU17" s="45"/>
      <c r="EV17" s="39"/>
      <c r="EW17" s="39"/>
      <c r="EX17" s="45"/>
      <c r="EY17" s="39"/>
      <c r="EZ17" s="39"/>
      <c r="FA17" s="45"/>
      <c r="FB17" s="39"/>
      <c r="FC17" s="39"/>
      <c r="FD17" s="39"/>
    </row>
    <row r="18" hidden="1">
      <c r="A18" s="39"/>
      <c r="B18" s="39"/>
      <c r="C18" s="40"/>
      <c r="D18" s="41"/>
      <c r="E18" s="41"/>
      <c r="F18" s="41"/>
      <c r="G18" s="42"/>
      <c r="H18" s="42"/>
      <c r="I18" s="41"/>
      <c r="J18" s="41"/>
      <c r="K18" s="41"/>
      <c r="L18" s="42"/>
      <c r="M18" s="41"/>
      <c r="N18" s="43"/>
      <c r="O18" s="44"/>
      <c r="P18" s="45"/>
      <c r="Q18" s="58"/>
      <c r="R18" s="58"/>
      <c r="S18" s="45"/>
      <c r="T18" s="47" t="str">
        <f t="shared" si="3"/>
        <v/>
      </c>
      <c r="U18" s="48" t="str">
        <f t="shared" si="4"/>
        <v/>
      </c>
      <c r="V18" s="48" t="str">
        <f t="shared" ref="V18:X18" si="37">IF(ISBLANK($A18),"",sum(AF18,AL18,AR18,AX18,BD18,BJ18,BP18,BV18,CB18,CH18,CN18,CT18,CZ18,DF18,DL18,DR18,DX18,ED18,EJ18,EP18,EV18))</f>
        <v/>
      </c>
      <c r="W18" s="48" t="str">
        <f t="shared" si="37"/>
        <v/>
      </c>
      <c r="X18" s="48" t="str">
        <f t="shared" si="37"/>
        <v/>
      </c>
      <c r="Y18" s="49" t="str">
        <f t="shared" si="6"/>
        <v/>
      </c>
      <c r="Z18" s="50" t="str">
        <f t="shared" ref="Z18:AB18" si="38">IF(ISBLANK($A18),"",sum(AI18,AO18,AU18,BA18,BG18,BM18,BS18,BY18,CE18,CK18,CQ18,CW18,DC18,DI18,DO18,DU18,EA18,EG18,EM18,ES18,EY18))</f>
        <v/>
      </c>
      <c r="AA18" s="50" t="str">
        <f t="shared" si="38"/>
        <v/>
      </c>
      <c r="AB18" s="50" t="str">
        <f t="shared" si="38"/>
        <v/>
      </c>
      <c r="AC18" s="51" t="str">
        <f t="shared" si="8"/>
        <v/>
      </c>
      <c r="AD18" s="52" t="str">
        <f t="shared" si="9"/>
        <v/>
      </c>
      <c r="AE18" s="53" t="str">
        <f t="shared" si="10"/>
        <v/>
      </c>
      <c r="AF18" s="39"/>
      <c r="AG18" s="39"/>
      <c r="AH18" s="45"/>
      <c r="AI18" s="39"/>
      <c r="AJ18" s="39"/>
      <c r="AK18" s="45"/>
      <c r="AL18" s="39"/>
      <c r="AM18" s="45"/>
      <c r="AN18" s="45"/>
      <c r="AO18" s="45"/>
      <c r="AP18" s="45"/>
      <c r="AQ18" s="45"/>
      <c r="AR18" s="39"/>
      <c r="AS18" s="39"/>
      <c r="AT18" s="45"/>
      <c r="AU18" s="39"/>
      <c r="AV18" s="45"/>
      <c r="AW18" s="45"/>
      <c r="AX18" s="39"/>
      <c r="AY18" s="45"/>
      <c r="AZ18" s="45"/>
      <c r="BA18" s="39"/>
      <c r="BB18" s="39"/>
      <c r="BC18" s="45"/>
      <c r="BD18" s="45"/>
      <c r="BE18" s="45"/>
      <c r="BF18" s="45"/>
      <c r="BG18" s="45"/>
      <c r="BH18" s="45"/>
      <c r="BI18" s="45"/>
      <c r="BJ18" s="45"/>
      <c r="BK18" s="45"/>
      <c r="BL18" s="45"/>
      <c r="BM18" s="45"/>
      <c r="BN18" s="45"/>
      <c r="BO18" s="45"/>
      <c r="BP18" s="39"/>
      <c r="BQ18" s="45"/>
      <c r="BR18" s="45"/>
      <c r="BS18" s="45"/>
      <c r="BT18" s="45"/>
      <c r="BU18" s="45"/>
      <c r="BV18" s="45"/>
      <c r="BW18" s="45"/>
      <c r="BX18" s="45"/>
      <c r="BY18" s="45"/>
      <c r="BZ18" s="45"/>
      <c r="CA18" s="45"/>
      <c r="CB18" s="39"/>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39"/>
      <c r="EK18" s="45"/>
      <c r="EL18" s="45"/>
      <c r="EM18" s="45"/>
      <c r="EN18" s="45"/>
      <c r="EO18" s="45"/>
      <c r="EP18" s="45"/>
      <c r="EQ18" s="45"/>
      <c r="ER18" s="45"/>
      <c r="ES18" s="45"/>
      <c r="ET18" s="45"/>
      <c r="EU18" s="45"/>
      <c r="EV18" s="39"/>
      <c r="EW18" s="39"/>
      <c r="EX18" s="45"/>
      <c r="EY18" s="39"/>
      <c r="EZ18" s="39"/>
      <c r="FA18" s="45"/>
      <c r="FB18" s="39"/>
      <c r="FC18" s="39"/>
      <c r="FD18" s="39"/>
    </row>
    <row r="19" hidden="1">
      <c r="A19" s="39"/>
      <c r="B19" s="39"/>
      <c r="C19" s="40"/>
      <c r="D19" s="41"/>
      <c r="E19" s="41"/>
      <c r="F19" s="41"/>
      <c r="G19" s="42"/>
      <c r="H19" s="42"/>
      <c r="I19" s="41"/>
      <c r="J19" s="41"/>
      <c r="K19" s="41"/>
      <c r="L19" s="42"/>
      <c r="M19" s="41"/>
      <c r="N19" s="43"/>
      <c r="O19" s="44"/>
      <c r="P19" s="45"/>
      <c r="Q19" s="58"/>
      <c r="R19" s="58"/>
      <c r="S19" s="45"/>
      <c r="T19" s="47" t="str">
        <f t="shared" si="3"/>
        <v/>
      </c>
      <c r="U19" s="48" t="str">
        <f t="shared" si="4"/>
        <v/>
      </c>
      <c r="V19" s="48" t="str">
        <f t="shared" ref="V19:X19" si="39">IF(ISBLANK($A19),"",sum(AF19,AL19,AR19,AX19,BD19,BJ19,BP19,BV19,CB19,CH19,CN19,CT19,CZ19,DF19,DL19,DR19,DX19,ED19,EJ19,EP19,EV19))</f>
        <v/>
      </c>
      <c r="W19" s="48" t="str">
        <f t="shared" si="39"/>
        <v/>
      </c>
      <c r="X19" s="48" t="str">
        <f t="shared" si="39"/>
        <v/>
      </c>
      <c r="Y19" s="49" t="str">
        <f t="shared" si="6"/>
        <v/>
      </c>
      <c r="Z19" s="50" t="str">
        <f t="shared" ref="Z19:AB19" si="40">IF(ISBLANK($A19),"",sum(AI19,AO19,AU19,BA19,BG19,BM19,BS19,BY19,CE19,CK19,CQ19,CW19,DC19,DI19,DO19,DU19,EA19,EG19,EM19,ES19,EY19))</f>
        <v/>
      </c>
      <c r="AA19" s="50" t="str">
        <f t="shared" si="40"/>
        <v/>
      </c>
      <c r="AB19" s="50" t="str">
        <f t="shared" si="40"/>
        <v/>
      </c>
      <c r="AC19" s="51" t="str">
        <f t="shared" si="8"/>
        <v/>
      </c>
      <c r="AD19" s="52" t="str">
        <f t="shared" si="9"/>
        <v/>
      </c>
      <c r="AE19" s="53" t="str">
        <f t="shared" si="10"/>
        <v/>
      </c>
      <c r="AF19" s="39"/>
      <c r="AG19" s="39"/>
      <c r="AH19" s="45"/>
      <c r="AI19" s="39"/>
      <c r="AJ19" s="39"/>
      <c r="AK19" s="45"/>
      <c r="AL19" s="39"/>
      <c r="AM19" s="45"/>
      <c r="AN19" s="45"/>
      <c r="AO19" s="45"/>
      <c r="AP19" s="45"/>
      <c r="AQ19" s="45"/>
      <c r="AR19" s="39"/>
      <c r="AS19" s="39"/>
      <c r="AT19" s="45"/>
      <c r="AU19" s="39"/>
      <c r="AV19" s="45"/>
      <c r="AW19" s="45"/>
      <c r="AX19" s="39"/>
      <c r="AY19" s="45"/>
      <c r="AZ19" s="45"/>
      <c r="BA19" s="39"/>
      <c r="BB19" s="39"/>
      <c r="BC19" s="45"/>
      <c r="BD19" s="45"/>
      <c r="BE19" s="45"/>
      <c r="BF19" s="45"/>
      <c r="BG19" s="45"/>
      <c r="BH19" s="45"/>
      <c r="BI19" s="45"/>
      <c r="BJ19" s="45"/>
      <c r="BK19" s="45"/>
      <c r="BL19" s="45"/>
      <c r="BM19" s="45"/>
      <c r="BN19" s="45"/>
      <c r="BO19" s="45"/>
      <c r="BP19" s="39"/>
      <c r="BQ19" s="45"/>
      <c r="BR19" s="45"/>
      <c r="BS19" s="45"/>
      <c r="BT19" s="45"/>
      <c r="BU19" s="45"/>
      <c r="BV19" s="45"/>
      <c r="BW19" s="45"/>
      <c r="BX19" s="45"/>
      <c r="BY19" s="45"/>
      <c r="BZ19" s="45"/>
      <c r="CA19" s="45"/>
      <c r="CB19" s="39"/>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39"/>
      <c r="EK19" s="45"/>
      <c r="EL19" s="45"/>
      <c r="EM19" s="45"/>
      <c r="EN19" s="45"/>
      <c r="EO19" s="45"/>
      <c r="EP19" s="45"/>
      <c r="EQ19" s="45"/>
      <c r="ER19" s="45"/>
      <c r="ES19" s="45"/>
      <c r="ET19" s="45"/>
      <c r="EU19" s="45"/>
      <c r="EV19" s="39"/>
      <c r="EW19" s="39"/>
      <c r="EX19" s="45"/>
      <c r="EY19" s="39"/>
      <c r="EZ19" s="39"/>
      <c r="FA19" s="45"/>
      <c r="FB19" s="39"/>
      <c r="FC19" s="39"/>
      <c r="FD19" s="39"/>
    </row>
    <row r="20" hidden="1">
      <c r="A20" s="39" t="s">
        <v>332</v>
      </c>
      <c r="B20" s="60" t="s">
        <v>333</v>
      </c>
      <c r="C20" s="40" t="s">
        <v>35</v>
      </c>
      <c r="D20" s="41" t="s">
        <v>26</v>
      </c>
      <c r="E20" s="41"/>
      <c r="F20" s="41"/>
      <c r="G20" s="42" t="s">
        <v>334</v>
      </c>
      <c r="H20" s="42" t="s">
        <v>311</v>
      </c>
      <c r="I20" s="41" t="s">
        <v>51</v>
      </c>
      <c r="J20" s="41" t="s">
        <v>70</v>
      </c>
      <c r="K20" s="41" t="s">
        <v>193</v>
      </c>
      <c r="L20" s="42" t="s">
        <v>295</v>
      </c>
      <c r="M20" s="41" t="s">
        <v>64</v>
      </c>
      <c r="N20" s="43">
        <v>43069.0</v>
      </c>
      <c r="O20" s="55"/>
      <c r="P20" s="55"/>
      <c r="Q20" s="56"/>
      <c r="R20" s="56"/>
      <c r="S20" s="57"/>
      <c r="T20" s="47">
        <f t="shared" si="3"/>
        <v>454</v>
      </c>
      <c r="U20" s="48">
        <f t="shared" si="4"/>
        <v>13</v>
      </c>
      <c r="V20" s="48">
        <f t="shared" ref="V20:X20" si="41">IF(ISBLANK($A20),"",sum(AF20,AL20,AR20,AX20,BD20,BJ20,BP20,BV20,CB20,CH20,CN20,CT20,CZ20,DF20,DL20,DR20,DX20,ED20,EJ20,EP20,EV20))</f>
        <v>7</v>
      </c>
      <c r="W20" s="48">
        <f t="shared" si="41"/>
        <v>0</v>
      </c>
      <c r="X20" s="48">
        <f t="shared" si="41"/>
        <v>0</v>
      </c>
      <c r="Y20" s="49">
        <f t="shared" si="6"/>
        <v>7</v>
      </c>
      <c r="Z20" s="50">
        <f t="shared" ref="Z20:AB20" si="42">IF(ISBLANK($A20),"",sum(AI20,AO20,AU20,BA20,BG20,BM20,BS20,BY20,CE20,CK20,CQ20,CW20,DC20,DI20,DO20,DU20,EA20,EG20,EM20,ES20,EY20))</f>
        <v>7</v>
      </c>
      <c r="AA20" s="50">
        <f t="shared" si="42"/>
        <v>7</v>
      </c>
      <c r="AB20" s="50">
        <f t="shared" si="42"/>
        <v>0</v>
      </c>
      <c r="AC20" s="51">
        <f t="shared" si="8"/>
        <v>14</v>
      </c>
      <c r="AD20" s="52">
        <f t="shared" si="9"/>
        <v>1</v>
      </c>
      <c r="AE20" s="53" t="str">
        <f t="shared" si="10"/>
        <v>20+</v>
      </c>
      <c r="AF20" s="45"/>
      <c r="AG20" s="45"/>
      <c r="AH20" s="45"/>
      <c r="AI20" s="45"/>
      <c r="AJ20" s="45"/>
      <c r="AK20" s="45"/>
      <c r="AL20" s="39">
        <v>4.0</v>
      </c>
      <c r="AM20" s="45"/>
      <c r="AN20" s="45"/>
      <c r="AO20" s="45"/>
      <c r="AP20" s="45"/>
      <c r="AQ20" s="45"/>
      <c r="AR20" s="39"/>
      <c r="AS20" s="45"/>
      <c r="AT20" s="45"/>
      <c r="AU20" s="39">
        <v>5.0</v>
      </c>
      <c r="AV20" s="39">
        <v>2.0</v>
      </c>
      <c r="AW20" s="45"/>
      <c r="AX20" s="39"/>
      <c r="AY20" s="39"/>
      <c r="AZ20" s="45"/>
      <c r="BA20" s="45"/>
      <c r="BB20" s="45"/>
      <c r="BC20" s="45"/>
      <c r="BD20" s="45"/>
      <c r="BE20" s="45"/>
      <c r="BF20" s="45"/>
      <c r="BG20" s="45"/>
      <c r="BH20" s="45"/>
      <c r="BI20" s="45"/>
      <c r="BJ20" s="45"/>
      <c r="BK20" s="45"/>
      <c r="BL20" s="45"/>
      <c r="BM20" s="45"/>
      <c r="BN20" s="45"/>
      <c r="BO20" s="45"/>
      <c r="BP20" s="45"/>
      <c r="BQ20" s="39"/>
      <c r="BR20" s="45"/>
      <c r="BS20" s="45"/>
      <c r="BT20" s="45"/>
      <c r="BU20" s="45"/>
      <c r="BV20" s="39">
        <v>2.0</v>
      </c>
      <c r="BW20" s="45"/>
      <c r="BX20" s="45"/>
      <c r="BY20" s="45"/>
      <c r="BZ20" s="45"/>
      <c r="CA20" s="45"/>
      <c r="CB20" s="39"/>
      <c r="CC20" s="45"/>
      <c r="CD20" s="45"/>
      <c r="CE20" s="45"/>
      <c r="CF20" s="45"/>
      <c r="CG20" s="45"/>
      <c r="CH20" s="45"/>
      <c r="CI20" s="45"/>
      <c r="CJ20" s="45"/>
      <c r="CK20" s="45"/>
      <c r="CL20" s="45"/>
      <c r="CM20" s="45"/>
      <c r="CN20" s="45"/>
      <c r="CO20" s="45"/>
      <c r="CP20" s="45"/>
      <c r="CQ20" s="39">
        <v>1.0</v>
      </c>
      <c r="CR20" s="45"/>
      <c r="CS20" s="45"/>
      <c r="CT20" s="45"/>
      <c r="CU20" s="45"/>
      <c r="CV20" s="45"/>
      <c r="CW20" s="45"/>
      <c r="CX20" s="39">
        <v>2.0</v>
      </c>
      <c r="CY20" s="45"/>
      <c r="CZ20" s="45"/>
      <c r="DA20" s="45"/>
      <c r="DB20" s="45"/>
      <c r="DC20" s="45"/>
      <c r="DD20" s="39">
        <v>1.0</v>
      </c>
      <c r="DE20" s="45"/>
      <c r="DF20" s="39">
        <v>1.0</v>
      </c>
      <c r="DG20" s="45"/>
      <c r="DH20" s="45"/>
      <c r="DI20" s="39">
        <v>1.0</v>
      </c>
      <c r="DJ20" s="45"/>
      <c r="DK20" s="45"/>
      <c r="DL20" s="45"/>
      <c r="DM20" s="45"/>
      <c r="DN20" s="45"/>
      <c r="DO20" s="45"/>
      <c r="DP20" s="39">
        <v>2.0</v>
      </c>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1" t="s">
        <v>335</v>
      </c>
      <c r="FC20" s="41" t="s">
        <v>336</v>
      </c>
      <c r="FD20" s="41" t="s">
        <v>336</v>
      </c>
    </row>
    <row r="21" hidden="1">
      <c r="A21" s="39"/>
      <c r="B21" s="39"/>
      <c r="C21" s="40"/>
      <c r="D21" s="41"/>
      <c r="E21" s="41"/>
      <c r="F21" s="41"/>
      <c r="G21" s="42"/>
      <c r="H21" s="42"/>
      <c r="I21" s="41"/>
      <c r="J21" s="41"/>
      <c r="K21" s="41"/>
      <c r="L21" s="42"/>
      <c r="M21" s="41"/>
      <c r="N21" s="43"/>
      <c r="O21" s="44"/>
      <c r="P21" s="45"/>
      <c r="Q21" s="58"/>
      <c r="R21" s="58"/>
      <c r="S21" s="45"/>
      <c r="T21" s="47" t="str">
        <f t="shared" si="3"/>
        <v/>
      </c>
      <c r="U21" s="48" t="str">
        <f t="shared" si="4"/>
        <v/>
      </c>
      <c r="V21" s="48" t="str">
        <f t="shared" ref="V21:X21" si="43">IF(ISBLANK($A21),"",sum(AF21,AL21,AR21,AX21,BD21,BJ21,BP21,BV21,CB21,CH21,CN21,CT21,CZ21,DF21,DL21,DR21,DX21,ED21,EJ21,EP21,EV21))</f>
        <v/>
      </c>
      <c r="W21" s="48" t="str">
        <f t="shared" si="43"/>
        <v/>
      </c>
      <c r="X21" s="48" t="str">
        <f t="shared" si="43"/>
        <v/>
      </c>
      <c r="Y21" s="49" t="str">
        <f t="shared" si="6"/>
        <v/>
      </c>
      <c r="Z21" s="50" t="str">
        <f t="shared" ref="Z21:AB21" si="44">IF(ISBLANK($A21),"",sum(AI21,AO21,AU21,BA21,BG21,BM21,BS21,BY21,CE21,CK21,CQ21,CW21,DC21,DI21,DO21,DU21,EA21,EG21,EM21,ES21,EY21))</f>
        <v/>
      </c>
      <c r="AA21" s="50" t="str">
        <f t="shared" si="44"/>
        <v/>
      </c>
      <c r="AB21" s="50" t="str">
        <f t="shared" si="44"/>
        <v/>
      </c>
      <c r="AC21" s="51" t="str">
        <f t="shared" si="8"/>
        <v/>
      </c>
      <c r="AD21" s="52" t="str">
        <f t="shared" si="9"/>
        <v/>
      </c>
      <c r="AE21" s="53" t="str">
        <f t="shared" si="10"/>
        <v/>
      </c>
      <c r="AF21" s="39"/>
      <c r="AG21" s="39"/>
      <c r="AH21" s="45"/>
      <c r="AI21" s="39"/>
      <c r="AJ21" s="39"/>
      <c r="AK21" s="45"/>
      <c r="AL21" s="39"/>
      <c r="AM21" s="45"/>
      <c r="AN21" s="45"/>
      <c r="AO21" s="45"/>
      <c r="AP21" s="45"/>
      <c r="AQ21" s="45"/>
      <c r="AR21" s="39"/>
      <c r="AS21" s="39"/>
      <c r="AT21" s="45"/>
      <c r="AU21" s="39"/>
      <c r="AV21" s="45"/>
      <c r="AW21" s="45"/>
      <c r="AX21" s="39"/>
      <c r="AY21" s="45"/>
      <c r="AZ21" s="45"/>
      <c r="BA21" s="39"/>
      <c r="BB21" s="39"/>
      <c r="BC21" s="45"/>
      <c r="BD21" s="45"/>
      <c r="BE21" s="45"/>
      <c r="BF21" s="45"/>
      <c r="BG21" s="45"/>
      <c r="BH21" s="45"/>
      <c r="BI21" s="45"/>
      <c r="BJ21" s="45"/>
      <c r="BK21" s="45"/>
      <c r="BL21" s="45"/>
      <c r="BM21" s="45"/>
      <c r="BN21" s="45"/>
      <c r="BO21" s="45"/>
      <c r="BP21" s="39"/>
      <c r="BQ21" s="45"/>
      <c r="BR21" s="45"/>
      <c r="BS21" s="45"/>
      <c r="BT21" s="45"/>
      <c r="BU21" s="45"/>
      <c r="BV21" s="45"/>
      <c r="BW21" s="45"/>
      <c r="BX21" s="45"/>
      <c r="BY21" s="45"/>
      <c r="BZ21" s="45"/>
      <c r="CA21" s="45"/>
      <c r="CB21" s="39"/>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39"/>
      <c r="EK21" s="45"/>
      <c r="EL21" s="45"/>
      <c r="EM21" s="45"/>
      <c r="EN21" s="45"/>
      <c r="EO21" s="45"/>
      <c r="EP21" s="45"/>
      <c r="EQ21" s="45"/>
      <c r="ER21" s="45"/>
      <c r="ES21" s="45"/>
      <c r="ET21" s="45"/>
      <c r="EU21" s="45"/>
      <c r="EV21" s="39"/>
      <c r="EW21" s="39"/>
      <c r="EX21" s="45"/>
      <c r="EY21" s="39"/>
      <c r="EZ21" s="39"/>
      <c r="FA21" s="45"/>
      <c r="FB21" s="39"/>
      <c r="FC21" s="39"/>
      <c r="FD21" s="39"/>
    </row>
    <row r="22" hidden="1">
      <c r="A22" s="61" t="s">
        <v>337</v>
      </c>
      <c r="B22" s="42" t="s">
        <v>338</v>
      </c>
      <c r="C22" s="40" t="s">
        <v>35</v>
      </c>
      <c r="D22" s="41" t="s">
        <v>26</v>
      </c>
      <c r="E22" s="41"/>
      <c r="F22" s="41"/>
      <c r="G22" s="42" t="s">
        <v>339</v>
      </c>
      <c r="H22" s="42" t="s">
        <v>340</v>
      </c>
      <c r="I22" s="41" t="s">
        <v>51</v>
      </c>
      <c r="J22" s="41" t="s">
        <v>70</v>
      </c>
      <c r="K22" s="41" t="s">
        <v>193</v>
      </c>
      <c r="L22" s="42" t="s">
        <v>295</v>
      </c>
      <c r="M22" s="41" t="s">
        <v>64</v>
      </c>
      <c r="N22" s="43">
        <v>43082.0</v>
      </c>
      <c r="O22" s="43"/>
      <c r="P22" s="62"/>
      <c r="Q22" s="63"/>
      <c r="R22" s="62"/>
      <c r="S22" s="62"/>
      <c r="T22" s="47">
        <f t="shared" si="3"/>
        <v>441</v>
      </c>
      <c r="U22" s="48">
        <f t="shared" si="4"/>
        <v>13</v>
      </c>
      <c r="V22" s="48">
        <f t="shared" ref="V22:X22" si="45">IF(ISBLANK($A22),"",sum(AF22,AL22,AR22,AX22,BD22,BJ22,BP22,BV22,CB22,CH22,CN22,CT22,CZ22,DF22,DL22,DR22,DX22,ED22,EJ22,EP22,EV22))</f>
        <v>18</v>
      </c>
      <c r="W22" s="48">
        <f t="shared" si="45"/>
        <v>0</v>
      </c>
      <c r="X22" s="48">
        <f t="shared" si="45"/>
        <v>0</v>
      </c>
      <c r="Y22" s="49">
        <f t="shared" si="6"/>
        <v>18</v>
      </c>
      <c r="Z22" s="50">
        <f t="shared" ref="Z22:AB22" si="46">IF(ISBLANK($A22),"",sum(AI22,AO22,AU22,BA22,BG22,BM22,BS22,BY22,CE22,CK22,CQ22,CW22,DC22,DI22,DO22,DU22,EA22,EG22,EM22,ES22,EY22))</f>
        <v>0</v>
      </c>
      <c r="AA22" s="50">
        <f t="shared" si="46"/>
        <v>6</v>
      </c>
      <c r="AB22" s="50">
        <f t="shared" si="46"/>
        <v>0</v>
      </c>
      <c r="AC22" s="51">
        <f t="shared" si="8"/>
        <v>6</v>
      </c>
      <c r="AD22" s="52">
        <f t="shared" si="9"/>
        <v>0</v>
      </c>
      <c r="AE22" s="53" t="str">
        <f t="shared" si="10"/>
        <v>20+</v>
      </c>
      <c r="AF22" s="62"/>
      <c r="AG22" s="64"/>
      <c r="AH22" s="62"/>
      <c r="AI22" s="62"/>
      <c r="AJ22" s="62"/>
      <c r="AK22" s="62"/>
      <c r="AL22" s="64">
        <v>8.0</v>
      </c>
      <c r="AM22" s="64"/>
      <c r="AN22" s="62"/>
      <c r="AO22" s="62"/>
      <c r="AP22" s="62"/>
      <c r="AQ22" s="62"/>
      <c r="AR22" s="65"/>
      <c r="AS22" s="62"/>
      <c r="AT22" s="62"/>
      <c r="AU22" s="65"/>
      <c r="AV22" s="62"/>
      <c r="AW22" s="62"/>
      <c r="AX22" s="64">
        <v>2.0</v>
      </c>
      <c r="AY22" s="62"/>
      <c r="AZ22" s="62"/>
      <c r="BA22" s="62"/>
      <c r="BB22" s="62"/>
      <c r="BC22" s="62"/>
      <c r="BD22" s="62"/>
      <c r="BE22" s="62"/>
      <c r="BF22" s="62"/>
      <c r="BG22" s="62"/>
      <c r="BH22" s="64">
        <v>2.0</v>
      </c>
      <c r="BI22" s="62"/>
      <c r="BJ22" s="62"/>
      <c r="BK22" s="62"/>
      <c r="BL22" s="62"/>
      <c r="BM22" s="64"/>
      <c r="BN22" s="62"/>
      <c r="BO22" s="62"/>
      <c r="BP22" s="65"/>
      <c r="BQ22" s="62"/>
      <c r="BR22" s="62"/>
      <c r="BS22" s="62"/>
      <c r="BT22" s="62"/>
      <c r="BU22" s="62"/>
      <c r="BV22" s="64">
        <v>1.0</v>
      </c>
      <c r="BW22" s="62"/>
      <c r="BX22" s="62"/>
      <c r="BY22" s="62"/>
      <c r="BZ22" s="62"/>
      <c r="CA22" s="62"/>
      <c r="CB22" s="64">
        <v>2.0</v>
      </c>
      <c r="CC22" s="62"/>
      <c r="CD22" s="62"/>
      <c r="CE22" s="62"/>
      <c r="CF22" s="64">
        <v>1.0</v>
      </c>
      <c r="CG22" s="62"/>
      <c r="CH22" s="64">
        <v>1.0</v>
      </c>
      <c r="CI22" s="62"/>
      <c r="CJ22" s="62"/>
      <c r="CK22" s="62"/>
      <c r="CL22" s="62"/>
      <c r="CM22" s="62"/>
      <c r="CN22" s="62"/>
      <c r="CO22" s="62"/>
      <c r="CP22" s="62"/>
      <c r="CQ22" s="62"/>
      <c r="CR22" s="62"/>
      <c r="CS22" s="62"/>
      <c r="CT22" s="64">
        <v>3.0</v>
      </c>
      <c r="CU22" s="62"/>
      <c r="CV22" s="62"/>
      <c r="CW22" s="62"/>
      <c r="CX22" s="62"/>
      <c r="CY22" s="62"/>
      <c r="CZ22" s="64">
        <v>1.0</v>
      </c>
      <c r="DA22" s="62"/>
      <c r="DB22" s="62"/>
      <c r="DC22" s="62"/>
      <c r="DD22" s="64">
        <v>3.0</v>
      </c>
      <c r="DE22" s="62"/>
      <c r="DF22" s="62"/>
      <c r="DG22" s="62"/>
      <c r="DH22" s="62"/>
      <c r="DI22" s="62"/>
      <c r="DJ22" s="62"/>
      <c r="DK22" s="62"/>
      <c r="DL22" s="62"/>
      <c r="DM22" s="62"/>
      <c r="DN22" s="62"/>
      <c r="DO22" s="62"/>
      <c r="DP22" s="62"/>
      <c r="DQ22" s="62"/>
      <c r="DR22" s="62"/>
      <c r="DS22" s="62"/>
      <c r="DT22" s="62"/>
      <c r="DU22" s="62"/>
      <c r="DV22" s="62"/>
      <c r="DW22" s="62"/>
      <c r="DX22" s="62"/>
      <c r="DY22" s="62"/>
      <c r="DZ22" s="62"/>
      <c r="EA22" s="62"/>
      <c r="EB22" s="62"/>
      <c r="EC22" s="62"/>
      <c r="ED22" s="62"/>
      <c r="EE22" s="62"/>
      <c r="EF22" s="62"/>
      <c r="EG22" s="62"/>
      <c r="EH22" s="62"/>
      <c r="EI22" s="62"/>
      <c r="EJ22" s="62"/>
      <c r="EK22" s="62"/>
      <c r="EL22" s="62"/>
      <c r="EM22" s="62"/>
      <c r="EN22" s="62"/>
      <c r="EO22" s="62"/>
      <c r="EP22" s="62"/>
      <c r="EQ22" s="62"/>
      <c r="ER22" s="62"/>
      <c r="ES22" s="62"/>
      <c r="ET22" s="62"/>
      <c r="EU22" s="62"/>
      <c r="EV22" s="62"/>
      <c r="EW22" s="62"/>
      <c r="EX22" s="62"/>
      <c r="EY22" s="62"/>
      <c r="EZ22" s="62"/>
      <c r="FA22" s="62"/>
      <c r="FB22" s="41" t="s">
        <v>341</v>
      </c>
      <c r="FC22" s="41"/>
      <c r="FD22" s="41"/>
    </row>
    <row r="23" hidden="1">
      <c r="A23" s="39"/>
      <c r="B23" s="39"/>
      <c r="C23" s="40"/>
      <c r="D23" s="41"/>
      <c r="E23" s="41"/>
      <c r="F23" s="41"/>
      <c r="G23" s="42"/>
      <c r="H23" s="42"/>
      <c r="I23" s="41"/>
      <c r="J23" s="41"/>
      <c r="K23" s="41"/>
      <c r="L23" s="42"/>
      <c r="M23" s="41"/>
      <c r="N23" s="43"/>
      <c r="O23" s="44"/>
      <c r="P23" s="45"/>
      <c r="Q23" s="58"/>
      <c r="R23" s="58"/>
      <c r="S23" s="45"/>
      <c r="T23" s="47" t="str">
        <f t="shared" si="3"/>
        <v/>
      </c>
      <c r="U23" s="48" t="str">
        <f t="shared" si="4"/>
        <v/>
      </c>
      <c r="V23" s="48" t="str">
        <f t="shared" ref="V23:X23" si="47">IF(ISBLANK($A23),"",sum(AF23,AL23,AR23,AX23,BD23,BJ23,BP23,BV23,CB23,CH23,CN23,CT23,CZ23,DF23,DL23,DR23,DX23,ED23,EJ23,EP23,EV23))</f>
        <v/>
      </c>
      <c r="W23" s="48" t="str">
        <f t="shared" si="47"/>
        <v/>
      </c>
      <c r="X23" s="48" t="str">
        <f t="shared" si="47"/>
        <v/>
      </c>
      <c r="Y23" s="49" t="str">
        <f t="shared" si="6"/>
        <v/>
      </c>
      <c r="Z23" s="50" t="str">
        <f t="shared" ref="Z23:AB23" si="48">IF(ISBLANK($A23),"",sum(AI23,AO23,AU23,BA23,BG23,BM23,BS23,BY23,CE23,CK23,CQ23,CW23,DC23,DI23,DO23,DU23,EA23,EG23,EM23,ES23,EY23))</f>
        <v/>
      </c>
      <c r="AA23" s="50" t="str">
        <f t="shared" si="48"/>
        <v/>
      </c>
      <c r="AB23" s="50" t="str">
        <f t="shared" si="48"/>
        <v/>
      </c>
      <c r="AC23" s="51" t="str">
        <f t="shared" si="8"/>
        <v/>
      </c>
      <c r="AD23" s="52" t="str">
        <f t="shared" si="9"/>
        <v/>
      </c>
      <c r="AE23" s="53" t="str">
        <f t="shared" si="10"/>
        <v/>
      </c>
      <c r="AF23" s="39"/>
      <c r="AG23" s="39"/>
      <c r="AH23" s="45"/>
      <c r="AI23" s="39"/>
      <c r="AJ23" s="39"/>
      <c r="AK23" s="45"/>
      <c r="AL23" s="39"/>
      <c r="AM23" s="45"/>
      <c r="AN23" s="45"/>
      <c r="AO23" s="45"/>
      <c r="AP23" s="45"/>
      <c r="AQ23" s="45"/>
      <c r="AR23" s="39"/>
      <c r="AS23" s="39"/>
      <c r="AT23" s="45"/>
      <c r="AU23" s="39"/>
      <c r="AV23" s="45"/>
      <c r="AW23" s="45"/>
      <c r="AX23" s="39"/>
      <c r="AY23" s="45"/>
      <c r="AZ23" s="45"/>
      <c r="BA23" s="39"/>
      <c r="BB23" s="39"/>
      <c r="BC23" s="45"/>
      <c r="BD23" s="45"/>
      <c r="BE23" s="45"/>
      <c r="BF23" s="45"/>
      <c r="BG23" s="45"/>
      <c r="BH23" s="45"/>
      <c r="BI23" s="45"/>
      <c r="BJ23" s="45"/>
      <c r="BK23" s="45"/>
      <c r="BL23" s="45"/>
      <c r="BM23" s="45"/>
      <c r="BN23" s="45"/>
      <c r="BO23" s="45"/>
      <c r="BP23" s="39"/>
      <c r="BQ23" s="45"/>
      <c r="BR23" s="45"/>
      <c r="BS23" s="45"/>
      <c r="BT23" s="45"/>
      <c r="BU23" s="45"/>
      <c r="BV23" s="45"/>
      <c r="BW23" s="45"/>
      <c r="BX23" s="45"/>
      <c r="BY23" s="45"/>
      <c r="BZ23" s="45"/>
      <c r="CA23" s="45"/>
      <c r="CB23" s="39"/>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39"/>
      <c r="EK23" s="45"/>
      <c r="EL23" s="45"/>
      <c r="EM23" s="45"/>
      <c r="EN23" s="45"/>
      <c r="EO23" s="45"/>
      <c r="EP23" s="45"/>
      <c r="EQ23" s="45"/>
      <c r="ER23" s="45"/>
      <c r="ES23" s="45"/>
      <c r="ET23" s="45"/>
      <c r="EU23" s="45"/>
      <c r="EV23" s="39"/>
      <c r="EW23" s="39"/>
      <c r="EX23" s="45"/>
      <c r="EY23" s="39"/>
      <c r="EZ23" s="39"/>
      <c r="FA23" s="45"/>
      <c r="FB23" s="39"/>
      <c r="FC23" s="39"/>
      <c r="FD23" s="39"/>
    </row>
    <row r="24" hidden="1">
      <c r="A24" s="39"/>
      <c r="B24" s="39"/>
      <c r="C24" s="40"/>
      <c r="D24" s="41"/>
      <c r="E24" s="41"/>
      <c r="F24" s="41"/>
      <c r="G24" s="42"/>
      <c r="H24" s="42"/>
      <c r="I24" s="41"/>
      <c r="J24" s="41"/>
      <c r="K24" s="41"/>
      <c r="L24" s="42"/>
      <c r="M24" s="41"/>
      <c r="N24" s="43"/>
      <c r="O24" s="44"/>
      <c r="P24" s="45"/>
      <c r="Q24" s="58"/>
      <c r="R24" s="58"/>
      <c r="S24" s="45"/>
      <c r="T24" s="47" t="str">
        <f t="shared" si="3"/>
        <v/>
      </c>
      <c r="U24" s="48" t="str">
        <f t="shared" si="4"/>
        <v/>
      </c>
      <c r="V24" s="48" t="str">
        <f t="shared" ref="V24:X24" si="49">IF(ISBLANK($A24),"",sum(AF24,AL24,AR24,AX24,BD24,BJ24,BP24,BV24,CB24,CH24,CN24,CT24,CZ24,DF24,DL24,DR24,DX24,ED24,EJ24,EP24,EV24))</f>
        <v/>
      </c>
      <c r="W24" s="48" t="str">
        <f t="shared" si="49"/>
        <v/>
      </c>
      <c r="X24" s="48" t="str">
        <f t="shared" si="49"/>
        <v/>
      </c>
      <c r="Y24" s="49" t="str">
        <f t="shared" si="6"/>
        <v/>
      </c>
      <c r="Z24" s="50" t="str">
        <f t="shared" ref="Z24:AB24" si="50">IF(ISBLANK($A24),"",sum(AI24,AO24,AU24,BA24,BG24,BM24,BS24,BY24,CE24,CK24,CQ24,CW24,DC24,DI24,DO24,DU24,EA24,EG24,EM24,ES24,EY24))</f>
        <v/>
      </c>
      <c r="AA24" s="50" t="str">
        <f t="shared" si="50"/>
        <v/>
      </c>
      <c r="AB24" s="50" t="str">
        <f t="shared" si="50"/>
        <v/>
      </c>
      <c r="AC24" s="51" t="str">
        <f t="shared" si="8"/>
        <v/>
      </c>
      <c r="AD24" s="52" t="str">
        <f t="shared" si="9"/>
        <v/>
      </c>
      <c r="AE24" s="53" t="str">
        <f t="shared" si="10"/>
        <v/>
      </c>
      <c r="AF24" s="39"/>
      <c r="AG24" s="39"/>
      <c r="AH24" s="45"/>
      <c r="AI24" s="39"/>
      <c r="AJ24" s="39"/>
      <c r="AK24" s="45"/>
      <c r="AL24" s="39"/>
      <c r="AM24" s="45"/>
      <c r="AN24" s="45"/>
      <c r="AO24" s="45"/>
      <c r="AP24" s="45"/>
      <c r="AQ24" s="45"/>
      <c r="AR24" s="39"/>
      <c r="AS24" s="39"/>
      <c r="AT24" s="45"/>
      <c r="AU24" s="39"/>
      <c r="AV24" s="45"/>
      <c r="AW24" s="45"/>
      <c r="AX24" s="39"/>
      <c r="AY24" s="45"/>
      <c r="AZ24" s="45"/>
      <c r="BA24" s="39"/>
      <c r="BB24" s="39"/>
      <c r="BC24" s="45"/>
      <c r="BD24" s="45"/>
      <c r="BE24" s="45"/>
      <c r="BF24" s="45"/>
      <c r="BG24" s="45"/>
      <c r="BH24" s="45"/>
      <c r="BI24" s="45"/>
      <c r="BJ24" s="45"/>
      <c r="BK24" s="45"/>
      <c r="BL24" s="45"/>
      <c r="BM24" s="45"/>
      <c r="BN24" s="45"/>
      <c r="BO24" s="45"/>
      <c r="BP24" s="39"/>
      <c r="BQ24" s="45"/>
      <c r="BR24" s="45"/>
      <c r="BS24" s="45"/>
      <c r="BT24" s="45"/>
      <c r="BU24" s="45"/>
      <c r="BV24" s="45"/>
      <c r="BW24" s="45"/>
      <c r="BX24" s="45"/>
      <c r="BY24" s="45"/>
      <c r="BZ24" s="45"/>
      <c r="CA24" s="45"/>
      <c r="CB24" s="39"/>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39"/>
      <c r="EK24" s="45"/>
      <c r="EL24" s="45"/>
      <c r="EM24" s="45"/>
      <c r="EN24" s="45"/>
      <c r="EO24" s="45"/>
      <c r="EP24" s="45"/>
      <c r="EQ24" s="45"/>
      <c r="ER24" s="45"/>
      <c r="ES24" s="45"/>
      <c r="ET24" s="45"/>
      <c r="EU24" s="45"/>
      <c r="EV24" s="39"/>
      <c r="EW24" s="39"/>
      <c r="EX24" s="45"/>
      <c r="EY24" s="39"/>
      <c r="EZ24" s="39"/>
      <c r="FA24" s="45"/>
      <c r="FB24" s="39"/>
      <c r="FC24" s="39"/>
      <c r="FD24" s="39"/>
    </row>
    <row r="25" hidden="1">
      <c r="A25" s="38" t="s">
        <v>342</v>
      </c>
      <c r="B25" s="39" t="s">
        <v>343</v>
      </c>
      <c r="C25" s="40" t="s">
        <v>35</v>
      </c>
      <c r="D25" s="41" t="s">
        <v>26</v>
      </c>
      <c r="E25" s="41"/>
      <c r="F25" s="41"/>
      <c r="G25" s="42" t="s">
        <v>344</v>
      </c>
      <c r="H25" s="42" t="s">
        <v>345</v>
      </c>
      <c r="I25" s="41" t="s">
        <v>51</v>
      </c>
      <c r="J25" s="41" t="s">
        <v>70</v>
      </c>
      <c r="K25" s="41" t="s">
        <v>193</v>
      </c>
      <c r="L25" s="42" t="s">
        <v>346</v>
      </c>
      <c r="M25" s="41" t="s">
        <v>287</v>
      </c>
      <c r="N25" s="43">
        <v>43138.0</v>
      </c>
      <c r="O25" s="44"/>
      <c r="P25" s="45"/>
      <c r="Q25" s="45"/>
      <c r="R25" s="45"/>
      <c r="S25" s="46"/>
      <c r="T25" s="47">
        <f t="shared" si="3"/>
        <v>385</v>
      </c>
      <c r="U25" s="48">
        <f t="shared" si="4"/>
        <v>13</v>
      </c>
      <c r="V25" s="48">
        <f t="shared" ref="V25:X25" si="51">IF(ISBLANK($A25),"",sum(AF25,AL25,AR25,AX25,BD25,BJ25,BP25,BV25,CB25,CH25,CN25,CT25,CZ25,DF25,DL25,DR25,DX25,ED25,EJ25,EP25,EV25))</f>
        <v>9</v>
      </c>
      <c r="W25" s="48">
        <f t="shared" si="51"/>
        <v>0</v>
      </c>
      <c r="X25" s="48">
        <f t="shared" si="51"/>
        <v>0</v>
      </c>
      <c r="Y25" s="49">
        <f t="shared" si="6"/>
        <v>9</v>
      </c>
      <c r="Z25" s="50">
        <f t="shared" ref="Z25:AB25" si="52">IF(ISBLANK($A25),"",sum(AI25,AO25,AU25,BA25,BG25,BM25,BS25,BY25,CE25,CK25,CQ25,CW25,DC25,DI25,DO25,DU25,EA25,EG25,EM25,ES25,EY25))</f>
        <v>5</v>
      </c>
      <c r="AA25" s="50">
        <f t="shared" si="52"/>
        <v>3</v>
      </c>
      <c r="AB25" s="50">
        <f t="shared" si="52"/>
        <v>0</v>
      </c>
      <c r="AC25" s="51">
        <f t="shared" si="8"/>
        <v>8</v>
      </c>
      <c r="AD25" s="52">
        <f t="shared" si="9"/>
        <v>0.5555555556</v>
      </c>
      <c r="AE25" s="53" t="str">
        <f t="shared" si="10"/>
        <v>20+</v>
      </c>
      <c r="AF25" s="45"/>
      <c r="AG25" s="45"/>
      <c r="AH25" s="45"/>
      <c r="AI25" s="45"/>
      <c r="AJ25" s="45"/>
      <c r="AK25" s="45"/>
      <c r="AL25" s="39"/>
      <c r="AM25" s="45"/>
      <c r="AN25" s="45"/>
      <c r="AO25" s="45"/>
      <c r="AP25" s="45"/>
      <c r="AQ25" s="45"/>
      <c r="AR25" s="39">
        <v>2.0</v>
      </c>
      <c r="AS25" s="45"/>
      <c r="AT25" s="45"/>
      <c r="AU25" s="39"/>
      <c r="AV25" s="45"/>
      <c r="AW25" s="45"/>
      <c r="AX25" s="39">
        <v>3.0</v>
      </c>
      <c r="AY25" s="45"/>
      <c r="AZ25" s="45"/>
      <c r="BA25" s="39">
        <v>1.0</v>
      </c>
      <c r="BB25" s="45"/>
      <c r="BC25" s="45"/>
      <c r="BD25" s="39">
        <v>2.0</v>
      </c>
      <c r="BE25" s="45"/>
      <c r="BF25" s="45"/>
      <c r="BG25" s="45"/>
      <c r="BH25" s="45"/>
      <c r="BI25" s="45"/>
      <c r="BJ25" s="45"/>
      <c r="BK25" s="45"/>
      <c r="BL25" s="45"/>
      <c r="BM25" s="39">
        <v>3.0</v>
      </c>
      <c r="BN25" s="45"/>
      <c r="BO25" s="45"/>
      <c r="BP25" s="39">
        <v>1.0</v>
      </c>
      <c r="BQ25" s="45"/>
      <c r="BR25" s="45"/>
      <c r="BS25" s="45"/>
      <c r="BT25" s="45"/>
      <c r="BU25" s="45"/>
      <c r="BV25" s="39">
        <v>1.0</v>
      </c>
      <c r="BW25" s="45"/>
      <c r="BX25" s="45"/>
      <c r="BY25" s="39">
        <v>1.0</v>
      </c>
      <c r="BZ25" s="45"/>
      <c r="CA25" s="45"/>
      <c r="CB25" s="39"/>
      <c r="CC25" s="45"/>
      <c r="CD25" s="45"/>
      <c r="CE25" s="45"/>
      <c r="CF25" s="45"/>
      <c r="CG25" s="45"/>
      <c r="CH25" s="45"/>
      <c r="CI25" s="45"/>
      <c r="CJ25" s="45"/>
      <c r="CK25" s="45"/>
      <c r="CL25" s="39">
        <v>3.0</v>
      </c>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39" t="s">
        <v>347</v>
      </c>
      <c r="FC25" s="39" t="s">
        <v>302</v>
      </c>
      <c r="FD25" s="39" t="s">
        <v>302</v>
      </c>
    </row>
    <row r="26" hidden="1">
      <c r="A26" s="39"/>
      <c r="B26" s="39"/>
      <c r="C26" s="40"/>
      <c r="D26" s="41"/>
      <c r="E26" s="41"/>
      <c r="F26" s="41"/>
      <c r="G26" s="42"/>
      <c r="H26" s="42"/>
      <c r="I26" s="41"/>
      <c r="J26" s="41"/>
      <c r="K26" s="41"/>
      <c r="L26" s="42"/>
      <c r="M26" s="41"/>
      <c r="N26" s="43"/>
      <c r="O26" s="44"/>
      <c r="P26" s="45"/>
      <c r="Q26" s="58"/>
      <c r="R26" s="58"/>
      <c r="S26" s="45"/>
      <c r="T26" s="47" t="str">
        <f t="shared" si="3"/>
        <v/>
      </c>
      <c r="U26" s="48" t="str">
        <f t="shared" si="4"/>
        <v/>
      </c>
      <c r="V26" s="48" t="str">
        <f t="shared" ref="V26:X26" si="53">IF(ISBLANK($A26),"",sum(AF26,AL26,AR26,AX26,BD26,BJ26,BP26,BV26,CB26,CH26,CN26,CT26,CZ26,DF26,DL26,DR26,DX26,ED26,EJ26,EP26,EV26))</f>
        <v/>
      </c>
      <c r="W26" s="48" t="str">
        <f t="shared" si="53"/>
        <v/>
      </c>
      <c r="X26" s="48" t="str">
        <f t="shared" si="53"/>
        <v/>
      </c>
      <c r="Y26" s="49" t="str">
        <f t="shared" si="6"/>
        <v/>
      </c>
      <c r="Z26" s="50" t="str">
        <f t="shared" ref="Z26:AB26" si="54">IF(ISBLANK($A26),"",sum(AI26,AO26,AU26,BA26,BG26,BM26,BS26,BY26,CE26,CK26,CQ26,CW26,DC26,DI26,DO26,DU26,EA26,EG26,EM26,ES26,EY26))</f>
        <v/>
      </c>
      <c r="AA26" s="50" t="str">
        <f t="shared" si="54"/>
        <v/>
      </c>
      <c r="AB26" s="50" t="str">
        <f t="shared" si="54"/>
        <v/>
      </c>
      <c r="AC26" s="51" t="str">
        <f t="shared" si="8"/>
        <v/>
      </c>
      <c r="AD26" s="52" t="str">
        <f t="shared" si="9"/>
        <v/>
      </c>
      <c r="AE26" s="53" t="str">
        <f t="shared" si="10"/>
        <v/>
      </c>
      <c r="AF26" s="39"/>
      <c r="AG26" s="39"/>
      <c r="AH26" s="45"/>
      <c r="AI26" s="39"/>
      <c r="AJ26" s="39"/>
      <c r="AK26" s="45"/>
      <c r="AL26" s="39"/>
      <c r="AM26" s="45"/>
      <c r="AN26" s="45"/>
      <c r="AO26" s="45"/>
      <c r="AP26" s="45"/>
      <c r="AQ26" s="45"/>
      <c r="AR26" s="39"/>
      <c r="AS26" s="39"/>
      <c r="AT26" s="45"/>
      <c r="AU26" s="39"/>
      <c r="AV26" s="45"/>
      <c r="AW26" s="45"/>
      <c r="AX26" s="39"/>
      <c r="AY26" s="45"/>
      <c r="AZ26" s="45"/>
      <c r="BA26" s="39"/>
      <c r="BB26" s="39"/>
      <c r="BC26" s="45"/>
      <c r="BD26" s="45"/>
      <c r="BE26" s="45"/>
      <c r="BF26" s="45"/>
      <c r="BG26" s="45"/>
      <c r="BH26" s="45"/>
      <c r="BI26" s="45"/>
      <c r="BJ26" s="45"/>
      <c r="BK26" s="45"/>
      <c r="BL26" s="45"/>
      <c r="BM26" s="45"/>
      <c r="BN26" s="45"/>
      <c r="BO26" s="45"/>
      <c r="BP26" s="39"/>
      <c r="BQ26" s="45"/>
      <c r="BR26" s="45"/>
      <c r="BS26" s="45"/>
      <c r="BT26" s="45"/>
      <c r="BU26" s="45"/>
      <c r="BV26" s="45"/>
      <c r="BW26" s="45"/>
      <c r="BX26" s="45"/>
      <c r="BY26" s="45"/>
      <c r="BZ26" s="45"/>
      <c r="CA26" s="45"/>
      <c r="CB26" s="39"/>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39"/>
      <c r="EK26" s="45"/>
      <c r="EL26" s="45"/>
      <c r="EM26" s="45"/>
      <c r="EN26" s="45"/>
      <c r="EO26" s="45"/>
      <c r="EP26" s="45"/>
      <c r="EQ26" s="45"/>
      <c r="ER26" s="45"/>
      <c r="ES26" s="45"/>
      <c r="ET26" s="45"/>
      <c r="EU26" s="45"/>
      <c r="EV26" s="39"/>
      <c r="EW26" s="39"/>
      <c r="EX26" s="45"/>
      <c r="EY26" s="39"/>
      <c r="EZ26" s="39"/>
      <c r="FA26" s="45"/>
      <c r="FB26" s="39"/>
      <c r="FC26" s="39"/>
      <c r="FD26" s="39"/>
    </row>
    <row r="27" hidden="1">
      <c r="A27" s="61" t="s">
        <v>348</v>
      </c>
      <c r="B27" s="42" t="s">
        <v>349</v>
      </c>
      <c r="C27" s="40" t="s">
        <v>35</v>
      </c>
      <c r="D27" s="41" t="s">
        <v>26</v>
      </c>
      <c r="E27" s="41"/>
      <c r="F27" s="41"/>
      <c r="G27" s="42" t="s">
        <v>350</v>
      </c>
      <c r="H27" s="42" t="s">
        <v>340</v>
      </c>
      <c r="I27" s="41" t="s">
        <v>51</v>
      </c>
      <c r="J27" s="41" t="s">
        <v>70</v>
      </c>
      <c r="K27" s="41" t="s">
        <v>193</v>
      </c>
      <c r="L27" s="42" t="s">
        <v>351</v>
      </c>
      <c r="M27" s="41" t="s">
        <v>246</v>
      </c>
      <c r="N27" s="43">
        <v>43087.0</v>
      </c>
      <c r="O27" s="66"/>
      <c r="P27" s="62"/>
      <c r="Q27" s="62"/>
      <c r="R27" s="62"/>
      <c r="S27" s="62"/>
      <c r="T27" s="47">
        <f t="shared" si="3"/>
        <v>436</v>
      </c>
      <c r="U27" s="48">
        <f t="shared" si="4"/>
        <v>13</v>
      </c>
      <c r="V27" s="48">
        <f t="shared" ref="V27:X27" si="55">IF(ISBLANK($A27),"",sum(AF27,AL27,AR27,AX27,BD27,BJ27,BP27,BV27,CB27,CH27,CN27,CT27,CZ27,DF27,DL27,DR27,DX27,ED27,EJ27,EP27,EV27))</f>
        <v>8</v>
      </c>
      <c r="W27" s="48">
        <f t="shared" si="55"/>
        <v>1</v>
      </c>
      <c r="X27" s="48">
        <f t="shared" si="55"/>
        <v>0</v>
      </c>
      <c r="Y27" s="49">
        <f t="shared" si="6"/>
        <v>9</v>
      </c>
      <c r="Z27" s="50">
        <f t="shared" ref="Z27:AB27" si="56">IF(ISBLANK($A27),"",sum(AI27,AO27,AU27,BA27,BG27,BM27,BS27,BY27,CE27,CK27,CQ27,CW27,DC27,DI27,DO27,DU27,EA27,EG27,EM27,ES27,EY27))</f>
        <v>6</v>
      </c>
      <c r="AA27" s="50">
        <f t="shared" si="56"/>
        <v>3</v>
      </c>
      <c r="AB27" s="50">
        <f t="shared" si="56"/>
        <v>0</v>
      </c>
      <c r="AC27" s="51">
        <f t="shared" si="8"/>
        <v>9</v>
      </c>
      <c r="AD27" s="52">
        <f t="shared" si="9"/>
        <v>0.6666666667</v>
      </c>
      <c r="AE27" s="53" t="str">
        <f t="shared" si="10"/>
        <v>20+</v>
      </c>
      <c r="AF27" s="64">
        <v>1.0</v>
      </c>
      <c r="AG27" s="62"/>
      <c r="AH27" s="62"/>
      <c r="AI27" s="64"/>
      <c r="AJ27" s="62"/>
      <c r="AK27" s="62"/>
      <c r="AL27" s="64"/>
      <c r="AM27" s="62"/>
      <c r="AN27" s="62"/>
      <c r="AO27" s="62"/>
      <c r="AP27" s="62"/>
      <c r="AQ27" s="62"/>
      <c r="AR27" s="64">
        <v>0.0</v>
      </c>
      <c r="AS27" s="62"/>
      <c r="AT27" s="62"/>
      <c r="AU27" s="65"/>
      <c r="AV27" s="62"/>
      <c r="AW27" s="62"/>
      <c r="AX27" s="64">
        <v>2.0</v>
      </c>
      <c r="AY27" s="64"/>
      <c r="AZ27" s="62"/>
      <c r="BA27" s="64">
        <v>2.0</v>
      </c>
      <c r="BB27" s="62"/>
      <c r="BC27" s="62"/>
      <c r="BD27" s="64">
        <v>2.0</v>
      </c>
      <c r="BE27" s="62"/>
      <c r="BF27" s="62"/>
      <c r="BG27" s="62"/>
      <c r="BH27" s="62"/>
      <c r="BI27" s="62"/>
      <c r="BJ27" s="64">
        <v>1.0</v>
      </c>
      <c r="BK27" s="62"/>
      <c r="BL27" s="62"/>
      <c r="BM27" s="64">
        <v>1.0</v>
      </c>
      <c r="BN27" s="62"/>
      <c r="BO27" s="62"/>
      <c r="BP27" s="64">
        <v>1.0</v>
      </c>
      <c r="BQ27" s="64">
        <v>1.0</v>
      </c>
      <c r="BR27" s="62"/>
      <c r="BS27" s="64">
        <v>1.0</v>
      </c>
      <c r="BT27" s="62"/>
      <c r="BU27" s="62"/>
      <c r="BV27" s="64">
        <v>1.0</v>
      </c>
      <c r="BW27" s="62"/>
      <c r="BX27" s="62"/>
      <c r="BY27" s="64">
        <v>1.0</v>
      </c>
      <c r="BZ27" s="62"/>
      <c r="CA27" s="62"/>
      <c r="CB27" s="65"/>
      <c r="CC27" s="62"/>
      <c r="CD27" s="62"/>
      <c r="CE27" s="64">
        <v>1.0</v>
      </c>
      <c r="CF27" s="62"/>
      <c r="CG27" s="62"/>
      <c r="CH27" s="62"/>
      <c r="CI27" s="62"/>
      <c r="CJ27" s="62"/>
      <c r="CK27" s="62"/>
      <c r="CL27" s="64">
        <v>3.0</v>
      </c>
      <c r="CM27" s="62"/>
      <c r="CN27" s="62"/>
      <c r="CO27" s="62"/>
      <c r="CP27" s="62"/>
      <c r="CQ27" s="62"/>
      <c r="CR27" s="62"/>
      <c r="CS27" s="62"/>
      <c r="CT27" s="62"/>
      <c r="CU27" s="62"/>
      <c r="CV27" s="62"/>
      <c r="CW27" s="62"/>
      <c r="CX27" s="62"/>
      <c r="CY27" s="62"/>
      <c r="CZ27" s="62"/>
      <c r="DA27" s="62"/>
      <c r="DB27" s="62"/>
      <c r="DC27" s="62"/>
      <c r="DD27" s="62"/>
      <c r="DE27" s="62"/>
      <c r="DF27" s="62"/>
      <c r="DG27" s="62"/>
      <c r="DH27" s="62"/>
      <c r="DI27" s="62"/>
      <c r="DJ27" s="62"/>
      <c r="DK27" s="62"/>
      <c r="DL27" s="62"/>
      <c r="DM27" s="62"/>
      <c r="DN27" s="62"/>
      <c r="DO27" s="62"/>
      <c r="DP27" s="62"/>
      <c r="DQ27" s="62"/>
      <c r="DR27" s="62"/>
      <c r="DS27" s="62"/>
      <c r="DT27" s="62"/>
      <c r="DU27" s="62"/>
      <c r="DV27" s="62"/>
      <c r="DW27" s="62"/>
      <c r="DX27" s="62"/>
      <c r="DY27" s="62"/>
      <c r="DZ27" s="62"/>
      <c r="EA27" s="62"/>
      <c r="EB27" s="62"/>
      <c r="EC27" s="62"/>
      <c r="ED27" s="62"/>
      <c r="EE27" s="62"/>
      <c r="EF27" s="62"/>
      <c r="EG27" s="62"/>
      <c r="EH27" s="62"/>
      <c r="EI27" s="62"/>
      <c r="EJ27" s="62"/>
      <c r="EK27" s="62"/>
      <c r="EL27" s="62"/>
      <c r="EM27" s="62"/>
      <c r="EN27" s="62"/>
      <c r="EO27" s="62"/>
      <c r="EP27" s="62"/>
      <c r="EQ27" s="62"/>
      <c r="ER27" s="62"/>
      <c r="ES27" s="62"/>
      <c r="ET27" s="62"/>
      <c r="EU27" s="62"/>
      <c r="EV27" s="62"/>
      <c r="EW27" s="62"/>
      <c r="EX27" s="62"/>
      <c r="EY27" s="62"/>
      <c r="EZ27" s="62"/>
      <c r="FA27" s="62"/>
      <c r="FB27" s="42" t="s">
        <v>352</v>
      </c>
      <c r="FC27" s="42"/>
      <c r="FD27" s="42"/>
    </row>
    <row r="28" hidden="1">
      <c r="A28" s="61" t="s">
        <v>353</v>
      </c>
      <c r="B28" s="42" t="s">
        <v>354</v>
      </c>
      <c r="C28" s="40" t="s">
        <v>35</v>
      </c>
      <c r="D28" s="41" t="s">
        <v>26</v>
      </c>
      <c r="E28" s="41"/>
      <c r="F28" s="41"/>
      <c r="G28" s="42" t="s">
        <v>355</v>
      </c>
      <c r="H28" s="42" t="s">
        <v>345</v>
      </c>
      <c r="I28" s="41" t="s">
        <v>51</v>
      </c>
      <c r="J28" s="41" t="s">
        <v>70</v>
      </c>
      <c r="K28" s="41" t="s">
        <v>193</v>
      </c>
      <c r="L28" s="42" t="s">
        <v>346</v>
      </c>
      <c r="M28" s="41" t="s">
        <v>287</v>
      </c>
      <c r="N28" s="43">
        <v>43139.0</v>
      </c>
      <c r="O28" s="43"/>
      <c r="P28" s="67"/>
      <c r="Q28" s="68"/>
      <c r="R28" s="67"/>
      <c r="S28" s="69"/>
      <c r="T28" s="47">
        <f t="shared" si="3"/>
        <v>384</v>
      </c>
      <c r="U28" s="48">
        <f t="shared" si="4"/>
        <v>13</v>
      </c>
      <c r="V28" s="48">
        <f t="shared" ref="V28:X28" si="57">IF(ISBLANK($A28),"",sum(AF28,AL28,AR28,AX28,BD28,BJ28,BP28,BV28,CB28,CH28,CN28,CT28,CZ28,DF28,DL28,DR28,DX28,ED28,EJ28,EP28,EV28))</f>
        <v>7</v>
      </c>
      <c r="W28" s="48">
        <f t="shared" si="57"/>
        <v>0</v>
      </c>
      <c r="X28" s="48">
        <f t="shared" si="57"/>
        <v>0</v>
      </c>
      <c r="Y28" s="49">
        <f t="shared" si="6"/>
        <v>7</v>
      </c>
      <c r="Z28" s="50">
        <f t="shared" ref="Z28:AB28" si="58">IF(ISBLANK($A28),"",sum(AI28,AO28,AU28,BA28,BG28,BM28,BS28,BY28,CE28,CK28,CQ28,CW28,DC28,DI28,DO28,DU28,EA28,EG28,EM28,ES28,EY28))</f>
        <v>0</v>
      </c>
      <c r="AA28" s="50">
        <f t="shared" si="58"/>
        <v>3</v>
      </c>
      <c r="AB28" s="50">
        <f t="shared" si="58"/>
        <v>0</v>
      </c>
      <c r="AC28" s="51">
        <f t="shared" si="8"/>
        <v>3</v>
      </c>
      <c r="AD28" s="52">
        <f t="shared" si="9"/>
        <v>0</v>
      </c>
      <c r="AE28" s="53" t="str">
        <f t="shared" si="10"/>
        <v>20+</v>
      </c>
      <c r="AF28" s="42"/>
      <c r="AG28" s="42"/>
      <c r="AH28" s="67"/>
      <c r="AI28" s="42"/>
      <c r="AJ28" s="67"/>
      <c r="AK28" s="67"/>
      <c r="AL28" s="42"/>
      <c r="AM28" s="67"/>
      <c r="AN28" s="67"/>
      <c r="AO28" s="67"/>
      <c r="AP28" s="67"/>
      <c r="AQ28" s="67"/>
      <c r="AR28" s="42">
        <v>3.0</v>
      </c>
      <c r="AS28" s="67"/>
      <c r="AT28" s="67"/>
      <c r="AU28" s="70"/>
      <c r="AV28" s="67"/>
      <c r="AW28" s="67"/>
      <c r="AX28" s="42">
        <v>1.0</v>
      </c>
      <c r="AY28" s="67"/>
      <c r="AZ28" s="67"/>
      <c r="BA28" s="67"/>
      <c r="BB28" s="67"/>
      <c r="BC28" s="67"/>
      <c r="BD28" s="42">
        <v>2.0</v>
      </c>
      <c r="BE28" s="67"/>
      <c r="BF28" s="67"/>
      <c r="BG28" s="67"/>
      <c r="BH28" s="42">
        <v>1.0</v>
      </c>
      <c r="BI28" s="67"/>
      <c r="BJ28" s="42">
        <v>1.0</v>
      </c>
      <c r="BK28" s="67"/>
      <c r="BL28" s="67"/>
      <c r="BM28" s="67"/>
      <c r="BN28" s="42">
        <v>2.0</v>
      </c>
      <c r="BO28" s="67"/>
      <c r="BP28" s="70"/>
      <c r="BQ28" s="67"/>
      <c r="BR28" s="67"/>
      <c r="BS28" s="67"/>
      <c r="BT28" s="67"/>
      <c r="BU28" s="67"/>
      <c r="BV28" s="67"/>
      <c r="BW28" s="67"/>
      <c r="BX28" s="67"/>
      <c r="BY28" s="67"/>
      <c r="BZ28" s="67"/>
      <c r="CA28" s="67"/>
      <c r="CB28" s="70"/>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42" t="s">
        <v>356</v>
      </c>
      <c r="FC28" s="39" t="s">
        <v>302</v>
      </c>
      <c r="FD28" s="42" t="s">
        <v>302</v>
      </c>
    </row>
    <row r="29" hidden="1">
      <c r="A29" s="39"/>
      <c r="B29" s="39"/>
      <c r="C29" s="40"/>
      <c r="D29" s="41"/>
      <c r="E29" s="41"/>
      <c r="F29" s="41"/>
      <c r="G29" s="42"/>
      <c r="H29" s="42"/>
      <c r="I29" s="41"/>
      <c r="J29" s="41"/>
      <c r="K29" s="41"/>
      <c r="L29" s="42"/>
      <c r="M29" s="41"/>
      <c r="N29" s="43"/>
      <c r="O29" s="44"/>
      <c r="P29" s="45"/>
      <c r="Q29" s="58"/>
      <c r="R29" s="58"/>
      <c r="S29" s="45"/>
      <c r="T29" s="47" t="str">
        <f t="shared" si="3"/>
        <v/>
      </c>
      <c r="U29" s="48" t="str">
        <f t="shared" si="4"/>
        <v/>
      </c>
      <c r="V29" s="48" t="str">
        <f t="shared" ref="V29:X29" si="59">IF(ISBLANK($A29),"",sum(AF29,AL29,AR29,AX29,BD29,BJ29,BP29,BV29,CB29,CH29,CN29,CT29,CZ29,DF29,DL29,DR29,DX29,ED29,EJ29,EP29,EV29))</f>
        <v/>
      </c>
      <c r="W29" s="48" t="str">
        <f t="shared" si="59"/>
        <v/>
      </c>
      <c r="X29" s="48" t="str">
        <f t="shared" si="59"/>
        <v/>
      </c>
      <c r="Y29" s="49" t="str">
        <f t="shared" si="6"/>
        <v/>
      </c>
      <c r="Z29" s="50" t="str">
        <f t="shared" ref="Z29:AB29" si="60">IF(ISBLANK($A29),"",sum(AI29,AO29,AU29,BA29,BG29,BM29,BS29,BY29,CE29,CK29,CQ29,CW29,DC29,DI29,DO29,DU29,EA29,EG29,EM29,ES29,EY29))</f>
        <v/>
      </c>
      <c r="AA29" s="50" t="str">
        <f t="shared" si="60"/>
        <v/>
      </c>
      <c r="AB29" s="50" t="str">
        <f t="shared" si="60"/>
        <v/>
      </c>
      <c r="AC29" s="51" t="str">
        <f t="shared" si="8"/>
        <v/>
      </c>
      <c r="AD29" s="52" t="str">
        <f t="shared" si="9"/>
        <v/>
      </c>
      <c r="AE29" s="53" t="str">
        <f t="shared" si="10"/>
        <v/>
      </c>
      <c r="AF29" s="39"/>
      <c r="AG29" s="39"/>
      <c r="AH29" s="45"/>
      <c r="AI29" s="39"/>
      <c r="AJ29" s="39"/>
      <c r="AK29" s="45"/>
      <c r="AL29" s="39"/>
      <c r="AM29" s="45"/>
      <c r="AN29" s="45"/>
      <c r="AO29" s="45"/>
      <c r="AP29" s="45"/>
      <c r="AQ29" s="45"/>
      <c r="AR29" s="39"/>
      <c r="AS29" s="39"/>
      <c r="AT29" s="45"/>
      <c r="AU29" s="39"/>
      <c r="AV29" s="45"/>
      <c r="AW29" s="45"/>
      <c r="AX29" s="39"/>
      <c r="AY29" s="45"/>
      <c r="AZ29" s="45"/>
      <c r="BA29" s="39"/>
      <c r="BB29" s="39"/>
      <c r="BC29" s="45"/>
      <c r="BD29" s="45"/>
      <c r="BE29" s="45"/>
      <c r="BF29" s="45"/>
      <c r="BG29" s="45"/>
      <c r="BH29" s="45"/>
      <c r="BI29" s="45"/>
      <c r="BJ29" s="45"/>
      <c r="BK29" s="45"/>
      <c r="BL29" s="45"/>
      <c r="BM29" s="45"/>
      <c r="BN29" s="45"/>
      <c r="BO29" s="45"/>
      <c r="BP29" s="39"/>
      <c r="BQ29" s="45"/>
      <c r="BR29" s="45"/>
      <c r="BS29" s="45"/>
      <c r="BT29" s="45"/>
      <c r="BU29" s="45"/>
      <c r="BV29" s="45"/>
      <c r="BW29" s="45"/>
      <c r="BX29" s="45"/>
      <c r="BY29" s="45"/>
      <c r="BZ29" s="45"/>
      <c r="CA29" s="45"/>
      <c r="CB29" s="39"/>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39"/>
      <c r="EK29" s="45"/>
      <c r="EL29" s="45"/>
      <c r="EM29" s="45"/>
      <c r="EN29" s="45"/>
      <c r="EO29" s="45"/>
      <c r="EP29" s="45"/>
      <c r="EQ29" s="45"/>
      <c r="ER29" s="45"/>
      <c r="ES29" s="45"/>
      <c r="ET29" s="45"/>
      <c r="EU29" s="45"/>
      <c r="EV29" s="39"/>
      <c r="EW29" s="39"/>
      <c r="EX29" s="45"/>
      <c r="EY29" s="39"/>
      <c r="EZ29" s="39"/>
      <c r="FA29" s="45"/>
      <c r="FB29" s="39"/>
      <c r="FC29" s="39"/>
      <c r="FD29" s="39"/>
    </row>
    <row r="30" hidden="1">
      <c r="A30" s="61" t="s">
        <v>357</v>
      </c>
      <c r="B30" s="42" t="s">
        <v>358</v>
      </c>
      <c r="C30" s="40" t="s">
        <v>35</v>
      </c>
      <c r="D30" s="41" t="s">
        <v>26</v>
      </c>
      <c r="E30" s="41"/>
      <c r="F30" s="41"/>
      <c r="G30" s="42" t="s">
        <v>359</v>
      </c>
      <c r="H30" s="42" t="s">
        <v>311</v>
      </c>
      <c r="I30" s="41" t="s">
        <v>51</v>
      </c>
      <c r="J30" s="41" t="s">
        <v>70</v>
      </c>
      <c r="K30" s="41" t="s">
        <v>193</v>
      </c>
      <c r="L30" s="42" t="s">
        <v>295</v>
      </c>
      <c r="M30" s="41" t="s">
        <v>64</v>
      </c>
      <c r="N30" s="43">
        <v>43166.0</v>
      </c>
      <c r="O30" s="43"/>
      <c r="P30" s="62"/>
      <c r="Q30" s="62"/>
      <c r="R30" s="62"/>
      <c r="S30" s="62"/>
      <c r="T30" s="47">
        <f t="shared" si="3"/>
        <v>357</v>
      </c>
      <c r="U30" s="48">
        <f t="shared" si="4"/>
        <v>13</v>
      </c>
      <c r="V30" s="48">
        <f t="shared" ref="V30:X30" si="61">IF(ISBLANK($A30),"",sum(AF30,AL30,AR30,AX30,BD30,BJ30,BP30,BV30,CB30,CH30,CN30,CT30,CZ30,DF30,DL30,DR30,DX30,ED30,EJ30,EP30,EV30))</f>
        <v>4</v>
      </c>
      <c r="W30" s="48">
        <f t="shared" si="61"/>
        <v>0</v>
      </c>
      <c r="X30" s="48">
        <f t="shared" si="61"/>
        <v>0</v>
      </c>
      <c r="Y30" s="49">
        <f t="shared" si="6"/>
        <v>4</v>
      </c>
      <c r="Z30" s="50">
        <f t="shared" ref="Z30:AB30" si="62">IF(ISBLANK($A30),"",sum(AI30,AO30,AU30,BA30,BG30,BM30,BS30,BY30,CE30,CK30,CQ30,CW30,DC30,DI30,DO30,DU30,EA30,EG30,EM30,ES30,EY30))</f>
        <v>0</v>
      </c>
      <c r="AA30" s="50">
        <f t="shared" si="62"/>
        <v>1</v>
      </c>
      <c r="AB30" s="50">
        <f t="shared" si="62"/>
        <v>0</v>
      </c>
      <c r="AC30" s="51">
        <f t="shared" si="8"/>
        <v>1</v>
      </c>
      <c r="AD30" s="52">
        <f t="shared" si="9"/>
        <v>0</v>
      </c>
      <c r="AE30" s="53" t="str">
        <f t="shared" si="10"/>
        <v>20+</v>
      </c>
      <c r="AF30" s="64"/>
      <c r="AG30" s="62"/>
      <c r="AH30" s="62"/>
      <c r="AI30" s="64"/>
      <c r="AJ30" s="62"/>
      <c r="AK30" s="62"/>
      <c r="AL30" s="64"/>
      <c r="AM30" s="64"/>
      <c r="AN30" s="62"/>
      <c r="AO30" s="62"/>
      <c r="AP30" s="62"/>
      <c r="AQ30" s="62"/>
      <c r="AR30" s="64">
        <v>4.0</v>
      </c>
      <c r="AS30" s="62"/>
      <c r="AT30" s="62"/>
      <c r="AU30" s="64"/>
      <c r="AV30" s="64">
        <v>1.0</v>
      </c>
      <c r="AW30" s="64"/>
      <c r="AX30" s="62"/>
      <c r="AY30" s="62"/>
      <c r="AZ30" s="62"/>
      <c r="BA30" s="62"/>
      <c r="BB30" s="62"/>
      <c r="BC30" s="62"/>
      <c r="BD30" s="62"/>
      <c r="BE30" s="62"/>
      <c r="BF30" s="62"/>
      <c r="BG30" s="62"/>
      <c r="BH30" s="62"/>
      <c r="BI30" s="62"/>
      <c r="BJ30" s="62"/>
      <c r="BK30" s="64"/>
      <c r="BL30" s="62"/>
      <c r="BM30" s="62"/>
      <c r="BN30" s="62"/>
      <c r="BO30" s="62"/>
      <c r="BP30" s="64"/>
      <c r="BQ30" s="62"/>
      <c r="BR30" s="62"/>
      <c r="BS30" s="64"/>
      <c r="BT30" s="62"/>
      <c r="BU30" s="62"/>
      <c r="BV30" s="64"/>
      <c r="BW30" s="62"/>
      <c r="BX30" s="62"/>
      <c r="BY30" s="62"/>
      <c r="BZ30" s="62"/>
      <c r="CA30" s="62"/>
      <c r="CB30" s="65"/>
      <c r="CC30" s="62"/>
      <c r="CD30" s="62"/>
      <c r="CE30" s="64"/>
      <c r="CF30" s="64"/>
      <c r="CG30" s="62"/>
      <c r="CH30" s="62"/>
      <c r="CI30" s="62"/>
      <c r="CJ30" s="62"/>
      <c r="CK30" s="62"/>
      <c r="CL30" s="62"/>
      <c r="CM30" s="62"/>
      <c r="CN30" s="62"/>
      <c r="CO30" s="62"/>
      <c r="CP30" s="62"/>
      <c r="CQ30" s="62"/>
      <c r="CR30" s="62"/>
      <c r="CS30" s="62"/>
      <c r="CT30" s="62"/>
      <c r="CU30" s="62"/>
      <c r="CV30" s="62"/>
      <c r="CW30" s="62"/>
      <c r="CX30" s="62"/>
      <c r="CY30" s="62"/>
      <c r="CZ30" s="64"/>
      <c r="DA30" s="62"/>
      <c r="DB30" s="62"/>
      <c r="DC30" s="62"/>
      <c r="DD30" s="62"/>
      <c r="DE30" s="62"/>
      <c r="DF30" s="62"/>
      <c r="DG30" s="62"/>
      <c r="DH30" s="62"/>
      <c r="DI30" s="62"/>
      <c r="DJ30" s="62"/>
      <c r="DK30" s="62"/>
      <c r="DL30" s="62"/>
      <c r="DM30" s="62"/>
      <c r="DN30" s="62"/>
      <c r="DO30" s="62"/>
      <c r="DP30" s="62"/>
      <c r="DQ30" s="62"/>
      <c r="DR30" s="62"/>
      <c r="DS30" s="62"/>
      <c r="DT30" s="62"/>
      <c r="DU30" s="62"/>
      <c r="DV30" s="62"/>
      <c r="DW30" s="62"/>
      <c r="DX30" s="62"/>
      <c r="DY30" s="62"/>
      <c r="DZ30" s="62"/>
      <c r="EA30" s="62"/>
      <c r="EB30" s="62"/>
      <c r="EC30" s="62"/>
      <c r="ED30" s="62"/>
      <c r="EE30" s="62"/>
      <c r="EF30" s="62"/>
      <c r="EG30" s="62"/>
      <c r="EH30" s="62"/>
      <c r="EI30" s="62"/>
      <c r="EJ30" s="62"/>
      <c r="EK30" s="62"/>
      <c r="EL30" s="62"/>
      <c r="EM30" s="62"/>
      <c r="EN30" s="62"/>
      <c r="EO30" s="62"/>
      <c r="EP30" s="62"/>
      <c r="EQ30" s="62"/>
      <c r="ER30" s="62"/>
      <c r="ES30" s="62"/>
      <c r="ET30" s="62"/>
      <c r="EU30" s="62"/>
      <c r="EV30" s="62"/>
      <c r="EW30" s="62"/>
      <c r="EX30" s="62"/>
      <c r="EY30" s="62"/>
      <c r="EZ30" s="62"/>
      <c r="FA30" s="62"/>
      <c r="FB30" s="42" t="s">
        <v>360</v>
      </c>
      <c r="FC30" s="42" t="s">
        <v>302</v>
      </c>
      <c r="FD30" s="42" t="s">
        <v>302</v>
      </c>
    </row>
    <row r="31" hidden="1">
      <c r="A31" s="39"/>
      <c r="B31" s="39"/>
      <c r="C31" s="40"/>
      <c r="D31" s="41"/>
      <c r="E31" s="41"/>
      <c r="F31" s="41"/>
      <c r="G31" s="42"/>
      <c r="H31" s="42"/>
      <c r="I31" s="41"/>
      <c r="J31" s="41"/>
      <c r="K31" s="41"/>
      <c r="L31" s="42"/>
      <c r="M31" s="41"/>
      <c r="N31" s="43"/>
      <c r="O31" s="44"/>
      <c r="P31" s="45"/>
      <c r="Q31" s="58"/>
      <c r="R31" s="58"/>
      <c r="S31" s="45"/>
      <c r="T31" s="47" t="str">
        <f t="shared" si="3"/>
        <v/>
      </c>
      <c r="U31" s="48" t="str">
        <f t="shared" si="4"/>
        <v/>
      </c>
      <c r="V31" s="48" t="str">
        <f t="shared" ref="V31:X31" si="63">IF(ISBLANK($A31),"",sum(AF31,AL31,AR31,AX31,BD31,BJ31,BP31,BV31,CB31,CH31,CN31,CT31,CZ31,DF31,DL31,DR31,DX31,ED31,EJ31,EP31,EV31))</f>
        <v/>
      </c>
      <c r="W31" s="48" t="str">
        <f t="shared" si="63"/>
        <v/>
      </c>
      <c r="X31" s="48" t="str">
        <f t="shared" si="63"/>
        <v/>
      </c>
      <c r="Y31" s="49" t="str">
        <f t="shared" si="6"/>
        <v/>
      </c>
      <c r="Z31" s="50" t="str">
        <f t="shared" ref="Z31:AB31" si="64">IF(ISBLANK($A31),"",sum(AI31,AO31,AU31,BA31,BG31,BM31,BS31,BY31,CE31,CK31,CQ31,CW31,DC31,DI31,DO31,DU31,EA31,EG31,EM31,ES31,EY31))</f>
        <v/>
      </c>
      <c r="AA31" s="50" t="str">
        <f t="shared" si="64"/>
        <v/>
      </c>
      <c r="AB31" s="50" t="str">
        <f t="shared" si="64"/>
        <v/>
      </c>
      <c r="AC31" s="51" t="str">
        <f t="shared" si="8"/>
        <v/>
      </c>
      <c r="AD31" s="52" t="str">
        <f t="shared" si="9"/>
        <v/>
      </c>
      <c r="AE31" s="53" t="str">
        <f t="shared" si="10"/>
        <v/>
      </c>
      <c r="AF31" s="39"/>
      <c r="AG31" s="39"/>
      <c r="AH31" s="45"/>
      <c r="AI31" s="39"/>
      <c r="AJ31" s="39"/>
      <c r="AK31" s="45"/>
      <c r="AL31" s="39"/>
      <c r="AM31" s="45"/>
      <c r="AN31" s="45"/>
      <c r="AO31" s="45"/>
      <c r="AP31" s="45"/>
      <c r="AQ31" s="45"/>
      <c r="AR31" s="39"/>
      <c r="AS31" s="39"/>
      <c r="AT31" s="45"/>
      <c r="AU31" s="39"/>
      <c r="AV31" s="45"/>
      <c r="AW31" s="45"/>
      <c r="AX31" s="39"/>
      <c r="AY31" s="45"/>
      <c r="AZ31" s="45"/>
      <c r="BA31" s="39"/>
      <c r="BB31" s="39"/>
      <c r="BC31" s="45"/>
      <c r="BD31" s="45"/>
      <c r="BE31" s="45"/>
      <c r="BF31" s="45"/>
      <c r="BG31" s="45"/>
      <c r="BH31" s="45"/>
      <c r="BI31" s="45"/>
      <c r="BJ31" s="45"/>
      <c r="BK31" s="45"/>
      <c r="BL31" s="45"/>
      <c r="BM31" s="45"/>
      <c r="BN31" s="45"/>
      <c r="BO31" s="45"/>
      <c r="BP31" s="39"/>
      <c r="BQ31" s="45"/>
      <c r="BR31" s="45"/>
      <c r="BS31" s="45"/>
      <c r="BT31" s="45"/>
      <c r="BU31" s="45"/>
      <c r="BV31" s="45"/>
      <c r="BW31" s="45"/>
      <c r="BX31" s="45"/>
      <c r="BY31" s="45"/>
      <c r="BZ31" s="45"/>
      <c r="CA31" s="45"/>
      <c r="CB31" s="39"/>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39"/>
      <c r="EK31" s="45"/>
      <c r="EL31" s="45"/>
      <c r="EM31" s="45"/>
      <c r="EN31" s="45"/>
      <c r="EO31" s="45"/>
      <c r="EP31" s="45"/>
      <c r="EQ31" s="45"/>
      <c r="ER31" s="45"/>
      <c r="ES31" s="45"/>
      <c r="ET31" s="45"/>
      <c r="EU31" s="45"/>
      <c r="EV31" s="39"/>
      <c r="EW31" s="39"/>
      <c r="EX31" s="45"/>
      <c r="EY31" s="39"/>
      <c r="EZ31" s="39"/>
      <c r="FA31" s="45"/>
      <c r="FB31" s="39"/>
      <c r="FC31" s="39"/>
      <c r="FD31" s="39"/>
    </row>
    <row r="32" hidden="1">
      <c r="A32" s="39"/>
      <c r="B32" s="39"/>
      <c r="C32" s="40"/>
      <c r="D32" s="41"/>
      <c r="E32" s="41"/>
      <c r="F32" s="41"/>
      <c r="G32" s="42"/>
      <c r="H32" s="42"/>
      <c r="I32" s="41"/>
      <c r="J32" s="41"/>
      <c r="K32" s="41"/>
      <c r="L32" s="42"/>
      <c r="M32" s="41"/>
      <c r="N32" s="43"/>
      <c r="O32" s="44"/>
      <c r="P32" s="45"/>
      <c r="Q32" s="58"/>
      <c r="R32" s="58"/>
      <c r="S32" s="45"/>
      <c r="T32" s="47" t="str">
        <f t="shared" si="3"/>
        <v/>
      </c>
      <c r="U32" s="48" t="str">
        <f t="shared" si="4"/>
        <v/>
      </c>
      <c r="V32" s="48" t="str">
        <f t="shared" ref="V32:X32" si="65">IF(ISBLANK($A32),"",sum(AF32,AL32,AR32,AX32,BD32,BJ32,BP32,BV32,CB32,CH32,CN32,CT32,CZ32,DF32,DL32,DR32,DX32,ED32,EJ32,EP32,EV32))</f>
        <v/>
      </c>
      <c r="W32" s="48" t="str">
        <f t="shared" si="65"/>
        <v/>
      </c>
      <c r="X32" s="48" t="str">
        <f t="shared" si="65"/>
        <v/>
      </c>
      <c r="Y32" s="49" t="str">
        <f t="shared" si="6"/>
        <v/>
      </c>
      <c r="Z32" s="50" t="str">
        <f t="shared" ref="Z32:AB32" si="66">IF(ISBLANK($A32),"",sum(AI32,AO32,AU32,BA32,BG32,BM32,BS32,BY32,CE32,CK32,CQ32,CW32,DC32,DI32,DO32,DU32,EA32,EG32,EM32,ES32,EY32))</f>
        <v/>
      </c>
      <c r="AA32" s="50" t="str">
        <f t="shared" si="66"/>
        <v/>
      </c>
      <c r="AB32" s="50" t="str">
        <f t="shared" si="66"/>
        <v/>
      </c>
      <c r="AC32" s="51" t="str">
        <f t="shared" si="8"/>
        <v/>
      </c>
      <c r="AD32" s="52" t="str">
        <f t="shared" si="9"/>
        <v/>
      </c>
      <c r="AE32" s="53" t="str">
        <f t="shared" si="10"/>
        <v/>
      </c>
      <c r="AF32" s="39"/>
      <c r="AG32" s="39"/>
      <c r="AH32" s="45"/>
      <c r="AI32" s="39"/>
      <c r="AJ32" s="39"/>
      <c r="AK32" s="45"/>
      <c r="AL32" s="39"/>
      <c r="AM32" s="45"/>
      <c r="AN32" s="45"/>
      <c r="AO32" s="45"/>
      <c r="AP32" s="45"/>
      <c r="AQ32" s="45"/>
      <c r="AR32" s="39"/>
      <c r="AS32" s="39"/>
      <c r="AT32" s="45"/>
      <c r="AU32" s="39"/>
      <c r="AV32" s="45"/>
      <c r="AW32" s="45"/>
      <c r="AX32" s="39"/>
      <c r="AY32" s="45"/>
      <c r="AZ32" s="45"/>
      <c r="BA32" s="39"/>
      <c r="BB32" s="39"/>
      <c r="BC32" s="45"/>
      <c r="BD32" s="45"/>
      <c r="BE32" s="45"/>
      <c r="BF32" s="45"/>
      <c r="BG32" s="45"/>
      <c r="BH32" s="45"/>
      <c r="BI32" s="45"/>
      <c r="BJ32" s="45"/>
      <c r="BK32" s="45"/>
      <c r="BL32" s="45"/>
      <c r="BM32" s="45"/>
      <c r="BN32" s="45"/>
      <c r="BO32" s="45"/>
      <c r="BP32" s="39"/>
      <c r="BQ32" s="45"/>
      <c r="BR32" s="45"/>
      <c r="BS32" s="45"/>
      <c r="BT32" s="45"/>
      <c r="BU32" s="45"/>
      <c r="BV32" s="45"/>
      <c r="BW32" s="45"/>
      <c r="BX32" s="45"/>
      <c r="BY32" s="45"/>
      <c r="BZ32" s="45"/>
      <c r="CA32" s="45"/>
      <c r="CB32" s="39"/>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c r="DX32" s="45"/>
      <c r="DY32" s="45"/>
      <c r="DZ32" s="45"/>
      <c r="EA32" s="45"/>
      <c r="EB32" s="45"/>
      <c r="EC32" s="45"/>
      <c r="ED32" s="45"/>
      <c r="EE32" s="45"/>
      <c r="EF32" s="45"/>
      <c r="EG32" s="45"/>
      <c r="EH32" s="45"/>
      <c r="EI32" s="45"/>
      <c r="EJ32" s="39"/>
      <c r="EK32" s="45"/>
      <c r="EL32" s="45"/>
      <c r="EM32" s="45"/>
      <c r="EN32" s="45"/>
      <c r="EO32" s="45"/>
      <c r="EP32" s="45"/>
      <c r="EQ32" s="45"/>
      <c r="ER32" s="45"/>
      <c r="ES32" s="45"/>
      <c r="ET32" s="45"/>
      <c r="EU32" s="45"/>
      <c r="EV32" s="39"/>
      <c r="EW32" s="39"/>
      <c r="EX32" s="45"/>
      <c r="EY32" s="39"/>
      <c r="EZ32" s="39"/>
      <c r="FA32" s="45"/>
      <c r="FB32" s="39"/>
      <c r="FC32" s="39"/>
      <c r="FD32" s="39"/>
    </row>
    <row r="33" hidden="1">
      <c r="A33" s="39"/>
      <c r="B33" s="39"/>
      <c r="C33" s="40"/>
      <c r="D33" s="41"/>
      <c r="E33" s="41"/>
      <c r="F33" s="41"/>
      <c r="G33" s="42"/>
      <c r="H33" s="42"/>
      <c r="I33" s="41"/>
      <c r="J33" s="41"/>
      <c r="K33" s="41"/>
      <c r="L33" s="42"/>
      <c r="M33" s="41"/>
      <c r="N33" s="43"/>
      <c r="O33" s="44"/>
      <c r="P33" s="45"/>
      <c r="Q33" s="58"/>
      <c r="R33" s="58"/>
      <c r="S33" s="45"/>
      <c r="T33" s="47" t="str">
        <f t="shared" si="3"/>
        <v/>
      </c>
      <c r="U33" s="48" t="str">
        <f t="shared" si="4"/>
        <v/>
      </c>
      <c r="V33" s="48" t="str">
        <f t="shared" ref="V33:X33" si="67">IF(ISBLANK($A33),"",sum(AF33,AL33,AR33,AX33,BD33,BJ33,BP33,BV33,CB33,CH33,CN33,CT33,CZ33,DF33,DL33,DR33,DX33,ED33,EJ33,EP33,EV33))</f>
        <v/>
      </c>
      <c r="W33" s="48" t="str">
        <f t="shared" si="67"/>
        <v/>
      </c>
      <c r="X33" s="48" t="str">
        <f t="shared" si="67"/>
        <v/>
      </c>
      <c r="Y33" s="49" t="str">
        <f t="shared" si="6"/>
        <v/>
      </c>
      <c r="Z33" s="50" t="str">
        <f t="shared" ref="Z33:AB33" si="68">IF(ISBLANK($A33),"",sum(AI33,AO33,AU33,BA33,BG33,BM33,BS33,BY33,CE33,CK33,CQ33,CW33,DC33,DI33,DO33,DU33,EA33,EG33,EM33,ES33,EY33))</f>
        <v/>
      </c>
      <c r="AA33" s="50" t="str">
        <f t="shared" si="68"/>
        <v/>
      </c>
      <c r="AB33" s="50" t="str">
        <f t="shared" si="68"/>
        <v/>
      </c>
      <c r="AC33" s="51" t="str">
        <f t="shared" si="8"/>
        <v/>
      </c>
      <c r="AD33" s="52" t="str">
        <f t="shared" si="9"/>
        <v/>
      </c>
      <c r="AE33" s="53" t="str">
        <f t="shared" si="10"/>
        <v/>
      </c>
      <c r="AF33" s="39"/>
      <c r="AG33" s="39"/>
      <c r="AH33" s="45"/>
      <c r="AI33" s="39"/>
      <c r="AJ33" s="39"/>
      <c r="AK33" s="45"/>
      <c r="AL33" s="39"/>
      <c r="AM33" s="45"/>
      <c r="AN33" s="45"/>
      <c r="AO33" s="45"/>
      <c r="AP33" s="45"/>
      <c r="AQ33" s="45"/>
      <c r="AR33" s="39"/>
      <c r="AS33" s="39"/>
      <c r="AT33" s="45"/>
      <c r="AU33" s="39"/>
      <c r="AV33" s="45"/>
      <c r="AW33" s="45"/>
      <c r="AX33" s="39"/>
      <c r="AY33" s="45"/>
      <c r="AZ33" s="45"/>
      <c r="BA33" s="39"/>
      <c r="BB33" s="39"/>
      <c r="BC33" s="45"/>
      <c r="BD33" s="45"/>
      <c r="BE33" s="45"/>
      <c r="BF33" s="45"/>
      <c r="BG33" s="45"/>
      <c r="BH33" s="45"/>
      <c r="BI33" s="45"/>
      <c r="BJ33" s="45"/>
      <c r="BK33" s="45"/>
      <c r="BL33" s="45"/>
      <c r="BM33" s="45"/>
      <c r="BN33" s="45"/>
      <c r="BO33" s="45"/>
      <c r="BP33" s="39"/>
      <c r="BQ33" s="45"/>
      <c r="BR33" s="45"/>
      <c r="BS33" s="45"/>
      <c r="BT33" s="45"/>
      <c r="BU33" s="45"/>
      <c r="BV33" s="45"/>
      <c r="BW33" s="45"/>
      <c r="BX33" s="45"/>
      <c r="BY33" s="45"/>
      <c r="BZ33" s="45"/>
      <c r="CA33" s="45"/>
      <c r="CB33" s="39"/>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39"/>
      <c r="EK33" s="45"/>
      <c r="EL33" s="45"/>
      <c r="EM33" s="45"/>
      <c r="EN33" s="45"/>
      <c r="EO33" s="45"/>
      <c r="EP33" s="45"/>
      <c r="EQ33" s="45"/>
      <c r="ER33" s="45"/>
      <c r="ES33" s="45"/>
      <c r="ET33" s="45"/>
      <c r="EU33" s="45"/>
      <c r="EV33" s="39"/>
      <c r="EW33" s="39"/>
      <c r="EX33" s="45"/>
      <c r="EY33" s="39"/>
      <c r="EZ33" s="39"/>
      <c r="FA33" s="45"/>
      <c r="FB33" s="39"/>
      <c r="FC33" s="39"/>
      <c r="FD33" s="39"/>
    </row>
    <row r="34" hidden="1">
      <c r="A34" s="61" t="s">
        <v>361</v>
      </c>
      <c r="B34" s="42" t="s">
        <v>362</v>
      </c>
      <c r="C34" s="40" t="s">
        <v>35</v>
      </c>
      <c r="D34" s="41" t="s">
        <v>11</v>
      </c>
      <c r="E34" s="41"/>
      <c r="F34" s="41"/>
      <c r="G34" s="42" t="s">
        <v>363</v>
      </c>
      <c r="H34" s="42" t="s">
        <v>326</v>
      </c>
      <c r="I34" s="41" t="s">
        <v>51</v>
      </c>
      <c r="J34" s="41" t="s">
        <v>70</v>
      </c>
      <c r="K34" s="41" t="s">
        <v>193</v>
      </c>
      <c r="L34" s="42" t="s">
        <v>295</v>
      </c>
      <c r="M34" s="41" t="s">
        <v>64</v>
      </c>
      <c r="N34" s="43">
        <v>43152.0</v>
      </c>
      <c r="O34" s="43"/>
      <c r="P34" s="62"/>
      <c r="Q34" s="62"/>
      <c r="R34" s="62"/>
      <c r="S34" s="62"/>
      <c r="T34" s="47">
        <f t="shared" si="3"/>
        <v>371</v>
      </c>
      <c r="U34" s="48">
        <f t="shared" si="4"/>
        <v>13</v>
      </c>
      <c r="V34" s="48">
        <f t="shared" ref="V34:X34" si="69">IF(ISBLANK($A34),"",sum(AF34,AL34,AR34,AX34,BD34,BJ34,BP34,BV34,CB34,CH34,CN34,CT34,CZ34,DF34,DL34,DR34,DX34,ED34,EJ34,EP34,EV34))</f>
        <v>5</v>
      </c>
      <c r="W34" s="48">
        <f t="shared" si="69"/>
        <v>0</v>
      </c>
      <c r="X34" s="48">
        <f t="shared" si="69"/>
        <v>0</v>
      </c>
      <c r="Y34" s="49">
        <f t="shared" si="6"/>
        <v>5</v>
      </c>
      <c r="Z34" s="50">
        <f t="shared" ref="Z34:AB34" si="70">IF(ISBLANK($A34),"",sum(AI34,AO34,AU34,BA34,BG34,BM34,BS34,BY34,CE34,CK34,CQ34,CW34,DC34,DI34,DO34,DU34,EA34,EG34,EM34,ES34,EY34))</f>
        <v>2</v>
      </c>
      <c r="AA34" s="50">
        <f t="shared" si="70"/>
        <v>3</v>
      </c>
      <c r="AB34" s="50">
        <f t="shared" si="70"/>
        <v>0</v>
      </c>
      <c r="AC34" s="51">
        <f t="shared" si="8"/>
        <v>5</v>
      </c>
      <c r="AD34" s="52">
        <f t="shared" si="9"/>
        <v>0.4</v>
      </c>
      <c r="AE34" s="53" t="str">
        <f t="shared" si="10"/>
        <v>20+</v>
      </c>
      <c r="AF34" s="64"/>
      <c r="AG34" s="62"/>
      <c r="AH34" s="62"/>
      <c r="AI34" s="64"/>
      <c r="AJ34" s="62"/>
      <c r="AK34" s="62"/>
      <c r="AL34" s="64"/>
      <c r="AM34" s="64"/>
      <c r="AN34" s="62"/>
      <c r="AO34" s="62"/>
      <c r="AP34" s="62"/>
      <c r="AQ34" s="62"/>
      <c r="AR34" s="64">
        <v>2.0</v>
      </c>
      <c r="AS34" s="62"/>
      <c r="AT34" s="62"/>
      <c r="AU34" s="64"/>
      <c r="AV34" s="62"/>
      <c r="AW34" s="62"/>
      <c r="AX34" s="64">
        <v>1.0</v>
      </c>
      <c r="AY34" s="62"/>
      <c r="AZ34" s="62"/>
      <c r="BA34" s="62"/>
      <c r="BB34" s="62"/>
      <c r="BC34" s="62"/>
      <c r="BD34" s="64">
        <v>1.0</v>
      </c>
      <c r="BE34" s="62"/>
      <c r="BF34" s="62"/>
      <c r="BG34" s="64">
        <v>2.0</v>
      </c>
      <c r="BH34" s="62"/>
      <c r="BI34" s="62"/>
      <c r="BJ34" s="64">
        <v>1.0</v>
      </c>
      <c r="BK34" s="62"/>
      <c r="BL34" s="62"/>
      <c r="BM34" s="62"/>
      <c r="BN34" s="64">
        <v>3.0</v>
      </c>
      <c r="BO34" s="62"/>
      <c r="BP34" s="64"/>
      <c r="BQ34" s="62"/>
      <c r="BR34" s="62"/>
      <c r="BS34" s="64"/>
      <c r="BT34" s="62"/>
      <c r="BU34" s="62"/>
      <c r="BV34" s="64"/>
      <c r="BW34" s="62"/>
      <c r="BX34" s="62"/>
      <c r="BY34" s="64"/>
      <c r="BZ34" s="62"/>
      <c r="CA34" s="62"/>
      <c r="CB34" s="65"/>
      <c r="CC34" s="62"/>
      <c r="CD34" s="62"/>
      <c r="CE34" s="64"/>
      <c r="CF34" s="64"/>
      <c r="CG34" s="62"/>
      <c r="CH34" s="64"/>
      <c r="CI34" s="62"/>
      <c r="CJ34" s="62"/>
      <c r="CK34" s="62"/>
      <c r="CL34" s="64"/>
      <c r="CM34" s="62"/>
      <c r="CN34" s="62"/>
      <c r="CO34" s="62"/>
      <c r="CP34" s="62"/>
      <c r="CQ34" s="62"/>
      <c r="CR34" s="64"/>
      <c r="CS34" s="62"/>
      <c r="CT34" s="62"/>
      <c r="CU34" s="62"/>
      <c r="CV34" s="62"/>
      <c r="CW34" s="62"/>
      <c r="CX34" s="62"/>
      <c r="CY34" s="62"/>
      <c r="CZ34" s="62"/>
      <c r="DA34" s="62"/>
      <c r="DB34" s="62"/>
      <c r="DC34" s="62"/>
      <c r="DD34" s="62"/>
      <c r="DE34" s="62"/>
      <c r="DF34" s="62"/>
      <c r="DG34" s="62"/>
      <c r="DH34" s="62"/>
      <c r="DI34" s="62"/>
      <c r="DJ34" s="62"/>
      <c r="DK34" s="62"/>
      <c r="DL34" s="62"/>
      <c r="DM34" s="64"/>
      <c r="DN34" s="62"/>
      <c r="DO34" s="62"/>
      <c r="DP34" s="62"/>
      <c r="DQ34" s="62"/>
      <c r="DR34" s="62"/>
      <c r="DS34" s="62"/>
      <c r="DT34" s="62"/>
      <c r="DU34" s="62"/>
      <c r="DV34" s="62"/>
      <c r="DW34" s="62"/>
      <c r="DX34" s="62"/>
      <c r="DY34" s="62"/>
      <c r="DZ34" s="62"/>
      <c r="EA34" s="62"/>
      <c r="EB34" s="62"/>
      <c r="EC34" s="62"/>
      <c r="ED34" s="62"/>
      <c r="EE34" s="62"/>
      <c r="EF34" s="62"/>
      <c r="EG34" s="62"/>
      <c r="EH34" s="62"/>
      <c r="EI34" s="62"/>
      <c r="EJ34" s="62"/>
      <c r="EK34" s="62"/>
      <c r="EL34" s="62"/>
      <c r="EM34" s="62"/>
      <c r="EN34" s="62"/>
      <c r="EO34" s="62"/>
      <c r="EP34" s="64"/>
      <c r="EQ34" s="62"/>
      <c r="ER34" s="62"/>
      <c r="ES34" s="64"/>
      <c r="ET34" s="62"/>
      <c r="EU34" s="62"/>
      <c r="EV34" s="62"/>
      <c r="EW34" s="62"/>
      <c r="EX34" s="62"/>
      <c r="EY34" s="62"/>
      <c r="EZ34" s="62"/>
      <c r="FA34" s="62"/>
      <c r="FB34" s="42" t="s">
        <v>364</v>
      </c>
      <c r="FC34" s="42" t="s">
        <v>302</v>
      </c>
      <c r="FD34" s="42" t="s">
        <v>365</v>
      </c>
    </row>
    <row r="35" hidden="1">
      <c r="A35" s="61" t="s">
        <v>366</v>
      </c>
      <c r="B35" s="42" t="s">
        <v>367</v>
      </c>
      <c r="C35" s="40" t="s">
        <v>35</v>
      </c>
      <c r="D35" s="41" t="s">
        <v>26</v>
      </c>
      <c r="E35" s="41"/>
      <c r="F35" s="41"/>
      <c r="G35" s="42" t="s">
        <v>368</v>
      </c>
      <c r="H35" s="42" t="s">
        <v>345</v>
      </c>
      <c r="I35" s="41" t="s">
        <v>51</v>
      </c>
      <c r="J35" s="41"/>
      <c r="K35" s="41" t="s">
        <v>193</v>
      </c>
      <c r="L35" s="42" t="s">
        <v>295</v>
      </c>
      <c r="M35" s="41" t="s">
        <v>64</v>
      </c>
      <c r="N35" s="43">
        <v>43080.0</v>
      </c>
      <c r="O35" s="71"/>
      <c r="P35" s="62"/>
      <c r="Q35" s="62"/>
      <c r="R35" s="62"/>
      <c r="S35" s="62"/>
      <c r="T35" s="47">
        <f t="shared" si="3"/>
        <v>443</v>
      </c>
      <c r="U35" s="48">
        <f t="shared" si="4"/>
        <v>13</v>
      </c>
      <c r="V35" s="48">
        <f t="shared" ref="V35:X35" si="71">IF(ISBLANK($A35),"",sum(AF35,AL35,AR35,AX35,BD35,BJ35,BP35,BV35,CB35,CH35,CN35,CT35,CZ35,DF35,DL35,DR35,DX35,ED35,EJ35,EP35,EV35))</f>
        <v>3</v>
      </c>
      <c r="W35" s="48">
        <f t="shared" si="71"/>
        <v>0</v>
      </c>
      <c r="X35" s="48">
        <f t="shared" si="71"/>
        <v>0</v>
      </c>
      <c r="Y35" s="49">
        <f t="shared" si="6"/>
        <v>3</v>
      </c>
      <c r="Z35" s="50">
        <f t="shared" ref="Z35:AB35" si="72">IF(ISBLANK($A35),"",sum(AI35,AO35,AU35,BA35,BG35,BM35,BS35,BY35,CE35,CK35,CQ35,CW35,DC35,DI35,DO35,DU35,EA35,EG35,EM35,ES35,EY35))</f>
        <v>3</v>
      </c>
      <c r="AA35" s="50">
        <f t="shared" si="72"/>
        <v>2</v>
      </c>
      <c r="AB35" s="50">
        <f t="shared" si="72"/>
        <v>0</v>
      </c>
      <c r="AC35" s="51">
        <f t="shared" si="8"/>
        <v>5</v>
      </c>
      <c r="AD35" s="52">
        <f t="shared" si="9"/>
        <v>1</v>
      </c>
      <c r="AE35" s="53" t="str">
        <f t="shared" si="10"/>
        <v>20+</v>
      </c>
      <c r="AF35" s="64">
        <v>3.0</v>
      </c>
      <c r="AG35" s="62"/>
      <c r="AH35" s="62"/>
      <c r="AI35" s="64"/>
      <c r="AJ35" s="62"/>
      <c r="AK35" s="62"/>
      <c r="AL35" s="62"/>
      <c r="AM35" s="62"/>
      <c r="AN35" s="62"/>
      <c r="AO35" s="64">
        <v>3.0</v>
      </c>
      <c r="AP35" s="62"/>
      <c r="AQ35" s="62"/>
      <c r="AR35" s="65"/>
      <c r="AS35" s="62"/>
      <c r="AT35" s="62"/>
      <c r="AU35" s="65"/>
      <c r="AV35" s="62"/>
      <c r="AW35" s="62"/>
      <c r="AX35" s="62"/>
      <c r="AY35" s="62"/>
      <c r="AZ35" s="62"/>
      <c r="BA35" s="62"/>
      <c r="BB35" s="62"/>
      <c r="BC35" s="62"/>
      <c r="BD35" s="62"/>
      <c r="BE35" s="62"/>
      <c r="BF35" s="62"/>
      <c r="BG35" s="62"/>
      <c r="BH35" s="64">
        <v>2.0</v>
      </c>
      <c r="BI35" s="62"/>
      <c r="BJ35" s="62"/>
      <c r="BK35" s="62"/>
      <c r="BL35" s="62"/>
      <c r="BM35" s="62"/>
      <c r="BN35" s="62"/>
      <c r="BO35" s="62"/>
      <c r="BP35" s="65"/>
      <c r="BQ35" s="62"/>
      <c r="BR35" s="62"/>
      <c r="BS35" s="62"/>
      <c r="BT35" s="62"/>
      <c r="BU35" s="62"/>
      <c r="BV35" s="62"/>
      <c r="BW35" s="62"/>
      <c r="BX35" s="62"/>
      <c r="BY35" s="62"/>
      <c r="BZ35" s="62"/>
      <c r="CA35" s="62"/>
      <c r="CB35" s="65"/>
      <c r="CC35" s="62"/>
      <c r="CD35" s="62"/>
      <c r="CE35" s="62"/>
      <c r="CF35" s="62"/>
      <c r="CG35" s="62"/>
      <c r="CH35" s="62"/>
      <c r="CI35" s="62"/>
      <c r="CJ35" s="62"/>
      <c r="CK35" s="62"/>
      <c r="CL35" s="62"/>
      <c r="CM35" s="62"/>
      <c r="CN35" s="62"/>
      <c r="CO35" s="62"/>
      <c r="CP35" s="62"/>
      <c r="CQ35" s="62"/>
      <c r="CR35" s="62"/>
      <c r="CS35" s="62"/>
      <c r="CT35" s="62"/>
      <c r="CU35" s="62"/>
      <c r="CV35" s="62"/>
      <c r="CW35" s="62"/>
      <c r="CX35" s="62"/>
      <c r="CY35" s="62"/>
      <c r="CZ35" s="62"/>
      <c r="DA35" s="62"/>
      <c r="DB35" s="62"/>
      <c r="DC35" s="62"/>
      <c r="DD35" s="62"/>
      <c r="DE35" s="62"/>
      <c r="DF35" s="62"/>
      <c r="DG35" s="62"/>
      <c r="DH35" s="62"/>
      <c r="DI35" s="62"/>
      <c r="DJ35" s="62"/>
      <c r="DK35" s="62"/>
      <c r="DL35" s="62"/>
      <c r="DM35" s="62"/>
      <c r="DN35" s="62"/>
      <c r="DO35" s="62"/>
      <c r="DP35" s="62"/>
      <c r="DQ35" s="62"/>
      <c r="DR35" s="62"/>
      <c r="DS35" s="62"/>
      <c r="DT35" s="62"/>
      <c r="DU35" s="62"/>
      <c r="DV35" s="62"/>
      <c r="DW35" s="62"/>
      <c r="DX35" s="62"/>
      <c r="DY35" s="62"/>
      <c r="DZ35" s="62"/>
      <c r="EA35" s="62"/>
      <c r="EB35" s="62"/>
      <c r="EC35" s="62"/>
      <c r="ED35" s="62"/>
      <c r="EE35" s="62"/>
      <c r="EF35" s="62"/>
      <c r="EG35" s="62"/>
      <c r="EH35" s="62"/>
      <c r="EI35" s="62"/>
      <c r="EJ35" s="62"/>
      <c r="EK35" s="62"/>
      <c r="EL35" s="62"/>
      <c r="EM35" s="62"/>
      <c r="EN35" s="62"/>
      <c r="EO35" s="62"/>
      <c r="EP35" s="62"/>
      <c r="EQ35" s="62"/>
      <c r="ER35" s="62"/>
      <c r="ES35" s="62"/>
      <c r="ET35" s="62"/>
      <c r="EU35" s="62"/>
      <c r="EV35" s="62"/>
      <c r="EW35" s="62"/>
      <c r="EX35" s="62"/>
      <c r="EY35" s="62"/>
      <c r="EZ35" s="62"/>
      <c r="FA35" s="62"/>
      <c r="FB35" s="41" t="s">
        <v>369</v>
      </c>
      <c r="FC35" s="41"/>
      <c r="FD35" s="41"/>
    </row>
    <row r="36" hidden="1">
      <c r="A36" s="72" t="s">
        <v>370</v>
      </c>
      <c r="B36" s="72" t="s">
        <v>371</v>
      </c>
      <c r="C36" s="40" t="s">
        <v>35</v>
      </c>
      <c r="D36" s="41" t="s">
        <v>26</v>
      </c>
      <c r="E36" s="41"/>
      <c r="F36" s="41"/>
      <c r="G36" s="42" t="s">
        <v>372</v>
      </c>
      <c r="H36" s="42" t="s">
        <v>300</v>
      </c>
      <c r="I36" s="41" t="s">
        <v>51</v>
      </c>
      <c r="J36" s="41" t="s">
        <v>70</v>
      </c>
      <c r="K36" s="41" t="s">
        <v>193</v>
      </c>
      <c r="L36" s="42" t="s">
        <v>295</v>
      </c>
      <c r="M36" s="41" t="s">
        <v>64</v>
      </c>
      <c r="N36" s="43">
        <v>43122.0</v>
      </c>
      <c r="O36" s="73"/>
      <c r="P36" s="73"/>
      <c r="Q36" s="73"/>
      <c r="R36" s="73"/>
      <c r="S36" s="73"/>
      <c r="T36" s="47">
        <f t="shared" si="3"/>
        <v>401</v>
      </c>
      <c r="U36" s="48">
        <f t="shared" si="4"/>
        <v>13</v>
      </c>
      <c r="V36" s="48">
        <f t="shared" ref="V36:X36" si="73">IF(ISBLANK($A36),"",sum(AF36,AL36,AR36,AX36,BD36,BJ36,BP36,BV36,CB36,CH36,CN36,CT36,CZ36,DF36,DL36,DR36,DX36,ED36,EJ36,EP36,EV36))</f>
        <v>7</v>
      </c>
      <c r="W36" s="48">
        <f t="shared" si="73"/>
        <v>0</v>
      </c>
      <c r="X36" s="48">
        <f t="shared" si="73"/>
        <v>0</v>
      </c>
      <c r="Y36" s="49">
        <f t="shared" si="6"/>
        <v>7</v>
      </c>
      <c r="Z36" s="50">
        <f t="shared" ref="Z36:AB36" si="74">IF(ISBLANK($A36),"",sum(AI36,AO36,AU36,BA36,BG36,BM36,BS36,BY36,CE36,CK36,CQ36,CW36,DC36,DI36,DO36,DU36,EA36,EG36,EM36,ES36,EY36))</f>
        <v>5</v>
      </c>
      <c r="AA36" s="50">
        <f t="shared" si="74"/>
        <v>1</v>
      </c>
      <c r="AB36" s="50">
        <f t="shared" si="74"/>
        <v>0</v>
      </c>
      <c r="AC36" s="51">
        <f t="shared" si="8"/>
        <v>6</v>
      </c>
      <c r="AD36" s="52">
        <f t="shared" si="9"/>
        <v>0.7142857143</v>
      </c>
      <c r="AE36" s="53" t="str">
        <f t="shared" si="10"/>
        <v>20+</v>
      </c>
      <c r="AF36" s="72">
        <v>2.0</v>
      </c>
      <c r="AG36" s="73"/>
      <c r="AH36" s="73"/>
      <c r="AI36" s="73"/>
      <c r="AJ36" s="73"/>
      <c r="AK36" s="73"/>
      <c r="AL36" s="73"/>
      <c r="AM36" s="73"/>
      <c r="AN36" s="73"/>
      <c r="AO36" s="72">
        <v>2.0</v>
      </c>
      <c r="AP36" s="73"/>
      <c r="AQ36" s="73"/>
      <c r="AR36" s="72">
        <v>2.0</v>
      </c>
      <c r="AS36" s="73"/>
      <c r="AT36" s="73"/>
      <c r="AU36" s="73"/>
      <c r="AV36" s="73"/>
      <c r="AW36" s="73"/>
      <c r="AX36" s="73"/>
      <c r="AY36" s="73"/>
      <c r="AZ36" s="73"/>
      <c r="BA36" s="72">
        <v>2.0</v>
      </c>
      <c r="BB36" s="73"/>
      <c r="BC36" s="73"/>
      <c r="BD36" s="72">
        <v>1.0</v>
      </c>
      <c r="BE36" s="73"/>
      <c r="BF36" s="73"/>
      <c r="BG36" s="73"/>
      <c r="BH36" s="73"/>
      <c r="BI36" s="73"/>
      <c r="BJ36" s="72">
        <v>1.0</v>
      </c>
      <c r="BK36" s="73"/>
      <c r="BL36" s="73"/>
      <c r="BM36" s="73"/>
      <c r="BN36" s="73"/>
      <c r="BO36" s="73"/>
      <c r="BP36" s="72">
        <v>1.0</v>
      </c>
      <c r="BQ36" s="73"/>
      <c r="BR36" s="73"/>
      <c r="BS36" s="72">
        <v>1.0</v>
      </c>
      <c r="BT36" s="72">
        <v>1.0</v>
      </c>
      <c r="BU36" s="73"/>
      <c r="BV36" s="73"/>
      <c r="BW36" s="73"/>
      <c r="BX36" s="73"/>
      <c r="BY36" s="73"/>
      <c r="BZ36" s="73"/>
      <c r="CA36" s="73"/>
      <c r="CB36" s="73"/>
      <c r="CC36" s="73"/>
      <c r="CD36" s="73"/>
      <c r="CE36" s="73"/>
      <c r="CF36" s="73"/>
      <c r="CG36" s="73"/>
      <c r="CH36" s="73"/>
      <c r="CI36" s="73"/>
      <c r="CJ36" s="73"/>
      <c r="CK36" s="73"/>
      <c r="CL36" s="73"/>
      <c r="CM36" s="73"/>
      <c r="CN36" s="73"/>
      <c r="CO36" s="73"/>
      <c r="CP36" s="73"/>
      <c r="CQ36" s="73"/>
      <c r="CR36" s="73"/>
      <c r="CS36" s="73"/>
      <c r="CT36" s="73"/>
      <c r="CU36" s="73"/>
      <c r="CV36" s="73"/>
      <c r="CW36" s="73"/>
      <c r="CX36" s="73"/>
      <c r="CY36" s="73"/>
      <c r="CZ36" s="73"/>
      <c r="DA36" s="73"/>
      <c r="DB36" s="73"/>
      <c r="DC36" s="73"/>
      <c r="DD36" s="73"/>
      <c r="DE36" s="73"/>
      <c r="DF36" s="73"/>
      <c r="DG36" s="73"/>
      <c r="DH36" s="73"/>
      <c r="DI36" s="73"/>
      <c r="DJ36" s="73"/>
      <c r="DK36" s="73"/>
      <c r="DL36" s="73"/>
      <c r="DM36" s="73"/>
      <c r="DN36" s="73"/>
      <c r="DO36" s="73"/>
      <c r="DP36" s="73"/>
      <c r="DQ36" s="73"/>
      <c r="DR36" s="73"/>
      <c r="DS36" s="73"/>
      <c r="DT36" s="73"/>
      <c r="DU36" s="73"/>
      <c r="DV36" s="73"/>
      <c r="DW36" s="73"/>
      <c r="DX36" s="73"/>
      <c r="DY36" s="73"/>
      <c r="DZ36" s="73"/>
      <c r="EA36" s="73"/>
      <c r="EB36" s="73"/>
      <c r="EC36" s="73"/>
      <c r="ED36" s="73"/>
      <c r="EE36" s="73"/>
      <c r="EF36" s="73"/>
      <c r="EG36" s="73"/>
      <c r="EH36" s="73"/>
      <c r="EI36" s="73"/>
      <c r="EJ36" s="73"/>
      <c r="EK36" s="73"/>
      <c r="EL36" s="73"/>
      <c r="EM36" s="73"/>
      <c r="EN36" s="73"/>
      <c r="EO36" s="73"/>
      <c r="EP36" s="73"/>
      <c r="EQ36" s="73"/>
      <c r="ER36" s="73"/>
      <c r="ES36" s="73"/>
      <c r="ET36" s="73"/>
      <c r="EU36" s="73"/>
      <c r="EV36" s="73"/>
      <c r="EW36" s="73"/>
      <c r="EX36" s="73"/>
      <c r="EY36" s="73"/>
      <c r="EZ36" s="73"/>
      <c r="FA36" s="73"/>
      <c r="FB36" s="72" t="s">
        <v>373</v>
      </c>
      <c r="FC36" s="72" t="s">
        <v>336</v>
      </c>
      <c r="FD36" s="72" t="s">
        <v>336</v>
      </c>
    </row>
    <row r="37" hidden="1">
      <c r="A37" s="39" t="s">
        <v>374</v>
      </c>
      <c r="B37" s="41" t="s">
        <v>375</v>
      </c>
      <c r="C37" s="40" t="s">
        <v>35</v>
      </c>
      <c r="D37" s="41" t="s">
        <v>26</v>
      </c>
      <c r="E37" s="41"/>
      <c r="F37" s="41"/>
      <c r="G37" s="42" t="s">
        <v>376</v>
      </c>
      <c r="H37" s="42" t="s">
        <v>300</v>
      </c>
      <c r="I37" s="41" t="s">
        <v>51</v>
      </c>
      <c r="J37" s="41" t="s">
        <v>70</v>
      </c>
      <c r="K37" s="41" t="s">
        <v>193</v>
      </c>
      <c r="L37" s="42" t="s">
        <v>295</v>
      </c>
      <c r="M37" s="41" t="s">
        <v>64</v>
      </c>
      <c r="N37" s="43">
        <v>43118.0</v>
      </c>
      <c r="O37" s="55"/>
      <c r="P37" s="55"/>
      <c r="Q37" s="56"/>
      <c r="R37" s="56"/>
      <c r="S37" s="57"/>
      <c r="T37" s="47">
        <f t="shared" si="3"/>
        <v>405</v>
      </c>
      <c r="U37" s="48">
        <f t="shared" si="4"/>
        <v>13</v>
      </c>
      <c r="V37" s="48">
        <f t="shared" ref="V37:X37" si="75">IF(ISBLANK($A37),"",sum(AF37,AL37,AR37,AX37,BD37,BJ37,BP37,BV37,CB37,CH37,CN37,CT37,CZ37,DF37,DL37,DR37,DX37,ED37,EJ37,EP37,EV37))</f>
        <v>12</v>
      </c>
      <c r="W37" s="48">
        <f t="shared" si="75"/>
        <v>0</v>
      </c>
      <c r="X37" s="48">
        <f t="shared" si="75"/>
        <v>0</v>
      </c>
      <c r="Y37" s="49">
        <f t="shared" si="6"/>
        <v>12</v>
      </c>
      <c r="Z37" s="50">
        <f t="shared" ref="Z37:AB37" si="76">IF(ISBLANK($A37),"",sum(AI37,AO37,AU37,BA37,BG37,BM37,BS37,BY37,CE37,CK37,CQ37,CW37,DC37,DI37,DO37,DU37,EA37,EG37,EM37,ES37,EY37))</f>
        <v>0</v>
      </c>
      <c r="AA37" s="50">
        <f t="shared" si="76"/>
        <v>7</v>
      </c>
      <c r="AB37" s="50">
        <f t="shared" si="76"/>
        <v>0</v>
      </c>
      <c r="AC37" s="51">
        <f t="shared" si="8"/>
        <v>7</v>
      </c>
      <c r="AD37" s="52">
        <f t="shared" si="9"/>
        <v>0</v>
      </c>
      <c r="AE37" s="53" t="str">
        <f t="shared" si="10"/>
        <v>20+</v>
      </c>
      <c r="AF37" s="59"/>
      <c r="AG37" s="46"/>
      <c r="AH37" s="46"/>
      <c r="AI37" s="46"/>
      <c r="AJ37" s="46"/>
      <c r="AK37" s="46"/>
      <c r="AL37" s="46"/>
      <c r="AM37" s="46"/>
      <c r="AN37" s="46"/>
      <c r="AO37" s="46"/>
      <c r="AP37" s="46"/>
      <c r="AQ37" s="46"/>
      <c r="AR37" s="59">
        <v>3.0</v>
      </c>
      <c r="AS37" s="46"/>
      <c r="AT37" s="46"/>
      <c r="AU37" s="46"/>
      <c r="AV37" s="46"/>
      <c r="AW37" s="46"/>
      <c r="AX37" s="59">
        <v>2.0</v>
      </c>
      <c r="AY37" s="46"/>
      <c r="AZ37" s="46"/>
      <c r="BA37" s="46"/>
      <c r="BB37" s="59">
        <v>1.0</v>
      </c>
      <c r="BC37" s="46"/>
      <c r="BD37" s="46"/>
      <c r="BE37" s="46"/>
      <c r="BF37" s="46"/>
      <c r="BG37" s="46"/>
      <c r="BH37" s="46"/>
      <c r="BI37" s="46"/>
      <c r="BJ37" s="59">
        <v>1.0</v>
      </c>
      <c r="BK37" s="46"/>
      <c r="BL37" s="46"/>
      <c r="BM37" s="46"/>
      <c r="BN37" s="59">
        <v>2.0</v>
      </c>
      <c r="BO37" s="46"/>
      <c r="BP37" s="59">
        <v>1.0</v>
      </c>
      <c r="BQ37" s="46"/>
      <c r="BR37" s="46"/>
      <c r="BS37" s="46"/>
      <c r="BT37" s="59">
        <v>1.0</v>
      </c>
      <c r="BU37" s="46"/>
      <c r="BV37" s="59">
        <v>4.0</v>
      </c>
      <c r="BW37" s="46"/>
      <c r="BX37" s="46"/>
      <c r="BY37" s="46"/>
      <c r="BZ37" s="46"/>
      <c r="CA37" s="46"/>
      <c r="CB37" s="46"/>
      <c r="CC37" s="46"/>
      <c r="CD37" s="46"/>
      <c r="CE37" s="46"/>
      <c r="CF37" s="59">
        <v>2.0</v>
      </c>
      <c r="CG37" s="46"/>
      <c r="CH37" s="59">
        <v>1.0</v>
      </c>
      <c r="CI37" s="46"/>
      <c r="CJ37" s="46"/>
      <c r="CK37" s="46"/>
      <c r="CL37" s="59">
        <v>1.0</v>
      </c>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1" t="s">
        <v>377</v>
      </c>
      <c r="FC37" s="41" t="s">
        <v>302</v>
      </c>
      <c r="FD37" s="41" t="s">
        <v>302</v>
      </c>
    </row>
    <row r="38" hidden="1">
      <c r="A38" s="72" t="s">
        <v>378</v>
      </c>
      <c r="B38" s="72" t="s">
        <v>379</v>
      </c>
      <c r="C38" s="40" t="s">
        <v>35</v>
      </c>
      <c r="D38" s="41" t="s">
        <v>26</v>
      </c>
      <c r="E38" s="41"/>
      <c r="F38" s="41"/>
      <c r="G38" s="42" t="s">
        <v>376</v>
      </c>
      <c r="H38" s="42" t="s">
        <v>300</v>
      </c>
      <c r="I38" s="41" t="s">
        <v>51</v>
      </c>
      <c r="J38" s="41" t="s">
        <v>70</v>
      </c>
      <c r="K38" s="41" t="s">
        <v>193</v>
      </c>
      <c r="L38" s="42" t="s">
        <v>295</v>
      </c>
      <c r="M38" s="41" t="s">
        <v>64</v>
      </c>
      <c r="N38" s="43">
        <v>43129.0</v>
      </c>
      <c r="O38" s="74"/>
      <c r="P38" s="73"/>
      <c r="Q38" s="73"/>
      <c r="R38" s="73"/>
      <c r="S38" s="73"/>
      <c r="T38" s="47">
        <f t="shared" si="3"/>
        <v>394</v>
      </c>
      <c r="U38" s="48">
        <f t="shared" si="4"/>
        <v>13</v>
      </c>
      <c r="V38" s="48">
        <f t="shared" ref="V38:X38" si="77">IF(ISBLANK($A38),"",sum(AF38,AL38,AR38,AX38,BD38,BJ38,BP38,BV38,CB38,CH38,CN38,CT38,CZ38,DF38,DL38,DR38,DX38,ED38,EJ38,EP38,EV38))</f>
        <v>3</v>
      </c>
      <c r="W38" s="48">
        <f t="shared" si="77"/>
        <v>3</v>
      </c>
      <c r="X38" s="48">
        <f t="shared" si="77"/>
        <v>0</v>
      </c>
      <c r="Y38" s="49">
        <f t="shared" si="6"/>
        <v>6</v>
      </c>
      <c r="Z38" s="50">
        <f t="shared" ref="Z38:AB38" si="78">IF(ISBLANK($A38),"",sum(AI38,AO38,AU38,BA38,BG38,BM38,BS38,BY38,CE38,CK38,CQ38,CW38,DC38,DI38,DO38,DU38,EA38,EG38,EM38,ES38,EY38))</f>
        <v>0</v>
      </c>
      <c r="AA38" s="50">
        <f t="shared" si="78"/>
        <v>6</v>
      </c>
      <c r="AB38" s="50">
        <f t="shared" si="78"/>
        <v>0</v>
      </c>
      <c r="AC38" s="51">
        <f t="shared" si="8"/>
        <v>6</v>
      </c>
      <c r="AD38" s="52">
        <f t="shared" si="9"/>
        <v>0</v>
      </c>
      <c r="AE38" s="53" t="str">
        <f t="shared" si="10"/>
        <v>20+</v>
      </c>
      <c r="AF38" s="73"/>
      <c r="AG38" s="73"/>
      <c r="AH38" s="73"/>
      <c r="AI38" s="73"/>
      <c r="AJ38" s="73"/>
      <c r="AK38" s="73"/>
      <c r="AL38" s="72">
        <v>2.0</v>
      </c>
      <c r="AM38" s="73"/>
      <c r="AN38" s="73"/>
      <c r="AO38" s="73"/>
      <c r="AP38" s="73"/>
      <c r="AQ38" s="73"/>
      <c r="AR38" s="73"/>
      <c r="AS38" s="73"/>
      <c r="AT38" s="73"/>
      <c r="AU38" s="73"/>
      <c r="AV38" s="73"/>
      <c r="AW38" s="73"/>
      <c r="AX38" s="73"/>
      <c r="AY38" s="73"/>
      <c r="AZ38" s="73"/>
      <c r="BA38" s="73"/>
      <c r="BB38" s="72">
        <v>2.0</v>
      </c>
      <c r="BC38" s="73"/>
      <c r="BD38" s="73"/>
      <c r="BE38" s="73"/>
      <c r="BF38" s="73"/>
      <c r="BG38" s="73"/>
      <c r="BH38" s="73"/>
      <c r="BI38" s="73"/>
      <c r="BJ38" s="73"/>
      <c r="BK38" s="72">
        <v>2.0</v>
      </c>
      <c r="BL38" s="73"/>
      <c r="BM38" s="73"/>
      <c r="BN38" s="73"/>
      <c r="BO38" s="73"/>
      <c r="BP38" s="72">
        <v>1.0</v>
      </c>
      <c r="BQ38" s="72">
        <v>1.0</v>
      </c>
      <c r="BR38" s="73"/>
      <c r="BS38" s="73"/>
      <c r="BT38" s="72">
        <v>3.0</v>
      </c>
      <c r="BU38" s="73"/>
      <c r="BV38" s="73"/>
      <c r="BW38" s="73"/>
      <c r="BX38" s="73"/>
      <c r="BY38" s="73"/>
      <c r="BZ38" s="72">
        <v>1.0</v>
      </c>
      <c r="CA38" s="73"/>
      <c r="CB38" s="72"/>
      <c r="CC38" s="73"/>
      <c r="CD38" s="73"/>
      <c r="CE38" s="73"/>
      <c r="CF38" s="73"/>
      <c r="CG38" s="73"/>
      <c r="CH38" s="72"/>
      <c r="CI38" s="73"/>
      <c r="CJ38" s="73"/>
      <c r="CK38" s="72"/>
      <c r="CL38" s="73"/>
      <c r="CM38" s="73"/>
      <c r="CN38" s="72"/>
      <c r="CO38" s="73"/>
      <c r="CP38" s="73"/>
      <c r="CQ38" s="72"/>
      <c r="CR38" s="73"/>
      <c r="CS38" s="73"/>
      <c r="CT38" s="72"/>
      <c r="CU38" s="73"/>
      <c r="CV38" s="73"/>
      <c r="CW38" s="72"/>
      <c r="CX38" s="73"/>
      <c r="CY38" s="73"/>
      <c r="CZ38" s="73"/>
      <c r="DA38" s="73"/>
      <c r="DB38" s="73"/>
      <c r="DC38" s="73"/>
      <c r="DD38" s="73"/>
      <c r="DE38" s="73"/>
      <c r="DF38" s="72"/>
      <c r="DG38" s="73"/>
      <c r="DH38" s="73"/>
      <c r="DI38" s="73"/>
      <c r="DJ38" s="73"/>
      <c r="DK38" s="73"/>
      <c r="DL38" s="73"/>
      <c r="DM38" s="73"/>
      <c r="DN38" s="73"/>
      <c r="DO38" s="73"/>
      <c r="DP38" s="73"/>
      <c r="DQ38" s="73"/>
      <c r="DR38" s="73"/>
      <c r="DS38" s="73"/>
      <c r="DT38" s="73"/>
      <c r="DU38" s="73"/>
      <c r="DV38" s="73"/>
      <c r="DW38" s="73"/>
      <c r="DX38" s="73"/>
      <c r="DY38" s="73"/>
      <c r="DZ38" s="73"/>
      <c r="EA38" s="73"/>
      <c r="EB38" s="72"/>
      <c r="EC38" s="73"/>
      <c r="ED38" s="73"/>
      <c r="EE38" s="73"/>
      <c r="EF38" s="73"/>
      <c r="EG38" s="73"/>
      <c r="EH38" s="73"/>
      <c r="EI38" s="73"/>
      <c r="EJ38" s="73"/>
      <c r="EK38" s="73"/>
      <c r="EL38" s="73"/>
      <c r="EM38" s="73"/>
      <c r="EN38" s="73"/>
      <c r="EO38" s="73"/>
      <c r="EP38" s="73"/>
      <c r="EQ38" s="73"/>
      <c r="ER38" s="73"/>
      <c r="ES38" s="73"/>
      <c r="ET38" s="73"/>
      <c r="EU38" s="73"/>
      <c r="EV38" s="73"/>
      <c r="EW38" s="73"/>
      <c r="EX38" s="73"/>
      <c r="EY38" s="73"/>
      <c r="EZ38" s="73"/>
      <c r="FA38" s="73"/>
      <c r="FB38" s="72" t="s">
        <v>380</v>
      </c>
      <c r="FC38" s="72" t="s">
        <v>302</v>
      </c>
      <c r="FD38" s="72" t="s">
        <v>302</v>
      </c>
    </row>
    <row r="39" hidden="1">
      <c r="A39" s="39"/>
      <c r="B39" s="39"/>
      <c r="C39" s="40"/>
      <c r="D39" s="41"/>
      <c r="E39" s="41"/>
      <c r="F39" s="41"/>
      <c r="G39" s="42"/>
      <c r="H39" s="42"/>
      <c r="I39" s="41"/>
      <c r="J39" s="41"/>
      <c r="K39" s="41"/>
      <c r="L39" s="42"/>
      <c r="M39" s="41"/>
      <c r="N39" s="43"/>
      <c r="O39" s="44"/>
      <c r="P39" s="45"/>
      <c r="Q39" s="58"/>
      <c r="R39" s="58"/>
      <c r="S39" s="45"/>
      <c r="T39" s="47" t="str">
        <f t="shared" si="3"/>
        <v/>
      </c>
      <c r="U39" s="48" t="str">
        <f t="shared" si="4"/>
        <v/>
      </c>
      <c r="V39" s="48" t="str">
        <f t="shared" ref="V39:X39" si="79">IF(ISBLANK($A39),"",sum(AF39,AL39,AR39,AX39,BD39,BJ39,BP39,BV39,CB39,CH39,CN39,CT39,CZ39,DF39,DL39,DR39,DX39,ED39,EJ39,EP39,EV39))</f>
        <v/>
      </c>
      <c r="W39" s="48" t="str">
        <f t="shared" si="79"/>
        <v/>
      </c>
      <c r="X39" s="48" t="str">
        <f t="shared" si="79"/>
        <v/>
      </c>
      <c r="Y39" s="49" t="str">
        <f t="shared" si="6"/>
        <v/>
      </c>
      <c r="Z39" s="50" t="str">
        <f t="shared" ref="Z39:AB39" si="80">IF(ISBLANK($A39),"",sum(AI39,AO39,AU39,BA39,BG39,BM39,BS39,BY39,CE39,CK39,CQ39,CW39,DC39,DI39,DO39,DU39,EA39,EG39,EM39,ES39,EY39))</f>
        <v/>
      </c>
      <c r="AA39" s="50" t="str">
        <f t="shared" si="80"/>
        <v/>
      </c>
      <c r="AB39" s="50" t="str">
        <f t="shared" si="80"/>
        <v/>
      </c>
      <c r="AC39" s="51" t="str">
        <f t="shared" si="8"/>
        <v/>
      </c>
      <c r="AD39" s="52" t="str">
        <f t="shared" si="9"/>
        <v/>
      </c>
      <c r="AE39" s="53" t="str">
        <f t="shared" si="10"/>
        <v/>
      </c>
      <c r="AF39" s="39"/>
      <c r="AG39" s="39"/>
      <c r="AH39" s="45"/>
      <c r="AI39" s="39"/>
      <c r="AJ39" s="39"/>
      <c r="AK39" s="45"/>
      <c r="AL39" s="39"/>
      <c r="AM39" s="45"/>
      <c r="AN39" s="45"/>
      <c r="AO39" s="45"/>
      <c r="AP39" s="45"/>
      <c r="AQ39" s="45"/>
      <c r="AR39" s="39"/>
      <c r="AS39" s="39"/>
      <c r="AT39" s="45"/>
      <c r="AU39" s="39"/>
      <c r="AV39" s="45"/>
      <c r="AW39" s="45"/>
      <c r="AX39" s="39"/>
      <c r="AY39" s="45"/>
      <c r="AZ39" s="45"/>
      <c r="BA39" s="39"/>
      <c r="BB39" s="39"/>
      <c r="BC39" s="45"/>
      <c r="BD39" s="45"/>
      <c r="BE39" s="45"/>
      <c r="BF39" s="45"/>
      <c r="BG39" s="45"/>
      <c r="BH39" s="45"/>
      <c r="BI39" s="45"/>
      <c r="BJ39" s="45"/>
      <c r="BK39" s="45"/>
      <c r="BL39" s="45"/>
      <c r="BM39" s="45"/>
      <c r="BN39" s="45"/>
      <c r="BO39" s="45"/>
      <c r="BP39" s="39"/>
      <c r="BQ39" s="45"/>
      <c r="BR39" s="45"/>
      <c r="BS39" s="45"/>
      <c r="BT39" s="45"/>
      <c r="BU39" s="45"/>
      <c r="BV39" s="45"/>
      <c r="BW39" s="45"/>
      <c r="BX39" s="45"/>
      <c r="BY39" s="45"/>
      <c r="BZ39" s="45"/>
      <c r="CA39" s="45"/>
      <c r="CB39" s="39"/>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39"/>
      <c r="EK39" s="45"/>
      <c r="EL39" s="45"/>
      <c r="EM39" s="45"/>
      <c r="EN39" s="45"/>
      <c r="EO39" s="45"/>
      <c r="EP39" s="45"/>
      <c r="EQ39" s="45"/>
      <c r="ER39" s="45"/>
      <c r="ES39" s="45"/>
      <c r="ET39" s="45"/>
      <c r="EU39" s="45"/>
      <c r="EV39" s="39"/>
      <c r="EW39" s="39"/>
      <c r="EX39" s="45"/>
      <c r="EY39" s="39"/>
      <c r="EZ39" s="39"/>
      <c r="FA39" s="45"/>
      <c r="FB39" s="39"/>
      <c r="FC39" s="39"/>
      <c r="FD39" s="39"/>
    </row>
    <row r="40" hidden="1">
      <c r="A40" s="39"/>
      <c r="B40" s="39"/>
      <c r="C40" s="40"/>
      <c r="D40" s="41"/>
      <c r="E40" s="41"/>
      <c r="F40" s="41"/>
      <c r="G40" s="42"/>
      <c r="H40" s="42"/>
      <c r="I40" s="41"/>
      <c r="J40" s="41"/>
      <c r="K40" s="41"/>
      <c r="L40" s="42"/>
      <c r="M40" s="41"/>
      <c r="N40" s="43"/>
      <c r="O40" s="44"/>
      <c r="P40" s="45"/>
      <c r="Q40" s="58"/>
      <c r="R40" s="58"/>
      <c r="S40" s="45"/>
      <c r="T40" s="47" t="str">
        <f t="shared" si="3"/>
        <v/>
      </c>
      <c r="U40" s="48" t="str">
        <f t="shared" si="4"/>
        <v/>
      </c>
      <c r="V40" s="48" t="str">
        <f t="shared" ref="V40:X40" si="81">IF(ISBLANK($A40),"",sum(AF40,AL40,AR40,AX40,BD40,BJ40,BP40,BV40,CB40,CH40,CN40,CT40,CZ40,DF40,DL40,DR40,DX40,ED40,EJ40,EP40,EV40))</f>
        <v/>
      </c>
      <c r="W40" s="48" t="str">
        <f t="shared" si="81"/>
        <v/>
      </c>
      <c r="X40" s="48" t="str">
        <f t="shared" si="81"/>
        <v/>
      </c>
      <c r="Y40" s="49" t="str">
        <f t="shared" si="6"/>
        <v/>
      </c>
      <c r="Z40" s="50" t="str">
        <f t="shared" ref="Z40:AB40" si="82">IF(ISBLANK($A40),"",sum(AI40,AO40,AU40,BA40,BG40,BM40,BS40,BY40,CE40,CK40,CQ40,CW40,DC40,DI40,DO40,DU40,EA40,EG40,EM40,ES40,EY40))</f>
        <v/>
      </c>
      <c r="AA40" s="50" t="str">
        <f t="shared" si="82"/>
        <v/>
      </c>
      <c r="AB40" s="50" t="str">
        <f t="shared" si="82"/>
        <v/>
      </c>
      <c r="AC40" s="51" t="str">
        <f t="shared" si="8"/>
        <v/>
      </c>
      <c r="AD40" s="52" t="str">
        <f t="shared" si="9"/>
        <v/>
      </c>
      <c r="AE40" s="53" t="str">
        <f t="shared" si="10"/>
        <v/>
      </c>
      <c r="AF40" s="39"/>
      <c r="AG40" s="39"/>
      <c r="AH40" s="45"/>
      <c r="AI40" s="39"/>
      <c r="AJ40" s="39"/>
      <c r="AK40" s="45"/>
      <c r="AL40" s="39"/>
      <c r="AM40" s="45"/>
      <c r="AN40" s="45"/>
      <c r="AO40" s="45"/>
      <c r="AP40" s="45"/>
      <c r="AQ40" s="45"/>
      <c r="AR40" s="39"/>
      <c r="AS40" s="39"/>
      <c r="AT40" s="45"/>
      <c r="AU40" s="39"/>
      <c r="AV40" s="45"/>
      <c r="AW40" s="45"/>
      <c r="AX40" s="39"/>
      <c r="AY40" s="45"/>
      <c r="AZ40" s="45"/>
      <c r="BA40" s="39"/>
      <c r="BB40" s="39"/>
      <c r="BC40" s="45"/>
      <c r="BD40" s="45"/>
      <c r="BE40" s="45"/>
      <c r="BF40" s="45"/>
      <c r="BG40" s="45"/>
      <c r="BH40" s="45"/>
      <c r="BI40" s="45"/>
      <c r="BJ40" s="45"/>
      <c r="BK40" s="45"/>
      <c r="BL40" s="45"/>
      <c r="BM40" s="45"/>
      <c r="BN40" s="45"/>
      <c r="BO40" s="45"/>
      <c r="BP40" s="39"/>
      <c r="BQ40" s="45"/>
      <c r="BR40" s="45"/>
      <c r="BS40" s="45"/>
      <c r="BT40" s="45"/>
      <c r="BU40" s="45"/>
      <c r="BV40" s="45"/>
      <c r="BW40" s="45"/>
      <c r="BX40" s="45"/>
      <c r="BY40" s="45"/>
      <c r="BZ40" s="45"/>
      <c r="CA40" s="45"/>
      <c r="CB40" s="39"/>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39"/>
      <c r="EK40" s="45"/>
      <c r="EL40" s="45"/>
      <c r="EM40" s="45"/>
      <c r="EN40" s="45"/>
      <c r="EO40" s="45"/>
      <c r="EP40" s="45"/>
      <c r="EQ40" s="45"/>
      <c r="ER40" s="45"/>
      <c r="ES40" s="45"/>
      <c r="ET40" s="45"/>
      <c r="EU40" s="45"/>
      <c r="EV40" s="39"/>
      <c r="EW40" s="39"/>
      <c r="EX40" s="45"/>
      <c r="EY40" s="39"/>
      <c r="EZ40" s="39"/>
      <c r="FA40" s="45"/>
      <c r="FB40" s="39"/>
      <c r="FC40" s="39"/>
      <c r="FD40" s="39"/>
    </row>
    <row r="41" hidden="1">
      <c r="A41" s="39"/>
      <c r="B41" s="39"/>
      <c r="C41" s="40"/>
      <c r="D41" s="41"/>
      <c r="E41" s="41"/>
      <c r="F41" s="41"/>
      <c r="G41" s="42"/>
      <c r="H41" s="42"/>
      <c r="I41" s="41"/>
      <c r="J41" s="41"/>
      <c r="K41" s="41"/>
      <c r="L41" s="42"/>
      <c r="M41" s="41"/>
      <c r="N41" s="43"/>
      <c r="O41" s="44"/>
      <c r="P41" s="45"/>
      <c r="Q41" s="58"/>
      <c r="R41" s="58"/>
      <c r="S41" s="45"/>
      <c r="T41" s="47" t="str">
        <f t="shared" si="3"/>
        <v/>
      </c>
      <c r="U41" s="48" t="str">
        <f t="shared" si="4"/>
        <v/>
      </c>
      <c r="V41" s="48" t="str">
        <f t="shared" ref="V41:X41" si="83">IF(ISBLANK($A41),"",sum(AF41,AL41,AR41,AX41,BD41,BJ41,BP41,BV41,CB41,CH41,CN41,CT41,CZ41,DF41,DL41,DR41,DX41,ED41,EJ41,EP41,EV41))</f>
        <v/>
      </c>
      <c r="W41" s="48" t="str">
        <f t="shared" si="83"/>
        <v/>
      </c>
      <c r="X41" s="48" t="str">
        <f t="shared" si="83"/>
        <v/>
      </c>
      <c r="Y41" s="49" t="str">
        <f t="shared" si="6"/>
        <v/>
      </c>
      <c r="Z41" s="50" t="str">
        <f t="shared" ref="Z41:AB41" si="84">IF(ISBLANK($A41),"",sum(AI41,AO41,AU41,BA41,BG41,BM41,BS41,BY41,CE41,CK41,CQ41,CW41,DC41,DI41,DO41,DU41,EA41,EG41,EM41,ES41,EY41))</f>
        <v/>
      </c>
      <c r="AA41" s="50" t="str">
        <f t="shared" si="84"/>
        <v/>
      </c>
      <c r="AB41" s="50" t="str">
        <f t="shared" si="84"/>
        <v/>
      </c>
      <c r="AC41" s="51" t="str">
        <f t="shared" si="8"/>
        <v/>
      </c>
      <c r="AD41" s="52" t="str">
        <f t="shared" si="9"/>
        <v/>
      </c>
      <c r="AE41" s="53" t="str">
        <f t="shared" si="10"/>
        <v/>
      </c>
      <c r="AF41" s="39"/>
      <c r="AG41" s="39"/>
      <c r="AH41" s="45"/>
      <c r="AI41" s="39"/>
      <c r="AJ41" s="39"/>
      <c r="AK41" s="45"/>
      <c r="AL41" s="39"/>
      <c r="AM41" s="45"/>
      <c r="AN41" s="45"/>
      <c r="AO41" s="45"/>
      <c r="AP41" s="45"/>
      <c r="AQ41" s="45"/>
      <c r="AR41" s="39"/>
      <c r="AS41" s="39"/>
      <c r="AT41" s="45"/>
      <c r="AU41" s="39"/>
      <c r="AV41" s="45"/>
      <c r="AW41" s="45"/>
      <c r="AX41" s="39"/>
      <c r="AY41" s="45"/>
      <c r="AZ41" s="45"/>
      <c r="BA41" s="39"/>
      <c r="BB41" s="39"/>
      <c r="BC41" s="45"/>
      <c r="BD41" s="45"/>
      <c r="BE41" s="45"/>
      <c r="BF41" s="45"/>
      <c r="BG41" s="45"/>
      <c r="BH41" s="45"/>
      <c r="BI41" s="45"/>
      <c r="BJ41" s="45"/>
      <c r="BK41" s="45"/>
      <c r="BL41" s="45"/>
      <c r="BM41" s="45"/>
      <c r="BN41" s="45"/>
      <c r="BO41" s="45"/>
      <c r="BP41" s="39"/>
      <c r="BQ41" s="45"/>
      <c r="BR41" s="45"/>
      <c r="BS41" s="45"/>
      <c r="BT41" s="45"/>
      <c r="BU41" s="45"/>
      <c r="BV41" s="45"/>
      <c r="BW41" s="45"/>
      <c r="BX41" s="45"/>
      <c r="BY41" s="45"/>
      <c r="BZ41" s="45"/>
      <c r="CA41" s="45"/>
      <c r="CB41" s="39"/>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39"/>
      <c r="EK41" s="45"/>
      <c r="EL41" s="45"/>
      <c r="EM41" s="45"/>
      <c r="EN41" s="45"/>
      <c r="EO41" s="45"/>
      <c r="EP41" s="45"/>
      <c r="EQ41" s="45"/>
      <c r="ER41" s="45"/>
      <c r="ES41" s="45"/>
      <c r="ET41" s="45"/>
      <c r="EU41" s="45"/>
      <c r="EV41" s="39"/>
      <c r="EW41" s="39"/>
      <c r="EX41" s="45"/>
      <c r="EY41" s="39"/>
      <c r="EZ41" s="39"/>
      <c r="FA41" s="45"/>
      <c r="FB41" s="39"/>
      <c r="FC41" s="39"/>
      <c r="FD41" s="39"/>
    </row>
    <row r="42" hidden="1">
      <c r="A42" s="39"/>
      <c r="B42" s="39"/>
      <c r="C42" s="40"/>
      <c r="D42" s="41"/>
      <c r="E42" s="41"/>
      <c r="F42" s="41"/>
      <c r="G42" s="42"/>
      <c r="H42" s="42"/>
      <c r="I42" s="41"/>
      <c r="J42" s="41"/>
      <c r="K42" s="41"/>
      <c r="L42" s="42"/>
      <c r="M42" s="41"/>
      <c r="N42" s="43"/>
      <c r="O42" s="44"/>
      <c r="P42" s="45"/>
      <c r="Q42" s="58"/>
      <c r="R42" s="58"/>
      <c r="S42" s="45"/>
      <c r="T42" s="47" t="str">
        <f t="shared" si="3"/>
        <v/>
      </c>
      <c r="U42" s="48" t="str">
        <f t="shared" si="4"/>
        <v/>
      </c>
      <c r="V42" s="48" t="str">
        <f t="shared" ref="V42:X42" si="85">IF(ISBLANK($A42),"",sum(AF42,AL42,AR42,AX42,BD42,BJ42,BP42,BV42,CB42,CH42,CN42,CT42,CZ42,DF42,DL42,DR42,DX42,ED42,EJ42,EP42,EV42))</f>
        <v/>
      </c>
      <c r="W42" s="48" t="str">
        <f t="shared" si="85"/>
        <v/>
      </c>
      <c r="X42" s="48" t="str">
        <f t="shared" si="85"/>
        <v/>
      </c>
      <c r="Y42" s="49" t="str">
        <f t="shared" si="6"/>
        <v/>
      </c>
      <c r="Z42" s="50" t="str">
        <f t="shared" ref="Z42:AB42" si="86">IF(ISBLANK($A42),"",sum(AI42,AO42,AU42,BA42,BG42,BM42,BS42,BY42,CE42,CK42,CQ42,CW42,DC42,DI42,DO42,DU42,EA42,EG42,EM42,ES42,EY42))</f>
        <v/>
      </c>
      <c r="AA42" s="50" t="str">
        <f t="shared" si="86"/>
        <v/>
      </c>
      <c r="AB42" s="50" t="str">
        <f t="shared" si="86"/>
        <v/>
      </c>
      <c r="AC42" s="51" t="str">
        <f t="shared" si="8"/>
        <v/>
      </c>
      <c r="AD42" s="52" t="str">
        <f t="shared" si="9"/>
        <v/>
      </c>
      <c r="AE42" s="53" t="str">
        <f t="shared" si="10"/>
        <v/>
      </c>
      <c r="AF42" s="39"/>
      <c r="AG42" s="39"/>
      <c r="AH42" s="45"/>
      <c r="AI42" s="39"/>
      <c r="AJ42" s="39"/>
      <c r="AK42" s="45"/>
      <c r="AL42" s="39"/>
      <c r="AM42" s="45"/>
      <c r="AN42" s="45"/>
      <c r="AO42" s="45"/>
      <c r="AP42" s="45"/>
      <c r="AQ42" s="45"/>
      <c r="AR42" s="39"/>
      <c r="AS42" s="39"/>
      <c r="AT42" s="45"/>
      <c r="AU42" s="39"/>
      <c r="AV42" s="45"/>
      <c r="AW42" s="45"/>
      <c r="AX42" s="39"/>
      <c r="AY42" s="45"/>
      <c r="AZ42" s="45"/>
      <c r="BA42" s="39"/>
      <c r="BB42" s="39"/>
      <c r="BC42" s="45"/>
      <c r="BD42" s="45"/>
      <c r="BE42" s="45"/>
      <c r="BF42" s="45"/>
      <c r="BG42" s="45"/>
      <c r="BH42" s="45"/>
      <c r="BI42" s="45"/>
      <c r="BJ42" s="45"/>
      <c r="BK42" s="45"/>
      <c r="BL42" s="45"/>
      <c r="BM42" s="45"/>
      <c r="BN42" s="45"/>
      <c r="BO42" s="45"/>
      <c r="BP42" s="39"/>
      <c r="BQ42" s="45"/>
      <c r="BR42" s="45"/>
      <c r="BS42" s="45"/>
      <c r="BT42" s="45"/>
      <c r="BU42" s="45"/>
      <c r="BV42" s="45"/>
      <c r="BW42" s="45"/>
      <c r="BX42" s="45"/>
      <c r="BY42" s="45"/>
      <c r="BZ42" s="45"/>
      <c r="CA42" s="45"/>
      <c r="CB42" s="39"/>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39"/>
      <c r="EK42" s="45"/>
      <c r="EL42" s="45"/>
      <c r="EM42" s="45"/>
      <c r="EN42" s="45"/>
      <c r="EO42" s="45"/>
      <c r="EP42" s="45"/>
      <c r="EQ42" s="45"/>
      <c r="ER42" s="45"/>
      <c r="ES42" s="45"/>
      <c r="ET42" s="45"/>
      <c r="EU42" s="45"/>
      <c r="EV42" s="39"/>
      <c r="EW42" s="39"/>
      <c r="EX42" s="45"/>
      <c r="EY42" s="39"/>
      <c r="EZ42" s="39"/>
      <c r="FA42" s="45"/>
      <c r="FB42" s="39"/>
      <c r="FC42" s="39"/>
      <c r="FD42" s="39"/>
    </row>
    <row r="43" hidden="1">
      <c r="A43" s="39"/>
      <c r="B43" s="39"/>
      <c r="C43" s="40"/>
      <c r="D43" s="41"/>
      <c r="E43" s="41"/>
      <c r="F43" s="41"/>
      <c r="G43" s="42"/>
      <c r="H43" s="42"/>
      <c r="I43" s="41"/>
      <c r="J43" s="41"/>
      <c r="K43" s="41"/>
      <c r="L43" s="42"/>
      <c r="M43" s="41"/>
      <c r="N43" s="43"/>
      <c r="O43" s="44"/>
      <c r="P43" s="45"/>
      <c r="Q43" s="58"/>
      <c r="R43" s="58"/>
      <c r="S43" s="45"/>
      <c r="T43" s="47" t="str">
        <f t="shared" si="3"/>
        <v/>
      </c>
      <c r="U43" s="48" t="str">
        <f t="shared" si="4"/>
        <v/>
      </c>
      <c r="V43" s="48" t="str">
        <f t="shared" ref="V43:X43" si="87">IF(ISBLANK($A43),"",sum(AF43,AL43,AR43,AX43,BD43,BJ43,BP43,BV43,CB43,CH43,CN43,CT43,CZ43,DF43,DL43,DR43,DX43,ED43,EJ43,EP43,EV43))</f>
        <v/>
      </c>
      <c r="W43" s="48" t="str">
        <f t="shared" si="87"/>
        <v/>
      </c>
      <c r="X43" s="48" t="str">
        <f t="shared" si="87"/>
        <v/>
      </c>
      <c r="Y43" s="49" t="str">
        <f t="shared" si="6"/>
        <v/>
      </c>
      <c r="Z43" s="50" t="str">
        <f t="shared" ref="Z43:AB43" si="88">IF(ISBLANK($A43),"",sum(AI43,AO43,AU43,BA43,BG43,BM43,BS43,BY43,CE43,CK43,CQ43,CW43,DC43,DI43,DO43,DU43,EA43,EG43,EM43,ES43,EY43))</f>
        <v/>
      </c>
      <c r="AA43" s="50" t="str">
        <f t="shared" si="88"/>
        <v/>
      </c>
      <c r="AB43" s="50" t="str">
        <f t="shared" si="88"/>
        <v/>
      </c>
      <c r="AC43" s="51" t="str">
        <f t="shared" si="8"/>
        <v/>
      </c>
      <c r="AD43" s="52" t="str">
        <f t="shared" si="9"/>
        <v/>
      </c>
      <c r="AE43" s="53" t="str">
        <f t="shared" si="10"/>
        <v/>
      </c>
      <c r="AF43" s="39"/>
      <c r="AG43" s="39"/>
      <c r="AH43" s="45"/>
      <c r="AI43" s="39"/>
      <c r="AJ43" s="39"/>
      <c r="AK43" s="45"/>
      <c r="AL43" s="39"/>
      <c r="AM43" s="45"/>
      <c r="AN43" s="45"/>
      <c r="AO43" s="45"/>
      <c r="AP43" s="45"/>
      <c r="AQ43" s="45"/>
      <c r="AR43" s="39"/>
      <c r="AS43" s="39"/>
      <c r="AT43" s="45"/>
      <c r="AU43" s="39"/>
      <c r="AV43" s="45"/>
      <c r="AW43" s="45"/>
      <c r="AX43" s="39"/>
      <c r="AY43" s="45"/>
      <c r="AZ43" s="45"/>
      <c r="BA43" s="39"/>
      <c r="BB43" s="39"/>
      <c r="BC43" s="45"/>
      <c r="BD43" s="45"/>
      <c r="BE43" s="45"/>
      <c r="BF43" s="45"/>
      <c r="BG43" s="45"/>
      <c r="BH43" s="45"/>
      <c r="BI43" s="45"/>
      <c r="BJ43" s="45"/>
      <c r="BK43" s="45"/>
      <c r="BL43" s="45"/>
      <c r="BM43" s="45"/>
      <c r="BN43" s="45"/>
      <c r="BO43" s="45"/>
      <c r="BP43" s="39"/>
      <c r="BQ43" s="45"/>
      <c r="BR43" s="45"/>
      <c r="BS43" s="45"/>
      <c r="BT43" s="45"/>
      <c r="BU43" s="45"/>
      <c r="BV43" s="45"/>
      <c r="BW43" s="45"/>
      <c r="BX43" s="45"/>
      <c r="BY43" s="45"/>
      <c r="BZ43" s="45"/>
      <c r="CA43" s="45"/>
      <c r="CB43" s="39"/>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39"/>
      <c r="EK43" s="45"/>
      <c r="EL43" s="45"/>
      <c r="EM43" s="45"/>
      <c r="EN43" s="45"/>
      <c r="EO43" s="45"/>
      <c r="EP43" s="45"/>
      <c r="EQ43" s="45"/>
      <c r="ER43" s="45"/>
      <c r="ES43" s="45"/>
      <c r="ET43" s="45"/>
      <c r="EU43" s="45"/>
      <c r="EV43" s="39"/>
      <c r="EW43" s="39"/>
      <c r="EX43" s="45"/>
      <c r="EY43" s="39"/>
      <c r="EZ43" s="39"/>
      <c r="FA43" s="45"/>
      <c r="FB43" s="39"/>
      <c r="FC43" s="39"/>
      <c r="FD43" s="39"/>
    </row>
    <row r="44" hidden="1">
      <c r="A44" s="38" t="s">
        <v>381</v>
      </c>
      <c r="B44" s="39" t="s">
        <v>382</v>
      </c>
      <c r="C44" s="40" t="s">
        <v>35</v>
      </c>
      <c r="D44" s="41" t="s">
        <v>26</v>
      </c>
      <c r="E44" s="41"/>
      <c r="F44" s="41"/>
      <c r="G44" s="42" t="s">
        <v>316</v>
      </c>
      <c r="H44" s="42" t="s">
        <v>317</v>
      </c>
      <c r="I44" s="41" t="s">
        <v>51</v>
      </c>
      <c r="J44" s="41" t="s">
        <v>70</v>
      </c>
      <c r="K44" s="41" t="s">
        <v>193</v>
      </c>
      <c r="L44" s="42" t="s">
        <v>295</v>
      </c>
      <c r="M44" s="41" t="s">
        <v>64</v>
      </c>
      <c r="N44" s="43">
        <v>43131.0</v>
      </c>
      <c r="O44" s="44"/>
      <c r="P44" s="45"/>
      <c r="Q44" s="45"/>
      <c r="R44" s="45"/>
      <c r="S44" s="46"/>
      <c r="T44" s="47">
        <f t="shared" si="3"/>
        <v>392</v>
      </c>
      <c r="U44" s="48">
        <f t="shared" si="4"/>
        <v>13</v>
      </c>
      <c r="V44" s="48">
        <f t="shared" ref="V44:X44" si="89">IF(ISBLANK($A44),"",sum(AF44,AL44,AR44,AX44,BD44,BJ44,BP44,BV44,CB44,CH44,CN44,CT44,CZ44,DF44,DL44,DR44,DX44,ED44,EJ44,EP44,EV44))</f>
        <v>0</v>
      </c>
      <c r="W44" s="48">
        <f t="shared" si="89"/>
        <v>0</v>
      </c>
      <c r="X44" s="48">
        <f t="shared" si="89"/>
        <v>0</v>
      </c>
      <c r="Y44" s="49">
        <f t="shared" si="6"/>
        <v>0</v>
      </c>
      <c r="Z44" s="50">
        <f t="shared" ref="Z44:AB44" si="90">IF(ISBLANK($A44),"",sum(AI44,AO44,AU44,BA44,BG44,BM44,BS44,BY44,CE44,CK44,CQ44,CW44,DC44,DI44,DO44,DU44,EA44,EG44,EM44,ES44,EY44))</f>
        <v>0</v>
      </c>
      <c r="AA44" s="50">
        <f t="shared" si="90"/>
        <v>0</v>
      </c>
      <c r="AB44" s="50">
        <f t="shared" si="90"/>
        <v>0</v>
      </c>
      <c r="AC44" s="51">
        <f t="shared" si="8"/>
        <v>0</v>
      </c>
      <c r="AD44" s="52" t="str">
        <f t="shared" si="9"/>
        <v/>
      </c>
      <c r="AE44" s="53" t="str">
        <f t="shared" si="10"/>
        <v>20+</v>
      </c>
      <c r="AF44" s="39"/>
      <c r="AG44" s="45"/>
      <c r="AH44" s="45"/>
      <c r="AI44" s="45"/>
      <c r="AJ44" s="45"/>
      <c r="AK44" s="45"/>
      <c r="AL44" s="39"/>
      <c r="AM44" s="45"/>
      <c r="AN44" s="45"/>
      <c r="AO44" s="45"/>
      <c r="AP44" s="45"/>
      <c r="AQ44" s="45"/>
      <c r="AR44" s="39"/>
      <c r="AS44" s="45"/>
      <c r="AT44" s="45"/>
      <c r="AU44" s="39"/>
      <c r="AV44" s="45"/>
      <c r="AW44" s="45"/>
      <c r="AX44" s="45"/>
      <c r="AY44" s="45"/>
      <c r="AZ44" s="45"/>
      <c r="BA44" s="45"/>
      <c r="BB44" s="45"/>
      <c r="BC44" s="45"/>
      <c r="BD44" s="39"/>
      <c r="BE44" s="39"/>
      <c r="BF44" s="45"/>
      <c r="BG44" s="39"/>
      <c r="BH44" s="45"/>
      <c r="BI44" s="45"/>
      <c r="BJ44" s="45"/>
      <c r="BK44" s="45"/>
      <c r="BL44" s="45"/>
      <c r="BM44" s="39"/>
      <c r="BN44" s="45"/>
      <c r="BO44" s="45"/>
      <c r="BP44" s="39"/>
      <c r="BQ44" s="45"/>
      <c r="BR44" s="45"/>
      <c r="BS44" s="45"/>
      <c r="BT44" s="45"/>
      <c r="BU44" s="45"/>
      <c r="BV44" s="45"/>
      <c r="BW44" s="39"/>
      <c r="BX44" s="45"/>
      <c r="BY44" s="39"/>
      <c r="BZ44" s="45"/>
      <c r="CA44" s="45"/>
      <c r="CB44" s="39"/>
      <c r="CC44" s="45"/>
      <c r="CD44" s="45"/>
      <c r="CE44" s="45"/>
      <c r="CF44" s="45"/>
      <c r="CG44" s="45"/>
      <c r="CH44" s="45"/>
      <c r="CI44" s="45"/>
      <c r="CJ44" s="45"/>
      <c r="CK44" s="45"/>
      <c r="CL44" s="45"/>
      <c r="CM44" s="45"/>
      <c r="CN44" s="39"/>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39" t="s">
        <v>383</v>
      </c>
      <c r="FC44" s="41" t="s">
        <v>384</v>
      </c>
      <c r="FD44" s="41" t="s">
        <v>385</v>
      </c>
    </row>
    <row r="45" hidden="1">
      <c r="A45" s="39"/>
      <c r="B45" s="39"/>
      <c r="C45" s="40"/>
      <c r="D45" s="41"/>
      <c r="E45" s="41"/>
      <c r="F45" s="41"/>
      <c r="G45" s="42"/>
      <c r="H45" s="42"/>
      <c r="I45" s="41"/>
      <c r="J45" s="41"/>
      <c r="K45" s="41"/>
      <c r="L45" s="42"/>
      <c r="M45" s="41"/>
      <c r="N45" s="43"/>
      <c r="O45" s="44"/>
      <c r="P45" s="45"/>
      <c r="Q45" s="58"/>
      <c r="R45" s="58"/>
      <c r="S45" s="45"/>
      <c r="T45" s="47" t="str">
        <f t="shared" si="3"/>
        <v/>
      </c>
      <c r="U45" s="48" t="str">
        <f t="shared" si="4"/>
        <v/>
      </c>
      <c r="V45" s="48" t="str">
        <f t="shared" ref="V45:X45" si="91">IF(ISBLANK($A45),"",sum(AF45,AL45,AR45,AX45,BD45,BJ45,BP45,BV45,CB45,CH45,CN45,CT45,CZ45,DF45,DL45,DR45,DX45,ED45,EJ45,EP45,EV45))</f>
        <v/>
      </c>
      <c r="W45" s="48" t="str">
        <f t="shared" si="91"/>
        <v/>
      </c>
      <c r="X45" s="48" t="str">
        <f t="shared" si="91"/>
        <v/>
      </c>
      <c r="Y45" s="49" t="str">
        <f t="shared" si="6"/>
        <v/>
      </c>
      <c r="Z45" s="50" t="str">
        <f t="shared" ref="Z45:AB45" si="92">IF(ISBLANK($A45),"",sum(AI45,AO45,AU45,BA45,BG45,BM45,BS45,BY45,CE45,CK45,CQ45,CW45,DC45,DI45,DO45,DU45,EA45,EG45,EM45,ES45,EY45))</f>
        <v/>
      </c>
      <c r="AA45" s="50" t="str">
        <f t="shared" si="92"/>
        <v/>
      </c>
      <c r="AB45" s="50" t="str">
        <f t="shared" si="92"/>
        <v/>
      </c>
      <c r="AC45" s="51" t="str">
        <f t="shared" si="8"/>
        <v/>
      </c>
      <c r="AD45" s="52" t="str">
        <f t="shared" si="9"/>
        <v/>
      </c>
      <c r="AE45" s="53" t="str">
        <f t="shared" si="10"/>
        <v/>
      </c>
      <c r="AF45" s="39"/>
      <c r="AG45" s="39"/>
      <c r="AH45" s="45"/>
      <c r="AI45" s="39"/>
      <c r="AJ45" s="39"/>
      <c r="AK45" s="45"/>
      <c r="AL45" s="39"/>
      <c r="AM45" s="45"/>
      <c r="AN45" s="45"/>
      <c r="AO45" s="45"/>
      <c r="AP45" s="45"/>
      <c r="AQ45" s="45"/>
      <c r="AR45" s="39"/>
      <c r="AS45" s="39"/>
      <c r="AT45" s="45"/>
      <c r="AU45" s="39"/>
      <c r="AV45" s="45"/>
      <c r="AW45" s="45"/>
      <c r="AX45" s="39"/>
      <c r="AY45" s="45"/>
      <c r="AZ45" s="45"/>
      <c r="BA45" s="39"/>
      <c r="BB45" s="39"/>
      <c r="BC45" s="45"/>
      <c r="BD45" s="45"/>
      <c r="BE45" s="45"/>
      <c r="BF45" s="45"/>
      <c r="BG45" s="45"/>
      <c r="BH45" s="45"/>
      <c r="BI45" s="45"/>
      <c r="BJ45" s="45"/>
      <c r="BK45" s="45"/>
      <c r="BL45" s="45"/>
      <c r="BM45" s="45"/>
      <c r="BN45" s="45"/>
      <c r="BO45" s="45"/>
      <c r="BP45" s="39"/>
      <c r="BQ45" s="45"/>
      <c r="BR45" s="45"/>
      <c r="BS45" s="45"/>
      <c r="BT45" s="45"/>
      <c r="BU45" s="45"/>
      <c r="BV45" s="45"/>
      <c r="BW45" s="45"/>
      <c r="BX45" s="45"/>
      <c r="BY45" s="45"/>
      <c r="BZ45" s="45"/>
      <c r="CA45" s="45"/>
      <c r="CB45" s="39"/>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39"/>
      <c r="EK45" s="45"/>
      <c r="EL45" s="45"/>
      <c r="EM45" s="45"/>
      <c r="EN45" s="45"/>
      <c r="EO45" s="45"/>
      <c r="EP45" s="45"/>
      <c r="EQ45" s="45"/>
      <c r="ER45" s="45"/>
      <c r="ES45" s="45"/>
      <c r="ET45" s="45"/>
      <c r="EU45" s="45"/>
      <c r="EV45" s="39"/>
      <c r="EW45" s="39"/>
      <c r="EX45" s="45"/>
      <c r="EY45" s="39"/>
      <c r="EZ45" s="39"/>
      <c r="FA45" s="45"/>
      <c r="FB45" s="39"/>
      <c r="FC45" s="39"/>
      <c r="FD45" s="39"/>
    </row>
    <row r="46" hidden="1">
      <c r="A46" s="39"/>
      <c r="B46" s="39"/>
      <c r="C46" s="40"/>
      <c r="D46" s="41"/>
      <c r="E46" s="41"/>
      <c r="F46" s="41"/>
      <c r="G46" s="42"/>
      <c r="H46" s="42"/>
      <c r="I46" s="41"/>
      <c r="J46" s="41"/>
      <c r="K46" s="41"/>
      <c r="L46" s="42"/>
      <c r="M46" s="41"/>
      <c r="N46" s="43"/>
      <c r="O46" s="44"/>
      <c r="P46" s="45"/>
      <c r="Q46" s="58"/>
      <c r="R46" s="58"/>
      <c r="S46" s="45"/>
      <c r="T46" s="47" t="str">
        <f t="shared" si="3"/>
        <v/>
      </c>
      <c r="U46" s="48" t="str">
        <f t="shared" si="4"/>
        <v/>
      </c>
      <c r="V46" s="48" t="str">
        <f t="shared" ref="V46:X46" si="93">IF(ISBLANK($A46),"",sum(AF46,AL46,AR46,AX46,BD46,BJ46,BP46,BV46,CB46,CH46,CN46,CT46,CZ46,DF46,DL46,DR46,DX46,ED46,EJ46,EP46,EV46))</f>
        <v/>
      </c>
      <c r="W46" s="48" t="str">
        <f t="shared" si="93"/>
        <v/>
      </c>
      <c r="X46" s="48" t="str">
        <f t="shared" si="93"/>
        <v/>
      </c>
      <c r="Y46" s="49" t="str">
        <f t="shared" si="6"/>
        <v/>
      </c>
      <c r="Z46" s="50" t="str">
        <f t="shared" ref="Z46:AB46" si="94">IF(ISBLANK($A46),"",sum(AI46,AO46,AU46,BA46,BG46,BM46,BS46,BY46,CE46,CK46,CQ46,CW46,DC46,DI46,DO46,DU46,EA46,EG46,EM46,ES46,EY46))</f>
        <v/>
      </c>
      <c r="AA46" s="50" t="str">
        <f t="shared" si="94"/>
        <v/>
      </c>
      <c r="AB46" s="50" t="str">
        <f t="shared" si="94"/>
        <v/>
      </c>
      <c r="AC46" s="51" t="str">
        <f t="shared" si="8"/>
        <v/>
      </c>
      <c r="AD46" s="52" t="str">
        <f t="shared" si="9"/>
        <v/>
      </c>
      <c r="AE46" s="53" t="str">
        <f t="shared" si="10"/>
        <v/>
      </c>
      <c r="AF46" s="39"/>
      <c r="AG46" s="39"/>
      <c r="AH46" s="45"/>
      <c r="AI46" s="39"/>
      <c r="AJ46" s="39"/>
      <c r="AK46" s="45"/>
      <c r="AL46" s="39"/>
      <c r="AM46" s="45"/>
      <c r="AN46" s="45"/>
      <c r="AO46" s="45"/>
      <c r="AP46" s="45"/>
      <c r="AQ46" s="45"/>
      <c r="AR46" s="39"/>
      <c r="AS46" s="39"/>
      <c r="AT46" s="45"/>
      <c r="AU46" s="39"/>
      <c r="AV46" s="45"/>
      <c r="AW46" s="45"/>
      <c r="AX46" s="39"/>
      <c r="AY46" s="45"/>
      <c r="AZ46" s="45"/>
      <c r="BA46" s="39"/>
      <c r="BB46" s="39"/>
      <c r="BC46" s="45"/>
      <c r="BD46" s="45"/>
      <c r="BE46" s="45"/>
      <c r="BF46" s="45"/>
      <c r="BG46" s="45"/>
      <c r="BH46" s="45"/>
      <c r="BI46" s="45"/>
      <c r="BJ46" s="45"/>
      <c r="BK46" s="45"/>
      <c r="BL46" s="45"/>
      <c r="BM46" s="45"/>
      <c r="BN46" s="45"/>
      <c r="BO46" s="45"/>
      <c r="BP46" s="39"/>
      <c r="BQ46" s="45"/>
      <c r="BR46" s="45"/>
      <c r="BS46" s="45"/>
      <c r="BT46" s="45"/>
      <c r="BU46" s="45"/>
      <c r="BV46" s="45"/>
      <c r="BW46" s="45"/>
      <c r="BX46" s="45"/>
      <c r="BY46" s="45"/>
      <c r="BZ46" s="45"/>
      <c r="CA46" s="45"/>
      <c r="CB46" s="39"/>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39"/>
      <c r="EK46" s="45"/>
      <c r="EL46" s="45"/>
      <c r="EM46" s="45"/>
      <c r="EN46" s="45"/>
      <c r="EO46" s="45"/>
      <c r="EP46" s="45"/>
      <c r="EQ46" s="45"/>
      <c r="ER46" s="45"/>
      <c r="ES46" s="45"/>
      <c r="ET46" s="45"/>
      <c r="EU46" s="45"/>
      <c r="EV46" s="39"/>
      <c r="EW46" s="39"/>
      <c r="EX46" s="45"/>
      <c r="EY46" s="39"/>
      <c r="EZ46" s="39"/>
      <c r="FA46" s="45"/>
      <c r="FB46" s="39"/>
      <c r="FC46" s="39"/>
      <c r="FD46" s="39"/>
    </row>
    <row r="47" hidden="1">
      <c r="A47" s="39"/>
      <c r="B47" s="39"/>
      <c r="C47" s="40"/>
      <c r="D47" s="41"/>
      <c r="E47" s="41"/>
      <c r="F47" s="41"/>
      <c r="G47" s="42"/>
      <c r="H47" s="42"/>
      <c r="I47" s="41"/>
      <c r="J47" s="41"/>
      <c r="K47" s="41"/>
      <c r="L47" s="42"/>
      <c r="M47" s="41"/>
      <c r="N47" s="43"/>
      <c r="O47" s="44"/>
      <c r="P47" s="45"/>
      <c r="Q47" s="58"/>
      <c r="R47" s="58"/>
      <c r="S47" s="45"/>
      <c r="T47" s="47" t="str">
        <f t="shared" si="3"/>
        <v/>
      </c>
      <c r="U47" s="48" t="str">
        <f t="shared" si="4"/>
        <v/>
      </c>
      <c r="V47" s="48" t="str">
        <f t="shared" ref="V47:X47" si="95">IF(ISBLANK($A47),"",sum(AF47,AL47,AR47,AX47,BD47,BJ47,BP47,BV47,CB47,CH47,CN47,CT47,CZ47,DF47,DL47,DR47,DX47,ED47,EJ47,EP47,EV47))</f>
        <v/>
      </c>
      <c r="W47" s="48" t="str">
        <f t="shared" si="95"/>
        <v/>
      </c>
      <c r="X47" s="48" t="str">
        <f t="shared" si="95"/>
        <v/>
      </c>
      <c r="Y47" s="49" t="str">
        <f t="shared" si="6"/>
        <v/>
      </c>
      <c r="Z47" s="50" t="str">
        <f t="shared" ref="Z47:AB47" si="96">IF(ISBLANK($A47),"",sum(AI47,AO47,AU47,BA47,BG47,BM47,BS47,BY47,CE47,CK47,CQ47,CW47,DC47,DI47,DO47,DU47,EA47,EG47,EM47,ES47,EY47))</f>
        <v/>
      </c>
      <c r="AA47" s="50" t="str">
        <f t="shared" si="96"/>
        <v/>
      </c>
      <c r="AB47" s="50" t="str">
        <f t="shared" si="96"/>
        <v/>
      </c>
      <c r="AC47" s="51" t="str">
        <f t="shared" si="8"/>
        <v/>
      </c>
      <c r="AD47" s="52" t="str">
        <f t="shared" si="9"/>
        <v/>
      </c>
      <c r="AE47" s="53" t="str">
        <f t="shared" si="10"/>
        <v/>
      </c>
      <c r="AF47" s="39"/>
      <c r="AG47" s="39"/>
      <c r="AH47" s="45"/>
      <c r="AI47" s="39"/>
      <c r="AJ47" s="39"/>
      <c r="AK47" s="45"/>
      <c r="AL47" s="39"/>
      <c r="AM47" s="45"/>
      <c r="AN47" s="45"/>
      <c r="AO47" s="45"/>
      <c r="AP47" s="45"/>
      <c r="AQ47" s="45"/>
      <c r="AR47" s="39"/>
      <c r="AS47" s="39"/>
      <c r="AT47" s="45"/>
      <c r="AU47" s="39"/>
      <c r="AV47" s="45"/>
      <c r="AW47" s="45"/>
      <c r="AX47" s="39"/>
      <c r="AY47" s="45"/>
      <c r="AZ47" s="45"/>
      <c r="BA47" s="39"/>
      <c r="BB47" s="39"/>
      <c r="BC47" s="45"/>
      <c r="BD47" s="45"/>
      <c r="BE47" s="45"/>
      <c r="BF47" s="45"/>
      <c r="BG47" s="45"/>
      <c r="BH47" s="45"/>
      <c r="BI47" s="45"/>
      <c r="BJ47" s="45"/>
      <c r="BK47" s="45"/>
      <c r="BL47" s="45"/>
      <c r="BM47" s="45"/>
      <c r="BN47" s="45"/>
      <c r="BO47" s="45"/>
      <c r="BP47" s="39"/>
      <c r="BQ47" s="45"/>
      <c r="BR47" s="45"/>
      <c r="BS47" s="45"/>
      <c r="BT47" s="45"/>
      <c r="BU47" s="45"/>
      <c r="BV47" s="45"/>
      <c r="BW47" s="45"/>
      <c r="BX47" s="45"/>
      <c r="BY47" s="45"/>
      <c r="BZ47" s="45"/>
      <c r="CA47" s="45"/>
      <c r="CB47" s="39"/>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39"/>
      <c r="EK47" s="45"/>
      <c r="EL47" s="45"/>
      <c r="EM47" s="45"/>
      <c r="EN47" s="45"/>
      <c r="EO47" s="45"/>
      <c r="EP47" s="45"/>
      <c r="EQ47" s="45"/>
      <c r="ER47" s="45"/>
      <c r="ES47" s="45"/>
      <c r="ET47" s="45"/>
      <c r="EU47" s="45"/>
      <c r="EV47" s="39"/>
      <c r="EW47" s="39"/>
      <c r="EX47" s="45"/>
      <c r="EY47" s="39"/>
      <c r="EZ47" s="39"/>
      <c r="FA47" s="45"/>
      <c r="FB47" s="39"/>
      <c r="FC47" s="39"/>
      <c r="FD47" s="39"/>
    </row>
    <row r="48" hidden="1">
      <c r="A48" s="39"/>
      <c r="B48" s="39"/>
      <c r="C48" s="40"/>
      <c r="D48" s="41"/>
      <c r="E48" s="41"/>
      <c r="F48" s="41"/>
      <c r="G48" s="42"/>
      <c r="H48" s="42"/>
      <c r="I48" s="41"/>
      <c r="J48" s="41"/>
      <c r="K48" s="41"/>
      <c r="L48" s="42"/>
      <c r="M48" s="41"/>
      <c r="N48" s="43"/>
      <c r="O48" s="44"/>
      <c r="P48" s="45"/>
      <c r="Q48" s="58"/>
      <c r="R48" s="58"/>
      <c r="S48" s="45"/>
      <c r="T48" s="47" t="str">
        <f t="shared" si="3"/>
        <v/>
      </c>
      <c r="U48" s="48" t="str">
        <f t="shared" si="4"/>
        <v/>
      </c>
      <c r="V48" s="48" t="str">
        <f t="shared" ref="V48:X48" si="97">IF(ISBLANK($A48),"",sum(AF48,AL48,AR48,AX48,BD48,BJ48,BP48,BV48,CB48,CH48,CN48,CT48,CZ48,DF48,DL48,DR48,DX48,ED48,EJ48,EP48,EV48))</f>
        <v/>
      </c>
      <c r="W48" s="48" t="str">
        <f t="shared" si="97"/>
        <v/>
      </c>
      <c r="X48" s="48" t="str">
        <f t="shared" si="97"/>
        <v/>
      </c>
      <c r="Y48" s="49" t="str">
        <f t="shared" si="6"/>
        <v/>
      </c>
      <c r="Z48" s="50" t="str">
        <f t="shared" ref="Z48:AB48" si="98">IF(ISBLANK($A48),"",sum(AI48,AO48,AU48,BA48,BG48,BM48,BS48,BY48,CE48,CK48,CQ48,CW48,DC48,DI48,DO48,DU48,EA48,EG48,EM48,ES48,EY48))</f>
        <v/>
      </c>
      <c r="AA48" s="50" t="str">
        <f t="shared" si="98"/>
        <v/>
      </c>
      <c r="AB48" s="50" t="str">
        <f t="shared" si="98"/>
        <v/>
      </c>
      <c r="AC48" s="51" t="str">
        <f t="shared" si="8"/>
        <v/>
      </c>
      <c r="AD48" s="52" t="str">
        <f t="shared" si="9"/>
        <v/>
      </c>
      <c r="AE48" s="53" t="str">
        <f t="shared" si="10"/>
        <v/>
      </c>
      <c r="AF48" s="39"/>
      <c r="AG48" s="39"/>
      <c r="AH48" s="45"/>
      <c r="AI48" s="39"/>
      <c r="AJ48" s="39"/>
      <c r="AK48" s="45"/>
      <c r="AL48" s="39"/>
      <c r="AM48" s="45"/>
      <c r="AN48" s="45"/>
      <c r="AO48" s="45"/>
      <c r="AP48" s="45"/>
      <c r="AQ48" s="45"/>
      <c r="AR48" s="39"/>
      <c r="AS48" s="39"/>
      <c r="AT48" s="45"/>
      <c r="AU48" s="39"/>
      <c r="AV48" s="45"/>
      <c r="AW48" s="45"/>
      <c r="AX48" s="39"/>
      <c r="AY48" s="45"/>
      <c r="AZ48" s="45"/>
      <c r="BA48" s="39"/>
      <c r="BB48" s="39"/>
      <c r="BC48" s="45"/>
      <c r="BD48" s="45"/>
      <c r="BE48" s="45"/>
      <c r="BF48" s="45"/>
      <c r="BG48" s="45"/>
      <c r="BH48" s="45"/>
      <c r="BI48" s="45"/>
      <c r="BJ48" s="45"/>
      <c r="BK48" s="45"/>
      <c r="BL48" s="45"/>
      <c r="BM48" s="45"/>
      <c r="BN48" s="45"/>
      <c r="BO48" s="45"/>
      <c r="BP48" s="39"/>
      <c r="BQ48" s="45"/>
      <c r="BR48" s="45"/>
      <c r="BS48" s="45"/>
      <c r="BT48" s="45"/>
      <c r="BU48" s="45"/>
      <c r="BV48" s="45"/>
      <c r="BW48" s="45"/>
      <c r="BX48" s="45"/>
      <c r="BY48" s="45"/>
      <c r="BZ48" s="45"/>
      <c r="CA48" s="45"/>
      <c r="CB48" s="39"/>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39"/>
      <c r="EK48" s="45"/>
      <c r="EL48" s="45"/>
      <c r="EM48" s="45"/>
      <c r="EN48" s="45"/>
      <c r="EO48" s="45"/>
      <c r="EP48" s="45"/>
      <c r="EQ48" s="45"/>
      <c r="ER48" s="45"/>
      <c r="ES48" s="45"/>
      <c r="ET48" s="45"/>
      <c r="EU48" s="45"/>
      <c r="EV48" s="39"/>
      <c r="EW48" s="39"/>
      <c r="EX48" s="45"/>
      <c r="EY48" s="39"/>
      <c r="EZ48" s="39"/>
      <c r="FA48" s="45"/>
      <c r="FB48" s="39"/>
      <c r="FC48" s="39"/>
      <c r="FD48" s="39"/>
    </row>
    <row r="49" hidden="1">
      <c r="A49" s="39" t="s">
        <v>386</v>
      </c>
      <c r="B49" s="41" t="s">
        <v>387</v>
      </c>
      <c r="C49" s="40" t="s">
        <v>35</v>
      </c>
      <c r="D49" s="41" t="s">
        <v>26</v>
      </c>
      <c r="E49" s="41"/>
      <c r="F49" s="41"/>
      <c r="G49" s="42" t="s">
        <v>316</v>
      </c>
      <c r="H49" s="42" t="s">
        <v>317</v>
      </c>
      <c r="I49" s="41" t="s">
        <v>51</v>
      </c>
      <c r="J49" s="41" t="s">
        <v>70</v>
      </c>
      <c r="K49" s="41" t="s">
        <v>193</v>
      </c>
      <c r="L49" s="42" t="s">
        <v>295</v>
      </c>
      <c r="M49" s="41" t="s">
        <v>64</v>
      </c>
      <c r="N49" s="75">
        <v>43199.0</v>
      </c>
      <c r="O49" s="54"/>
      <c r="P49" s="55"/>
      <c r="Q49" s="56"/>
      <c r="R49" s="56"/>
      <c r="S49" s="57"/>
      <c r="T49" s="47">
        <f t="shared" si="3"/>
        <v>324</v>
      </c>
      <c r="U49" s="48">
        <f t="shared" si="4"/>
        <v>13</v>
      </c>
      <c r="V49" s="48">
        <f t="shared" ref="V49:X49" si="99">IF(ISBLANK($A49),"",sum(AF49,AL49,AR49,AX49,BD49,BJ49,BP49,BV49,CB49,CH49,CN49,CT49,CZ49,DF49,DL49,DR49,DX49,ED49,EJ49,EP49,EV49))</f>
        <v>0</v>
      </c>
      <c r="W49" s="48">
        <f t="shared" si="99"/>
        <v>0</v>
      </c>
      <c r="X49" s="48">
        <f t="shared" si="99"/>
        <v>0</v>
      </c>
      <c r="Y49" s="49">
        <f t="shared" si="6"/>
        <v>0</v>
      </c>
      <c r="Z49" s="50">
        <f t="shared" ref="Z49:AB49" si="100">IF(ISBLANK($A49),"",sum(AI49,AO49,AU49,BA49,BG49,BM49,BS49,BY49,CE49,CK49,CQ49,CW49,DC49,DI49,DO49,DU49,EA49,EG49,EM49,ES49,EY49))</f>
        <v>0</v>
      </c>
      <c r="AA49" s="50">
        <f t="shared" si="100"/>
        <v>0</v>
      </c>
      <c r="AB49" s="50">
        <f t="shared" si="100"/>
        <v>0</v>
      </c>
      <c r="AC49" s="51">
        <f t="shared" si="8"/>
        <v>0</v>
      </c>
      <c r="AD49" s="52" t="str">
        <f t="shared" si="9"/>
        <v/>
      </c>
      <c r="AE49" s="53" t="str">
        <f t="shared" si="10"/>
        <v>20+</v>
      </c>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39"/>
      <c r="EZ49" s="45"/>
      <c r="FA49" s="45"/>
      <c r="FB49" s="41" t="s">
        <v>388</v>
      </c>
      <c r="FC49" s="41" t="s">
        <v>302</v>
      </c>
      <c r="FD49" s="41" t="s">
        <v>302</v>
      </c>
    </row>
    <row r="50" hidden="1">
      <c r="A50" s="39"/>
      <c r="B50" s="39"/>
      <c r="C50" s="40"/>
      <c r="D50" s="41"/>
      <c r="E50" s="41"/>
      <c r="F50" s="41"/>
      <c r="G50" s="42"/>
      <c r="H50" s="42"/>
      <c r="I50" s="41"/>
      <c r="J50" s="41"/>
      <c r="K50" s="41"/>
      <c r="L50" s="42"/>
      <c r="M50" s="41"/>
      <c r="N50" s="43"/>
      <c r="O50" s="44"/>
      <c r="P50" s="45"/>
      <c r="Q50" s="58"/>
      <c r="R50" s="58"/>
      <c r="S50" s="45"/>
      <c r="T50" s="47" t="str">
        <f t="shared" si="3"/>
        <v/>
      </c>
      <c r="U50" s="48" t="str">
        <f t="shared" si="4"/>
        <v/>
      </c>
      <c r="V50" s="48" t="str">
        <f t="shared" ref="V50:X50" si="101">IF(ISBLANK($A50),"",sum(AF50,AL50,AR50,AX50,BD50,BJ50,BP50,BV50,CB50,CH50,CN50,CT50,CZ50,DF50,DL50,DR50,DX50,ED50,EJ50,EP50,EV50))</f>
        <v/>
      </c>
      <c r="W50" s="48" t="str">
        <f t="shared" si="101"/>
        <v/>
      </c>
      <c r="X50" s="48" t="str">
        <f t="shared" si="101"/>
        <v/>
      </c>
      <c r="Y50" s="49" t="str">
        <f t="shared" si="6"/>
        <v/>
      </c>
      <c r="Z50" s="50" t="str">
        <f t="shared" ref="Z50:AB50" si="102">IF(ISBLANK($A50),"",sum(AI50,AO50,AU50,BA50,BG50,BM50,BS50,BY50,CE50,CK50,CQ50,CW50,DC50,DI50,DO50,DU50,EA50,EG50,EM50,ES50,EY50))</f>
        <v/>
      </c>
      <c r="AA50" s="50" t="str">
        <f t="shared" si="102"/>
        <v/>
      </c>
      <c r="AB50" s="50" t="str">
        <f t="shared" si="102"/>
        <v/>
      </c>
      <c r="AC50" s="51" t="str">
        <f t="shared" si="8"/>
        <v/>
      </c>
      <c r="AD50" s="52" t="str">
        <f t="shared" si="9"/>
        <v/>
      </c>
      <c r="AE50" s="53" t="str">
        <f t="shared" si="10"/>
        <v/>
      </c>
      <c r="AF50" s="39"/>
      <c r="AG50" s="39"/>
      <c r="AH50" s="45"/>
      <c r="AI50" s="39"/>
      <c r="AJ50" s="39"/>
      <c r="AK50" s="45"/>
      <c r="AL50" s="39"/>
      <c r="AM50" s="45"/>
      <c r="AN50" s="45"/>
      <c r="AO50" s="45"/>
      <c r="AP50" s="45"/>
      <c r="AQ50" s="45"/>
      <c r="AR50" s="39"/>
      <c r="AS50" s="39"/>
      <c r="AT50" s="45"/>
      <c r="AU50" s="39"/>
      <c r="AV50" s="45"/>
      <c r="AW50" s="45"/>
      <c r="AX50" s="39"/>
      <c r="AY50" s="45"/>
      <c r="AZ50" s="45"/>
      <c r="BA50" s="39"/>
      <c r="BB50" s="39"/>
      <c r="BC50" s="45"/>
      <c r="BD50" s="45"/>
      <c r="BE50" s="45"/>
      <c r="BF50" s="45"/>
      <c r="BG50" s="45"/>
      <c r="BH50" s="45"/>
      <c r="BI50" s="45"/>
      <c r="BJ50" s="45"/>
      <c r="BK50" s="45"/>
      <c r="BL50" s="45"/>
      <c r="BM50" s="45"/>
      <c r="BN50" s="45"/>
      <c r="BO50" s="45"/>
      <c r="BP50" s="39"/>
      <c r="BQ50" s="45"/>
      <c r="BR50" s="45"/>
      <c r="BS50" s="45"/>
      <c r="BT50" s="45"/>
      <c r="BU50" s="45"/>
      <c r="BV50" s="45"/>
      <c r="BW50" s="45"/>
      <c r="BX50" s="45"/>
      <c r="BY50" s="45"/>
      <c r="BZ50" s="45"/>
      <c r="CA50" s="45"/>
      <c r="CB50" s="39"/>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39"/>
      <c r="EK50" s="45"/>
      <c r="EL50" s="45"/>
      <c r="EM50" s="45"/>
      <c r="EN50" s="45"/>
      <c r="EO50" s="45"/>
      <c r="EP50" s="45"/>
      <c r="EQ50" s="45"/>
      <c r="ER50" s="45"/>
      <c r="ES50" s="45"/>
      <c r="ET50" s="45"/>
      <c r="EU50" s="45"/>
      <c r="EV50" s="39"/>
      <c r="EW50" s="39"/>
      <c r="EX50" s="45"/>
      <c r="EY50" s="39"/>
      <c r="EZ50" s="39"/>
      <c r="FA50" s="45"/>
      <c r="FB50" s="39"/>
      <c r="FC50" s="39"/>
      <c r="FD50" s="39"/>
    </row>
    <row r="51" hidden="1">
      <c r="A51" s="39"/>
      <c r="B51" s="39"/>
      <c r="C51" s="40"/>
      <c r="D51" s="41"/>
      <c r="E51" s="41"/>
      <c r="F51" s="41"/>
      <c r="G51" s="42"/>
      <c r="H51" s="42"/>
      <c r="I51" s="41"/>
      <c r="J51" s="41"/>
      <c r="K51" s="41"/>
      <c r="L51" s="42"/>
      <c r="M51" s="41"/>
      <c r="N51" s="43"/>
      <c r="O51" s="44"/>
      <c r="P51" s="45"/>
      <c r="Q51" s="58"/>
      <c r="R51" s="58"/>
      <c r="S51" s="45"/>
      <c r="T51" s="47" t="str">
        <f t="shared" si="3"/>
        <v/>
      </c>
      <c r="U51" s="48" t="str">
        <f t="shared" si="4"/>
        <v/>
      </c>
      <c r="V51" s="48" t="str">
        <f t="shared" ref="V51:X51" si="103">IF(ISBLANK($A51),"",sum(AF51,AL51,AR51,AX51,BD51,BJ51,BP51,BV51,CB51,CH51,CN51,CT51,CZ51,DF51,DL51,DR51,DX51,ED51,EJ51,EP51,EV51))</f>
        <v/>
      </c>
      <c r="W51" s="48" t="str">
        <f t="shared" si="103"/>
        <v/>
      </c>
      <c r="X51" s="48" t="str">
        <f t="shared" si="103"/>
        <v/>
      </c>
      <c r="Y51" s="49" t="str">
        <f t="shared" si="6"/>
        <v/>
      </c>
      <c r="Z51" s="50" t="str">
        <f t="shared" ref="Z51:AB51" si="104">IF(ISBLANK($A51),"",sum(AI51,AO51,AU51,BA51,BG51,BM51,BS51,BY51,CE51,CK51,CQ51,CW51,DC51,DI51,DO51,DU51,EA51,EG51,EM51,ES51,EY51))</f>
        <v/>
      </c>
      <c r="AA51" s="50" t="str">
        <f t="shared" si="104"/>
        <v/>
      </c>
      <c r="AB51" s="50" t="str">
        <f t="shared" si="104"/>
        <v/>
      </c>
      <c r="AC51" s="51" t="str">
        <f t="shared" si="8"/>
        <v/>
      </c>
      <c r="AD51" s="52" t="str">
        <f t="shared" si="9"/>
        <v/>
      </c>
      <c r="AE51" s="53" t="str">
        <f t="shared" si="10"/>
        <v/>
      </c>
      <c r="AF51" s="39"/>
      <c r="AG51" s="39"/>
      <c r="AH51" s="45"/>
      <c r="AI51" s="39"/>
      <c r="AJ51" s="39"/>
      <c r="AK51" s="45"/>
      <c r="AL51" s="39"/>
      <c r="AM51" s="45"/>
      <c r="AN51" s="45"/>
      <c r="AO51" s="45"/>
      <c r="AP51" s="45"/>
      <c r="AQ51" s="45"/>
      <c r="AR51" s="39"/>
      <c r="AS51" s="39"/>
      <c r="AT51" s="45"/>
      <c r="AU51" s="39"/>
      <c r="AV51" s="45"/>
      <c r="AW51" s="45"/>
      <c r="AX51" s="39"/>
      <c r="AY51" s="45"/>
      <c r="AZ51" s="45"/>
      <c r="BA51" s="39"/>
      <c r="BB51" s="39"/>
      <c r="BC51" s="45"/>
      <c r="BD51" s="45"/>
      <c r="BE51" s="45"/>
      <c r="BF51" s="45"/>
      <c r="BG51" s="45"/>
      <c r="BH51" s="45"/>
      <c r="BI51" s="45"/>
      <c r="BJ51" s="45"/>
      <c r="BK51" s="45"/>
      <c r="BL51" s="45"/>
      <c r="BM51" s="45"/>
      <c r="BN51" s="45"/>
      <c r="BO51" s="45"/>
      <c r="BP51" s="39"/>
      <c r="BQ51" s="45"/>
      <c r="BR51" s="45"/>
      <c r="BS51" s="45"/>
      <c r="BT51" s="45"/>
      <c r="BU51" s="45"/>
      <c r="BV51" s="45"/>
      <c r="BW51" s="45"/>
      <c r="BX51" s="45"/>
      <c r="BY51" s="45"/>
      <c r="BZ51" s="45"/>
      <c r="CA51" s="45"/>
      <c r="CB51" s="39"/>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39"/>
      <c r="EK51" s="45"/>
      <c r="EL51" s="45"/>
      <c r="EM51" s="45"/>
      <c r="EN51" s="45"/>
      <c r="EO51" s="45"/>
      <c r="EP51" s="45"/>
      <c r="EQ51" s="45"/>
      <c r="ER51" s="45"/>
      <c r="ES51" s="45"/>
      <c r="ET51" s="45"/>
      <c r="EU51" s="45"/>
      <c r="EV51" s="39"/>
      <c r="EW51" s="39"/>
      <c r="EX51" s="45"/>
      <c r="EY51" s="39"/>
      <c r="EZ51" s="39"/>
      <c r="FA51" s="45"/>
      <c r="FB51" s="39"/>
      <c r="FC51" s="39"/>
      <c r="FD51" s="39"/>
    </row>
    <row r="52" hidden="1">
      <c r="A52" s="39"/>
      <c r="B52" s="39"/>
      <c r="C52" s="40"/>
      <c r="D52" s="41"/>
      <c r="E52" s="41"/>
      <c r="F52" s="41"/>
      <c r="G52" s="42"/>
      <c r="H52" s="42"/>
      <c r="I52" s="41"/>
      <c r="J52" s="41"/>
      <c r="K52" s="41"/>
      <c r="L52" s="42"/>
      <c r="M52" s="41"/>
      <c r="N52" s="43"/>
      <c r="O52" s="44"/>
      <c r="P52" s="45"/>
      <c r="Q52" s="58"/>
      <c r="R52" s="58"/>
      <c r="S52" s="45"/>
      <c r="T52" s="47" t="str">
        <f t="shared" si="3"/>
        <v/>
      </c>
      <c r="U52" s="48" t="str">
        <f t="shared" si="4"/>
        <v/>
      </c>
      <c r="V52" s="48" t="str">
        <f t="shared" ref="V52:X52" si="105">IF(ISBLANK($A52),"",sum(AF52,AL52,AR52,AX52,BD52,BJ52,BP52,BV52,CB52,CH52,CN52,CT52,CZ52,DF52,DL52,DR52,DX52,ED52,EJ52,EP52,EV52))</f>
        <v/>
      </c>
      <c r="W52" s="48" t="str">
        <f t="shared" si="105"/>
        <v/>
      </c>
      <c r="X52" s="48" t="str">
        <f t="shared" si="105"/>
        <v/>
      </c>
      <c r="Y52" s="49" t="str">
        <f t="shared" si="6"/>
        <v/>
      </c>
      <c r="Z52" s="50" t="str">
        <f t="shared" ref="Z52:AB52" si="106">IF(ISBLANK($A52),"",sum(AI52,AO52,AU52,BA52,BG52,BM52,BS52,BY52,CE52,CK52,CQ52,CW52,DC52,DI52,DO52,DU52,EA52,EG52,EM52,ES52,EY52))</f>
        <v/>
      </c>
      <c r="AA52" s="50" t="str">
        <f t="shared" si="106"/>
        <v/>
      </c>
      <c r="AB52" s="50" t="str">
        <f t="shared" si="106"/>
        <v/>
      </c>
      <c r="AC52" s="51" t="str">
        <f t="shared" si="8"/>
        <v/>
      </c>
      <c r="AD52" s="52" t="str">
        <f t="shared" si="9"/>
        <v/>
      </c>
      <c r="AE52" s="53" t="str">
        <f t="shared" si="10"/>
        <v/>
      </c>
      <c r="AF52" s="39"/>
      <c r="AG52" s="39"/>
      <c r="AH52" s="45"/>
      <c r="AI52" s="39"/>
      <c r="AJ52" s="39"/>
      <c r="AK52" s="45"/>
      <c r="AL52" s="39"/>
      <c r="AM52" s="45"/>
      <c r="AN52" s="45"/>
      <c r="AO52" s="45"/>
      <c r="AP52" s="45"/>
      <c r="AQ52" s="45"/>
      <c r="AR52" s="39"/>
      <c r="AS52" s="39"/>
      <c r="AT52" s="45"/>
      <c r="AU52" s="39"/>
      <c r="AV52" s="45"/>
      <c r="AW52" s="45"/>
      <c r="AX52" s="39"/>
      <c r="AY52" s="45"/>
      <c r="AZ52" s="45"/>
      <c r="BA52" s="39"/>
      <c r="BB52" s="39"/>
      <c r="BC52" s="45"/>
      <c r="BD52" s="45"/>
      <c r="BE52" s="45"/>
      <c r="BF52" s="45"/>
      <c r="BG52" s="45"/>
      <c r="BH52" s="45"/>
      <c r="BI52" s="45"/>
      <c r="BJ52" s="45"/>
      <c r="BK52" s="45"/>
      <c r="BL52" s="45"/>
      <c r="BM52" s="45"/>
      <c r="BN52" s="45"/>
      <c r="BO52" s="45"/>
      <c r="BP52" s="39"/>
      <c r="BQ52" s="45"/>
      <c r="BR52" s="45"/>
      <c r="BS52" s="45"/>
      <c r="BT52" s="45"/>
      <c r="BU52" s="45"/>
      <c r="BV52" s="45"/>
      <c r="BW52" s="45"/>
      <c r="BX52" s="45"/>
      <c r="BY52" s="45"/>
      <c r="BZ52" s="45"/>
      <c r="CA52" s="45"/>
      <c r="CB52" s="39"/>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39"/>
      <c r="EK52" s="45"/>
      <c r="EL52" s="45"/>
      <c r="EM52" s="45"/>
      <c r="EN52" s="45"/>
      <c r="EO52" s="45"/>
      <c r="EP52" s="45"/>
      <c r="EQ52" s="45"/>
      <c r="ER52" s="45"/>
      <c r="ES52" s="45"/>
      <c r="ET52" s="45"/>
      <c r="EU52" s="45"/>
      <c r="EV52" s="39"/>
      <c r="EW52" s="39"/>
      <c r="EX52" s="45"/>
      <c r="EY52" s="39"/>
      <c r="EZ52" s="39"/>
      <c r="FA52" s="45"/>
      <c r="FB52" s="39"/>
      <c r="FC52" s="39"/>
      <c r="FD52" s="39"/>
    </row>
    <row r="53" hidden="1">
      <c r="A53" s="39" t="s">
        <v>389</v>
      </c>
      <c r="B53" s="39" t="s">
        <v>390</v>
      </c>
      <c r="C53" s="40" t="s">
        <v>35</v>
      </c>
      <c r="D53" s="41" t="s">
        <v>26</v>
      </c>
      <c r="E53" s="41"/>
      <c r="F53" s="41"/>
      <c r="G53" s="42" t="s">
        <v>391</v>
      </c>
      <c r="H53" s="42" t="s">
        <v>345</v>
      </c>
      <c r="I53" s="41" t="s">
        <v>51</v>
      </c>
      <c r="J53" s="41" t="s">
        <v>70</v>
      </c>
      <c r="K53" s="41" t="s">
        <v>193</v>
      </c>
      <c r="L53" s="42" t="s">
        <v>295</v>
      </c>
      <c r="M53" s="41" t="s">
        <v>64</v>
      </c>
      <c r="N53" s="43">
        <v>43161.0</v>
      </c>
      <c r="O53" s="44"/>
      <c r="P53" s="45"/>
      <c r="Q53" s="58"/>
      <c r="R53" s="58"/>
      <c r="S53" s="45"/>
      <c r="T53" s="47">
        <f t="shared" si="3"/>
        <v>362</v>
      </c>
      <c r="U53" s="48">
        <f t="shared" si="4"/>
        <v>13</v>
      </c>
      <c r="V53" s="48">
        <f t="shared" ref="V53:X53" si="107">IF(ISBLANK($A53),"",sum(AF53,AL53,AR53,AX53,BD53,BJ53,BP53,BV53,CB53,CH53,CN53,CT53,CZ53,DF53,DL53,DR53,DX53,ED53,EJ53,EP53,EV53))</f>
        <v>6</v>
      </c>
      <c r="W53" s="48">
        <f t="shared" si="107"/>
        <v>0</v>
      </c>
      <c r="X53" s="48">
        <f t="shared" si="107"/>
        <v>0</v>
      </c>
      <c r="Y53" s="49">
        <f t="shared" si="6"/>
        <v>6</v>
      </c>
      <c r="Z53" s="50">
        <f t="shared" ref="Z53:AB53" si="108">IF(ISBLANK($A53),"",sum(AI53,AO53,AU53,BA53,BG53,BM53,BS53,BY53,CE53,CK53,CQ53,CW53,DC53,DI53,DO53,DU53,EA53,EG53,EM53,ES53,EY53))</f>
        <v>2</v>
      </c>
      <c r="AA53" s="50">
        <f t="shared" si="108"/>
        <v>0</v>
      </c>
      <c r="AB53" s="50">
        <f t="shared" si="108"/>
        <v>0</v>
      </c>
      <c r="AC53" s="51">
        <f t="shared" si="8"/>
        <v>2</v>
      </c>
      <c r="AD53" s="52">
        <f t="shared" si="9"/>
        <v>0.3333333333</v>
      </c>
      <c r="AE53" s="53" t="str">
        <f t="shared" si="10"/>
        <v>20+</v>
      </c>
      <c r="AF53" s="39">
        <v>2.0</v>
      </c>
      <c r="AG53" s="39"/>
      <c r="AH53" s="45"/>
      <c r="AI53" s="45"/>
      <c r="AJ53" s="45"/>
      <c r="AK53" s="45"/>
      <c r="AL53" s="39">
        <v>4.0</v>
      </c>
      <c r="AM53" s="45"/>
      <c r="AN53" s="45"/>
      <c r="AO53" s="39">
        <v>2.0</v>
      </c>
      <c r="AP53" s="39"/>
      <c r="AQ53" s="45"/>
      <c r="AR53" s="39"/>
      <c r="AS53" s="45"/>
      <c r="AT53" s="45"/>
      <c r="AU53" s="39"/>
      <c r="AV53" s="45"/>
      <c r="AW53" s="45"/>
      <c r="AX53" s="39"/>
      <c r="AY53" s="45"/>
      <c r="AZ53" s="45"/>
      <c r="BA53" s="39"/>
      <c r="BB53" s="45"/>
      <c r="BC53" s="45"/>
      <c r="BD53" s="39"/>
      <c r="BE53" s="45"/>
      <c r="BF53" s="45"/>
      <c r="BG53" s="39"/>
      <c r="BH53" s="45"/>
      <c r="BI53" s="45"/>
      <c r="BJ53" s="39"/>
      <c r="BK53" s="39"/>
      <c r="BL53" s="45"/>
      <c r="BM53" s="45"/>
      <c r="BN53" s="39"/>
      <c r="BO53" s="45"/>
      <c r="BP53" s="39"/>
      <c r="BQ53" s="45"/>
      <c r="BR53" s="45"/>
      <c r="BS53" s="45"/>
      <c r="BT53" s="45"/>
      <c r="BU53" s="45"/>
      <c r="BV53" s="45"/>
      <c r="BW53" s="45"/>
      <c r="BX53" s="45"/>
      <c r="BY53" s="45"/>
      <c r="BZ53" s="45"/>
      <c r="CA53" s="45"/>
      <c r="CB53" s="39"/>
      <c r="CC53" s="45"/>
      <c r="CD53" s="45"/>
      <c r="CE53" s="45"/>
      <c r="CF53" s="45"/>
      <c r="CG53" s="45"/>
      <c r="CH53" s="45"/>
      <c r="CI53" s="45"/>
      <c r="CJ53" s="45"/>
      <c r="CK53" s="39"/>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39"/>
      <c r="EK53" s="45"/>
      <c r="EL53" s="45"/>
      <c r="EM53" s="45"/>
      <c r="EN53" s="45"/>
      <c r="EO53" s="45"/>
      <c r="EP53" s="45"/>
      <c r="EQ53" s="45"/>
      <c r="ER53" s="45"/>
      <c r="ES53" s="45"/>
      <c r="ET53" s="45"/>
      <c r="EU53" s="45"/>
      <c r="EV53" s="39"/>
      <c r="EW53" s="39"/>
      <c r="EX53" s="45"/>
      <c r="EY53" s="39"/>
      <c r="EZ53" s="39"/>
      <c r="FA53" s="45"/>
      <c r="FB53" s="39" t="s">
        <v>392</v>
      </c>
      <c r="FC53" s="39" t="s">
        <v>302</v>
      </c>
      <c r="FD53" s="39" t="s">
        <v>302</v>
      </c>
    </row>
    <row r="54" hidden="1">
      <c r="A54" s="39"/>
      <c r="B54" s="39"/>
      <c r="C54" s="40"/>
      <c r="D54" s="41"/>
      <c r="E54" s="41"/>
      <c r="F54" s="41"/>
      <c r="G54" s="42"/>
      <c r="H54" s="42"/>
      <c r="I54" s="41"/>
      <c r="J54" s="41"/>
      <c r="K54" s="41"/>
      <c r="L54" s="42"/>
      <c r="M54" s="41"/>
      <c r="N54" s="43"/>
      <c r="O54" s="44"/>
      <c r="P54" s="45"/>
      <c r="Q54" s="58"/>
      <c r="R54" s="58"/>
      <c r="S54" s="45"/>
      <c r="T54" s="47" t="str">
        <f t="shared" si="3"/>
        <v/>
      </c>
      <c r="U54" s="48" t="str">
        <f t="shared" si="4"/>
        <v/>
      </c>
      <c r="V54" s="48" t="str">
        <f t="shared" ref="V54:X54" si="109">IF(ISBLANK($A54),"",sum(AF54,AL54,AR54,AX54,BD54,BJ54,BP54,BV54,CB54,CH54,CN54,CT54,CZ54,DF54,DL54,DR54,DX54,ED54,EJ54,EP54,EV54))</f>
        <v/>
      </c>
      <c r="W54" s="48" t="str">
        <f t="shared" si="109"/>
        <v/>
      </c>
      <c r="X54" s="48" t="str">
        <f t="shared" si="109"/>
        <v/>
      </c>
      <c r="Y54" s="49" t="str">
        <f t="shared" si="6"/>
        <v/>
      </c>
      <c r="Z54" s="50" t="str">
        <f t="shared" ref="Z54:AB54" si="110">IF(ISBLANK($A54),"",sum(AI54,AO54,AU54,BA54,BG54,BM54,BS54,BY54,CE54,CK54,CQ54,CW54,DC54,DI54,DO54,DU54,EA54,EG54,EM54,ES54,EY54))</f>
        <v/>
      </c>
      <c r="AA54" s="50" t="str">
        <f t="shared" si="110"/>
        <v/>
      </c>
      <c r="AB54" s="50" t="str">
        <f t="shared" si="110"/>
        <v/>
      </c>
      <c r="AC54" s="51" t="str">
        <f t="shared" si="8"/>
        <v/>
      </c>
      <c r="AD54" s="52" t="str">
        <f t="shared" si="9"/>
        <v/>
      </c>
      <c r="AE54" s="53" t="str">
        <f t="shared" si="10"/>
        <v/>
      </c>
      <c r="AF54" s="39"/>
      <c r="AG54" s="39"/>
      <c r="AH54" s="45"/>
      <c r="AI54" s="39"/>
      <c r="AJ54" s="39"/>
      <c r="AK54" s="45"/>
      <c r="AL54" s="39"/>
      <c r="AM54" s="45"/>
      <c r="AN54" s="45"/>
      <c r="AO54" s="45"/>
      <c r="AP54" s="45"/>
      <c r="AQ54" s="45"/>
      <c r="AR54" s="39"/>
      <c r="AS54" s="39"/>
      <c r="AT54" s="45"/>
      <c r="AU54" s="39"/>
      <c r="AV54" s="45"/>
      <c r="AW54" s="45"/>
      <c r="AX54" s="39"/>
      <c r="AY54" s="45"/>
      <c r="AZ54" s="45"/>
      <c r="BA54" s="39"/>
      <c r="BB54" s="39"/>
      <c r="BC54" s="45"/>
      <c r="BD54" s="45"/>
      <c r="BE54" s="45"/>
      <c r="BF54" s="45"/>
      <c r="BG54" s="45"/>
      <c r="BH54" s="45"/>
      <c r="BI54" s="45"/>
      <c r="BJ54" s="45"/>
      <c r="BK54" s="45"/>
      <c r="BL54" s="45"/>
      <c r="BM54" s="45"/>
      <c r="BN54" s="45"/>
      <c r="BO54" s="45"/>
      <c r="BP54" s="39"/>
      <c r="BQ54" s="45"/>
      <c r="BR54" s="45"/>
      <c r="BS54" s="45"/>
      <c r="BT54" s="45"/>
      <c r="BU54" s="45"/>
      <c r="BV54" s="45"/>
      <c r="BW54" s="45"/>
      <c r="BX54" s="45"/>
      <c r="BY54" s="45"/>
      <c r="BZ54" s="45"/>
      <c r="CA54" s="45"/>
      <c r="CB54" s="39"/>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39"/>
      <c r="EK54" s="45"/>
      <c r="EL54" s="45"/>
      <c r="EM54" s="45"/>
      <c r="EN54" s="45"/>
      <c r="EO54" s="45"/>
      <c r="EP54" s="45"/>
      <c r="EQ54" s="45"/>
      <c r="ER54" s="45"/>
      <c r="ES54" s="45"/>
      <c r="ET54" s="45"/>
      <c r="EU54" s="45"/>
      <c r="EV54" s="39"/>
      <c r="EW54" s="39"/>
      <c r="EX54" s="45"/>
      <c r="EY54" s="39"/>
      <c r="EZ54" s="39"/>
      <c r="FA54" s="45"/>
      <c r="FB54" s="39"/>
      <c r="FC54" s="39"/>
      <c r="FD54" s="39"/>
    </row>
    <row r="55" hidden="1">
      <c r="A55" s="39"/>
      <c r="B55" s="39"/>
      <c r="C55" s="40"/>
      <c r="D55" s="41"/>
      <c r="E55" s="41"/>
      <c r="F55" s="41"/>
      <c r="G55" s="42"/>
      <c r="H55" s="42"/>
      <c r="I55" s="41"/>
      <c r="J55" s="41"/>
      <c r="K55" s="41"/>
      <c r="L55" s="42"/>
      <c r="M55" s="41"/>
      <c r="N55" s="43"/>
      <c r="O55" s="44"/>
      <c r="P55" s="45"/>
      <c r="Q55" s="58"/>
      <c r="R55" s="58"/>
      <c r="S55" s="45"/>
      <c r="T55" s="47" t="str">
        <f t="shared" si="3"/>
        <v/>
      </c>
      <c r="U55" s="48" t="str">
        <f t="shared" si="4"/>
        <v/>
      </c>
      <c r="V55" s="48" t="str">
        <f t="shared" ref="V55:X55" si="111">IF(ISBLANK($A55),"",sum(AF55,AL55,AR55,AX55,BD55,BJ55,BP55,BV55,CB55,CH55,CN55,CT55,CZ55,DF55,DL55,DR55,DX55,ED55,EJ55,EP55,EV55))</f>
        <v/>
      </c>
      <c r="W55" s="48" t="str">
        <f t="shared" si="111"/>
        <v/>
      </c>
      <c r="X55" s="48" t="str">
        <f t="shared" si="111"/>
        <v/>
      </c>
      <c r="Y55" s="49" t="str">
        <f t="shared" si="6"/>
        <v/>
      </c>
      <c r="Z55" s="50" t="str">
        <f t="shared" ref="Z55:AB55" si="112">IF(ISBLANK($A55),"",sum(AI55,AO55,AU55,BA55,BG55,BM55,BS55,BY55,CE55,CK55,CQ55,CW55,DC55,DI55,DO55,DU55,EA55,EG55,EM55,ES55,EY55))</f>
        <v/>
      </c>
      <c r="AA55" s="50" t="str">
        <f t="shared" si="112"/>
        <v/>
      </c>
      <c r="AB55" s="50" t="str">
        <f t="shared" si="112"/>
        <v/>
      </c>
      <c r="AC55" s="51" t="str">
        <f t="shared" si="8"/>
        <v/>
      </c>
      <c r="AD55" s="52" t="str">
        <f t="shared" si="9"/>
        <v/>
      </c>
      <c r="AE55" s="53" t="str">
        <f t="shared" si="10"/>
        <v/>
      </c>
      <c r="AF55" s="39"/>
      <c r="AG55" s="39"/>
      <c r="AH55" s="45"/>
      <c r="AI55" s="39"/>
      <c r="AJ55" s="39"/>
      <c r="AK55" s="45"/>
      <c r="AL55" s="39"/>
      <c r="AM55" s="45"/>
      <c r="AN55" s="45"/>
      <c r="AO55" s="45"/>
      <c r="AP55" s="45"/>
      <c r="AQ55" s="45"/>
      <c r="AR55" s="39"/>
      <c r="AS55" s="39"/>
      <c r="AT55" s="45"/>
      <c r="AU55" s="39"/>
      <c r="AV55" s="45"/>
      <c r="AW55" s="45"/>
      <c r="AX55" s="39"/>
      <c r="AY55" s="45"/>
      <c r="AZ55" s="45"/>
      <c r="BA55" s="39"/>
      <c r="BB55" s="39"/>
      <c r="BC55" s="45"/>
      <c r="BD55" s="45"/>
      <c r="BE55" s="45"/>
      <c r="BF55" s="45"/>
      <c r="BG55" s="45"/>
      <c r="BH55" s="45"/>
      <c r="BI55" s="45"/>
      <c r="BJ55" s="45"/>
      <c r="BK55" s="45"/>
      <c r="BL55" s="45"/>
      <c r="BM55" s="45"/>
      <c r="BN55" s="45"/>
      <c r="BO55" s="45"/>
      <c r="BP55" s="39"/>
      <c r="BQ55" s="45"/>
      <c r="BR55" s="45"/>
      <c r="BS55" s="45"/>
      <c r="BT55" s="45"/>
      <c r="BU55" s="45"/>
      <c r="BV55" s="45"/>
      <c r="BW55" s="45"/>
      <c r="BX55" s="45"/>
      <c r="BY55" s="45"/>
      <c r="BZ55" s="45"/>
      <c r="CA55" s="45"/>
      <c r="CB55" s="39"/>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39"/>
      <c r="EK55" s="45"/>
      <c r="EL55" s="45"/>
      <c r="EM55" s="45"/>
      <c r="EN55" s="45"/>
      <c r="EO55" s="45"/>
      <c r="EP55" s="45"/>
      <c r="EQ55" s="45"/>
      <c r="ER55" s="45"/>
      <c r="ES55" s="45"/>
      <c r="ET55" s="45"/>
      <c r="EU55" s="45"/>
      <c r="EV55" s="39"/>
      <c r="EW55" s="39"/>
      <c r="EX55" s="45"/>
      <c r="EY55" s="39"/>
      <c r="EZ55" s="39"/>
      <c r="FA55" s="45"/>
      <c r="FB55" s="39"/>
      <c r="FC55" s="39"/>
      <c r="FD55" s="39"/>
    </row>
    <row r="56" hidden="1">
      <c r="A56" s="76" t="s">
        <v>393</v>
      </c>
      <c r="B56" s="41" t="s">
        <v>394</v>
      </c>
      <c r="C56" s="40" t="s">
        <v>35</v>
      </c>
      <c r="D56" s="41" t="s">
        <v>26</v>
      </c>
      <c r="E56" s="41"/>
      <c r="F56" s="41"/>
      <c r="G56" s="42" t="s">
        <v>395</v>
      </c>
      <c r="H56" s="42" t="s">
        <v>345</v>
      </c>
      <c r="I56" s="41" t="s">
        <v>51</v>
      </c>
      <c r="J56" s="41" t="s">
        <v>70</v>
      </c>
      <c r="K56" s="41" t="s">
        <v>193</v>
      </c>
      <c r="L56" s="42" t="s">
        <v>295</v>
      </c>
      <c r="M56" s="41" t="s">
        <v>64</v>
      </c>
      <c r="N56" s="43">
        <v>43080.0</v>
      </c>
      <c r="O56" s="55"/>
      <c r="P56" s="55"/>
      <c r="Q56" s="56"/>
      <c r="R56" s="56"/>
      <c r="S56" s="57"/>
      <c r="T56" s="47">
        <f t="shared" si="3"/>
        <v>443</v>
      </c>
      <c r="U56" s="48">
        <f t="shared" si="4"/>
        <v>13</v>
      </c>
      <c r="V56" s="48">
        <f t="shared" ref="V56:X56" si="113">IF(ISBLANK($A56),"",sum(AF56,AL56,AR56,AX56,BD56,BJ56,BP56,BV56,CB56,CH56,CN56,CT56,CZ56,DF56,DL56,DR56,DX56,ED56,EJ56,EP56,EV56))</f>
        <v>10</v>
      </c>
      <c r="W56" s="48">
        <f t="shared" si="113"/>
        <v>0</v>
      </c>
      <c r="X56" s="48">
        <f t="shared" si="113"/>
        <v>0</v>
      </c>
      <c r="Y56" s="49">
        <f t="shared" si="6"/>
        <v>10</v>
      </c>
      <c r="Z56" s="50">
        <f t="shared" ref="Z56:AB56" si="114">IF(ISBLANK($A56),"",sum(AI56,AO56,AU56,BA56,BG56,BM56,BS56,BY56,CE56,CK56,CQ56,CW56,DC56,DI56,DO56,DU56,EA56,EG56,EM56,ES56,EY56))</f>
        <v>4</v>
      </c>
      <c r="AA56" s="50">
        <f t="shared" si="114"/>
        <v>4</v>
      </c>
      <c r="AB56" s="50">
        <f t="shared" si="114"/>
        <v>0</v>
      </c>
      <c r="AC56" s="51">
        <f t="shared" si="8"/>
        <v>8</v>
      </c>
      <c r="AD56" s="52">
        <f t="shared" si="9"/>
        <v>0.4</v>
      </c>
      <c r="AE56" s="53" t="str">
        <f t="shared" si="10"/>
        <v>20+</v>
      </c>
      <c r="AF56" s="39">
        <v>2.0</v>
      </c>
      <c r="AG56" s="45"/>
      <c r="AH56" s="45"/>
      <c r="AI56" s="45"/>
      <c r="AJ56" s="45"/>
      <c r="AK56" s="45"/>
      <c r="AL56" s="45"/>
      <c r="AM56" s="45"/>
      <c r="AN56" s="45"/>
      <c r="AO56" s="45"/>
      <c r="AP56" s="45"/>
      <c r="AQ56" s="45"/>
      <c r="AR56" s="39"/>
      <c r="AS56" s="45"/>
      <c r="AT56" s="45"/>
      <c r="AU56" s="45"/>
      <c r="AV56" s="45"/>
      <c r="AW56" s="45"/>
      <c r="AX56" s="39">
        <v>2.0</v>
      </c>
      <c r="AY56" s="39"/>
      <c r="AZ56" s="45"/>
      <c r="BA56" s="45"/>
      <c r="BB56" s="45"/>
      <c r="BC56" s="45"/>
      <c r="BD56" s="39">
        <v>1.0</v>
      </c>
      <c r="BE56" s="45"/>
      <c r="BF56" s="45"/>
      <c r="BG56" s="45"/>
      <c r="BH56" s="45"/>
      <c r="BI56" s="45"/>
      <c r="BJ56" s="45"/>
      <c r="BK56" s="45"/>
      <c r="BL56" s="45"/>
      <c r="BM56" s="39">
        <v>1.0</v>
      </c>
      <c r="BN56" s="45"/>
      <c r="BO56" s="45"/>
      <c r="BP56" s="45"/>
      <c r="BQ56" s="45"/>
      <c r="BR56" s="45"/>
      <c r="BS56" s="39">
        <v>1.0</v>
      </c>
      <c r="BT56" s="45"/>
      <c r="BU56" s="45"/>
      <c r="BV56" s="45"/>
      <c r="BW56" s="45"/>
      <c r="BX56" s="45"/>
      <c r="BY56" s="45"/>
      <c r="BZ56" s="45"/>
      <c r="CA56" s="45"/>
      <c r="CB56" s="39">
        <v>1.0</v>
      </c>
      <c r="CC56" s="45"/>
      <c r="CD56" s="45"/>
      <c r="CE56" s="39"/>
      <c r="CF56" s="39">
        <v>2.0</v>
      </c>
      <c r="CG56" s="45"/>
      <c r="CH56" s="45"/>
      <c r="CI56" s="45"/>
      <c r="CJ56" s="45"/>
      <c r="CK56" s="45"/>
      <c r="CL56" s="45"/>
      <c r="CM56" s="45"/>
      <c r="CN56" s="39">
        <v>1.0</v>
      </c>
      <c r="CO56" s="45"/>
      <c r="CP56" s="45"/>
      <c r="CQ56" s="39">
        <v>1.0</v>
      </c>
      <c r="CR56" s="45"/>
      <c r="CS56" s="45"/>
      <c r="CT56" s="39">
        <v>3.0</v>
      </c>
      <c r="CU56" s="45"/>
      <c r="CV56" s="45"/>
      <c r="CW56" s="39">
        <v>1.0</v>
      </c>
      <c r="CX56" s="45"/>
      <c r="CY56" s="45"/>
      <c r="CZ56" s="45"/>
      <c r="DA56" s="45"/>
      <c r="DB56" s="45"/>
      <c r="DC56" s="45"/>
      <c r="DD56" s="39">
        <v>1.0</v>
      </c>
      <c r="DE56" s="45"/>
      <c r="DF56" s="39"/>
      <c r="DG56" s="45"/>
      <c r="DH56" s="45"/>
      <c r="DI56" s="45"/>
      <c r="DJ56" s="39">
        <v>1.0</v>
      </c>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77" t="s">
        <v>396</v>
      </c>
      <c r="FC56" s="77" t="s">
        <v>336</v>
      </c>
      <c r="FD56" s="77" t="s">
        <v>336</v>
      </c>
    </row>
    <row r="57" hidden="1">
      <c r="A57" s="78" t="s">
        <v>397</v>
      </c>
      <c r="B57" s="41" t="s">
        <v>398</v>
      </c>
      <c r="C57" s="40" t="s">
        <v>35</v>
      </c>
      <c r="D57" s="41" t="s">
        <v>26</v>
      </c>
      <c r="E57" s="41"/>
      <c r="F57" s="41"/>
      <c r="G57" s="42" t="s">
        <v>399</v>
      </c>
      <c r="H57" s="42" t="s">
        <v>311</v>
      </c>
      <c r="I57" s="41" t="s">
        <v>51</v>
      </c>
      <c r="J57" s="41" t="s">
        <v>70</v>
      </c>
      <c r="K57" s="41" t="s">
        <v>193</v>
      </c>
      <c r="L57" s="42" t="s">
        <v>295</v>
      </c>
      <c r="M57" s="41" t="s">
        <v>64</v>
      </c>
      <c r="N57" s="43">
        <v>43052.0</v>
      </c>
      <c r="O57" s="55"/>
      <c r="P57" s="55"/>
      <c r="Q57" s="56"/>
      <c r="R57" s="56"/>
      <c r="S57" s="57"/>
      <c r="T57" s="47">
        <f t="shared" si="3"/>
        <v>471</v>
      </c>
      <c r="U57" s="48">
        <f t="shared" si="4"/>
        <v>13</v>
      </c>
      <c r="V57" s="48">
        <f t="shared" ref="V57:X57" si="115">IF(ISBLANK($A57),"",sum(AF57,AL57,AR57,AX57,BD57,BJ57,BP57,BV57,CB57,CH57,CN57,CT57,CZ57,DF57,DL57,DR57,DX57,ED57,EJ57,EP57,EV57))</f>
        <v>11</v>
      </c>
      <c r="W57" s="48">
        <f t="shared" si="115"/>
        <v>0</v>
      </c>
      <c r="X57" s="48">
        <f t="shared" si="115"/>
        <v>0</v>
      </c>
      <c r="Y57" s="49">
        <f t="shared" si="6"/>
        <v>11</v>
      </c>
      <c r="Z57" s="50">
        <f t="shared" ref="Z57:AB57" si="116">IF(ISBLANK($A57),"",sum(AI57,AO57,AU57,BA57,BG57,BM57,BS57,BY57,CE57,CK57,CQ57,CW57,DC57,DI57,DO57,DU57,EA57,EG57,EM57,ES57,EY57))</f>
        <v>7</v>
      </c>
      <c r="AA57" s="50">
        <f t="shared" si="116"/>
        <v>3</v>
      </c>
      <c r="AB57" s="50">
        <f t="shared" si="116"/>
        <v>0</v>
      </c>
      <c r="AC57" s="51">
        <f t="shared" si="8"/>
        <v>10</v>
      </c>
      <c r="AD57" s="52">
        <f t="shared" si="9"/>
        <v>0.6363636364</v>
      </c>
      <c r="AE57" s="53" t="str">
        <f t="shared" si="10"/>
        <v>20+</v>
      </c>
      <c r="AF57" s="45"/>
      <c r="AG57" s="45"/>
      <c r="AH57" s="45"/>
      <c r="AI57" s="45"/>
      <c r="AJ57" s="45"/>
      <c r="AK57" s="45"/>
      <c r="AL57" s="45"/>
      <c r="AM57" s="45"/>
      <c r="AN57" s="45"/>
      <c r="AO57" s="45"/>
      <c r="AP57" s="45"/>
      <c r="AQ57" s="45"/>
      <c r="AR57" s="45"/>
      <c r="AS57" s="45"/>
      <c r="AT57" s="45"/>
      <c r="AU57" s="45"/>
      <c r="AV57" s="45"/>
      <c r="AW57" s="45"/>
      <c r="AX57" s="39">
        <v>3.0</v>
      </c>
      <c r="AY57" s="45"/>
      <c r="AZ57" s="45"/>
      <c r="BA57" s="45"/>
      <c r="BB57" s="45"/>
      <c r="BC57" s="45"/>
      <c r="BD57" s="39">
        <v>4.0</v>
      </c>
      <c r="BE57" s="45"/>
      <c r="BF57" s="45"/>
      <c r="BG57" s="39">
        <v>2.0</v>
      </c>
      <c r="BH57" s="45"/>
      <c r="BI57" s="45"/>
      <c r="BJ57" s="45"/>
      <c r="BK57" s="45"/>
      <c r="BL57" s="45"/>
      <c r="BM57" s="39">
        <v>1.0</v>
      </c>
      <c r="BN57" s="45"/>
      <c r="BO57" s="45"/>
      <c r="BP57" s="45"/>
      <c r="BQ57" s="45"/>
      <c r="BR57" s="45"/>
      <c r="BS57" s="45"/>
      <c r="BT57" s="45"/>
      <c r="BU57" s="45"/>
      <c r="BV57" s="45"/>
      <c r="BW57" s="45"/>
      <c r="BX57" s="45"/>
      <c r="BY57" s="39">
        <v>1.0</v>
      </c>
      <c r="BZ57" s="45"/>
      <c r="CA57" s="45"/>
      <c r="CB57" s="39">
        <v>1.0</v>
      </c>
      <c r="CC57" s="45"/>
      <c r="CD57" s="45"/>
      <c r="CE57" s="45"/>
      <c r="CF57" s="45"/>
      <c r="CG57" s="45"/>
      <c r="CH57" s="45"/>
      <c r="CI57" s="45"/>
      <c r="CJ57" s="45"/>
      <c r="CK57" s="39">
        <v>1.0</v>
      </c>
      <c r="CL57" s="39">
        <v>2.0</v>
      </c>
      <c r="CM57" s="45"/>
      <c r="CN57" s="45"/>
      <c r="CO57" s="45"/>
      <c r="CP57" s="45"/>
      <c r="CQ57" s="45"/>
      <c r="CR57" s="39">
        <v>1.0</v>
      </c>
      <c r="CS57" s="45"/>
      <c r="CT57" s="39">
        <v>3.0</v>
      </c>
      <c r="CU57" s="45"/>
      <c r="CV57" s="45"/>
      <c r="CW57" s="39">
        <v>1.0</v>
      </c>
      <c r="CX57" s="45"/>
      <c r="CY57" s="45"/>
      <c r="CZ57" s="45"/>
      <c r="DA57" s="45"/>
      <c r="DB57" s="45"/>
      <c r="DC57" s="39">
        <v>1.0</v>
      </c>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1" t="s">
        <v>400</v>
      </c>
      <c r="FC57" s="41"/>
      <c r="FD57" s="41"/>
    </row>
    <row r="58" ht="19.5" hidden="1" customHeight="1">
      <c r="A58" s="79"/>
      <c r="B58" s="39"/>
      <c r="C58" s="40"/>
      <c r="D58" s="41"/>
      <c r="E58" s="41"/>
      <c r="F58" s="41"/>
      <c r="G58" s="42"/>
      <c r="H58" s="42"/>
      <c r="I58" s="41"/>
      <c r="J58" s="41"/>
      <c r="K58" s="41"/>
      <c r="L58" s="42"/>
      <c r="M58" s="41"/>
      <c r="N58" s="43"/>
      <c r="O58" s="44"/>
      <c r="P58" s="45"/>
      <c r="Q58" s="58"/>
      <c r="R58" s="58"/>
      <c r="S58" s="45"/>
      <c r="T58" s="47" t="str">
        <f t="shared" si="3"/>
        <v/>
      </c>
      <c r="U58" s="48" t="str">
        <f t="shared" si="4"/>
        <v/>
      </c>
      <c r="V58" s="48" t="str">
        <f t="shared" ref="V58:X58" si="117">IF(ISBLANK($A58),"",sum(AF58,AL58,AR58,AX58,BD58,BJ58,BP58,BV58,CB58,CH58,CN58,CT58,CZ58,DF58,DL58,DR58,DX58,ED58,EJ58,EP58,EV58))</f>
        <v/>
      </c>
      <c r="W58" s="48" t="str">
        <f t="shared" si="117"/>
        <v/>
      </c>
      <c r="X58" s="48" t="str">
        <f t="shared" si="117"/>
        <v/>
      </c>
      <c r="Y58" s="49" t="str">
        <f t="shared" si="6"/>
        <v/>
      </c>
      <c r="Z58" s="50" t="str">
        <f t="shared" ref="Z58:AB58" si="118">IF(ISBLANK($A58),"",sum(AI58,AO58,AU58,BA58,BG58,BM58,BS58,BY58,CE58,CK58,CQ58,CW58,DC58,DI58,DO58,DU58,EA58,EG58,EM58,ES58,EY58))</f>
        <v/>
      </c>
      <c r="AA58" s="50" t="str">
        <f t="shared" si="118"/>
        <v/>
      </c>
      <c r="AB58" s="50" t="str">
        <f t="shared" si="118"/>
        <v/>
      </c>
      <c r="AC58" s="51" t="str">
        <f t="shared" si="8"/>
        <v/>
      </c>
      <c r="AD58" s="52" t="str">
        <f t="shared" si="9"/>
        <v/>
      </c>
      <c r="AE58" s="53" t="str">
        <f t="shared" si="10"/>
        <v/>
      </c>
      <c r="AF58" s="39"/>
      <c r="AG58" s="39"/>
      <c r="AH58" s="45"/>
      <c r="AI58" s="39"/>
      <c r="AJ58" s="39"/>
      <c r="AK58" s="45"/>
      <c r="AL58" s="39"/>
      <c r="AM58" s="45"/>
      <c r="AN58" s="45"/>
      <c r="AO58" s="45"/>
      <c r="AP58" s="45"/>
      <c r="AQ58" s="45"/>
      <c r="AR58" s="39"/>
      <c r="AS58" s="39"/>
      <c r="AT58" s="45"/>
      <c r="AU58" s="39"/>
      <c r="AV58" s="45"/>
      <c r="AW58" s="45"/>
      <c r="AX58" s="39"/>
      <c r="AY58" s="45"/>
      <c r="AZ58" s="45"/>
      <c r="BA58" s="39"/>
      <c r="BB58" s="39"/>
      <c r="BC58" s="45"/>
      <c r="BD58" s="45"/>
      <c r="BE58" s="45"/>
      <c r="BF58" s="45"/>
      <c r="BG58" s="45"/>
      <c r="BH58" s="45"/>
      <c r="BI58" s="45"/>
      <c r="BJ58" s="45"/>
      <c r="BK58" s="45"/>
      <c r="BL58" s="45"/>
      <c r="BM58" s="45"/>
      <c r="BN58" s="45"/>
      <c r="BO58" s="45"/>
      <c r="BP58" s="39"/>
      <c r="BQ58" s="45"/>
      <c r="BR58" s="45"/>
      <c r="BS58" s="45"/>
      <c r="BT58" s="45"/>
      <c r="BU58" s="45"/>
      <c r="BV58" s="45"/>
      <c r="BW58" s="45"/>
      <c r="BX58" s="45"/>
      <c r="BY58" s="45"/>
      <c r="BZ58" s="45"/>
      <c r="CA58" s="45"/>
      <c r="CB58" s="39"/>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c r="EF58" s="45"/>
      <c r="EG58" s="45"/>
      <c r="EH58" s="45"/>
      <c r="EI58" s="45"/>
      <c r="EJ58" s="39"/>
      <c r="EK58" s="45"/>
      <c r="EL58" s="45"/>
      <c r="EM58" s="45"/>
      <c r="EN58" s="45"/>
      <c r="EO58" s="45"/>
      <c r="EP58" s="45"/>
      <c r="EQ58" s="45"/>
      <c r="ER58" s="45"/>
      <c r="ES58" s="45"/>
      <c r="ET58" s="45"/>
      <c r="EU58" s="45"/>
      <c r="EV58" s="39"/>
      <c r="EW58" s="39"/>
      <c r="EX58" s="45"/>
      <c r="EY58" s="39"/>
      <c r="EZ58" s="39"/>
      <c r="FA58" s="45"/>
      <c r="FB58" s="39"/>
      <c r="FC58" s="39"/>
      <c r="FD58" s="39"/>
    </row>
    <row r="59" hidden="1">
      <c r="A59" s="39"/>
      <c r="B59" s="39"/>
      <c r="C59" s="40"/>
      <c r="D59" s="41"/>
      <c r="E59" s="41"/>
      <c r="F59" s="41"/>
      <c r="G59" s="42"/>
      <c r="H59" s="42"/>
      <c r="I59" s="41"/>
      <c r="J59" s="41"/>
      <c r="K59" s="41"/>
      <c r="L59" s="42"/>
      <c r="M59" s="41"/>
      <c r="N59" s="43"/>
      <c r="O59" s="44"/>
      <c r="P59" s="45"/>
      <c r="Q59" s="58"/>
      <c r="R59" s="58"/>
      <c r="S59" s="45"/>
      <c r="T59" s="47" t="str">
        <f t="shared" si="3"/>
        <v/>
      </c>
      <c r="U59" s="48" t="str">
        <f t="shared" si="4"/>
        <v/>
      </c>
      <c r="V59" s="48" t="str">
        <f t="shared" ref="V59:X59" si="119">IF(ISBLANK($A59),"",sum(AF59,AL59,AR59,AX59,BD59,BJ59,BP59,BV59,CB59,CH59,CN59,CT59,CZ59,DF59,DL59,DR59,DX59,ED59,EJ59,EP59,EV59))</f>
        <v/>
      </c>
      <c r="W59" s="48" t="str">
        <f t="shared" si="119"/>
        <v/>
      </c>
      <c r="X59" s="48" t="str">
        <f t="shared" si="119"/>
        <v/>
      </c>
      <c r="Y59" s="49" t="str">
        <f t="shared" si="6"/>
        <v/>
      </c>
      <c r="Z59" s="50" t="str">
        <f t="shared" ref="Z59:AB59" si="120">IF(ISBLANK($A59),"",sum(AI59,AO59,AU59,BA59,BG59,BM59,BS59,BY59,CE59,CK59,CQ59,CW59,DC59,DI59,DO59,DU59,EA59,EG59,EM59,ES59,EY59))</f>
        <v/>
      </c>
      <c r="AA59" s="50" t="str">
        <f t="shared" si="120"/>
        <v/>
      </c>
      <c r="AB59" s="50" t="str">
        <f t="shared" si="120"/>
        <v/>
      </c>
      <c r="AC59" s="51" t="str">
        <f t="shared" si="8"/>
        <v/>
      </c>
      <c r="AD59" s="52" t="str">
        <f t="shared" si="9"/>
        <v/>
      </c>
      <c r="AE59" s="53" t="str">
        <f t="shared" si="10"/>
        <v/>
      </c>
      <c r="AF59" s="39"/>
      <c r="AG59" s="39"/>
      <c r="AH59" s="45"/>
      <c r="AI59" s="39"/>
      <c r="AJ59" s="39"/>
      <c r="AK59" s="45"/>
      <c r="AL59" s="39"/>
      <c r="AM59" s="45"/>
      <c r="AN59" s="45"/>
      <c r="AO59" s="45"/>
      <c r="AP59" s="45"/>
      <c r="AQ59" s="45"/>
      <c r="AR59" s="39"/>
      <c r="AS59" s="39"/>
      <c r="AT59" s="45"/>
      <c r="AU59" s="39"/>
      <c r="AV59" s="45"/>
      <c r="AW59" s="45"/>
      <c r="AX59" s="39"/>
      <c r="AY59" s="45"/>
      <c r="AZ59" s="45"/>
      <c r="BA59" s="39"/>
      <c r="BB59" s="39"/>
      <c r="BC59" s="45"/>
      <c r="BD59" s="45"/>
      <c r="BE59" s="45"/>
      <c r="BF59" s="45"/>
      <c r="BG59" s="45"/>
      <c r="BH59" s="45"/>
      <c r="BI59" s="45"/>
      <c r="BJ59" s="45"/>
      <c r="BK59" s="45"/>
      <c r="BL59" s="45"/>
      <c r="BM59" s="45"/>
      <c r="BN59" s="45"/>
      <c r="BO59" s="45"/>
      <c r="BP59" s="39"/>
      <c r="BQ59" s="45"/>
      <c r="BR59" s="45"/>
      <c r="BS59" s="45"/>
      <c r="BT59" s="45"/>
      <c r="BU59" s="45"/>
      <c r="BV59" s="45"/>
      <c r="BW59" s="45"/>
      <c r="BX59" s="45"/>
      <c r="BY59" s="45"/>
      <c r="BZ59" s="45"/>
      <c r="CA59" s="45"/>
      <c r="CB59" s="39"/>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39"/>
      <c r="EK59" s="45"/>
      <c r="EL59" s="45"/>
      <c r="EM59" s="45"/>
      <c r="EN59" s="45"/>
      <c r="EO59" s="45"/>
      <c r="EP59" s="45"/>
      <c r="EQ59" s="45"/>
      <c r="ER59" s="45"/>
      <c r="ES59" s="45"/>
      <c r="ET59" s="45"/>
      <c r="EU59" s="45"/>
      <c r="EV59" s="39"/>
      <c r="EW59" s="39"/>
      <c r="EX59" s="45"/>
      <c r="EY59" s="39"/>
      <c r="EZ59" s="39"/>
      <c r="FA59" s="45"/>
      <c r="FB59" s="39"/>
      <c r="FC59" s="39"/>
      <c r="FD59" s="39"/>
    </row>
    <row r="60" hidden="1">
      <c r="A60" s="39" t="s">
        <v>401</v>
      </c>
      <c r="B60" s="41" t="s">
        <v>402</v>
      </c>
      <c r="C60" s="40" t="s">
        <v>35</v>
      </c>
      <c r="D60" s="41" t="s">
        <v>26</v>
      </c>
      <c r="E60" s="41"/>
      <c r="F60" s="41"/>
      <c r="G60" s="42" t="s">
        <v>300</v>
      </c>
      <c r="H60" s="42" t="s">
        <v>403</v>
      </c>
      <c r="I60" s="41" t="s">
        <v>51</v>
      </c>
      <c r="J60" s="41" t="s">
        <v>70</v>
      </c>
      <c r="K60" s="41" t="s">
        <v>193</v>
      </c>
      <c r="L60" s="42" t="s">
        <v>295</v>
      </c>
      <c r="M60" s="41" t="s">
        <v>64</v>
      </c>
      <c r="N60" s="43">
        <v>43116.0</v>
      </c>
      <c r="O60" s="54"/>
      <c r="P60" s="55"/>
      <c r="Q60" s="56"/>
      <c r="R60" s="56"/>
      <c r="S60" s="57"/>
      <c r="T60" s="47">
        <f t="shared" si="3"/>
        <v>407</v>
      </c>
      <c r="U60" s="48">
        <f t="shared" si="4"/>
        <v>13</v>
      </c>
      <c r="V60" s="48">
        <f t="shared" ref="V60:X60" si="121">IF(ISBLANK($A60),"",sum(AF60,AL60,AR60,AX60,BD60,BJ60,BP60,BV60,CB60,CH60,CN60,CT60,CZ60,DF60,DL60,DR60,DX60,ED60,EJ60,EP60,EV60))</f>
        <v>10</v>
      </c>
      <c r="W60" s="48">
        <f t="shared" si="121"/>
        <v>5</v>
      </c>
      <c r="X60" s="48">
        <f t="shared" si="121"/>
        <v>0</v>
      </c>
      <c r="Y60" s="49">
        <f t="shared" si="6"/>
        <v>15</v>
      </c>
      <c r="Z60" s="50">
        <f t="shared" ref="Z60:AB60" si="122">IF(ISBLANK($A60),"",sum(AI60,AO60,AU60,BA60,BG60,BM60,BS60,BY60,CE60,CK60,CQ60,CW60,DC60,DI60,DO60,DU60,EA60,EG60,EM60,ES60,EY60))</f>
        <v>5</v>
      </c>
      <c r="AA60" s="50">
        <f t="shared" si="122"/>
        <v>4</v>
      </c>
      <c r="AB60" s="50">
        <f t="shared" si="122"/>
        <v>0</v>
      </c>
      <c r="AC60" s="51">
        <f t="shared" si="8"/>
        <v>9</v>
      </c>
      <c r="AD60" s="52">
        <f t="shared" si="9"/>
        <v>0.3333333333</v>
      </c>
      <c r="AE60" s="53" t="str">
        <f t="shared" si="10"/>
        <v>20+</v>
      </c>
      <c r="AF60" s="39"/>
      <c r="AG60" s="45"/>
      <c r="AH60" s="45"/>
      <c r="AI60" s="45"/>
      <c r="AJ60" s="45"/>
      <c r="AK60" s="45"/>
      <c r="AL60" s="45"/>
      <c r="AM60" s="45"/>
      <c r="AN60" s="45"/>
      <c r="AO60" s="45"/>
      <c r="AP60" s="39">
        <v>1.0</v>
      </c>
      <c r="AQ60" s="45"/>
      <c r="AR60" s="39">
        <v>2.0</v>
      </c>
      <c r="AS60" s="45"/>
      <c r="AT60" s="45"/>
      <c r="AU60" s="45"/>
      <c r="AV60" s="39">
        <v>1.0</v>
      </c>
      <c r="AW60" s="45"/>
      <c r="AX60" s="39">
        <v>2.0</v>
      </c>
      <c r="AY60" s="39"/>
      <c r="AZ60" s="45"/>
      <c r="BA60" s="39"/>
      <c r="BB60" s="39"/>
      <c r="BC60" s="45"/>
      <c r="BD60" s="39">
        <v>2.0</v>
      </c>
      <c r="BE60" s="39"/>
      <c r="BF60" s="45"/>
      <c r="BG60" s="39"/>
      <c r="BH60" s="39"/>
      <c r="BI60" s="45"/>
      <c r="BJ60" s="39">
        <v>2.0</v>
      </c>
      <c r="BK60" s="39">
        <v>3.0</v>
      </c>
      <c r="BL60" s="45"/>
      <c r="BM60" s="39">
        <v>1.0</v>
      </c>
      <c r="BN60" s="45"/>
      <c r="BO60" s="45"/>
      <c r="BP60" s="39">
        <v>1.0</v>
      </c>
      <c r="BQ60" s="39">
        <v>1.0</v>
      </c>
      <c r="BR60" s="45"/>
      <c r="BS60" s="39">
        <v>2.0</v>
      </c>
      <c r="BT60" s="39"/>
      <c r="BU60" s="45"/>
      <c r="BV60" s="39"/>
      <c r="BW60" s="39">
        <v>1.0</v>
      </c>
      <c r="BX60" s="45"/>
      <c r="BY60" s="39">
        <v>1.0</v>
      </c>
      <c r="BZ60" s="39"/>
      <c r="CA60" s="45"/>
      <c r="CB60" s="39">
        <v>1.0</v>
      </c>
      <c r="CC60" s="45"/>
      <c r="CD60" s="45"/>
      <c r="CE60" s="39">
        <v>1.0</v>
      </c>
      <c r="CF60" s="39">
        <v>1.0</v>
      </c>
      <c r="CG60" s="45"/>
      <c r="CH60" s="45"/>
      <c r="CI60" s="45"/>
      <c r="CJ60" s="45"/>
      <c r="CK60" s="45"/>
      <c r="CL60" s="39">
        <v>1.0</v>
      </c>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6"/>
      <c r="EX60" s="45"/>
      <c r="EY60" s="45"/>
      <c r="EZ60" s="45"/>
      <c r="FA60" s="45"/>
      <c r="FB60" s="41" t="s">
        <v>404</v>
      </c>
      <c r="FC60" s="41" t="s">
        <v>302</v>
      </c>
      <c r="FD60" s="41" t="s">
        <v>302</v>
      </c>
    </row>
    <row r="61" hidden="1">
      <c r="A61" s="39"/>
      <c r="B61" s="39"/>
      <c r="C61" s="40"/>
      <c r="D61" s="41"/>
      <c r="E61" s="41"/>
      <c r="F61" s="41"/>
      <c r="G61" s="42"/>
      <c r="H61" s="42"/>
      <c r="I61" s="41"/>
      <c r="J61" s="41"/>
      <c r="K61" s="41"/>
      <c r="L61" s="42"/>
      <c r="M61" s="41"/>
      <c r="N61" s="43"/>
      <c r="O61" s="44"/>
      <c r="P61" s="45"/>
      <c r="Q61" s="58"/>
      <c r="R61" s="58"/>
      <c r="S61" s="45"/>
      <c r="T61" s="47" t="str">
        <f t="shared" si="3"/>
        <v/>
      </c>
      <c r="U61" s="48" t="str">
        <f t="shared" si="4"/>
        <v/>
      </c>
      <c r="V61" s="48" t="str">
        <f t="shared" ref="V61:X61" si="123">IF(ISBLANK($A61),"",sum(AF61,AL61,AR61,AX61,BD61,BJ61,BP61,BV61,CB61,CH61,CN61,CT61,CZ61,DF61,DL61,DR61,DX61,ED61,EJ61,EP61,EV61))</f>
        <v/>
      </c>
      <c r="W61" s="48" t="str">
        <f t="shared" si="123"/>
        <v/>
      </c>
      <c r="X61" s="48" t="str">
        <f t="shared" si="123"/>
        <v/>
      </c>
      <c r="Y61" s="49" t="str">
        <f t="shared" si="6"/>
        <v/>
      </c>
      <c r="Z61" s="50" t="str">
        <f t="shared" ref="Z61:AB61" si="124">IF(ISBLANK($A61),"",sum(AI61,AO61,AU61,BA61,BG61,BM61,BS61,BY61,CE61,CK61,CQ61,CW61,DC61,DI61,DO61,DU61,EA61,EG61,EM61,ES61,EY61))</f>
        <v/>
      </c>
      <c r="AA61" s="50" t="str">
        <f t="shared" si="124"/>
        <v/>
      </c>
      <c r="AB61" s="50" t="str">
        <f t="shared" si="124"/>
        <v/>
      </c>
      <c r="AC61" s="51" t="str">
        <f t="shared" si="8"/>
        <v/>
      </c>
      <c r="AD61" s="52" t="str">
        <f t="shared" si="9"/>
        <v/>
      </c>
      <c r="AE61" s="53" t="str">
        <f t="shared" si="10"/>
        <v/>
      </c>
      <c r="AF61" s="39"/>
      <c r="AG61" s="39"/>
      <c r="AH61" s="45"/>
      <c r="AI61" s="39"/>
      <c r="AJ61" s="39"/>
      <c r="AK61" s="45"/>
      <c r="AL61" s="39"/>
      <c r="AM61" s="45"/>
      <c r="AN61" s="45"/>
      <c r="AO61" s="45"/>
      <c r="AP61" s="45"/>
      <c r="AQ61" s="45"/>
      <c r="AR61" s="39"/>
      <c r="AS61" s="39"/>
      <c r="AT61" s="45"/>
      <c r="AU61" s="39"/>
      <c r="AV61" s="45"/>
      <c r="AW61" s="45"/>
      <c r="AX61" s="39"/>
      <c r="AY61" s="45"/>
      <c r="AZ61" s="45"/>
      <c r="BA61" s="39"/>
      <c r="BB61" s="39"/>
      <c r="BC61" s="45"/>
      <c r="BD61" s="45"/>
      <c r="BE61" s="45"/>
      <c r="BF61" s="45"/>
      <c r="BG61" s="45"/>
      <c r="BH61" s="45"/>
      <c r="BI61" s="45"/>
      <c r="BJ61" s="45"/>
      <c r="BK61" s="45"/>
      <c r="BL61" s="45"/>
      <c r="BM61" s="45"/>
      <c r="BN61" s="45"/>
      <c r="BO61" s="45"/>
      <c r="BP61" s="39"/>
      <c r="BQ61" s="45"/>
      <c r="BR61" s="45"/>
      <c r="BS61" s="45"/>
      <c r="BT61" s="45"/>
      <c r="BU61" s="45"/>
      <c r="BV61" s="45"/>
      <c r="BW61" s="45"/>
      <c r="BX61" s="45"/>
      <c r="BY61" s="45"/>
      <c r="BZ61" s="45"/>
      <c r="CA61" s="45"/>
      <c r="CB61" s="39"/>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39"/>
      <c r="EK61" s="45"/>
      <c r="EL61" s="45"/>
      <c r="EM61" s="45"/>
      <c r="EN61" s="45"/>
      <c r="EO61" s="45"/>
      <c r="EP61" s="45"/>
      <c r="EQ61" s="45"/>
      <c r="ER61" s="45"/>
      <c r="ES61" s="45"/>
      <c r="ET61" s="45"/>
      <c r="EU61" s="45"/>
      <c r="EV61" s="39"/>
      <c r="EW61" s="39"/>
      <c r="EX61" s="45"/>
      <c r="EY61" s="39"/>
      <c r="EZ61" s="39"/>
      <c r="FA61" s="45"/>
      <c r="FB61" s="39"/>
      <c r="FC61" s="39"/>
      <c r="FD61" s="39"/>
    </row>
    <row r="62" hidden="1">
      <c r="A62" s="39" t="s">
        <v>405</v>
      </c>
      <c r="B62" s="41" t="s">
        <v>406</v>
      </c>
      <c r="C62" s="40" t="s">
        <v>35</v>
      </c>
      <c r="D62" s="41" t="s">
        <v>26</v>
      </c>
      <c r="E62" s="41"/>
      <c r="F62" s="41"/>
      <c r="G62" s="42" t="s">
        <v>407</v>
      </c>
      <c r="H62" s="42" t="s">
        <v>300</v>
      </c>
      <c r="I62" s="41" t="s">
        <v>51</v>
      </c>
      <c r="J62" s="41" t="s">
        <v>70</v>
      </c>
      <c r="K62" s="41" t="s">
        <v>193</v>
      </c>
      <c r="L62" s="42" t="s">
        <v>295</v>
      </c>
      <c r="M62" s="41" t="s">
        <v>64</v>
      </c>
      <c r="N62" s="43">
        <v>43181.0</v>
      </c>
      <c r="O62" s="54"/>
      <c r="P62" s="55"/>
      <c r="Q62" s="56"/>
      <c r="R62" s="56"/>
      <c r="S62" s="57"/>
      <c r="T62" s="47">
        <f t="shared" si="3"/>
        <v>342</v>
      </c>
      <c r="U62" s="48">
        <f t="shared" si="4"/>
        <v>13</v>
      </c>
      <c r="V62" s="48">
        <f t="shared" ref="V62:X62" si="125">IF(ISBLANK($A62),"",sum(AF62,AL62,AR62,AX62,BD62,BJ62,BP62,BV62,CB62,CH62,CN62,CT62,CZ62,DF62,DL62,DR62,DX62,ED62,EJ62,EP62,EV62))</f>
        <v>1</v>
      </c>
      <c r="W62" s="48">
        <f t="shared" si="125"/>
        <v>0</v>
      </c>
      <c r="X62" s="48">
        <f t="shared" si="125"/>
        <v>0</v>
      </c>
      <c r="Y62" s="49">
        <f t="shared" si="6"/>
        <v>1</v>
      </c>
      <c r="Z62" s="50">
        <f t="shared" ref="Z62:AB62" si="126">IF(ISBLANK($A62),"",sum(AI62,AO62,AU62,BA62,BG62,BM62,BS62,BY62,CE62,CK62,CQ62,CW62,DC62,DI62,DO62,DU62,EA62,EG62,EM62,ES62,EY62))</f>
        <v>0</v>
      </c>
      <c r="AA62" s="50">
        <f t="shared" si="126"/>
        <v>0</v>
      </c>
      <c r="AB62" s="50">
        <f t="shared" si="126"/>
        <v>0</v>
      </c>
      <c r="AC62" s="51">
        <f t="shared" si="8"/>
        <v>0</v>
      </c>
      <c r="AD62" s="52">
        <f t="shared" si="9"/>
        <v>0</v>
      </c>
      <c r="AE62" s="53" t="str">
        <f t="shared" si="10"/>
        <v>20+</v>
      </c>
      <c r="AF62" s="45"/>
      <c r="AG62" s="45"/>
      <c r="AH62" s="45"/>
      <c r="AI62" s="45"/>
      <c r="AJ62" s="45"/>
      <c r="AK62" s="45"/>
      <c r="AL62" s="39">
        <v>1.0</v>
      </c>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39"/>
      <c r="EZ62" s="45"/>
      <c r="FA62" s="45"/>
      <c r="FB62" s="41" t="s">
        <v>408</v>
      </c>
      <c r="FC62" s="41" t="s">
        <v>302</v>
      </c>
      <c r="FD62" s="39" t="s">
        <v>302</v>
      </c>
    </row>
    <row r="63" hidden="1">
      <c r="A63" s="39" t="s">
        <v>409</v>
      </c>
      <c r="B63" s="41" t="s">
        <v>410</v>
      </c>
      <c r="C63" s="40" t="s">
        <v>35</v>
      </c>
      <c r="D63" s="41" t="s">
        <v>26</v>
      </c>
      <c r="E63" s="41"/>
      <c r="F63" s="41"/>
      <c r="G63" s="42" t="s">
        <v>407</v>
      </c>
      <c r="H63" s="42" t="s">
        <v>300</v>
      </c>
      <c r="I63" s="41" t="s">
        <v>51</v>
      </c>
      <c r="J63" s="41" t="s">
        <v>70</v>
      </c>
      <c r="K63" s="41" t="s">
        <v>193</v>
      </c>
      <c r="L63" s="42" t="s">
        <v>295</v>
      </c>
      <c r="M63" s="41" t="s">
        <v>64</v>
      </c>
      <c r="N63" s="43">
        <v>43181.0</v>
      </c>
      <c r="O63" s="54"/>
      <c r="P63" s="55"/>
      <c r="Q63" s="56"/>
      <c r="R63" s="56"/>
      <c r="S63" s="57"/>
      <c r="T63" s="47">
        <f t="shared" si="3"/>
        <v>342</v>
      </c>
      <c r="U63" s="48">
        <f t="shared" si="4"/>
        <v>13</v>
      </c>
      <c r="V63" s="48">
        <f t="shared" ref="V63:X63" si="127">IF(ISBLANK($A63),"",sum(AF63,AL63,AR63,AX63,BD63,BJ63,BP63,BV63,CB63,CH63,CN63,CT63,CZ63,DF63,DL63,DR63,DX63,ED63,EJ63,EP63,EV63))</f>
        <v>1</v>
      </c>
      <c r="W63" s="48">
        <f t="shared" si="127"/>
        <v>0</v>
      </c>
      <c r="X63" s="48">
        <f t="shared" si="127"/>
        <v>0</v>
      </c>
      <c r="Y63" s="49">
        <f t="shared" si="6"/>
        <v>1</v>
      </c>
      <c r="Z63" s="50">
        <f t="shared" ref="Z63:AB63" si="128">IF(ISBLANK($A63),"",sum(AI63,AO63,AU63,BA63,BG63,BM63,BS63,BY63,CE63,CK63,CQ63,CW63,DC63,DI63,DO63,DU63,EA63,EG63,EM63,ES63,EY63))</f>
        <v>0</v>
      </c>
      <c r="AA63" s="50">
        <f t="shared" si="128"/>
        <v>0</v>
      </c>
      <c r="AB63" s="50">
        <f t="shared" si="128"/>
        <v>0</v>
      </c>
      <c r="AC63" s="51">
        <f t="shared" si="8"/>
        <v>0</v>
      </c>
      <c r="AD63" s="52">
        <f t="shared" si="9"/>
        <v>0</v>
      </c>
      <c r="AE63" s="53" t="str">
        <f t="shared" si="10"/>
        <v>20+</v>
      </c>
      <c r="AF63" s="45"/>
      <c r="AG63" s="45"/>
      <c r="AH63" s="45"/>
      <c r="AI63" s="45"/>
      <c r="AJ63" s="45"/>
      <c r="AK63" s="45"/>
      <c r="AL63" s="39">
        <v>1.0</v>
      </c>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39"/>
      <c r="EZ63" s="45"/>
      <c r="FA63" s="45"/>
      <c r="FB63" s="41" t="s">
        <v>411</v>
      </c>
      <c r="FC63" s="41" t="s">
        <v>302</v>
      </c>
      <c r="FD63" s="39" t="s">
        <v>302</v>
      </c>
    </row>
    <row r="64" hidden="1">
      <c r="A64" s="39"/>
      <c r="B64" s="39"/>
      <c r="C64" s="40"/>
      <c r="D64" s="41"/>
      <c r="E64" s="41"/>
      <c r="F64" s="41"/>
      <c r="G64" s="42"/>
      <c r="H64" s="42"/>
      <c r="I64" s="41"/>
      <c r="J64" s="41"/>
      <c r="K64" s="41"/>
      <c r="L64" s="42"/>
      <c r="M64" s="41"/>
      <c r="N64" s="43"/>
      <c r="O64" s="44"/>
      <c r="P64" s="45"/>
      <c r="Q64" s="58"/>
      <c r="R64" s="58"/>
      <c r="S64" s="45"/>
      <c r="T64" s="47" t="str">
        <f t="shared" si="3"/>
        <v/>
      </c>
      <c r="U64" s="48" t="str">
        <f t="shared" si="4"/>
        <v/>
      </c>
      <c r="V64" s="48" t="str">
        <f t="shared" ref="V64:X64" si="129">IF(ISBLANK($A64),"",sum(AF64,AL64,AR64,AX64,BD64,BJ64,BP64,BV64,CB64,CH64,CN64,CT64,CZ64,DF64,DL64,DR64,DX64,ED64,EJ64,EP64,EV64))</f>
        <v/>
      </c>
      <c r="W64" s="48" t="str">
        <f t="shared" si="129"/>
        <v/>
      </c>
      <c r="X64" s="48" t="str">
        <f t="shared" si="129"/>
        <v/>
      </c>
      <c r="Y64" s="49" t="str">
        <f t="shared" si="6"/>
        <v/>
      </c>
      <c r="Z64" s="50" t="str">
        <f t="shared" ref="Z64:AB64" si="130">IF(ISBLANK($A64),"",sum(AI64,AO64,AU64,BA64,BG64,BM64,BS64,BY64,CE64,CK64,CQ64,CW64,DC64,DI64,DO64,DU64,EA64,EG64,EM64,ES64,EY64))</f>
        <v/>
      </c>
      <c r="AA64" s="50" t="str">
        <f t="shared" si="130"/>
        <v/>
      </c>
      <c r="AB64" s="50" t="str">
        <f t="shared" si="130"/>
        <v/>
      </c>
      <c r="AC64" s="51" t="str">
        <f t="shared" si="8"/>
        <v/>
      </c>
      <c r="AD64" s="52" t="str">
        <f t="shared" si="9"/>
        <v/>
      </c>
      <c r="AE64" s="53" t="str">
        <f t="shared" si="10"/>
        <v/>
      </c>
      <c r="AF64" s="39"/>
      <c r="AG64" s="39"/>
      <c r="AH64" s="45"/>
      <c r="AI64" s="39"/>
      <c r="AJ64" s="39"/>
      <c r="AK64" s="45"/>
      <c r="AL64" s="39"/>
      <c r="AM64" s="45"/>
      <c r="AN64" s="45"/>
      <c r="AO64" s="45"/>
      <c r="AP64" s="45"/>
      <c r="AQ64" s="45"/>
      <c r="AR64" s="39"/>
      <c r="AS64" s="39"/>
      <c r="AT64" s="45"/>
      <c r="AU64" s="39"/>
      <c r="AV64" s="45"/>
      <c r="AW64" s="45"/>
      <c r="AX64" s="39"/>
      <c r="AY64" s="45"/>
      <c r="AZ64" s="45"/>
      <c r="BA64" s="39"/>
      <c r="BB64" s="39"/>
      <c r="BC64" s="45"/>
      <c r="BD64" s="45"/>
      <c r="BE64" s="45"/>
      <c r="BF64" s="45"/>
      <c r="BG64" s="45"/>
      <c r="BH64" s="45"/>
      <c r="BI64" s="45"/>
      <c r="BJ64" s="45"/>
      <c r="BK64" s="45"/>
      <c r="BL64" s="45"/>
      <c r="BM64" s="45"/>
      <c r="BN64" s="45"/>
      <c r="BO64" s="45"/>
      <c r="BP64" s="39"/>
      <c r="BQ64" s="45"/>
      <c r="BR64" s="45"/>
      <c r="BS64" s="45"/>
      <c r="BT64" s="45"/>
      <c r="BU64" s="45"/>
      <c r="BV64" s="45"/>
      <c r="BW64" s="45"/>
      <c r="BX64" s="45"/>
      <c r="BY64" s="45"/>
      <c r="BZ64" s="45"/>
      <c r="CA64" s="45"/>
      <c r="CB64" s="39"/>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39"/>
      <c r="EK64" s="45"/>
      <c r="EL64" s="45"/>
      <c r="EM64" s="45"/>
      <c r="EN64" s="45"/>
      <c r="EO64" s="45"/>
      <c r="EP64" s="45"/>
      <c r="EQ64" s="45"/>
      <c r="ER64" s="45"/>
      <c r="ES64" s="45"/>
      <c r="ET64" s="45"/>
      <c r="EU64" s="45"/>
      <c r="EV64" s="39"/>
      <c r="EW64" s="39"/>
      <c r="EX64" s="45"/>
      <c r="EY64" s="39"/>
      <c r="EZ64" s="39"/>
      <c r="FA64" s="45"/>
      <c r="FB64" s="39"/>
      <c r="FC64" s="39"/>
      <c r="FD64" s="39"/>
    </row>
    <row r="65" hidden="1">
      <c r="A65" s="39"/>
      <c r="B65" s="39"/>
      <c r="C65" s="40"/>
      <c r="D65" s="41"/>
      <c r="E65" s="41"/>
      <c r="F65" s="41"/>
      <c r="G65" s="42"/>
      <c r="H65" s="42"/>
      <c r="I65" s="41"/>
      <c r="J65" s="41"/>
      <c r="K65" s="41"/>
      <c r="L65" s="42"/>
      <c r="M65" s="41"/>
      <c r="N65" s="43"/>
      <c r="O65" s="44"/>
      <c r="P65" s="45"/>
      <c r="Q65" s="58"/>
      <c r="R65" s="58"/>
      <c r="S65" s="45"/>
      <c r="T65" s="47" t="str">
        <f t="shared" si="3"/>
        <v/>
      </c>
      <c r="U65" s="48" t="str">
        <f t="shared" si="4"/>
        <v/>
      </c>
      <c r="V65" s="48" t="str">
        <f t="shared" ref="V65:X65" si="131">IF(ISBLANK($A65),"",sum(AF65,AL65,AR65,AX65,BD65,BJ65,BP65,BV65,CB65,CH65,CN65,CT65,CZ65,DF65,DL65,DR65,DX65,ED65,EJ65,EP65,EV65))</f>
        <v/>
      </c>
      <c r="W65" s="48" t="str">
        <f t="shared" si="131"/>
        <v/>
      </c>
      <c r="X65" s="48" t="str">
        <f t="shared" si="131"/>
        <v/>
      </c>
      <c r="Y65" s="49" t="str">
        <f t="shared" si="6"/>
        <v/>
      </c>
      <c r="Z65" s="50" t="str">
        <f t="shared" ref="Z65:AB65" si="132">IF(ISBLANK($A65),"",sum(AI65,AO65,AU65,BA65,BG65,BM65,BS65,BY65,CE65,CK65,CQ65,CW65,DC65,DI65,DO65,DU65,EA65,EG65,EM65,ES65,EY65))</f>
        <v/>
      </c>
      <c r="AA65" s="50" t="str">
        <f t="shared" si="132"/>
        <v/>
      </c>
      <c r="AB65" s="50" t="str">
        <f t="shared" si="132"/>
        <v/>
      </c>
      <c r="AC65" s="51" t="str">
        <f t="shared" si="8"/>
        <v/>
      </c>
      <c r="AD65" s="52" t="str">
        <f t="shared" si="9"/>
        <v/>
      </c>
      <c r="AE65" s="53" t="str">
        <f t="shared" si="10"/>
        <v/>
      </c>
      <c r="AF65" s="39"/>
      <c r="AG65" s="39"/>
      <c r="AH65" s="45"/>
      <c r="AI65" s="39"/>
      <c r="AJ65" s="39"/>
      <c r="AK65" s="45"/>
      <c r="AL65" s="39"/>
      <c r="AM65" s="45"/>
      <c r="AN65" s="45"/>
      <c r="AO65" s="45"/>
      <c r="AP65" s="45"/>
      <c r="AQ65" s="45"/>
      <c r="AR65" s="39"/>
      <c r="AS65" s="39"/>
      <c r="AT65" s="45"/>
      <c r="AU65" s="39"/>
      <c r="AV65" s="45"/>
      <c r="AW65" s="45"/>
      <c r="AX65" s="39"/>
      <c r="AY65" s="45"/>
      <c r="AZ65" s="45"/>
      <c r="BA65" s="39"/>
      <c r="BB65" s="39"/>
      <c r="BC65" s="45"/>
      <c r="BD65" s="45"/>
      <c r="BE65" s="45"/>
      <c r="BF65" s="45"/>
      <c r="BG65" s="45"/>
      <c r="BH65" s="45"/>
      <c r="BI65" s="45"/>
      <c r="BJ65" s="45"/>
      <c r="BK65" s="45"/>
      <c r="BL65" s="45"/>
      <c r="BM65" s="45"/>
      <c r="BN65" s="45"/>
      <c r="BO65" s="45"/>
      <c r="BP65" s="39"/>
      <c r="BQ65" s="45"/>
      <c r="BR65" s="45"/>
      <c r="BS65" s="45"/>
      <c r="BT65" s="45"/>
      <c r="BU65" s="45"/>
      <c r="BV65" s="45"/>
      <c r="BW65" s="45"/>
      <c r="BX65" s="45"/>
      <c r="BY65" s="45"/>
      <c r="BZ65" s="45"/>
      <c r="CA65" s="45"/>
      <c r="CB65" s="39"/>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39"/>
      <c r="EK65" s="45"/>
      <c r="EL65" s="45"/>
      <c r="EM65" s="45"/>
      <c r="EN65" s="45"/>
      <c r="EO65" s="45"/>
      <c r="EP65" s="45"/>
      <c r="EQ65" s="45"/>
      <c r="ER65" s="45"/>
      <c r="ES65" s="45"/>
      <c r="ET65" s="45"/>
      <c r="EU65" s="45"/>
      <c r="EV65" s="39"/>
      <c r="EW65" s="39"/>
      <c r="EX65" s="45"/>
      <c r="EY65" s="39"/>
      <c r="EZ65" s="39"/>
      <c r="FA65" s="45"/>
      <c r="FB65" s="39"/>
      <c r="FC65" s="39"/>
      <c r="FD65" s="39"/>
    </row>
    <row r="66" hidden="1">
      <c r="A66" s="80" t="s">
        <v>412</v>
      </c>
      <c r="B66" s="80" t="s">
        <v>413</v>
      </c>
      <c r="C66" s="40" t="s">
        <v>35</v>
      </c>
      <c r="D66" s="41" t="s">
        <v>26</v>
      </c>
      <c r="E66" s="41"/>
      <c r="F66" s="41"/>
      <c r="G66" s="42" t="s">
        <v>414</v>
      </c>
      <c r="H66" s="42" t="s">
        <v>415</v>
      </c>
      <c r="I66" s="41" t="s">
        <v>51</v>
      </c>
      <c r="J66" s="41"/>
      <c r="K66" s="41" t="s">
        <v>193</v>
      </c>
      <c r="L66" s="42" t="s">
        <v>295</v>
      </c>
      <c r="M66" s="41" t="s">
        <v>64</v>
      </c>
      <c r="N66" s="43">
        <v>43055.0</v>
      </c>
      <c r="O66" s="43"/>
      <c r="P66" s="62"/>
      <c r="Q66" s="62"/>
      <c r="R66" s="62"/>
      <c r="S66" s="64">
        <v>0.0</v>
      </c>
      <c r="T66" s="47">
        <f t="shared" si="3"/>
        <v>468</v>
      </c>
      <c r="U66" s="48">
        <f t="shared" si="4"/>
        <v>13</v>
      </c>
      <c r="V66" s="48">
        <f t="shared" ref="V66:X66" si="133">IF(ISBLANK($A66),"",sum(AF66,AL66,AR66,AX66,BD66,BJ66,BP66,BV66,CB66,CH66,CN66,CT66,CZ66,DF66,DL66,DR66,DX66,ED66,EJ66,EP66,EV66))</f>
        <v>6</v>
      </c>
      <c r="W66" s="48">
        <f t="shared" si="133"/>
        <v>0</v>
      </c>
      <c r="X66" s="48">
        <f t="shared" si="133"/>
        <v>0</v>
      </c>
      <c r="Y66" s="49">
        <f t="shared" si="6"/>
        <v>6</v>
      </c>
      <c r="Z66" s="50">
        <f t="shared" ref="Z66:AB66" si="134">IF(ISBLANK($A66),"",sum(AI66,AO66,AU66,BA66,BG66,BM66,BS66,BY66,CE66,CK66,CQ66,CW66,DC66,DI66,DO66,DU66,EA66,EG66,EM66,ES66,EY66))</f>
        <v>5</v>
      </c>
      <c r="AA66" s="50">
        <f t="shared" si="134"/>
        <v>2</v>
      </c>
      <c r="AB66" s="50">
        <f t="shared" si="134"/>
        <v>0</v>
      </c>
      <c r="AC66" s="51">
        <f t="shared" si="8"/>
        <v>7</v>
      </c>
      <c r="AD66" s="52">
        <f t="shared" si="9"/>
        <v>0.8333333333</v>
      </c>
      <c r="AE66" s="53" t="str">
        <f t="shared" si="10"/>
        <v>20+</v>
      </c>
      <c r="AF66" s="64">
        <v>1.0</v>
      </c>
      <c r="AG66" s="62"/>
      <c r="AH66" s="62"/>
      <c r="AI66" s="64"/>
      <c r="AJ66" s="62"/>
      <c r="AK66" s="62"/>
      <c r="AL66" s="64">
        <v>2.0</v>
      </c>
      <c r="AM66" s="64"/>
      <c r="AN66" s="62"/>
      <c r="AO66" s="64">
        <v>1.0</v>
      </c>
      <c r="AP66" s="62"/>
      <c r="AQ66" s="62"/>
      <c r="AR66" s="64"/>
      <c r="AS66" s="62"/>
      <c r="AT66" s="62"/>
      <c r="AU66" s="64"/>
      <c r="AV66" s="62"/>
      <c r="AW66" s="62"/>
      <c r="AX66" s="64">
        <v>3.0</v>
      </c>
      <c r="AY66" s="62"/>
      <c r="AZ66" s="62"/>
      <c r="BA66" s="64">
        <v>4.0</v>
      </c>
      <c r="BB66" s="62"/>
      <c r="BC66" s="62"/>
      <c r="BD66" s="62"/>
      <c r="BE66" s="62"/>
      <c r="BF66" s="62"/>
      <c r="BG66" s="62"/>
      <c r="BH66" s="62"/>
      <c r="BI66" s="62"/>
      <c r="BJ66" s="62"/>
      <c r="BK66" s="62"/>
      <c r="BL66" s="62"/>
      <c r="BM66" s="62"/>
      <c r="BN66" s="64">
        <v>2.0</v>
      </c>
      <c r="BO66" s="62"/>
      <c r="BP66" s="64"/>
      <c r="BQ66" s="62"/>
      <c r="BR66" s="62"/>
      <c r="BS66" s="64"/>
      <c r="BT66" s="62"/>
      <c r="BU66" s="62"/>
      <c r="BV66" s="64"/>
      <c r="BW66" s="62"/>
      <c r="BX66" s="62"/>
      <c r="BY66" s="62"/>
      <c r="BZ66" s="62"/>
      <c r="CA66" s="62"/>
      <c r="CB66" s="65"/>
      <c r="CC66" s="62"/>
      <c r="CD66" s="62"/>
      <c r="CE66" s="64"/>
      <c r="CF66" s="64"/>
      <c r="CG66" s="62"/>
      <c r="CH66" s="62"/>
      <c r="CI66" s="62"/>
      <c r="CJ66" s="62"/>
      <c r="CK66" s="62"/>
      <c r="CL66" s="62"/>
      <c r="CM66" s="62"/>
      <c r="CN66" s="62"/>
      <c r="CO66" s="62"/>
      <c r="CP66" s="62"/>
      <c r="CQ66" s="62"/>
      <c r="CR66" s="62"/>
      <c r="CS66" s="62"/>
      <c r="CT66" s="62"/>
      <c r="CU66" s="62"/>
      <c r="CV66" s="62"/>
      <c r="CW66" s="62"/>
      <c r="CX66" s="62"/>
      <c r="CY66" s="62"/>
      <c r="CZ66" s="62"/>
      <c r="DA66" s="62"/>
      <c r="DB66" s="62"/>
      <c r="DC66" s="62"/>
      <c r="DD66" s="62"/>
      <c r="DE66" s="62"/>
      <c r="DF66" s="62"/>
      <c r="DG66" s="62"/>
      <c r="DH66" s="62"/>
      <c r="DI66" s="62"/>
      <c r="DJ66" s="62"/>
      <c r="DK66" s="62"/>
      <c r="DL66" s="62"/>
      <c r="DM66" s="62"/>
      <c r="DN66" s="62"/>
      <c r="DO66" s="62"/>
      <c r="DP66" s="62"/>
      <c r="DQ66" s="62"/>
      <c r="DR66" s="62"/>
      <c r="DS66" s="62"/>
      <c r="DT66" s="62"/>
      <c r="DU66" s="62"/>
      <c r="DV66" s="62"/>
      <c r="DW66" s="62"/>
      <c r="DX66" s="62"/>
      <c r="DY66" s="62"/>
      <c r="DZ66" s="62"/>
      <c r="EA66" s="62"/>
      <c r="EB66" s="62"/>
      <c r="EC66" s="62"/>
      <c r="ED66" s="62"/>
      <c r="EE66" s="62"/>
      <c r="EF66" s="62"/>
      <c r="EG66" s="62"/>
      <c r="EH66" s="62"/>
      <c r="EI66" s="62"/>
      <c r="EJ66" s="62"/>
      <c r="EK66" s="62"/>
      <c r="EL66" s="62"/>
      <c r="EM66" s="62"/>
      <c r="EN66" s="62"/>
      <c r="EO66" s="62"/>
      <c r="EP66" s="62"/>
      <c r="EQ66" s="62"/>
      <c r="ER66" s="62"/>
      <c r="ES66" s="62"/>
      <c r="ET66" s="62"/>
      <c r="EU66" s="62"/>
      <c r="EV66" s="62"/>
      <c r="EW66" s="62"/>
      <c r="EX66" s="62"/>
      <c r="EY66" s="62"/>
      <c r="EZ66" s="62"/>
      <c r="FA66" s="62"/>
      <c r="FB66" s="42" t="s">
        <v>416</v>
      </c>
      <c r="FC66" s="42"/>
      <c r="FD66" s="42"/>
    </row>
    <row r="67" hidden="1">
      <c r="A67" s="39" t="s">
        <v>417</v>
      </c>
      <c r="B67" s="41" t="s">
        <v>418</v>
      </c>
      <c r="C67" s="40" t="s">
        <v>35</v>
      </c>
      <c r="D67" s="41" t="s">
        <v>26</v>
      </c>
      <c r="E67" s="41"/>
      <c r="F67" s="41"/>
      <c r="G67" s="42" t="s">
        <v>414</v>
      </c>
      <c r="H67" s="42" t="s">
        <v>415</v>
      </c>
      <c r="I67" s="41" t="s">
        <v>51</v>
      </c>
      <c r="J67" s="41"/>
      <c r="K67" s="41" t="s">
        <v>193</v>
      </c>
      <c r="L67" s="42" t="s">
        <v>295</v>
      </c>
      <c r="M67" s="41" t="s">
        <v>64</v>
      </c>
      <c r="N67" s="43">
        <v>43055.0</v>
      </c>
      <c r="O67" s="55"/>
      <c r="P67" s="55"/>
      <c r="Q67" s="56"/>
      <c r="R67" s="56"/>
      <c r="S67" s="57"/>
      <c r="T67" s="47">
        <f t="shared" si="3"/>
        <v>468</v>
      </c>
      <c r="U67" s="48">
        <f t="shared" si="4"/>
        <v>13</v>
      </c>
      <c r="V67" s="48">
        <f t="shared" ref="V67:X67" si="135">IF(ISBLANK($A67),"",sum(AF67,AL67,AR67,AX67,BD67,BJ67,BP67,BV67,CB67,CH67,CN67,CT67,CZ67,DF67,DL67,DR67,DX67,ED67,EJ67,EP67,EV67))</f>
        <v>5</v>
      </c>
      <c r="W67" s="48">
        <f t="shared" si="135"/>
        <v>0</v>
      </c>
      <c r="X67" s="48">
        <f t="shared" si="135"/>
        <v>0</v>
      </c>
      <c r="Y67" s="49">
        <f t="shared" si="6"/>
        <v>5</v>
      </c>
      <c r="Z67" s="50">
        <f t="shared" ref="Z67:AB67" si="136">IF(ISBLANK($A67),"",sum(AI67,AO67,AU67,BA67,BG67,BM67,BS67,BY67,CE67,CK67,CQ67,CW67,DC67,DI67,DO67,DU67,EA67,EG67,EM67,ES67,EY67))</f>
        <v>2</v>
      </c>
      <c r="AA67" s="50">
        <f t="shared" si="136"/>
        <v>2</v>
      </c>
      <c r="AB67" s="50">
        <f t="shared" si="136"/>
        <v>0</v>
      </c>
      <c r="AC67" s="51">
        <f t="shared" si="8"/>
        <v>4</v>
      </c>
      <c r="AD67" s="52">
        <f t="shared" si="9"/>
        <v>0.4</v>
      </c>
      <c r="AE67" s="53" t="str">
        <f t="shared" si="10"/>
        <v>20+</v>
      </c>
      <c r="AF67" s="39">
        <v>2.0</v>
      </c>
      <c r="AG67" s="45"/>
      <c r="AH67" s="45"/>
      <c r="AI67" s="45"/>
      <c r="AJ67" s="45"/>
      <c r="AK67" s="45"/>
      <c r="AL67" s="39">
        <v>3.0</v>
      </c>
      <c r="AM67" s="45"/>
      <c r="AN67" s="45"/>
      <c r="AO67" s="39">
        <v>2.0</v>
      </c>
      <c r="AP67" s="45"/>
      <c r="AQ67" s="45"/>
      <c r="AR67" s="45"/>
      <c r="AS67" s="45"/>
      <c r="AT67" s="45"/>
      <c r="AU67" s="45"/>
      <c r="AV67" s="45"/>
      <c r="AW67" s="45"/>
      <c r="AX67" s="39">
        <v>0.0</v>
      </c>
      <c r="AY67" s="45"/>
      <c r="AZ67" s="45"/>
      <c r="BA67" s="45"/>
      <c r="BB67" s="39">
        <v>2.0</v>
      </c>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1" t="s">
        <v>419</v>
      </c>
      <c r="FC67" s="41"/>
      <c r="FD67" s="41"/>
    </row>
    <row r="68" hidden="1">
      <c r="A68" s="39"/>
      <c r="B68" s="39"/>
      <c r="C68" s="40"/>
      <c r="D68" s="41"/>
      <c r="E68" s="41"/>
      <c r="F68" s="41"/>
      <c r="G68" s="42"/>
      <c r="H68" s="42"/>
      <c r="I68" s="41"/>
      <c r="J68" s="41"/>
      <c r="K68" s="41"/>
      <c r="L68" s="42"/>
      <c r="M68" s="41"/>
      <c r="N68" s="43"/>
      <c r="O68" s="44"/>
      <c r="P68" s="45"/>
      <c r="Q68" s="58"/>
      <c r="R68" s="58"/>
      <c r="S68" s="45"/>
      <c r="T68" s="47" t="str">
        <f t="shared" si="3"/>
        <v/>
      </c>
      <c r="U68" s="48" t="str">
        <f t="shared" si="4"/>
        <v/>
      </c>
      <c r="V68" s="48" t="str">
        <f t="shared" ref="V68:X68" si="137">IF(ISBLANK($A68),"",sum(AF68,AL68,AR68,AX68,BD68,BJ68,BP68,BV68,CB68,CH68,CN68,CT68,CZ68,DF68,DL68,DR68,DX68,ED68,EJ68,EP68,EV68))</f>
        <v/>
      </c>
      <c r="W68" s="48" t="str">
        <f t="shared" si="137"/>
        <v/>
      </c>
      <c r="X68" s="48" t="str">
        <f t="shared" si="137"/>
        <v/>
      </c>
      <c r="Y68" s="49" t="str">
        <f t="shared" si="6"/>
        <v/>
      </c>
      <c r="Z68" s="50" t="str">
        <f t="shared" ref="Z68:AB68" si="138">IF(ISBLANK($A68),"",sum(AI68,AO68,AU68,BA68,BG68,BM68,BS68,BY68,CE68,CK68,CQ68,CW68,DC68,DI68,DO68,DU68,EA68,EG68,EM68,ES68,EY68))</f>
        <v/>
      </c>
      <c r="AA68" s="50" t="str">
        <f t="shared" si="138"/>
        <v/>
      </c>
      <c r="AB68" s="50" t="str">
        <f t="shared" si="138"/>
        <v/>
      </c>
      <c r="AC68" s="51" t="str">
        <f t="shared" si="8"/>
        <v/>
      </c>
      <c r="AD68" s="52" t="str">
        <f t="shared" si="9"/>
        <v/>
      </c>
      <c r="AE68" s="53" t="str">
        <f t="shared" si="10"/>
        <v/>
      </c>
      <c r="AF68" s="39"/>
      <c r="AG68" s="39"/>
      <c r="AH68" s="45"/>
      <c r="AI68" s="39"/>
      <c r="AJ68" s="39"/>
      <c r="AK68" s="45"/>
      <c r="AL68" s="39"/>
      <c r="AM68" s="45"/>
      <c r="AN68" s="45"/>
      <c r="AO68" s="45"/>
      <c r="AP68" s="45"/>
      <c r="AQ68" s="45"/>
      <c r="AR68" s="39"/>
      <c r="AS68" s="39"/>
      <c r="AT68" s="45"/>
      <c r="AU68" s="39"/>
      <c r="AV68" s="45"/>
      <c r="AW68" s="45"/>
      <c r="AX68" s="39"/>
      <c r="AY68" s="45"/>
      <c r="AZ68" s="45"/>
      <c r="BA68" s="39"/>
      <c r="BB68" s="39"/>
      <c r="BC68" s="45"/>
      <c r="BD68" s="45"/>
      <c r="BE68" s="45"/>
      <c r="BF68" s="45"/>
      <c r="BG68" s="45"/>
      <c r="BH68" s="45"/>
      <c r="BI68" s="45"/>
      <c r="BJ68" s="45"/>
      <c r="BK68" s="45"/>
      <c r="BL68" s="45"/>
      <c r="BM68" s="45"/>
      <c r="BN68" s="45"/>
      <c r="BO68" s="45"/>
      <c r="BP68" s="39"/>
      <c r="BQ68" s="45"/>
      <c r="BR68" s="45"/>
      <c r="BS68" s="45"/>
      <c r="BT68" s="45"/>
      <c r="BU68" s="45"/>
      <c r="BV68" s="45"/>
      <c r="BW68" s="45"/>
      <c r="BX68" s="45"/>
      <c r="BY68" s="45"/>
      <c r="BZ68" s="45"/>
      <c r="CA68" s="45"/>
      <c r="CB68" s="39"/>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39"/>
      <c r="EK68" s="45"/>
      <c r="EL68" s="45"/>
      <c r="EM68" s="45"/>
      <c r="EN68" s="45"/>
      <c r="EO68" s="45"/>
      <c r="EP68" s="45"/>
      <c r="EQ68" s="45"/>
      <c r="ER68" s="45"/>
      <c r="ES68" s="45"/>
      <c r="ET68" s="45"/>
      <c r="EU68" s="45"/>
      <c r="EV68" s="39"/>
      <c r="EW68" s="39"/>
      <c r="EX68" s="45"/>
      <c r="EY68" s="39"/>
      <c r="EZ68" s="39"/>
      <c r="FA68" s="45"/>
      <c r="FB68" s="39"/>
      <c r="FC68" s="39"/>
      <c r="FD68" s="39"/>
    </row>
    <row r="69" hidden="1">
      <c r="A69" s="61" t="s">
        <v>420</v>
      </c>
      <c r="B69" s="42" t="s">
        <v>421</v>
      </c>
      <c r="C69" s="40" t="s">
        <v>35</v>
      </c>
      <c r="D69" s="41" t="s">
        <v>26</v>
      </c>
      <c r="E69" s="41"/>
      <c r="F69" s="41"/>
      <c r="G69" s="42" t="s">
        <v>422</v>
      </c>
      <c r="H69" s="42" t="s">
        <v>326</v>
      </c>
      <c r="I69" s="41" t="s">
        <v>51</v>
      </c>
      <c r="J69" s="41" t="s">
        <v>70</v>
      </c>
      <c r="K69" s="41" t="s">
        <v>193</v>
      </c>
      <c r="L69" s="42" t="s">
        <v>423</v>
      </c>
      <c r="M69" s="41" t="s">
        <v>64</v>
      </c>
      <c r="N69" s="43">
        <v>43147.0</v>
      </c>
      <c r="O69" s="43"/>
      <c r="P69" s="67"/>
      <c r="Q69" s="67"/>
      <c r="R69" s="67"/>
      <c r="S69" s="69"/>
      <c r="T69" s="47">
        <f t="shared" si="3"/>
        <v>376</v>
      </c>
      <c r="U69" s="48">
        <f t="shared" si="4"/>
        <v>13</v>
      </c>
      <c r="V69" s="48">
        <f t="shared" ref="V69:X69" si="139">IF(ISBLANK($A69),"",sum(AF69,AL69,AR69,AX69,BD69,BJ69,BP69,BV69,CB69,CH69,CN69,CT69,CZ69,DF69,DL69,DR69,DX69,ED69,EJ69,EP69,EV69))</f>
        <v>0</v>
      </c>
      <c r="W69" s="48">
        <f t="shared" si="139"/>
        <v>0</v>
      </c>
      <c r="X69" s="48">
        <f t="shared" si="139"/>
        <v>0</v>
      </c>
      <c r="Y69" s="49">
        <f t="shared" si="6"/>
        <v>0</v>
      </c>
      <c r="Z69" s="50">
        <f t="shared" ref="Z69:AB69" si="140">IF(ISBLANK($A69),"",sum(AI69,AO69,AU69,BA69,BG69,BM69,BS69,BY69,CE69,CK69,CQ69,CW69,DC69,DI69,DO69,DU69,EA69,EG69,EM69,ES69,EY69))</f>
        <v>0</v>
      </c>
      <c r="AA69" s="50">
        <f t="shared" si="140"/>
        <v>0</v>
      </c>
      <c r="AB69" s="50">
        <f t="shared" si="140"/>
        <v>0</v>
      </c>
      <c r="AC69" s="51">
        <f t="shared" si="8"/>
        <v>0</v>
      </c>
      <c r="AD69" s="52" t="str">
        <f t="shared" si="9"/>
        <v/>
      </c>
      <c r="AE69" s="53" t="str">
        <f t="shared" si="10"/>
        <v>20+</v>
      </c>
      <c r="AF69" s="42"/>
      <c r="AG69" s="67"/>
      <c r="AH69" s="67"/>
      <c r="AI69" s="42"/>
      <c r="AJ69" s="67"/>
      <c r="AK69" s="67"/>
      <c r="AL69" s="42"/>
      <c r="AM69" s="42"/>
      <c r="AN69" s="67"/>
      <c r="AO69" s="67"/>
      <c r="AP69" s="67"/>
      <c r="AQ69" s="67"/>
      <c r="AR69" s="42"/>
      <c r="AS69" s="42"/>
      <c r="AT69" s="67"/>
      <c r="AU69" s="42"/>
      <c r="AV69" s="42"/>
      <c r="AW69" s="67"/>
      <c r="AX69" s="67"/>
      <c r="AY69" s="67"/>
      <c r="AZ69" s="67"/>
      <c r="BA69" s="67"/>
      <c r="BB69" s="67"/>
      <c r="BC69" s="67"/>
      <c r="BD69" s="67"/>
      <c r="BE69" s="67"/>
      <c r="BF69" s="67"/>
      <c r="BG69" s="67"/>
      <c r="BH69" s="67"/>
      <c r="BI69" s="67"/>
      <c r="BJ69" s="67"/>
      <c r="BK69" s="67"/>
      <c r="BL69" s="67"/>
      <c r="BM69" s="67"/>
      <c r="BN69" s="67"/>
      <c r="BO69" s="67"/>
      <c r="BP69" s="70"/>
      <c r="BQ69" s="67"/>
      <c r="BR69" s="67"/>
      <c r="BS69" s="67"/>
      <c r="BT69" s="67"/>
      <c r="BU69" s="67"/>
      <c r="BV69" s="67"/>
      <c r="BW69" s="67"/>
      <c r="BX69" s="67"/>
      <c r="BY69" s="67"/>
      <c r="BZ69" s="67"/>
      <c r="CA69" s="67"/>
      <c r="CB69" s="70"/>
      <c r="CC69" s="67"/>
      <c r="CD69" s="67"/>
      <c r="CE69" s="67"/>
      <c r="CF69" s="67"/>
      <c r="CG69" s="67"/>
      <c r="CH69" s="67"/>
      <c r="CI69" s="67"/>
      <c r="CJ69" s="67"/>
      <c r="CK69" s="67"/>
      <c r="CL69" s="67"/>
      <c r="CM69" s="67"/>
      <c r="CN69" s="67"/>
      <c r="CO69" s="67"/>
      <c r="CP69" s="67"/>
      <c r="CQ69" s="67"/>
      <c r="CR69" s="67"/>
      <c r="CS69" s="67"/>
      <c r="CT69" s="67"/>
      <c r="CU69" s="67"/>
      <c r="CV69" s="67"/>
      <c r="CW69" s="67"/>
      <c r="CX69" s="67"/>
      <c r="CY69" s="67"/>
      <c r="CZ69" s="67"/>
      <c r="DA69" s="67"/>
      <c r="DB69" s="67"/>
      <c r="DC69" s="67"/>
      <c r="DD69" s="67"/>
      <c r="DE69" s="67"/>
      <c r="DF69" s="67"/>
      <c r="DG69" s="67"/>
      <c r="DH69" s="67"/>
      <c r="DI69" s="67"/>
      <c r="DJ69" s="67"/>
      <c r="DK69" s="67"/>
      <c r="DL69" s="67"/>
      <c r="DM69" s="67"/>
      <c r="DN69" s="67"/>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39" t="s">
        <v>424</v>
      </c>
      <c r="FC69" s="39"/>
      <c r="FD69" s="39"/>
    </row>
    <row r="70" hidden="1">
      <c r="A70" s="39" t="s">
        <v>425</v>
      </c>
      <c r="B70" s="39" t="s">
        <v>426</v>
      </c>
      <c r="C70" s="40" t="s">
        <v>35</v>
      </c>
      <c r="D70" s="41" t="s">
        <v>26</v>
      </c>
      <c r="E70" s="41"/>
      <c r="F70" s="41"/>
      <c r="G70" s="42" t="s">
        <v>427</v>
      </c>
      <c r="H70" s="42" t="s">
        <v>311</v>
      </c>
      <c r="I70" s="41" t="s">
        <v>51</v>
      </c>
      <c r="J70" s="41" t="s">
        <v>70</v>
      </c>
      <c r="K70" s="41" t="s">
        <v>193</v>
      </c>
      <c r="L70" s="42" t="s">
        <v>295</v>
      </c>
      <c r="M70" s="41" t="s">
        <v>64</v>
      </c>
      <c r="N70" s="43">
        <v>43293.0</v>
      </c>
      <c r="O70" s="44"/>
      <c r="P70" s="45"/>
      <c r="Q70" s="58"/>
      <c r="R70" s="58"/>
      <c r="S70" s="45"/>
      <c r="T70" s="47">
        <f t="shared" si="3"/>
        <v>230</v>
      </c>
      <c r="U70" s="48">
        <f t="shared" si="4"/>
        <v>13</v>
      </c>
      <c r="V70" s="48">
        <f t="shared" ref="V70:X70" si="141">IF(ISBLANK($A70),"",sum(AF70,AL70,AR70,AX70,BD70,BJ70,BP70,BV70,CB70,CH70,CN70,CT70,CZ70,DF70,DL70,DR70,DX70,ED70,EJ70,EP70,EV70))</f>
        <v>9</v>
      </c>
      <c r="W70" s="48">
        <f t="shared" si="141"/>
        <v>3</v>
      </c>
      <c r="X70" s="48">
        <f t="shared" si="141"/>
        <v>0</v>
      </c>
      <c r="Y70" s="49">
        <f t="shared" si="6"/>
        <v>12</v>
      </c>
      <c r="Z70" s="50">
        <f t="shared" ref="Z70:AB70" si="142">IF(ISBLANK($A70),"",sum(AI70,AO70,AU70,BA70,BG70,BM70,BS70,BY70,CE70,CK70,CQ70,CW70,DC70,DI70,DO70,DU70,EA70,EG70,EM70,ES70,EY70))</f>
        <v>1</v>
      </c>
      <c r="AA70" s="50">
        <f t="shared" si="142"/>
        <v>2</v>
      </c>
      <c r="AB70" s="50">
        <f t="shared" si="142"/>
        <v>0</v>
      </c>
      <c r="AC70" s="51">
        <f t="shared" si="8"/>
        <v>3</v>
      </c>
      <c r="AD70" s="52">
        <f t="shared" si="9"/>
        <v>0.08333333333</v>
      </c>
      <c r="AE70" s="53" t="str">
        <f t="shared" si="10"/>
        <v>20+</v>
      </c>
      <c r="AF70" s="39"/>
      <c r="AG70" s="39"/>
      <c r="AH70" s="45"/>
      <c r="AI70" s="39"/>
      <c r="AJ70" s="39"/>
      <c r="AK70" s="45"/>
      <c r="AL70" s="39"/>
      <c r="AM70" s="45"/>
      <c r="AN70" s="45"/>
      <c r="AO70" s="45"/>
      <c r="AP70" s="45"/>
      <c r="AQ70" s="45"/>
      <c r="AR70" s="39"/>
      <c r="AS70" s="39"/>
      <c r="AT70" s="45"/>
      <c r="AU70" s="39"/>
      <c r="AV70" s="45"/>
      <c r="AW70" s="45"/>
      <c r="AX70" s="39"/>
      <c r="AY70" s="39">
        <v>2.0</v>
      </c>
      <c r="AZ70" s="45"/>
      <c r="BA70" s="39"/>
      <c r="BB70" s="39"/>
      <c r="BC70" s="45"/>
      <c r="BD70" s="39">
        <v>2.0</v>
      </c>
      <c r="BE70" s="45"/>
      <c r="BF70" s="45"/>
      <c r="BG70" s="45"/>
      <c r="BH70" s="45"/>
      <c r="BI70" s="45"/>
      <c r="BJ70" s="45"/>
      <c r="BK70" s="45"/>
      <c r="BL70" s="45"/>
      <c r="BM70" s="45"/>
      <c r="BN70" s="45"/>
      <c r="BO70" s="45"/>
      <c r="BP70" s="39"/>
      <c r="BQ70" s="39">
        <v>1.0</v>
      </c>
      <c r="BR70" s="45"/>
      <c r="BS70" s="39">
        <v>1.0</v>
      </c>
      <c r="BT70" s="45"/>
      <c r="BU70" s="45"/>
      <c r="BV70" s="45"/>
      <c r="BW70" s="45"/>
      <c r="BX70" s="45"/>
      <c r="BY70" s="45"/>
      <c r="BZ70" s="39">
        <v>1.0</v>
      </c>
      <c r="CA70" s="45"/>
      <c r="CB70" s="39">
        <v>1.0</v>
      </c>
      <c r="CC70" s="45"/>
      <c r="CD70" s="45"/>
      <c r="CE70" s="45"/>
      <c r="CF70" s="39">
        <v>1.0</v>
      </c>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39">
        <v>6.0</v>
      </c>
      <c r="DY70" s="45"/>
      <c r="DZ70" s="45"/>
      <c r="EA70" s="45"/>
      <c r="EB70" s="45"/>
      <c r="EC70" s="45"/>
      <c r="ED70" s="45"/>
      <c r="EE70" s="45"/>
      <c r="EF70" s="45"/>
      <c r="EG70" s="45"/>
      <c r="EH70" s="45"/>
      <c r="EI70" s="45"/>
      <c r="EJ70" s="39"/>
      <c r="EK70" s="45"/>
      <c r="EL70" s="45"/>
      <c r="EM70" s="45"/>
      <c r="EN70" s="45"/>
      <c r="EO70" s="45"/>
      <c r="EP70" s="45"/>
      <c r="EQ70" s="45"/>
      <c r="ER70" s="45"/>
      <c r="ES70" s="45"/>
      <c r="ET70" s="45"/>
      <c r="EU70" s="45"/>
      <c r="EV70" s="39"/>
      <c r="EW70" s="39"/>
      <c r="EX70" s="45"/>
      <c r="EY70" s="39"/>
      <c r="EZ70" s="39"/>
      <c r="FA70" s="45"/>
      <c r="FB70" s="39" t="s">
        <v>428</v>
      </c>
      <c r="FC70" s="39" t="s">
        <v>429</v>
      </c>
      <c r="FD70" s="39" t="s">
        <v>430</v>
      </c>
    </row>
    <row r="71" hidden="1">
      <c r="A71" s="39" t="s">
        <v>431</v>
      </c>
      <c r="B71" s="39" t="s">
        <v>432</v>
      </c>
      <c r="C71" s="40" t="s">
        <v>35</v>
      </c>
      <c r="D71" s="41" t="s">
        <v>26</v>
      </c>
      <c r="E71" s="41"/>
      <c r="F71" s="41"/>
      <c r="G71" s="42" t="s">
        <v>433</v>
      </c>
      <c r="H71" s="42" t="s">
        <v>434</v>
      </c>
      <c r="I71" s="41" t="s">
        <v>51</v>
      </c>
      <c r="J71" s="41" t="s">
        <v>70</v>
      </c>
      <c r="K71" s="41" t="s">
        <v>193</v>
      </c>
      <c r="L71" s="42" t="s">
        <v>295</v>
      </c>
      <c r="M71" s="41" t="s">
        <v>64</v>
      </c>
      <c r="N71" s="43">
        <v>43312.0</v>
      </c>
      <c r="O71" s="44"/>
      <c r="P71" s="45"/>
      <c r="Q71" s="58"/>
      <c r="R71" s="58"/>
      <c r="S71" s="45"/>
      <c r="T71" s="47">
        <f t="shared" si="3"/>
        <v>211</v>
      </c>
      <c r="U71" s="48">
        <f t="shared" si="4"/>
        <v>13</v>
      </c>
      <c r="V71" s="48">
        <f t="shared" ref="V71:X71" si="143">IF(ISBLANK($A71),"",sum(AF71,AL71,AR71,AX71,BD71,BJ71,BP71,BV71,CB71,CH71,CN71,CT71,CZ71,DF71,DL71,DR71,DX71,ED71,EJ71,EP71,EV71))</f>
        <v>5</v>
      </c>
      <c r="W71" s="48">
        <f t="shared" si="143"/>
        <v>0</v>
      </c>
      <c r="X71" s="48">
        <f t="shared" si="143"/>
        <v>0</v>
      </c>
      <c r="Y71" s="49">
        <f t="shared" si="6"/>
        <v>5</v>
      </c>
      <c r="Z71" s="50">
        <f t="shared" ref="Z71:AB71" si="144">IF(ISBLANK($A71),"",sum(AI71,AO71,AU71,BA71,BG71,BM71,BS71,BY71,CE71,CK71,CQ71,CW71,DC71,DI71,DO71,DU71,EA71,EG71,EM71,ES71,EY71))</f>
        <v>3</v>
      </c>
      <c r="AA71" s="50">
        <f t="shared" si="144"/>
        <v>1</v>
      </c>
      <c r="AB71" s="50">
        <f t="shared" si="144"/>
        <v>0</v>
      </c>
      <c r="AC71" s="51">
        <f t="shared" si="8"/>
        <v>4</v>
      </c>
      <c r="AD71" s="52">
        <f t="shared" si="9"/>
        <v>0.6</v>
      </c>
      <c r="AE71" s="53" t="str">
        <f t="shared" si="10"/>
        <v>20+</v>
      </c>
      <c r="AF71" s="39"/>
      <c r="AG71" s="39"/>
      <c r="AH71" s="45"/>
      <c r="AI71" s="39"/>
      <c r="AJ71" s="39"/>
      <c r="AK71" s="45"/>
      <c r="AL71" s="39"/>
      <c r="AM71" s="45"/>
      <c r="AN71" s="45"/>
      <c r="AO71" s="45"/>
      <c r="AP71" s="45"/>
      <c r="AQ71" s="45"/>
      <c r="AR71" s="39"/>
      <c r="AS71" s="39"/>
      <c r="AT71" s="45"/>
      <c r="AU71" s="39"/>
      <c r="AV71" s="45"/>
      <c r="AW71" s="45"/>
      <c r="AX71" s="39"/>
      <c r="AY71" s="45"/>
      <c r="AZ71" s="45"/>
      <c r="BA71" s="39"/>
      <c r="BB71" s="39"/>
      <c r="BC71" s="45"/>
      <c r="BD71" s="39">
        <v>1.0</v>
      </c>
      <c r="BE71" s="45"/>
      <c r="BF71" s="45"/>
      <c r="BG71" s="39">
        <v>1.0</v>
      </c>
      <c r="BH71" s="45"/>
      <c r="BI71" s="45"/>
      <c r="BJ71" s="45"/>
      <c r="BK71" s="45"/>
      <c r="BL71" s="45"/>
      <c r="BM71" s="45"/>
      <c r="BN71" s="45"/>
      <c r="BO71" s="45"/>
      <c r="BP71" s="39"/>
      <c r="BQ71" s="45"/>
      <c r="BR71" s="45"/>
      <c r="BS71" s="45"/>
      <c r="BT71" s="45"/>
      <c r="BU71" s="45"/>
      <c r="BV71" s="45"/>
      <c r="BW71" s="45"/>
      <c r="BX71" s="45"/>
      <c r="BY71" s="45"/>
      <c r="BZ71" s="39">
        <v>1.0</v>
      </c>
      <c r="CA71" s="45"/>
      <c r="CB71" s="39"/>
      <c r="CC71" s="45"/>
      <c r="CD71" s="45"/>
      <c r="CE71" s="45"/>
      <c r="CF71" s="45"/>
      <c r="CG71" s="45"/>
      <c r="CH71" s="45"/>
      <c r="CI71" s="45"/>
      <c r="CJ71" s="45"/>
      <c r="CK71" s="45"/>
      <c r="CL71" s="45"/>
      <c r="CM71" s="45"/>
      <c r="CN71" s="45"/>
      <c r="CO71" s="45"/>
      <c r="CP71" s="45"/>
      <c r="CQ71" s="45"/>
      <c r="CR71" s="45"/>
      <c r="CS71" s="45"/>
      <c r="CT71" s="39">
        <v>3.0</v>
      </c>
      <c r="CU71" s="45"/>
      <c r="CV71" s="45"/>
      <c r="CW71" s="39">
        <v>1.0</v>
      </c>
      <c r="CX71" s="45"/>
      <c r="CY71" s="45"/>
      <c r="CZ71" s="39">
        <v>1.0</v>
      </c>
      <c r="DA71" s="45"/>
      <c r="DB71" s="45"/>
      <c r="DC71" s="45"/>
      <c r="DD71" s="45"/>
      <c r="DE71" s="45"/>
      <c r="DF71" s="45"/>
      <c r="DG71" s="45"/>
      <c r="DH71" s="45"/>
      <c r="DI71" s="39">
        <v>1.0</v>
      </c>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39"/>
      <c r="EK71" s="45"/>
      <c r="EL71" s="45"/>
      <c r="EM71" s="45"/>
      <c r="EN71" s="45"/>
      <c r="EO71" s="45"/>
      <c r="EP71" s="45"/>
      <c r="EQ71" s="45"/>
      <c r="ER71" s="45"/>
      <c r="ES71" s="45"/>
      <c r="ET71" s="45"/>
      <c r="EU71" s="45"/>
      <c r="EV71" s="39"/>
      <c r="EW71" s="39"/>
      <c r="EX71" s="45"/>
      <c r="EY71" s="39"/>
      <c r="EZ71" s="39"/>
      <c r="FA71" s="45"/>
      <c r="FB71" s="39" t="s">
        <v>435</v>
      </c>
      <c r="FC71" s="39" t="s">
        <v>436</v>
      </c>
      <c r="FD71" s="39" t="s">
        <v>437</v>
      </c>
    </row>
    <row r="72" hidden="1">
      <c r="A72" s="39" t="s">
        <v>438</v>
      </c>
      <c r="B72" s="39" t="s">
        <v>439</v>
      </c>
      <c r="C72" s="40" t="s">
        <v>35</v>
      </c>
      <c r="D72" s="41" t="s">
        <v>26</v>
      </c>
      <c r="E72" s="41"/>
      <c r="F72" s="41"/>
      <c r="G72" s="42" t="s">
        <v>440</v>
      </c>
      <c r="H72" s="42" t="s">
        <v>345</v>
      </c>
      <c r="I72" s="41" t="s">
        <v>51</v>
      </c>
      <c r="J72" s="41" t="s">
        <v>70</v>
      </c>
      <c r="K72" s="41" t="s">
        <v>193</v>
      </c>
      <c r="L72" s="42" t="s">
        <v>295</v>
      </c>
      <c r="M72" s="41" t="s">
        <v>64</v>
      </c>
      <c r="N72" s="43">
        <v>43322.0</v>
      </c>
      <c r="O72" s="44"/>
      <c r="P72" s="45"/>
      <c r="Q72" s="58"/>
      <c r="R72" s="58"/>
      <c r="S72" s="45"/>
      <c r="T72" s="47">
        <f t="shared" si="3"/>
        <v>201</v>
      </c>
      <c r="U72" s="48">
        <f t="shared" si="4"/>
        <v>13</v>
      </c>
      <c r="V72" s="48">
        <f t="shared" ref="V72:X72" si="145">IF(ISBLANK($A72),"",sum(AF72,AL72,AR72,AX72,BD72,BJ72,BP72,BV72,CB72,CH72,CN72,CT72,CZ72,DF72,DL72,DR72,DX72,ED72,EJ72,EP72,EV72))</f>
        <v>4</v>
      </c>
      <c r="W72" s="48">
        <f t="shared" si="145"/>
        <v>0</v>
      </c>
      <c r="X72" s="48">
        <f t="shared" si="145"/>
        <v>0</v>
      </c>
      <c r="Y72" s="49">
        <f t="shared" si="6"/>
        <v>4</v>
      </c>
      <c r="Z72" s="50">
        <f t="shared" ref="Z72:AB72" si="146">IF(ISBLANK($A72),"",sum(AI72,AO72,AU72,BA72,BG72,BM72,BS72,BY72,CE72,CK72,CQ72,CW72,DC72,DI72,DO72,DU72,EA72,EG72,EM72,ES72,EY72))</f>
        <v>3</v>
      </c>
      <c r="AA72" s="50">
        <f t="shared" si="146"/>
        <v>0</v>
      </c>
      <c r="AB72" s="50">
        <f t="shared" si="146"/>
        <v>0</v>
      </c>
      <c r="AC72" s="51">
        <f t="shared" si="8"/>
        <v>3</v>
      </c>
      <c r="AD72" s="52">
        <f t="shared" si="9"/>
        <v>0.75</v>
      </c>
      <c r="AE72" s="53" t="str">
        <f t="shared" si="10"/>
        <v>20+</v>
      </c>
      <c r="AF72" s="39"/>
      <c r="AG72" s="39"/>
      <c r="AH72" s="45"/>
      <c r="AI72" s="39"/>
      <c r="AJ72" s="39"/>
      <c r="AK72" s="45"/>
      <c r="AL72" s="39"/>
      <c r="AM72" s="45"/>
      <c r="AN72" s="45"/>
      <c r="AO72" s="45"/>
      <c r="AP72" s="45"/>
      <c r="AQ72" s="45"/>
      <c r="AR72" s="39"/>
      <c r="AS72" s="39"/>
      <c r="AT72" s="45"/>
      <c r="AU72" s="39"/>
      <c r="AV72" s="45"/>
      <c r="AW72" s="45"/>
      <c r="AX72" s="39">
        <v>1.0</v>
      </c>
      <c r="AY72" s="45"/>
      <c r="AZ72" s="45"/>
      <c r="BA72" s="39"/>
      <c r="BB72" s="39"/>
      <c r="BC72" s="45"/>
      <c r="BD72" s="45"/>
      <c r="BE72" s="45"/>
      <c r="BF72" s="45"/>
      <c r="BG72" s="45"/>
      <c r="BH72" s="45"/>
      <c r="BI72" s="45"/>
      <c r="BJ72" s="45"/>
      <c r="BK72" s="45"/>
      <c r="BL72" s="45"/>
      <c r="BM72" s="45"/>
      <c r="BN72" s="45"/>
      <c r="BO72" s="45"/>
      <c r="BP72" s="39"/>
      <c r="BQ72" s="45"/>
      <c r="BR72" s="45"/>
      <c r="BS72" s="45"/>
      <c r="BT72" s="45"/>
      <c r="BU72" s="45"/>
      <c r="BV72" s="45"/>
      <c r="BW72" s="45"/>
      <c r="BX72" s="45"/>
      <c r="BY72" s="45"/>
      <c r="BZ72" s="45"/>
      <c r="CA72" s="45"/>
      <c r="CB72" s="39"/>
      <c r="CC72" s="45"/>
      <c r="CD72" s="45"/>
      <c r="CE72" s="45"/>
      <c r="CF72" s="45"/>
      <c r="CG72" s="45"/>
      <c r="CH72" s="39">
        <v>2.0</v>
      </c>
      <c r="CI72" s="45"/>
      <c r="CJ72" s="45"/>
      <c r="CK72" s="39">
        <v>1.0</v>
      </c>
      <c r="CL72" s="45"/>
      <c r="CM72" s="45"/>
      <c r="CN72" s="45"/>
      <c r="CO72" s="45"/>
      <c r="CP72" s="45"/>
      <c r="CQ72" s="45"/>
      <c r="CR72" s="45"/>
      <c r="CS72" s="45"/>
      <c r="CT72" s="39">
        <v>1.0</v>
      </c>
      <c r="CU72" s="45"/>
      <c r="CV72" s="45"/>
      <c r="CW72" s="39">
        <v>2.0</v>
      </c>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39"/>
      <c r="EK72" s="45"/>
      <c r="EL72" s="45"/>
      <c r="EM72" s="45"/>
      <c r="EN72" s="45"/>
      <c r="EO72" s="45"/>
      <c r="EP72" s="45"/>
      <c r="EQ72" s="45"/>
      <c r="ER72" s="45"/>
      <c r="ES72" s="45"/>
      <c r="ET72" s="45"/>
      <c r="EU72" s="45"/>
      <c r="EV72" s="39"/>
      <c r="EW72" s="39"/>
      <c r="EX72" s="45"/>
      <c r="EY72" s="39"/>
      <c r="FB72" s="39" t="s">
        <v>441</v>
      </c>
      <c r="FC72" s="39" t="s">
        <v>442</v>
      </c>
      <c r="FD72" s="39" t="s">
        <v>443</v>
      </c>
    </row>
    <row r="73" hidden="1">
      <c r="A73" s="39" t="s">
        <v>444</v>
      </c>
      <c r="B73" s="39" t="s">
        <v>445</v>
      </c>
      <c r="C73" s="40" t="s">
        <v>35</v>
      </c>
      <c r="D73" s="41" t="s">
        <v>26</v>
      </c>
      <c r="E73" s="41"/>
      <c r="F73" s="41"/>
      <c r="G73" s="42" t="s">
        <v>446</v>
      </c>
      <c r="H73" s="42" t="s">
        <v>340</v>
      </c>
      <c r="I73" s="41" t="s">
        <v>51</v>
      </c>
      <c r="J73" s="41" t="s">
        <v>70</v>
      </c>
      <c r="K73" s="41" t="s">
        <v>193</v>
      </c>
      <c r="L73" s="42" t="s">
        <v>295</v>
      </c>
      <c r="M73" s="41" t="s">
        <v>64</v>
      </c>
      <c r="N73" s="43">
        <v>43258.0</v>
      </c>
      <c r="O73" s="44"/>
      <c r="P73" s="45"/>
      <c r="Q73" s="58"/>
      <c r="R73" s="58"/>
      <c r="S73" s="45"/>
      <c r="T73" s="47">
        <f t="shared" si="3"/>
        <v>265</v>
      </c>
      <c r="U73" s="48">
        <f t="shared" si="4"/>
        <v>13</v>
      </c>
      <c r="V73" s="48">
        <f t="shared" ref="V73:X73" si="147">IF(ISBLANK($A73),"",sum(AF73,AL73,AR73,AX73,BD73,BJ73,BP73,BV73,CB73,CH73,CN73,CT73,CZ73,DF73,DL73,DR73,DX73,ED73,EJ73,EP73,EV73))</f>
        <v>15</v>
      </c>
      <c r="W73" s="48">
        <f t="shared" si="147"/>
        <v>2</v>
      </c>
      <c r="X73" s="48">
        <f t="shared" si="147"/>
        <v>0</v>
      </c>
      <c r="Y73" s="49">
        <f t="shared" si="6"/>
        <v>17</v>
      </c>
      <c r="Z73" s="50">
        <f t="shared" ref="Z73:AB73" si="148">IF(ISBLANK($A73),"",sum(AI73,AO73,AU73,BA73,BG73,BM73,BS73,BY73,CE73,CK73,CQ73,CW73,DC73,DI73,DO73,DU73,EA73,EG73,EM73,ES73,EY73))</f>
        <v>10</v>
      </c>
      <c r="AA73" s="50">
        <f t="shared" si="148"/>
        <v>4</v>
      </c>
      <c r="AB73" s="50">
        <f t="shared" si="148"/>
        <v>3</v>
      </c>
      <c r="AC73" s="51">
        <f t="shared" si="8"/>
        <v>17</v>
      </c>
      <c r="AD73" s="52">
        <f t="shared" si="9"/>
        <v>0.5882352941</v>
      </c>
      <c r="AE73" s="53" t="str">
        <f t="shared" si="10"/>
        <v>20+</v>
      </c>
      <c r="AF73" s="39"/>
      <c r="AG73" s="39"/>
      <c r="AH73" s="45"/>
      <c r="AI73" s="39"/>
      <c r="AJ73" s="39"/>
      <c r="AK73" s="45"/>
      <c r="AL73" s="39">
        <v>1.0</v>
      </c>
      <c r="AM73" s="45"/>
      <c r="AN73" s="45"/>
      <c r="AO73" s="45"/>
      <c r="AP73" s="45"/>
      <c r="AQ73" s="45"/>
      <c r="AR73" s="39">
        <v>1.0</v>
      </c>
      <c r="AS73" s="39"/>
      <c r="AT73" s="45"/>
      <c r="AU73" s="39">
        <v>1.0</v>
      </c>
      <c r="AV73" s="45"/>
      <c r="AW73" s="45"/>
      <c r="AX73" s="39">
        <v>2.0</v>
      </c>
      <c r="AY73" s="45"/>
      <c r="AZ73" s="45"/>
      <c r="BA73" s="39"/>
      <c r="BB73" s="39"/>
      <c r="BC73" s="45"/>
      <c r="BD73" s="45"/>
      <c r="BE73" s="45"/>
      <c r="BF73" s="45"/>
      <c r="BG73" s="45"/>
      <c r="BH73" s="45"/>
      <c r="BI73" s="45"/>
      <c r="BJ73" s="39">
        <v>1.0</v>
      </c>
      <c r="BK73" s="45"/>
      <c r="BL73" s="45"/>
      <c r="BM73" s="39">
        <v>2.0</v>
      </c>
      <c r="BN73" s="45"/>
      <c r="BO73" s="45"/>
      <c r="BP73" s="39"/>
      <c r="BQ73" s="45"/>
      <c r="BR73" s="45"/>
      <c r="BS73" s="45"/>
      <c r="BT73" s="39">
        <v>1.0</v>
      </c>
      <c r="BU73" s="45"/>
      <c r="BV73" s="45"/>
      <c r="BW73" s="45"/>
      <c r="BX73" s="45"/>
      <c r="BY73" s="45"/>
      <c r="BZ73" s="45"/>
      <c r="CA73" s="45"/>
      <c r="CB73" s="39">
        <v>2.0</v>
      </c>
      <c r="CC73" s="39">
        <v>1.0</v>
      </c>
      <c r="CD73" s="45"/>
      <c r="CE73" s="45"/>
      <c r="CF73" s="39">
        <v>1.0</v>
      </c>
      <c r="CG73" s="45"/>
      <c r="CH73" s="45"/>
      <c r="CI73" s="45"/>
      <c r="CJ73" s="45"/>
      <c r="CK73" s="45"/>
      <c r="CL73" s="45"/>
      <c r="CM73" s="45"/>
      <c r="CN73" s="45"/>
      <c r="CO73" s="45"/>
      <c r="CP73" s="45"/>
      <c r="CQ73" s="39">
        <v>1.0</v>
      </c>
      <c r="CR73" s="45"/>
      <c r="CS73" s="45"/>
      <c r="CT73" s="39">
        <v>3.0</v>
      </c>
      <c r="CU73" s="39">
        <v>1.0</v>
      </c>
      <c r="CV73" s="45"/>
      <c r="CW73" s="45"/>
      <c r="CX73" s="45"/>
      <c r="CY73" s="45"/>
      <c r="CZ73" s="39">
        <v>1.0</v>
      </c>
      <c r="DA73" s="45"/>
      <c r="DB73" s="45"/>
      <c r="DC73" s="39">
        <v>2.0</v>
      </c>
      <c r="DD73" s="45"/>
      <c r="DE73" s="45"/>
      <c r="DF73" s="45"/>
      <c r="DG73" s="45"/>
      <c r="DH73" s="45"/>
      <c r="DI73" s="39">
        <v>1.0</v>
      </c>
      <c r="DJ73" s="39"/>
      <c r="DK73" s="39">
        <v>2.0</v>
      </c>
      <c r="DL73" s="45"/>
      <c r="DM73" s="45"/>
      <c r="DN73" s="45"/>
      <c r="DO73" s="45"/>
      <c r="DP73" s="45"/>
      <c r="DQ73" s="45"/>
      <c r="DR73" s="45"/>
      <c r="DS73" s="45"/>
      <c r="DT73" s="45"/>
      <c r="DU73" s="45"/>
      <c r="DV73" s="45"/>
      <c r="DW73" s="45"/>
      <c r="DX73" s="39">
        <v>2.0</v>
      </c>
      <c r="DY73" s="45"/>
      <c r="DZ73" s="45"/>
      <c r="EA73" s="39">
        <v>1.0</v>
      </c>
      <c r="EB73" s="45"/>
      <c r="EC73" s="39">
        <v>1.0</v>
      </c>
      <c r="ED73" s="39">
        <v>1.0</v>
      </c>
      <c r="EE73" s="45"/>
      <c r="EF73" s="45"/>
      <c r="EG73" s="45"/>
      <c r="EH73" s="45"/>
      <c r="EI73" s="45"/>
      <c r="EJ73" s="39"/>
      <c r="EK73" s="45"/>
      <c r="EL73" s="45"/>
      <c r="EM73" s="39">
        <v>1.0</v>
      </c>
      <c r="EN73" s="45"/>
      <c r="EO73" s="45"/>
      <c r="EP73" s="39">
        <v>1.0</v>
      </c>
      <c r="EQ73" s="45"/>
      <c r="ER73" s="45"/>
      <c r="ES73" s="45"/>
      <c r="ET73" s="39">
        <v>2.0</v>
      </c>
      <c r="EU73" s="45"/>
      <c r="EV73" s="39"/>
      <c r="EW73" s="39"/>
      <c r="EX73" s="45"/>
      <c r="EY73" s="39">
        <v>1.0</v>
      </c>
      <c r="EZ73" s="39"/>
      <c r="FA73" s="45"/>
      <c r="FB73" s="39" t="s">
        <v>447</v>
      </c>
      <c r="FC73" s="39" t="s">
        <v>448</v>
      </c>
      <c r="FD73" s="39" t="s">
        <v>449</v>
      </c>
    </row>
    <row r="74" hidden="1">
      <c r="A74" s="39" t="s">
        <v>450</v>
      </c>
      <c r="B74" s="39" t="s">
        <v>451</v>
      </c>
      <c r="C74" s="40" t="s">
        <v>35</v>
      </c>
      <c r="D74" s="41" t="s">
        <v>11</v>
      </c>
      <c r="E74" s="41"/>
      <c r="F74" s="41"/>
      <c r="G74" s="42" t="s">
        <v>452</v>
      </c>
      <c r="H74" s="42" t="s">
        <v>300</v>
      </c>
      <c r="I74" s="41" t="s">
        <v>51</v>
      </c>
      <c r="J74" s="41" t="s">
        <v>70</v>
      </c>
      <c r="K74" s="41" t="s">
        <v>193</v>
      </c>
      <c r="L74" s="42" t="s">
        <v>295</v>
      </c>
      <c r="M74" s="41" t="s">
        <v>64</v>
      </c>
      <c r="N74" s="43">
        <v>43291.0</v>
      </c>
      <c r="O74" s="44"/>
      <c r="P74" s="45"/>
      <c r="Q74" s="58"/>
      <c r="R74" s="58"/>
      <c r="S74" s="45"/>
      <c r="T74" s="47">
        <f t="shared" si="3"/>
        <v>232</v>
      </c>
      <c r="U74" s="48">
        <f t="shared" si="4"/>
        <v>13</v>
      </c>
      <c r="V74" s="48">
        <f t="shared" ref="V74:X74" si="149">IF(ISBLANK($A74),"",sum(AF74,AL74,AR74,AX74,BD74,BJ74,BP74,BV74,CB74,CH74,CN74,CT74,CZ74,DF74,DL74,DR74,DX74,ED74,EJ74,EP74,EV74))</f>
        <v>8</v>
      </c>
      <c r="W74" s="48">
        <f t="shared" si="149"/>
        <v>0</v>
      </c>
      <c r="X74" s="48">
        <f t="shared" si="149"/>
        <v>0</v>
      </c>
      <c r="Y74" s="49">
        <f t="shared" si="6"/>
        <v>8</v>
      </c>
      <c r="Z74" s="50">
        <f t="shared" ref="Z74:AB74" si="150">IF(ISBLANK($A74),"",sum(AI74,AO74,AU74,BA74,BG74,BM74,BS74,BY74,CE74,CK74,CQ74,CW74,DC74,DI74,DO74,DU74,EA74,EG74,EM74,ES74,EY74))</f>
        <v>4</v>
      </c>
      <c r="AA74" s="50">
        <f t="shared" si="150"/>
        <v>0</v>
      </c>
      <c r="AB74" s="50">
        <f t="shared" si="150"/>
        <v>0</v>
      </c>
      <c r="AC74" s="51">
        <f t="shared" si="8"/>
        <v>4</v>
      </c>
      <c r="AD74" s="52">
        <f t="shared" si="9"/>
        <v>0.5</v>
      </c>
      <c r="AE74" s="53" t="str">
        <f t="shared" si="10"/>
        <v>20+</v>
      </c>
      <c r="AF74" s="39"/>
      <c r="AG74" s="39"/>
      <c r="AH74" s="45"/>
      <c r="AI74" s="39"/>
      <c r="AJ74" s="39"/>
      <c r="AK74" s="45"/>
      <c r="AL74" s="39">
        <v>2.0</v>
      </c>
      <c r="AM74" s="45"/>
      <c r="AN74" s="45"/>
      <c r="AO74" s="45"/>
      <c r="AP74" s="45"/>
      <c r="AQ74" s="45"/>
      <c r="AR74" s="39"/>
      <c r="AS74" s="39"/>
      <c r="AT74" s="45"/>
      <c r="AU74" s="39"/>
      <c r="AV74" s="45"/>
      <c r="AW74" s="45"/>
      <c r="AX74" s="39"/>
      <c r="AY74" s="45"/>
      <c r="AZ74" s="45"/>
      <c r="BA74" s="39">
        <v>1.0</v>
      </c>
      <c r="BB74" s="39"/>
      <c r="BC74" s="45"/>
      <c r="BD74" s="45"/>
      <c r="BE74" s="45"/>
      <c r="BF74" s="45"/>
      <c r="BG74" s="45"/>
      <c r="BH74" s="45"/>
      <c r="BI74" s="45"/>
      <c r="BJ74" s="39">
        <v>3.0</v>
      </c>
      <c r="BK74" s="45"/>
      <c r="BL74" s="45"/>
      <c r="BM74" s="39">
        <v>1.0</v>
      </c>
      <c r="BN74" s="45"/>
      <c r="BO74" s="45"/>
      <c r="BP74" s="39"/>
      <c r="BQ74" s="45"/>
      <c r="BR74" s="45"/>
      <c r="BS74" s="45"/>
      <c r="BT74" s="45"/>
      <c r="BU74" s="45"/>
      <c r="BV74" s="45"/>
      <c r="BW74" s="45"/>
      <c r="BX74" s="45"/>
      <c r="BY74" s="39">
        <v>1.0</v>
      </c>
      <c r="BZ74" s="45"/>
      <c r="CA74" s="45"/>
      <c r="CB74" s="39">
        <v>1.0</v>
      </c>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39">
        <v>2.0</v>
      </c>
      <c r="DS74" s="45"/>
      <c r="DT74" s="45"/>
      <c r="DU74" s="39">
        <v>1.0</v>
      </c>
      <c r="DV74" s="45"/>
      <c r="DW74" s="45"/>
      <c r="DX74" s="45"/>
      <c r="DY74" s="45"/>
      <c r="DZ74" s="45"/>
      <c r="EA74" s="45"/>
      <c r="EB74" s="45"/>
      <c r="EC74" s="45"/>
      <c r="ED74" s="45"/>
      <c r="EE74" s="45"/>
      <c r="EF74" s="45"/>
      <c r="EG74" s="45"/>
      <c r="EH74" s="45"/>
      <c r="EI74" s="45"/>
      <c r="EJ74" s="39"/>
      <c r="EK74" s="45"/>
      <c r="EL74" s="45"/>
      <c r="EM74" s="45"/>
      <c r="EN74" s="45"/>
      <c r="EO74" s="45"/>
      <c r="EP74" s="45"/>
      <c r="EQ74" s="45"/>
      <c r="ER74" s="45"/>
      <c r="ES74" s="45"/>
      <c r="ET74" s="45"/>
      <c r="EU74" s="45"/>
      <c r="EV74" s="39"/>
      <c r="EW74" s="39"/>
      <c r="EX74" s="45"/>
      <c r="EY74" s="39"/>
      <c r="EZ74" s="39"/>
      <c r="FA74" s="45"/>
      <c r="FB74" s="39" t="s">
        <v>453</v>
      </c>
      <c r="FC74" s="39" t="s">
        <v>454</v>
      </c>
      <c r="FD74" s="39" t="s">
        <v>455</v>
      </c>
    </row>
    <row r="75">
      <c r="A75" s="39" t="s">
        <v>456</v>
      </c>
      <c r="B75" s="39" t="s">
        <v>457</v>
      </c>
      <c r="C75" s="40" t="s">
        <v>35</v>
      </c>
      <c r="D75" s="41" t="s">
        <v>82</v>
      </c>
      <c r="E75" s="41"/>
      <c r="F75" s="41"/>
      <c r="G75" s="42" t="s">
        <v>458</v>
      </c>
      <c r="H75" s="42" t="s">
        <v>345</v>
      </c>
      <c r="I75" s="41" t="s">
        <v>51</v>
      </c>
      <c r="J75" s="41" t="s">
        <v>70</v>
      </c>
      <c r="K75" s="41" t="s">
        <v>193</v>
      </c>
      <c r="L75" s="42" t="s">
        <v>295</v>
      </c>
      <c r="M75" s="41" t="s">
        <v>64</v>
      </c>
      <c r="N75" s="43"/>
      <c r="O75" s="44"/>
      <c r="P75" s="45"/>
      <c r="Q75" s="58"/>
      <c r="R75" s="58"/>
      <c r="S75" s="45"/>
      <c r="T75" s="47">
        <f t="shared" si="3"/>
        <v>43523</v>
      </c>
      <c r="U75" s="48">
        <f t="shared" si="4"/>
        <v>13</v>
      </c>
      <c r="V75" s="48">
        <f t="shared" ref="V75:X75" si="151">IF(ISBLANK($A75),"",sum(AF75,AL75,AR75,AX75,BD75,BJ75,BP75,BV75,CB75,CH75,CN75,CT75,CZ75,DF75,DL75,DR75,DX75,ED75,EJ75,EP75,EV75))</f>
        <v>0</v>
      </c>
      <c r="W75" s="48">
        <f t="shared" si="151"/>
        <v>0</v>
      </c>
      <c r="X75" s="48">
        <f t="shared" si="151"/>
        <v>0</v>
      </c>
      <c r="Y75" s="49">
        <f t="shared" si="6"/>
        <v>0</v>
      </c>
      <c r="Z75" s="50">
        <f t="shared" ref="Z75:AB75" si="152">IF(ISBLANK($A75),"",sum(AI75,AO75,AU75,BA75,BG75,BM75,BS75,BY75,CE75,CK75,CQ75,CW75,DC75,DI75,DO75,DU75,EA75,EG75,EM75,ES75,EY75))</f>
        <v>0</v>
      </c>
      <c r="AA75" s="50">
        <f t="shared" si="152"/>
        <v>0</v>
      </c>
      <c r="AB75" s="50">
        <f t="shared" si="152"/>
        <v>0</v>
      </c>
      <c r="AC75" s="51">
        <f t="shared" si="8"/>
        <v>0</v>
      </c>
      <c r="AD75" s="52" t="str">
        <f t="shared" si="9"/>
        <v/>
      </c>
      <c r="AE75" s="53" t="str">
        <f t="shared" si="10"/>
        <v/>
      </c>
      <c r="AF75" s="39"/>
      <c r="AG75" s="39"/>
      <c r="AH75" s="45"/>
      <c r="AI75" s="39"/>
      <c r="AJ75" s="39"/>
      <c r="AK75" s="45"/>
      <c r="AL75" s="39"/>
      <c r="AM75" s="45"/>
      <c r="AN75" s="45"/>
      <c r="AO75" s="45"/>
      <c r="AP75" s="45"/>
      <c r="AQ75" s="45"/>
      <c r="AR75" s="39"/>
      <c r="AS75" s="39"/>
      <c r="AT75" s="45"/>
      <c r="AU75" s="39"/>
      <c r="AV75" s="45"/>
      <c r="AW75" s="45"/>
      <c r="AX75" s="39"/>
      <c r="AY75" s="45"/>
      <c r="AZ75" s="45"/>
      <c r="BA75" s="39"/>
      <c r="BB75" s="39"/>
      <c r="BC75" s="45"/>
      <c r="BD75" s="45"/>
      <c r="BE75" s="45"/>
      <c r="BF75" s="45"/>
      <c r="BG75" s="45"/>
      <c r="BH75" s="45"/>
      <c r="BI75" s="45"/>
      <c r="BJ75" s="45"/>
      <c r="BK75" s="45"/>
      <c r="BL75" s="45"/>
      <c r="BM75" s="45"/>
      <c r="BN75" s="45"/>
      <c r="BO75" s="45"/>
      <c r="BP75" s="39"/>
      <c r="BQ75" s="45"/>
      <c r="BR75" s="45"/>
      <c r="BS75" s="45"/>
      <c r="BT75" s="45"/>
      <c r="BU75" s="45"/>
      <c r="BV75" s="45"/>
      <c r="BW75" s="45"/>
      <c r="BX75" s="45"/>
      <c r="BY75" s="45"/>
      <c r="BZ75" s="45"/>
      <c r="CA75" s="45"/>
      <c r="CB75" s="39"/>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39"/>
      <c r="EK75" s="45"/>
      <c r="EL75" s="45"/>
      <c r="EM75" s="45"/>
      <c r="EN75" s="45"/>
      <c r="EO75" s="45"/>
      <c r="EP75" s="45"/>
      <c r="EQ75" s="45"/>
      <c r="ER75" s="45"/>
      <c r="ES75" s="45"/>
      <c r="ET75" s="45"/>
      <c r="EU75" s="45"/>
      <c r="EV75" s="39"/>
      <c r="EW75" s="39"/>
      <c r="EX75" s="45"/>
      <c r="EY75" s="39"/>
      <c r="EZ75" s="39"/>
      <c r="FA75" s="45"/>
      <c r="FB75" s="39"/>
      <c r="FC75" s="39"/>
      <c r="FD75" s="39"/>
    </row>
    <row r="76" hidden="1">
      <c r="A76" s="39" t="s">
        <v>459</v>
      </c>
      <c r="B76" s="39" t="s">
        <v>460</v>
      </c>
      <c r="C76" s="40" t="s">
        <v>35</v>
      </c>
      <c r="D76" s="41" t="s">
        <v>11</v>
      </c>
      <c r="E76" s="41"/>
      <c r="F76" s="41"/>
      <c r="G76" s="42" t="s">
        <v>461</v>
      </c>
      <c r="H76" s="42" t="s">
        <v>462</v>
      </c>
      <c r="I76" s="41" t="s">
        <v>51</v>
      </c>
      <c r="J76" s="41" t="s">
        <v>70</v>
      </c>
      <c r="K76" s="41" t="s">
        <v>193</v>
      </c>
      <c r="L76" s="42" t="s">
        <v>295</v>
      </c>
      <c r="M76" s="41" t="s">
        <v>64</v>
      </c>
      <c r="N76" s="43">
        <v>43348.0</v>
      </c>
      <c r="O76" s="44"/>
      <c r="P76" s="45"/>
      <c r="Q76" s="58"/>
      <c r="R76" s="58"/>
      <c r="S76" s="45"/>
      <c r="T76" s="47">
        <f t="shared" si="3"/>
        <v>175</v>
      </c>
      <c r="U76" s="48">
        <f t="shared" si="4"/>
        <v>13</v>
      </c>
      <c r="V76" s="48">
        <f t="shared" ref="V76:X76" si="153">IF(ISBLANK($A76),"",sum(AF76,AL76,AR76,AX76,BD76,BJ76,BP76,BV76,CB76,CH76,CN76,CT76,CZ76,DF76,DL76,DR76,DX76,ED76,EJ76,EP76,EV76))</f>
        <v>5</v>
      </c>
      <c r="W76" s="48">
        <f t="shared" si="153"/>
        <v>0</v>
      </c>
      <c r="X76" s="48">
        <f t="shared" si="153"/>
        <v>0</v>
      </c>
      <c r="Y76" s="49">
        <f t="shared" si="6"/>
        <v>5</v>
      </c>
      <c r="Z76" s="50">
        <f t="shared" ref="Z76:AB76" si="154">IF(ISBLANK($A76),"",sum(AI76,AO76,AU76,BA76,BG76,BM76,BS76,BY76,CE76,CK76,CQ76,CW76,DC76,DI76,DO76,DU76,EA76,EG76,EM76,ES76,EY76))</f>
        <v>3</v>
      </c>
      <c r="AA76" s="50">
        <f t="shared" si="154"/>
        <v>0</v>
      </c>
      <c r="AB76" s="50">
        <f t="shared" si="154"/>
        <v>0</v>
      </c>
      <c r="AC76" s="51">
        <f t="shared" si="8"/>
        <v>3</v>
      </c>
      <c r="AD76" s="52">
        <f t="shared" si="9"/>
        <v>0.6</v>
      </c>
      <c r="AE76" s="53" t="str">
        <f t="shared" si="10"/>
        <v>20+</v>
      </c>
      <c r="AF76" s="39"/>
      <c r="AG76" s="39"/>
      <c r="AH76" s="45"/>
      <c r="AI76" s="39"/>
      <c r="AJ76" s="39"/>
      <c r="AK76" s="45"/>
      <c r="AL76" s="39">
        <v>1.0</v>
      </c>
      <c r="AM76" s="45"/>
      <c r="AN76" s="45"/>
      <c r="AO76" s="45"/>
      <c r="AP76" s="45"/>
      <c r="AQ76" s="45"/>
      <c r="AR76" s="39">
        <v>1.0</v>
      </c>
      <c r="AS76" s="39"/>
      <c r="AT76" s="45"/>
      <c r="AU76" s="39"/>
      <c r="AV76" s="45"/>
      <c r="AW76" s="45"/>
      <c r="AX76" s="39">
        <v>3.0</v>
      </c>
      <c r="AY76" s="45"/>
      <c r="AZ76" s="45"/>
      <c r="BA76" s="39"/>
      <c r="BB76" s="39"/>
      <c r="BC76" s="45"/>
      <c r="BD76" s="45"/>
      <c r="BE76" s="45"/>
      <c r="BF76" s="45"/>
      <c r="BG76" s="45"/>
      <c r="BH76" s="45"/>
      <c r="BI76" s="45"/>
      <c r="BJ76" s="45"/>
      <c r="BK76" s="45"/>
      <c r="BL76" s="45"/>
      <c r="BM76" s="39">
        <v>3.0</v>
      </c>
      <c r="BN76" s="45"/>
      <c r="BO76" s="45"/>
      <c r="BP76" s="39"/>
      <c r="BQ76" s="45"/>
      <c r="BR76" s="45"/>
      <c r="BS76" s="45"/>
      <c r="BT76" s="45"/>
      <c r="BU76" s="45"/>
      <c r="BV76" s="45"/>
      <c r="BW76" s="45"/>
      <c r="BX76" s="45"/>
      <c r="BY76" s="45"/>
      <c r="BZ76" s="45"/>
      <c r="CA76" s="45"/>
      <c r="CB76" s="39"/>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39"/>
      <c r="EK76" s="45"/>
      <c r="EL76" s="45"/>
      <c r="EM76" s="45"/>
      <c r="EN76" s="45"/>
      <c r="EO76" s="45"/>
      <c r="EP76" s="45"/>
      <c r="EQ76" s="45"/>
      <c r="ER76" s="45"/>
      <c r="ES76" s="45"/>
      <c r="ET76" s="45"/>
      <c r="EU76" s="45"/>
      <c r="EV76" s="39"/>
      <c r="EW76" s="39"/>
      <c r="EX76" s="45"/>
      <c r="EY76" s="39"/>
      <c r="EZ76" s="39"/>
      <c r="FA76" s="45"/>
      <c r="FB76" s="39" t="s">
        <v>463</v>
      </c>
      <c r="FC76" s="39" t="s">
        <v>464</v>
      </c>
      <c r="FD76" s="39" t="s">
        <v>465</v>
      </c>
    </row>
    <row r="77">
      <c r="A77" s="39" t="s">
        <v>466</v>
      </c>
      <c r="B77" s="39" t="s">
        <v>467</v>
      </c>
      <c r="C77" s="40" t="s">
        <v>35</v>
      </c>
      <c r="D77" s="41" t="s">
        <v>82</v>
      </c>
      <c r="E77" s="41"/>
      <c r="F77" s="41"/>
      <c r="G77" s="42" t="s">
        <v>458</v>
      </c>
      <c r="H77" s="42" t="s">
        <v>345</v>
      </c>
      <c r="I77" s="41" t="s">
        <v>51</v>
      </c>
      <c r="J77" s="41" t="s">
        <v>70</v>
      </c>
      <c r="K77" s="41" t="s">
        <v>193</v>
      </c>
      <c r="L77" s="42" t="s">
        <v>295</v>
      </c>
      <c r="M77" s="41" t="s">
        <v>64</v>
      </c>
      <c r="N77" s="43"/>
      <c r="O77" s="44"/>
      <c r="P77" s="45"/>
      <c r="Q77" s="58"/>
      <c r="R77" s="58"/>
      <c r="S77" s="45"/>
      <c r="T77" s="47">
        <f t="shared" si="3"/>
        <v>43523</v>
      </c>
      <c r="U77" s="48">
        <f t="shared" si="4"/>
        <v>13</v>
      </c>
      <c r="V77" s="48">
        <f t="shared" ref="V77:X77" si="155">IF(ISBLANK($A77),"",sum(AF77,AL77,AR77,AX77,BD77,BJ77,BP77,BV77,CB77,CH77,CN77,CT77,CZ77,DF77,DL77,DR77,DX77,ED77,EJ77,EP77,EV77))</f>
        <v>0</v>
      </c>
      <c r="W77" s="48">
        <f t="shared" si="155"/>
        <v>0</v>
      </c>
      <c r="X77" s="48">
        <f t="shared" si="155"/>
        <v>0</v>
      </c>
      <c r="Y77" s="49">
        <f t="shared" si="6"/>
        <v>0</v>
      </c>
      <c r="Z77" s="50">
        <f t="shared" ref="Z77:AB77" si="156">IF(ISBLANK($A77),"",sum(AI77,AO77,AU77,BA77,BG77,BM77,BS77,BY77,CE77,CK77,CQ77,CW77,DC77,DI77,DO77,DU77,EA77,EG77,EM77,ES77,EY77))</f>
        <v>0</v>
      </c>
      <c r="AA77" s="50">
        <f t="shared" si="156"/>
        <v>0</v>
      </c>
      <c r="AB77" s="50">
        <f t="shared" si="156"/>
        <v>0</v>
      </c>
      <c r="AC77" s="51">
        <f t="shared" si="8"/>
        <v>0</v>
      </c>
      <c r="AD77" s="52" t="str">
        <f t="shared" si="9"/>
        <v/>
      </c>
      <c r="AE77" s="53" t="str">
        <f t="shared" si="10"/>
        <v/>
      </c>
      <c r="AF77" s="39"/>
      <c r="AG77" s="39"/>
      <c r="AH77" s="45"/>
      <c r="AI77" s="39"/>
      <c r="AJ77" s="39"/>
      <c r="AK77" s="45"/>
      <c r="AL77" s="39"/>
      <c r="AM77" s="45"/>
      <c r="AN77" s="45"/>
      <c r="AO77" s="45"/>
      <c r="AP77" s="45"/>
      <c r="AQ77" s="45"/>
      <c r="AR77" s="39"/>
      <c r="AS77" s="39"/>
      <c r="AT77" s="45"/>
      <c r="AU77" s="39"/>
      <c r="AV77" s="45"/>
      <c r="AW77" s="45"/>
      <c r="AX77" s="39"/>
      <c r="AY77" s="45"/>
      <c r="AZ77" s="45"/>
      <c r="BA77" s="39"/>
      <c r="BB77" s="39"/>
      <c r="BC77" s="45"/>
      <c r="BD77" s="45"/>
      <c r="BE77" s="45"/>
      <c r="BF77" s="45"/>
      <c r="BG77" s="45"/>
      <c r="BH77" s="45"/>
      <c r="BI77" s="45"/>
      <c r="BJ77" s="45"/>
      <c r="BK77" s="45"/>
      <c r="BL77" s="45"/>
      <c r="BM77" s="45"/>
      <c r="BN77" s="45"/>
      <c r="BO77" s="45"/>
      <c r="BP77" s="39"/>
      <c r="BQ77" s="45"/>
      <c r="BR77" s="45"/>
      <c r="BS77" s="45"/>
      <c r="BT77" s="45"/>
      <c r="BU77" s="45"/>
      <c r="BV77" s="45"/>
      <c r="BW77" s="45"/>
      <c r="BX77" s="45"/>
      <c r="BY77" s="45"/>
      <c r="BZ77" s="45"/>
      <c r="CA77" s="45"/>
      <c r="CB77" s="39"/>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39"/>
      <c r="EK77" s="45"/>
      <c r="EL77" s="45"/>
      <c r="EM77" s="45"/>
      <c r="EN77" s="45"/>
      <c r="EO77" s="45"/>
      <c r="EP77" s="45"/>
      <c r="EQ77" s="45"/>
      <c r="ER77" s="45"/>
      <c r="ES77" s="45"/>
      <c r="ET77" s="45"/>
      <c r="EU77" s="45"/>
      <c r="EV77" s="39"/>
      <c r="EW77" s="39"/>
      <c r="EX77" s="45"/>
      <c r="EY77" s="39"/>
      <c r="EZ77" s="39"/>
      <c r="FA77" s="45"/>
      <c r="FB77" s="39"/>
      <c r="FC77" s="39"/>
      <c r="FD77" s="39"/>
    </row>
    <row r="78">
      <c r="A78" s="39" t="s">
        <v>468</v>
      </c>
      <c r="B78" s="39" t="s">
        <v>469</v>
      </c>
      <c r="C78" s="40" t="s">
        <v>35</v>
      </c>
      <c r="D78" s="41" t="s">
        <v>26</v>
      </c>
      <c r="E78" s="41"/>
      <c r="F78" s="41"/>
      <c r="G78" s="42" t="s">
        <v>470</v>
      </c>
      <c r="H78" s="42" t="s">
        <v>300</v>
      </c>
      <c r="I78" s="41" t="s">
        <v>51</v>
      </c>
      <c r="J78" s="41" t="s">
        <v>70</v>
      </c>
      <c r="K78" s="41" t="s">
        <v>193</v>
      </c>
      <c r="L78" s="42" t="s">
        <v>295</v>
      </c>
      <c r="M78" s="41" t="s">
        <v>64</v>
      </c>
      <c r="N78" s="43">
        <v>43336.0</v>
      </c>
      <c r="O78" s="44"/>
      <c r="P78" s="45"/>
      <c r="Q78" s="58"/>
      <c r="R78" s="58"/>
      <c r="S78" s="45"/>
      <c r="T78" s="47">
        <f t="shared" si="3"/>
        <v>187</v>
      </c>
      <c r="U78" s="48">
        <f t="shared" si="4"/>
        <v>13</v>
      </c>
      <c r="V78" s="48">
        <f t="shared" ref="V78:X78" si="157">IF(ISBLANK($A78),"",sum(AF78,AL78,AR78,AX78,BD78,BJ78,BP78,BV78,CB78,CH78,CN78,CT78,CZ78,DF78,DL78,DR78,DX78,ED78,EJ78,EP78,EV78))</f>
        <v>1</v>
      </c>
      <c r="W78" s="48">
        <f t="shared" si="157"/>
        <v>0</v>
      </c>
      <c r="X78" s="48">
        <f t="shared" si="157"/>
        <v>0</v>
      </c>
      <c r="Y78" s="49">
        <f t="shared" si="6"/>
        <v>1</v>
      </c>
      <c r="Z78" s="50">
        <f t="shared" ref="Z78:AB78" si="158">IF(ISBLANK($A78),"",sum(AI78,AO78,AU78,BA78,BG78,BM78,BS78,BY78,CE78,CK78,CQ78,CW78,DC78,DI78,DO78,DU78,EA78,EG78,EM78,ES78,EY78))</f>
        <v>1</v>
      </c>
      <c r="AA78" s="50">
        <f t="shared" si="158"/>
        <v>1</v>
      </c>
      <c r="AB78" s="50">
        <f t="shared" si="158"/>
        <v>0</v>
      </c>
      <c r="AC78" s="51">
        <f t="shared" si="8"/>
        <v>2</v>
      </c>
      <c r="AD78" s="52">
        <f t="shared" si="9"/>
        <v>1</v>
      </c>
      <c r="AE78" s="53" t="str">
        <f t="shared" si="10"/>
        <v>20+</v>
      </c>
      <c r="AF78" s="39"/>
      <c r="AG78" s="39"/>
      <c r="AH78" s="45"/>
      <c r="AI78" s="39"/>
      <c r="AJ78" s="39"/>
      <c r="AK78" s="45"/>
      <c r="AL78" s="39"/>
      <c r="AM78" s="45"/>
      <c r="AN78" s="45"/>
      <c r="AO78" s="45"/>
      <c r="AP78" s="45"/>
      <c r="AQ78" s="45"/>
      <c r="AR78" s="39"/>
      <c r="AS78" s="39"/>
      <c r="AT78" s="45"/>
      <c r="AU78" s="39"/>
      <c r="AV78" s="45"/>
      <c r="AW78" s="45"/>
      <c r="AX78" s="39">
        <v>1.0</v>
      </c>
      <c r="AY78" s="45"/>
      <c r="AZ78" s="45"/>
      <c r="BA78" s="39"/>
      <c r="BB78" s="39"/>
      <c r="BC78" s="45"/>
      <c r="BD78" s="45"/>
      <c r="BE78" s="45"/>
      <c r="BF78" s="45"/>
      <c r="BG78" s="45"/>
      <c r="BH78" s="45"/>
      <c r="BI78" s="45"/>
      <c r="BJ78" s="39"/>
      <c r="BK78" s="45"/>
      <c r="BL78" s="45"/>
      <c r="BM78" s="39">
        <v>1.0</v>
      </c>
      <c r="BN78" s="45"/>
      <c r="BO78" s="45"/>
      <c r="BP78" s="39"/>
      <c r="BQ78" s="45"/>
      <c r="BR78" s="45"/>
      <c r="BS78" s="45"/>
      <c r="BT78" s="45"/>
      <c r="BU78" s="45"/>
      <c r="BV78" s="45"/>
      <c r="BW78" s="45"/>
      <c r="BX78" s="45"/>
      <c r="BY78" s="39"/>
      <c r="BZ78" s="39">
        <v>1.0</v>
      </c>
      <c r="CA78" s="45"/>
      <c r="CB78" s="39"/>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39"/>
      <c r="EK78" s="45"/>
      <c r="EL78" s="45"/>
      <c r="EM78" s="45"/>
      <c r="EN78" s="45"/>
      <c r="EO78" s="45"/>
      <c r="EP78" s="45"/>
      <c r="EQ78" s="45"/>
      <c r="ER78" s="45"/>
      <c r="ES78" s="45"/>
      <c r="ET78" s="45"/>
      <c r="EU78" s="45"/>
      <c r="EV78" s="39"/>
      <c r="EW78" s="39"/>
      <c r="EX78" s="45"/>
      <c r="EY78" s="39"/>
      <c r="EZ78" s="39"/>
      <c r="FA78" s="45"/>
      <c r="FB78" s="39" t="s">
        <v>471</v>
      </c>
      <c r="FC78" s="39" t="s">
        <v>472</v>
      </c>
      <c r="FD78" s="39" t="s">
        <v>473</v>
      </c>
    </row>
    <row r="79" hidden="1">
      <c r="A79" s="39" t="s">
        <v>474</v>
      </c>
      <c r="B79" s="39" t="s">
        <v>475</v>
      </c>
      <c r="C79" s="40" t="s">
        <v>35</v>
      </c>
      <c r="D79" s="41" t="s">
        <v>26</v>
      </c>
      <c r="E79" s="41"/>
      <c r="F79" s="41"/>
      <c r="G79" s="42" t="s">
        <v>476</v>
      </c>
      <c r="H79" s="42" t="s">
        <v>477</v>
      </c>
      <c r="I79" s="41" t="s">
        <v>51</v>
      </c>
      <c r="J79" s="41" t="s">
        <v>70</v>
      </c>
      <c r="K79" s="41" t="s">
        <v>193</v>
      </c>
      <c r="L79" s="42" t="s">
        <v>295</v>
      </c>
      <c r="M79" s="41" t="s">
        <v>64</v>
      </c>
      <c r="N79" s="43">
        <v>43360.0</v>
      </c>
      <c r="O79" s="44"/>
      <c r="P79" s="45"/>
      <c r="Q79" s="58"/>
      <c r="R79" s="58"/>
      <c r="S79" s="45"/>
      <c r="T79" s="47">
        <f t="shared" si="3"/>
        <v>163</v>
      </c>
      <c r="U79" s="48">
        <f t="shared" si="4"/>
        <v>13</v>
      </c>
      <c r="V79" s="48">
        <f t="shared" ref="V79:X79" si="159">IF(ISBLANK($A79),"",sum(AF79,AL79,AR79,AX79,BD79,BJ79,BP79,BV79,CB79,CH79,CN79,CT79,CZ79,DF79,DL79,DR79,DX79,ED79,EJ79,EP79,EV79))</f>
        <v>9</v>
      </c>
      <c r="W79" s="48">
        <f t="shared" si="159"/>
        <v>4</v>
      </c>
      <c r="X79" s="48">
        <f t="shared" si="159"/>
        <v>0</v>
      </c>
      <c r="Y79" s="49">
        <f t="shared" si="6"/>
        <v>13</v>
      </c>
      <c r="Z79" s="50">
        <f t="shared" ref="Z79:AB79" si="160">IF(ISBLANK($A79),"",sum(AI79,AO79,AU79,BA79,BG79,BM79,BS79,BY79,CE79,CK79,CQ79,CW79,DC79,DI79,DO79,DU79,EA79,EG79,EM79,ES79,EY79))</f>
        <v>5</v>
      </c>
      <c r="AA79" s="50">
        <f t="shared" si="160"/>
        <v>0</v>
      </c>
      <c r="AB79" s="50">
        <f t="shared" si="160"/>
        <v>0</v>
      </c>
      <c r="AC79" s="51">
        <f t="shared" si="8"/>
        <v>5</v>
      </c>
      <c r="AD79" s="52">
        <f t="shared" si="9"/>
        <v>0.3846153846</v>
      </c>
      <c r="AE79" s="53" t="str">
        <f t="shared" si="10"/>
        <v>20+</v>
      </c>
      <c r="AF79" s="39"/>
      <c r="AG79" s="39"/>
      <c r="AH79" s="45"/>
      <c r="AI79" s="39"/>
      <c r="AJ79" s="39"/>
      <c r="AK79" s="45"/>
      <c r="AL79" s="39">
        <v>1.0</v>
      </c>
      <c r="AM79" s="45"/>
      <c r="AN79" s="45"/>
      <c r="AO79" s="45"/>
      <c r="AP79" s="45"/>
      <c r="AQ79" s="45"/>
      <c r="AR79" s="39">
        <v>2.0</v>
      </c>
      <c r="AS79" s="39"/>
      <c r="AT79" s="45"/>
      <c r="AU79" s="39"/>
      <c r="AV79" s="45"/>
      <c r="AW79" s="45"/>
      <c r="AX79" s="39"/>
      <c r="AY79" s="45"/>
      <c r="AZ79" s="45"/>
      <c r="BA79" s="39"/>
      <c r="BB79" s="39"/>
      <c r="BC79" s="45"/>
      <c r="BD79" s="45"/>
      <c r="BE79" s="39">
        <v>1.0</v>
      </c>
      <c r="BF79" s="45"/>
      <c r="BG79" s="39">
        <v>1.0</v>
      </c>
      <c r="BH79" s="45"/>
      <c r="BI79" s="45"/>
      <c r="BJ79" s="39">
        <v>3.0</v>
      </c>
      <c r="BK79" s="39">
        <v>2.0</v>
      </c>
      <c r="BL79" s="45"/>
      <c r="BM79" s="45"/>
      <c r="BN79" s="45"/>
      <c r="BO79" s="45"/>
      <c r="BP79" s="39">
        <v>3.0</v>
      </c>
      <c r="BQ79" s="39">
        <v>1.0</v>
      </c>
      <c r="BR79" s="45"/>
      <c r="BS79" s="39">
        <v>4.0</v>
      </c>
      <c r="BT79" s="45"/>
      <c r="BU79" s="45"/>
      <c r="BV79" s="45"/>
      <c r="BW79" s="45"/>
      <c r="BX79" s="45"/>
      <c r="BY79" s="45"/>
      <c r="BZ79" s="45"/>
      <c r="CA79" s="45"/>
      <c r="CB79" s="39"/>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39"/>
      <c r="EK79" s="45"/>
      <c r="EL79" s="45"/>
      <c r="EM79" s="45"/>
      <c r="EN79" s="45"/>
      <c r="EO79" s="45"/>
      <c r="EP79" s="45"/>
      <c r="EQ79" s="45"/>
      <c r="ER79" s="45"/>
      <c r="ES79" s="45"/>
      <c r="ET79" s="45"/>
      <c r="EU79" s="45"/>
      <c r="EV79" s="39"/>
      <c r="EW79" s="39"/>
      <c r="EX79" s="45"/>
      <c r="EY79" s="39"/>
      <c r="EZ79" s="39"/>
      <c r="FA79" s="45"/>
      <c r="FB79" s="39" t="s">
        <v>478</v>
      </c>
      <c r="FC79" s="39" t="s">
        <v>479</v>
      </c>
      <c r="FD79" s="39" t="s">
        <v>480</v>
      </c>
    </row>
    <row r="80" hidden="1">
      <c r="A80" s="39" t="s">
        <v>481</v>
      </c>
      <c r="B80" s="39" t="s">
        <v>482</v>
      </c>
      <c r="C80" s="40" t="s">
        <v>35</v>
      </c>
      <c r="D80" s="41" t="s">
        <v>11</v>
      </c>
      <c r="E80" s="41"/>
      <c r="F80" s="41"/>
      <c r="G80" s="42" t="s">
        <v>483</v>
      </c>
      <c r="H80" s="42" t="s">
        <v>311</v>
      </c>
      <c r="I80" s="41" t="s">
        <v>51</v>
      </c>
      <c r="J80" s="41" t="s">
        <v>70</v>
      </c>
      <c r="K80" s="41" t="s">
        <v>193</v>
      </c>
      <c r="L80" s="42" t="s">
        <v>295</v>
      </c>
      <c r="M80" s="41" t="s">
        <v>64</v>
      </c>
      <c r="N80" s="43">
        <v>43255.0</v>
      </c>
      <c r="O80" s="44"/>
      <c r="P80" s="45"/>
      <c r="Q80" s="58"/>
      <c r="R80" s="58"/>
      <c r="S80" s="45"/>
      <c r="T80" s="47">
        <f t="shared" si="3"/>
        <v>268</v>
      </c>
      <c r="U80" s="48">
        <f t="shared" si="4"/>
        <v>13</v>
      </c>
      <c r="V80" s="48">
        <f t="shared" ref="V80:X80" si="161">IF(ISBLANK($A80),"",sum(AF80,AL80,AR80,AX80,BD80,BJ80,BP80,BV80,CB80,CH80,CN80,CT80,CZ80,DF80,DL80,DR80,DX80,ED80,EJ80,EP80,EV80))</f>
        <v>1</v>
      </c>
      <c r="W80" s="48">
        <f t="shared" si="161"/>
        <v>1</v>
      </c>
      <c r="X80" s="48">
        <f t="shared" si="161"/>
        <v>0</v>
      </c>
      <c r="Y80" s="49">
        <f t="shared" si="6"/>
        <v>2</v>
      </c>
      <c r="Z80" s="50">
        <f t="shared" ref="Z80:AB80" si="162">IF(ISBLANK($A80),"",sum(AI80,AO80,AU80,BA80,BG80,BM80,BS80,BY80,CE80,CK80,CQ80,CW80,DC80,DI80,DO80,DU80,EA80,EG80,EM80,ES80,EY80))</f>
        <v>2</v>
      </c>
      <c r="AA80" s="50">
        <f t="shared" si="162"/>
        <v>1</v>
      </c>
      <c r="AB80" s="50">
        <f t="shared" si="162"/>
        <v>0</v>
      </c>
      <c r="AC80" s="51">
        <f t="shared" si="8"/>
        <v>3</v>
      </c>
      <c r="AD80" s="52">
        <f t="shared" si="9"/>
        <v>1</v>
      </c>
      <c r="AE80" s="53" t="str">
        <f t="shared" si="10"/>
        <v>20+</v>
      </c>
      <c r="AF80" s="39"/>
      <c r="AG80" s="39"/>
      <c r="AH80" s="45"/>
      <c r="AI80" s="39"/>
      <c r="AJ80" s="39"/>
      <c r="AK80" s="45"/>
      <c r="AL80" s="39"/>
      <c r="AM80" s="45"/>
      <c r="AN80" s="45"/>
      <c r="AO80" s="45"/>
      <c r="AP80" s="45"/>
      <c r="AQ80" s="45"/>
      <c r="AR80" s="39">
        <v>1.0</v>
      </c>
      <c r="AS80" s="39"/>
      <c r="AT80" s="45"/>
      <c r="AU80" s="39"/>
      <c r="AV80" s="45"/>
      <c r="AW80" s="45"/>
      <c r="AX80" s="39"/>
      <c r="AY80" s="45"/>
      <c r="AZ80" s="45"/>
      <c r="BA80" s="39">
        <v>1.0</v>
      </c>
      <c r="BB80" s="39"/>
      <c r="BC80" s="45"/>
      <c r="BD80" s="45"/>
      <c r="BE80" s="45"/>
      <c r="BF80" s="45"/>
      <c r="BG80" s="45"/>
      <c r="BH80" s="45"/>
      <c r="BI80" s="45"/>
      <c r="BJ80" s="45"/>
      <c r="BK80" s="39">
        <v>1.0</v>
      </c>
      <c r="BL80" s="45"/>
      <c r="BM80" s="45"/>
      <c r="BN80" s="45"/>
      <c r="BO80" s="45"/>
      <c r="BP80" s="39"/>
      <c r="BQ80" s="45"/>
      <c r="BR80" s="45"/>
      <c r="BS80" s="45"/>
      <c r="BT80" s="45"/>
      <c r="BU80" s="45"/>
      <c r="BV80" s="45"/>
      <c r="BW80" s="45"/>
      <c r="BX80" s="45"/>
      <c r="BY80" s="45"/>
      <c r="BZ80" s="45"/>
      <c r="CA80" s="45"/>
      <c r="CB80" s="39"/>
      <c r="CC80" s="45"/>
      <c r="CD80" s="45"/>
      <c r="CE80" s="39">
        <v>1.0</v>
      </c>
      <c r="CF80" s="45"/>
      <c r="CG80" s="45"/>
      <c r="CH80" s="45"/>
      <c r="CI80" s="45"/>
      <c r="CJ80" s="45"/>
      <c r="CK80" s="45"/>
      <c r="CL80" s="39">
        <v>1.0</v>
      </c>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5"/>
      <c r="EJ80" s="39"/>
      <c r="EK80" s="45"/>
      <c r="EL80" s="45"/>
      <c r="EM80" s="45"/>
      <c r="EN80" s="45"/>
      <c r="EO80" s="45"/>
      <c r="EP80" s="45"/>
      <c r="EQ80" s="45"/>
      <c r="ER80" s="45"/>
      <c r="ES80" s="45"/>
      <c r="ET80" s="45"/>
      <c r="EU80" s="45"/>
      <c r="EV80" s="39"/>
      <c r="EW80" s="39"/>
      <c r="EX80" s="45"/>
      <c r="EY80" s="39"/>
      <c r="EZ80" s="39"/>
      <c r="FA80" s="45"/>
      <c r="FB80" s="39" t="s">
        <v>484</v>
      </c>
      <c r="FC80" s="39" t="s">
        <v>485</v>
      </c>
      <c r="FD80" s="39" t="s">
        <v>486</v>
      </c>
    </row>
    <row r="81" hidden="1">
      <c r="A81" s="39" t="s">
        <v>302</v>
      </c>
      <c r="B81" s="39" t="s">
        <v>487</v>
      </c>
      <c r="C81" s="40" t="s">
        <v>35</v>
      </c>
      <c r="D81" s="41" t="s">
        <v>11</v>
      </c>
      <c r="E81" s="41"/>
      <c r="F81" s="41"/>
      <c r="G81" s="42" t="s">
        <v>488</v>
      </c>
      <c r="H81" s="42" t="s">
        <v>300</v>
      </c>
      <c r="I81" s="41" t="s">
        <v>51</v>
      </c>
      <c r="J81" s="41" t="s">
        <v>70</v>
      </c>
      <c r="K81" s="41" t="s">
        <v>193</v>
      </c>
      <c r="L81" s="42" t="s">
        <v>295</v>
      </c>
      <c r="M81" s="41" t="s">
        <v>64</v>
      </c>
      <c r="N81" s="43">
        <v>43313.0</v>
      </c>
      <c r="O81" s="44"/>
      <c r="P81" s="45"/>
      <c r="Q81" s="58"/>
      <c r="R81" s="58"/>
      <c r="S81" s="45"/>
      <c r="T81" s="47">
        <f t="shared" si="3"/>
        <v>210</v>
      </c>
      <c r="U81" s="48">
        <f t="shared" si="4"/>
        <v>13</v>
      </c>
      <c r="V81" s="48">
        <f t="shared" ref="V81:X81" si="163">IF(ISBLANK($A81),"",sum(AF81,AL81,AR81,AX81,BD81,BJ81,BP81,BV81,CB81,CH81,CN81,CT81,CZ81,DF81,DL81,DR81,DX81,ED81,EJ81,EP81,EV81))</f>
        <v>0</v>
      </c>
      <c r="W81" s="48">
        <f t="shared" si="163"/>
        <v>2</v>
      </c>
      <c r="X81" s="48">
        <f t="shared" si="163"/>
        <v>0</v>
      </c>
      <c r="Y81" s="49">
        <f t="shared" si="6"/>
        <v>2</v>
      </c>
      <c r="Z81" s="50">
        <f t="shared" ref="Z81:AB81" si="164">IF(ISBLANK($A81),"",sum(AI81,AO81,AU81,BA81,BG81,BM81,BS81,BY81,CE81,CK81,CQ81,CW81,DC81,DI81,DO81,DU81,EA81,EG81,EM81,ES81,EY81))</f>
        <v>2</v>
      </c>
      <c r="AA81" s="50">
        <f t="shared" si="164"/>
        <v>0</v>
      </c>
      <c r="AB81" s="50">
        <f t="shared" si="164"/>
        <v>0</v>
      </c>
      <c r="AC81" s="51">
        <f t="shared" si="8"/>
        <v>2</v>
      </c>
      <c r="AD81" s="52">
        <f t="shared" si="9"/>
        <v>1</v>
      </c>
      <c r="AE81" s="53" t="str">
        <f t="shared" si="10"/>
        <v>20+</v>
      </c>
      <c r="AF81" s="39"/>
      <c r="AG81" s="39"/>
      <c r="AH81" s="45"/>
      <c r="AI81" s="39"/>
      <c r="AJ81" s="39"/>
      <c r="AK81" s="45"/>
      <c r="AL81" s="39"/>
      <c r="AM81" s="39">
        <v>1.0</v>
      </c>
      <c r="AN81" s="45"/>
      <c r="AO81" s="45"/>
      <c r="AP81" s="45"/>
      <c r="AQ81" s="45"/>
      <c r="AR81" s="39"/>
      <c r="AS81" s="39"/>
      <c r="AT81" s="45"/>
      <c r="AU81" s="39"/>
      <c r="AV81" s="45"/>
      <c r="AW81" s="45"/>
      <c r="AX81" s="39"/>
      <c r="AY81" s="39">
        <v>1.0</v>
      </c>
      <c r="AZ81" s="45"/>
      <c r="BA81" s="39">
        <v>1.0</v>
      </c>
      <c r="BB81" s="39"/>
      <c r="BC81" s="45"/>
      <c r="BD81" s="45"/>
      <c r="BE81" s="45"/>
      <c r="BF81" s="45"/>
      <c r="BG81" s="39">
        <v>1.0</v>
      </c>
      <c r="BH81" s="45"/>
      <c r="BI81" s="45"/>
      <c r="BJ81" s="45"/>
      <c r="BK81" s="45"/>
      <c r="BL81" s="45"/>
      <c r="BM81" s="45"/>
      <c r="BN81" s="45"/>
      <c r="BO81" s="45"/>
      <c r="BP81" s="39"/>
      <c r="BQ81" s="45"/>
      <c r="BR81" s="45"/>
      <c r="BS81" s="45"/>
      <c r="BT81" s="45"/>
      <c r="BU81" s="45"/>
      <c r="BV81" s="45"/>
      <c r="BW81" s="45"/>
      <c r="BX81" s="45"/>
      <c r="BY81" s="45"/>
      <c r="BZ81" s="45"/>
      <c r="CA81" s="45"/>
      <c r="CB81" s="39"/>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c r="EA81" s="45"/>
      <c r="EB81" s="45"/>
      <c r="EC81" s="45"/>
      <c r="ED81" s="45"/>
      <c r="EE81" s="45"/>
      <c r="EF81" s="45"/>
      <c r="EG81" s="45"/>
      <c r="EH81" s="45"/>
      <c r="EI81" s="45"/>
      <c r="EJ81" s="39"/>
      <c r="EK81" s="45"/>
      <c r="EL81" s="45"/>
      <c r="EM81" s="45"/>
      <c r="EN81" s="45"/>
      <c r="EO81" s="45"/>
      <c r="EP81" s="45"/>
      <c r="EQ81" s="45"/>
      <c r="ER81" s="45"/>
      <c r="ES81" s="45"/>
      <c r="ET81" s="45"/>
      <c r="EU81" s="45"/>
      <c r="EV81" s="39"/>
      <c r="EW81" s="39"/>
      <c r="EX81" s="45"/>
      <c r="EY81" s="39"/>
      <c r="EZ81" s="39"/>
      <c r="FA81" s="45"/>
      <c r="FB81" s="39" t="s">
        <v>489</v>
      </c>
      <c r="FC81" s="39" t="s">
        <v>490</v>
      </c>
      <c r="FD81" s="39" t="s">
        <v>491</v>
      </c>
    </row>
    <row r="82">
      <c r="A82" s="39" t="s">
        <v>492</v>
      </c>
      <c r="B82" s="39" t="s">
        <v>493</v>
      </c>
      <c r="C82" s="40" t="s">
        <v>35</v>
      </c>
      <c r="D82" s="41" t="s">
        <v>69</v>
      </c>
      <c r="E82" s="41"/>
      <c r="F82" s="41"/>
      <c r="G82" s="42" t="s">
        <v>494</v>
      </c>
      <c r="H82" s="42" t="s">
        <v>300</v>
      </c>
      <c r="I82" s="41" t="s">
        <v>51</v>
      </c>
      <c r="J82" s="41" t="s">
        <v>70</v>
      </c>
      <c r="K82" s="41" t="s">
        <v>193</v>
      </c>
      <c r="L82" s="42" t="s">
        <v>295</v>
      </c>
      <c r="M82" s="41" t="s">
        <v>64</v>
      </c>
      <c r="N82" s="43">
        <v>43343.0</v>
      </c>
      <c r="O82" s="44"/>
      <c r="P82" s="45"/>
      <c r="Q82" s="58"/>
      <c r="R82" s="58"/>
      <c r="S82" s="45"/>
      <c r="T82" s="47">
        <f t="shared" si="3"/>
        <v>180</v>
      </c>
      <c r="U82" s="48">
        <f t="shared" si="4"/>
        <v>13</v>
      </c>
      <c r="V82" s="48">
        <f t="shared" ref="V82:X82" si="165">IF(ISBLANK($A82),"",sum(AF82,AL82,AR82,AX82,BD82,BJ82,BP82,BV82,CB82,CH82,CN82,CT82,CZ82,DF82,DL82,DR82,DX82,ED82,EJ82,EP82,EV82))</f>
        <v>6</v>
      </c>
      <c r="W82" s="48">
        <f t="shared" si="165"/>
        <v>2</v>
      </c>
      <c r="X82" s="48">
        <f t="shared" si="165"/>
        <v>0</v>
      </c>
      <c r="Y82" s="49">
        <f t="shared" si="6"/>
        <v>8</v>
      </c>
      <c r="Z82" s="50">
        <f t="shared" ref="Z82:AB82" si="166">IF(ISBLANK($A82),"",sum(AI82,AO82,AU82,BA82,BG82,BM82,BS82,BY82,CE82,CK82,CQ82,CW82,DC82,DI82,DO82,DU82,EA82,EG82,EM82,ES82,EY82))</f>
        <v>2</v>
      </c>
      <c r="AA82" s="50">
        <f t="shared" si="166"/>
        <v>1</v>
      </c>
      <c r="AB82" s="50">
        <f t="shared" si="166"/>
        <v>0</v>
      </c>
      <c r="AC82" s="51">
        <f t="shared" si="8"/>
        <v>3</v>
      </c>
      <c r="AD82" s="52">
        <f t="shared" si="9"/>
        <v>0.25</v>
      </c>
      <c r="AE82" s="53" t="str">
        <f t="shared" si="10"/>
        <v>20+</v>
      </c>
      <c r="AF82" s="39"/>
      <c r="AG82" s="39"/>
      <c r="AH82" s="45"/>
      <c r="AI82" s="39"/>
      <c r="AJ82" s="39"/>
      <c r="AK82" s="45"/>
      <c r="AL82" s="39"/>
      <c r="AM82" s="45"/>
      <c r="AN82" s="45"/>
      <c r="AO82" s="45"/>
      <c r="AP82" s="45"/>
      <c r="AQ82" s="45"/>
      <c r="AR82" s="39">
        <v>3.0</v>
      </c>
      <c r="AS82" s="39"/>
      <c r="AT82" s="45"/>
      <c r="AU82" s="39"/>
      <c r="AV82" s="45"/>
      <c r="AW82" s="45"/>
      <c r="AX82" s="39"/>
      <c r="AY82" s="45"/>
      <c r="AZ82" s="45"/>
      <c r="BA82" s="39"/>
      <c r="BB82" s="39"/>
      <c r="BC82" s="45"/>
      <c r="BD82" s="45"/>
      <c r="BE82" s="39">
        <v>2.0</v>
      </c>
      <c r="BF82" s="45"/>
      <c r="BG82" s="45"/>
      <c r="BH82" s="45"/>
      <c r="BI82" s="45"/>
      <c r="BJ82" s="39">
        <v>2.0</v>
      </c>
      <c r="BK82" s="45"/>
      <c r="BL82" s="45"/>
      <c r="BM82" s="45"/>
      <c r="BN82" s="45"/>
      <c r="BO82" s="45"/>
      <c r="BP82" s="39"/>
      <c r="BQ82" s="45"/>
      <c r="BR82" s="45"/>
      <c r="BS82" s="39">
        <v>2.0</v>
      </c>
      <c r="BT82" s="45"/>
      <c r="BU82" s="45"/>
      <c r="BV82" s="39">
        <v>1.0</v>
      </c>
      <c r="BW82" s="45"/>
      <c r="BX82" s="45"/>
      <c r="BY82" s="45"/>
      <c r="BZ82" s="39">
        <v>1.0</v>
      </c>
      <c r="CA82" s="45"/>
      <c r="CB82" s="39"/>
      <c r="CC82" s="45"/>
      <c r="CD82" s="45"/>
      <c r="CE82" s="39"/>
      <c r="CF82" s="39"/>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39"/>
      <c r="EK82" s="45"/>
      <c r="EL82" s="45"/>
      <c r="EM82" s="45"/>
      <c r="EN82" s="45"/>
      <c r="EO82" s="45"/>
      <c r="EP82" s="45"/>
      <c r="EQ82" s="45"/>
      <c r="ER82" s="45"/>
      <c r="ES82" s="45"/>
      <c r="ET82" s="45"/>
      <c r="EU82" s="45"/>
      <c r="EV82" s="39"/>
      <c r="EW82" s="39"/>
      <c r="EX82" s="45"/>
      <c r="EY82" s="39"/>
      <c r="EZ82" s="39"/>
      <c r="FA82" s="45"/>
      <c r="FB82" s="39" t="s">
        <v>495</v>
      </c>
      <c r="FC82" s="39" t="s">
        <v>472</v>
      </c>
      <c r="FD82" s="39" t="s">
        <v>496</v>
      </c>
    </row>
    <row r="83" hidden="1">
      <c r="A83" s="39" t="s">
        <v>497</v>
      </c>
      <c r="B83" s="39" t="s">
        <v>498</v>
      </c>
      <c r="C83" s="40" t="s">
        <v>35</v>
      </c>
      <c r="D83" s="41" t="s">
        <v>26</v>
      </c>
      <c r="E83" s="41"/>
      <c r="F83" s="41"/>
      <c r="G83" s="42" t="s">
        <v>499</v>
      </c>
      <c r="H83" s="42" t="s">
        <v>294</v>
      </c>
      <c r="I83" s="41" t="s">
        <v>51</v>
      </c>
      <c r="J83" s="41" t="s">
        <v>70</v>
      </c>
      <c r="K83" s="41" t="s">
        <v>193</v>
      </c>
      <c r="L83" s="42" t="s">
        <v>295</v>
      </c>
      <c r="M83" s="41" t="s">
        <v>64</v>
      </c>
      <c r="N83" s="43">
        <v>43376.0</v>
      </c>
      <c r="O83" s="44"/>
      <c r="P83" s="45"/>
      <c r="Q83" s="58"/>
      <c r="R83" s="58"/>
      <c r="S83" s="45"/>
      <c r="T83" s="47">
        <f t="shared" si="3"/>
        <v>147</v>
      </c>
      <c r="U83" s="48">
        <f t="shared" si="4"/>
        <v>13</v>
      </c>
      <c r="V83" s="48">
        <f t="shared" ref="V83:X83" si="167">IF(ISBLANK($A83),"",sum(AF83,AL83,AR83,AX83,BD83,BJ83,BP83,BV83,CB83,CH83,CN83,CT83,CZ83,DF83,DL83,DR83,DX83,ED83,EJ83,EP83,EV83))</f>
        <v>3</v>
      </c>
      <c r="W83" s="48">
        <f t="shared" si="167"/>
        <v>0</v>
      </c>
      <c r="X83" s="48">
        <f t="shared" si="167"/>
        <v>0</v>
      </c>
      <c r="Y83" s="49">
        <f t="shared" si="6"/>
        <v>3</v>
      </c>
      <c r="Z83" s="50">
        <f t="shared" ref="Z83:AB83" si="168">IF(ISBLANK($A83),"",sum(AI83,AO83,AU83,BA83,BG83,BM83,BS83,BY83,CE83,CK83,CQ83,CW83,DC83,DI83,DO83,DU83,EA83,EG83,EM83,ES83,EY83))</f>
        <v>2</v>
      </c>
      <c r="AA83" s="50">
        <f t="shared" si="168"/>
        <v>0</v>
      </c>
      <c r="AB83" s="50">
        <f t="shared" si="168"/>
        <v>0</v>
      </c>
      <c r="AC83" s="51">
        <f t="shared" si="8"/>
        <v>2</v>
      </c>
      <c r="AD83" s="52">
        <f t="shared" si="9"/>
        <v>0.6666666667</v>
      </c>
      <c r="AE83" s="53" t="str">
        <f t="shared" si="10"/>
        <v>20+</v>
      </c>
      <c r="AF83" s="39"/>
      <c r="AG83" s="39"/>
      <c r="AH83" s="45"/>
      <c r="AI83" s="39"/>
      <c r="AJ83" s="39"/>
      <c r="AK83" s="45"/>
      <c r="AL83" s="39"/>
      <c r="AM83" s="45"/>
      <c r="AN83" s="45"/>
      <c r="AO83" s="45"/>
      <c r="AP83" s="45"/>
      <c r="AQ83" s="45"/>
      <c r="AR83" s="39">
        <v>2.0</v>
      </c>
      <c r="AS83" s="39"/>
      <c r="AT83" s="45"/>
      <c r="AU83" s="39"/>
      <c r="AV83" s="45"/>
      <c r="AW83" s="45"/>
      <c r="AX83" s="39"/>
      <c r="AY83" s="45"/>
      <c r="AZ83" s="45"/>
      <c r="BA83" s="39"/>
      <c r="BB83" s="39"/>
      <c r="BC83" s="45"/>
      <c r="BD83" s="39">
        <v>1.0</v>
      </c>
      <c r="BE83" s="45"/>
      <c r="BF83" s="45"/>
      <c r="BG83" s="39">
        <v>2.0</v>
      </c>
      <c r="BH83" s="45"/>
      <c r="BI83" s="45"/>
      <c r="BJ83" s="45"/>
      <c r="BK83" s="45"/>
      <c r="BL83" s="45"/>
      <c r="BM83" s="45"/>
      <c r="BN83" s="45"/>
      <c r="BO83" s="45"/>
      <c r="BP83" s="39"/>
      <c r="BQ83" s="45"/>
      <c r="BR83" s="45"/>
      <c r="BS83" s="45"/>
      <c r="BT83" s="45"/>
      <c r="BU83" s="45"/>
      <c r="BV83" s="45"/>
      <c r="BW83" s="45"/>
      <c r="BX83" s="45"/>
      <c r="BY83" s="45"/>
      <c r="BZ83" s="45"/>
      <c r="CA83" s="45"/>
      <c r="CB83" s="39"/>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39"/>
      <c r="EK83" s="45"/>
      <c r="EL83" s="45"/>
      <c r="EM83" s="45"/>
      <c r="EN83" s="45"/>
      <c r="EO83" s="45"/>
      <c r="EP83" s="45"/>
      <c r="EQ83" s="45"/>
      <c r="ER83" s="45"/>
      <c r="ES83" s="45"/>
      <c r="ET83" s="45"/>
      <c r="EU83" s="45"/>
      <c r="EV83" s="39"/>
      <c r="EW83" s="39"/>
      <c r="EX83" s="45"/>
      <c r="EY83" s="39"/>
      <c r="EZ83" s="39"/>
      <c r="FA83" s="45"/>
      <c r="FB83" s="39" t="s">
        <v>500</v>
      </c>
      <c r="FC83" s="39" t="s">
        <v>501</v>
      </c>
      <c r="FD83" s="39" t="s">
        <v>502</v>
      </c>
    </row>
    <row r="84" hidden="1">
      <c r="A84" s="39" t="s">
        <v>503</v>
      </c>
      <c r="B84" s="39" t="s">
        <v>390</v>
      </c>
      <c r="C84" s="40" t="s">
        <v>35</v>
      </c>
      <c r="D84" s="41" t="s">
        <v>26</v>
      </c>
      <c r="E84" s="41"/>
      <c r="F84" s="41"/>
      <c r="G84" s="42" t="s">
        <v>391</v>
      </c>
      <c r="H84" s="42" t="s">
        <v>345</v>
      </c>
      <c r="I84" s="41" t="s">
        <v>51</v>
      </c>
      <c r="J84" s="41" t="s">
        <v>70</v>
      </c>
      <c r="K84" s="41" t="s">
        <v>193</v>
      </c>
      <c r="L84" s="42" t="s">
        <v>295</v>
      </c>
      <c r="M84" s="41" t="s">
        <v>64</v>
      </c>
      <c r="N84" s="43">
        <v>43367.0</v>
      </c>
      <c r="O84" s="44"/>
      <c r="P84" s="45"/>
      <c r="Q84" s="58"/>
      <c r="R84" s="58"/>
      <c r="S84" s="45"/>
      <c r="T84" s="47">
        <f t="shared" si="3"/>
        <v>156</v>
      </c>
      <c r="U84" s="48">
        <f t="shared" si="4"/>
        <v>13</v>
      </c>
      <c r="V84" s="48">
        <f t="shared" ref="V84:X84" si="169">IF(ISBLANK($A84),"",sum(AF84,AL84,AR84,AX84,BD84,BJ84,BP84,BV84,CB84,CH84,CN84,CT84,CZ84,DF84,DL84,DR84,DX84,ED84,EJ84,EP84,EV84))</f>
        <v>4</v>
      </c>
      <c r="W84" s="48">
        <f t="shared" si="169"/>
        <v>0</v>
      </c>
      <c r="X84" s="48">
        <f t="shared" si="169"/>
        <v>0</v>
      </c>
      <c r="Y84" s="49">
        <f t="shared" si="6"/>
        <v>4</v>
      </c>
      <c r="Z84" s="50">
        <f t="shared" ref="Z84:AB84" si="170">IF(ISBLANK($A84),"",sum(AI84,AO84,AU84,BA84,BG84,BM84,BS84,BY84,CE84,CK84,CQ84,CW84,DC84,DI84,DO84,DU84,EA84,EG84,EM84,ES84,EY84))</f>
        <v>3</v>
      </c>
      <c r="AA84" s="50">
        <f t="shared" si="170"/>
        <v>2</v>
      </c>
      <c r="AB84" s="50">
        <f t="shared" si="170"/>
        <v>0</v>
      </c>
      <c r="AC84" s="51">
        <f t="shared" si="8"/>
        <v>5</v>
      </c>
      <c r="AD84" s="52">
        <f t="shared" si="9"/>
        <v>0.75</v>
      </c>
      <c r="AE84" s="53" t="str">
        <f t="shared" si="10"/>
        <v>20+</v>
      </c>
      <c r="AF84" s="39"/>
      <c r="AG84" s="39"/>
      <c r="AH84" s="45"/>
      <c r="AI84" s="39"/>
      <c r="AJ84" s="39"/>
      <c r="AK84" s="45"/>
      <c r="AL84" s="39"/>
      <c r="AM84" s="45"/>
      <c r="AN84" s="45"/>
      <c r="AO84" s="45"/>
      <c r="AP84" s="45"/>
      <c r="AQ84" s="45"/>
      <c r="AR84" s="39"/>
      <c r="AS84" s="39"/>
      <c r="AT84" s="45"/>
      <c r="AU84" s="39"/>
      <c r="AV84" s="45"/>
      <c r="AW84" s="45"/>
      <c r="AX84" s="39">
        <v>2.0</v>
      </c>
      <c r="AY84" s="45"/>
      <c r="AZ84" s="45"/>
      <c r="BA84" s="39"/>
      <c r="BB84" s="39"/>
      <c r="BC84" s="45"/>
      <c r="BD84" s="45"/>
      <c r="BE84" s="45"/>
      <c r="BF84" s="45"/>
      <c r="BG84" s="39">
        <v>2.0</v>
      </c>
      <c r="BH84" s="45"/>
      <c r="BI84" s="45"/>
      <c r="BJ84" s="39">
        <v>2.0</v>
      </c>
      <c r="BK84" s="45"/>
      <c r="BL84" s="45"/>
      <c r="BM84" s="39">
        <v>1.0</v>
      </c>
      <c r="BN84" s="39">
        <v>2.0</v>
      </c>
      <c r="BO84" s="45"/>
      <c r="BP84" s="39"/>
      <c r="BQ84" s="45"/>
      <c r="BR84" s="45"/>
      <c r="BS84" s="45"/>
      <c r="BT84" s="45"/>
      <c r="BU84" s="45"/>
      <c r="BV84" s="45"/>
      <c r="BW84" s="45"/>
      <c r="BX84" s="45"/>
      <c r="BY84" s="45"/>
      <c r="BZ84" s="45"/>
      <c r="CA84" s="45"/>
      <c r="CB84" s="39"/>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39"/>
      <c r="EK84" s="45"/>
      <c r="EL84" s="45"/>
      <c r="EM84" s="45"/>
      <c r="EN84" s="45"/>
      <c r="EO84" s="45"/>
      <c r="EP84" s="45"/>
      <c r="EQ84" s="45"/>
      <c r="ER84" s="45"/>
      <c r="ES84" s="45"/>
      <c r="ET84" s="45"/>
      <c r="EU84" s="45"/>
      <c r="EV84" s="39"/>
      <c r="EW84" s="39"/>
      <c r="EX84" s="45"/>
      <c r="EY84" s="39"/>
      <c r="EZ84" s="39"/>
      <c r="FA84" s="45"/>
      <c r="FB84" s="39" t="s">
        <v>504</v>
      </c>
      <c r="FC84" s="39" t="s">
        <v>505</v>
      </c>
      <c r="FD84" s="39" t="s">
        <v>506</v>
      </c>
    </row>
    <row r="85">
      <c r="A85" s="39" t="s">
        <v>507</v>
      </c>
      <c r="B85" s="39" t="s">
        <v>508</v>
      </c>
      <c r="C85" s="40" t="s">
        <v>35</v>
      </c>
      <c r="D85" s="41" t="s">
        <v>69</v>
      </c>
      <c r="E85" s="41"/>
      <c r="F85" s="41"/>
      <c r="G85" s="42" t="s">
        <v>509</v>
      </c>
      <c r="H85" s="42" t="s">
        <v>345</v>
      </c>
      <c r="I85" s="41" t="s">
        <v>51</v>
      </c>
      <c r="J85" s="41" t="s">
        <v>70</v>
      </c>
      <c r="K85" s="41" t="s">
        <v>193</v>
      </c>
      <c r="L85" s="42" t="s">
        <v>295</v>
      </c>
      <c r="M85" s="41" t="s">
        <v>64</v>
      </c>
      <c r="N85" s="43">
        <v>43353.0</v>
      </c>
      <c r="O85" s="44"/>
      <c r="P85" s="45"/>
      <c r="Q85" s="58"/>
      <c r="R85" s="58"/>
      <c r="S85" s="45"/>
      <c r="T85" s="47">
        <f t="shared" si="3"/>
        <v>170</v>
      </c>
      <c r="U85" s="48">
        <f t="shared" si="4"/>
        <v>13</v>
      </c>
      <c r="V85" s="48">
        <f t="shared" ref="V85:X85" si="171">IF(ISBLANK($A85),"",sum(AF85,AL85,AR85,AX85,BD85,BJ85,BP85,BV85,CB85,CH85,CN85,CT85,CZ85,DF85,DL85,DR85,DX85,ED85,EJ85,EP85,EV85))</f>
        <v>0</v>
      </c>
      <c r="W85" s="48">
        <f t="shared" si="171"/>
        <v>0</v>
      </c>
      <c r="X85" s="48">
        <f t="shared" si="171"/>
        <v>0</v>
      </c>
      <c r="Y85" s="49">
        <f t="shared" si="6"/>
        <v>0</v>
      </c>
      <c r="Z85" s="50">
        <f t="shared" ref="Z85:AB85" si="172">IF(ISBLANK($A85),"",sum(AI85,AO85,AU85,BA85,BG85,BM85,BS85,BY85,CE85,CK85,CQ85,CW85,DC85,DI85,DO85,DU85,EA85,EG85,EM85,ES85,EY85))</f>
        <v>0</v>
      </c>
      <c r="AA85" s="50">
        <f t="shared" si="172"/>
        <v>0</v>
      </c>
      <c r="AB85" s="50">
        <f t="shared" si="172"/>
        <v>0</v>
      </c>
      <c r="AC85" s="51">
        <f t="shared" si="8"/>
        <v>0</v>
      </c>
      <c r="AD85" s="52" t="str">
        <f t="shared" si="9"/>
        <v/>
      </c>
      <c r="AE85" s="53" t="str">
        <f t="shared" si="10"/>
        <v>20+</v>
      </c>
      <c r="AF85" s="39"/>
      <c r="AG85" s="39"/>
      <c r="AH85" s="45"/>
      <c r="AI85" s="39"/>
      <c r="AJ85" s="39"/>
      <c r="AK85" s="45"/>
      <c r="AL85" s="39"/>
      <c r="AM85" s="45"/>
      <c r="AN85" s="45"/>
      <c r="AO85" s="45"/>
      <c r="AP85" s="45"/>
      <c r="AQ85" s="45"/>
      <c r="AR85" s="39"/>
      <c r="AS85" s="39"/>
      <c r="AT85" s="45"/>
      <c r="AU85" s="39"/>
      <c r="AV85" s="45"/>
      <c r="AW85" s="45"/>
      <c r="AX85" s="39"/>
      <c r="AY85" s="45"/>
      <c r="AZ85" s="45"/>
      <c r="BA85" s="39"/>
      <c r="BB85" s="39"/>
      <c r="BC85" s="45"/>
      <c r="BD85" s="45"/>
      <c r="BE85" s="45"/>
      <c r="BF85" s="45"/>
      <c r="BG85" s="45"/>
      <c r="BH85" s="45"/>
      <c r="BI85" s="45"/>
      <c r="BJ85" s="45"/>
      <c r="BK85" s="45"/>
      <c r="BL85" s="45"/>
      <c r="BM85" s="45"/>
      <c r="BN85" s="45"/>
      <c r="BO85" s="45"/>
      <c r="BP85" s="39"/>
      <c r="BQ85" s="45"/>
      <c r="BR85" s="45"/>
      <c r="BS85" s="45"/>
      <c r="BT85" s="45"/>
      <c r="BU85" s="45"/>
      <c r="BV85" s="45"/>
      <c r="BW85" s="45"/>
      <c r="BX85" s="45"/>
      <c r="BY85" s="45"/>
      <c r="BZ85" s="45"/>
      <c r="CA85" s="45"/>
      <c r="CB85" s="39"/>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39"/>
      <c r="EK85" s="45"/>
      <c r="EL85" s="45"/>
      <c r="EM85" s="45"/>
      <c r="EN85" s="45"/>
      <c r="EO85" s="45"/>
      <c r="EP85" s="45"/>
      <c r="EQ85" s="45"/>
      <c r="ER85" s="45"/>
      <c r="ES85" s="45"/>
      <c r="ET85" s="45"/>
      <c r="EU85" s="45"/>
      <c r="EV85" s="39"/>
      <c r="EW85" s="39"/>
      <c r="EX85" s="45"/>
      <c r="EY85" s="39"/>
      <c r="EZ85" s="39"/>
      <c r="FA85" s="45"/>
      <c r="FB85" s="39" t="s">
        <v>510</v>
      </c>
      <c r="FC85" s="39" t="s">
        <v>511</v>
      </c>
      <c r="FD85" s="39" t="s">
        <v>512</v>
      </c>
    </row>
    <row r="86" hidden="1">
      <c r="A86" s="39" t="s">
        <v>513</v>
      </c>
      <c r="B86" s="39" t="s">
        <v>514</v>
      </c>
      <c r="C86" s="40" t="s">
        <v>35</v>
      </c>
      <c r="D86" s="41" t="s">
        <v>26</v>
      </c>
      <c r="E86" s="41"/>
      <c r="F86" s="41"/>
      <c r="G86" s="42" t="s">
        <v>476</v>
      </c>
      <c r="H86" s="42" t="s">
        <v>477</v>
      </c>
      <c r="I86" s="41" t="s">
        <v>51</v>
      </c>
      <c r="J86" s="41" t="s">
        <v>70</v>
      </c>
      <c r="K86" s="41" t="s">
        <v>193</v>
      </c>
      <c r="L86" s="42" t="s">
        <v>295</v>
      </c>
      <c r="M86" s="41" t="s">
        <v>64</v>
      </c>
      <c r="N86" s="43">
        <v>43389.0</v>
      </c>
      <c r="O86" s="44"/>
      <c r="P86" s="45"/>
      <c r="Q86" s="58"/>
      <c r="R86" s="58"/>
      <c r="S86" s="45"/>
      <c r="T86" s="47">
        <f t="shared" si="3"/>
        <v>134</v>
      </c>
      <c r="U86" s="48">
        <f t="shared" si="4"/>
        <v>13</v>
      </c>
      <c r="V86" s="48">
        <f t="shared" ref="V86:X86" si="173">IF(ISBLANK($A86),"",sum(AF86,AL86,AR86,AX86,BD86,BJ86,BP86,BV86,CB86,CH86,CN86,CT86,CZ86,DF86,DL86,DR86,DX86,ED86,EJ86,EP86,EV86))</f>
        <v>4</v>
      </c>
      <c r="W86" s="48">
        <f t="shared" si="173"/>
        <v>0</v>
      </c>
      <c r="X86" s="48">
        <f t="shared" si="173"/>
        <v>0</v>
      </c>
      <c r="Y86" s="49">
        <f t="shared" si="6"/>
        <v>4</v>
      </c>
      <c r="Z86" s="50">
        <f t="shared" ref="Z86:AB86" si="174">IF(ISBLANK($A86),"",sum(AI86,AO86,AU86,BA86,BG86,BM86,BS86,BY86,CE86,CK86,CQ86,CW86,DC86,DI86,DO86,DU86,EA86,EG86,EM86,ES86,EY86))</f>
        <v>0</v>
      </c>
      <c r="AA86" s="50">
        <f t="shared" si="174"/>
        <v>0</v>
      </c>
      <c r="AB86" s="50">
        <f t="shared" si="174"/>
        <v>0</v>
      </c>
      <c r="AC86" s="51">
        <f t="shared" si="8"/>
        <v>0</v>
      </c>
      <c r="AD86" s="52">
        <f t="shared" si="9"/>
        <v>0</v>
      </c>
      <c r="AE86" s="53">
        <f t="shared" si="10"/>
        <v>20</v>
      </c>
      <c r="AF86" s="39"/>
      <c r="AG86" s="39"/>
      <c r="AH86" s="45"/>
      <c r="AI86" s="39"/>
      <c r="AJ86" s="39"/>
      <c r="AK86" s="45"/>
      <c r="AL86" s="39"/>
      <c r="AM86" s="45"/>
      <c r="AN86" s="45"/>
      <c r="AO86" s="45"/>
      <c r="AP86" s="45"/>
      <c r="AQ86" s="45"/>
      <c r="AR86" s="39">
        <v>4.0</v>
      </c>
      <c r="AS86" s="39"/>
      <c r="AT86" s="45"/>
      <c r="AU86" s="39"/>
      <c r="AV86" s="45"/>
      <c r="AW86" s="45"/>
      <c r="AX86" s="39"/>
      <c r="AY86" s="45"/>
      <c r="AZ86" s="45"/>
      <c r="BA86" s="39"/>
      <c r="BB86" s="39"/>
      <c r="BC86" s="45"/>
      <c r="BD86" s="45"/>
      <c r="BE86" s="45"/>
      <c r="BF86" s="45"/>
      <c r="BG86" s="45"/>
      <c r="BH86" s="45"/>
      <c r="BI86" s="45"/>
      <c r="BJ86" s="45"/>
      <c r="BK86" s="45"/>
      <c r="BL86" s="45"/>
      <c r="BM86" s="45"/>
      <c r="BN86" s="45"/>
      <c r="BO86" s="45"/>
      <c r="BP86" s="39"/>
      <c r="BQ86" s="45"/>
      <c r="BR86" s="45"/>
      <c r="BS86" s="45"/>
      <c r="BT86" s="45"/>
      <c r="BU86" s="45"/>
      <c r="BV86" s="45"/>
      <c r="BW86" s="45"/>
      <c r="BX86" s="45"/>
      <c r="BY86" s="45"/>
      <c r="BZ86" s="45"/>
      <c r="CA86" s="45"/>
      <c r="CB86" s="39"/>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39"/>
      <c r="EK86" s="45"/>
      <c r="EL86" s="45"/>
      <c r="EM86" s="45"/>
      <c r="EN86" s="45"/>
      <c r="EO86" s="45"/>
      <c r="EP86" s="45"/>
      <c r="EQ86" s="45"/>
      <c r="ER86" s="45"/>
      <c r="ES86" s="45"/>
      <c r="ET86" s="45"/>
      <c r="EU86" s="45"/>
      <c r="EV86" s="39"/>
      <c r="EW86" s="39"/>
      <c r="EX86" s="45"/>
      <c r="EY86" s="39"/>
      <c r="EZ86" s="39"/>
      <c r="FA86" s="45"/>
      <c r="FB86" s="39" t="s">
        <v>515</v>
      </c>
      <c r="FC86" s="39" t="s">
        <v>516</v>
      </c>
      <c r="FD86" s="39" t="s">
        <v>517</v>
      </c>
    </row>
    <row r="87">
      <c r="A87" s="39" t="s">
        <v>518</v>
      </c>
      <c r="B87" s="39" t="s">
        <v>519</v>
      </c>
      <c r="C87" s="40" t="s">
        <v>35</v>
      </c>
      <c r="D87" s="41" t="s">
        <v>69</v>
      </c>
      <c r="E87" s="41"/>
      <c r="F87" s="41"/>
      <c r="G87" s="42" t="s">
        <v>520</v>
      </c>
      <c r="H87" s="42" t="s">
        <v>300</v>
      </c>
      <c r="I87" s="41" t="s">
        <v>51</v>
      </c>
      <c r="J87" s="41" t="s">
        <v>70</v>
      </c>
      <c r="K87" s="41" t="s">
        <v>193</v>
      </c>
      <c r="L87" s="42" t="s">
        <v>295</v>
      </c>
      <c r="M87" s="41" t="s">
        <v>64</v>
      </c>
      <c r="N87" s="43">
        <v>43355.0</v>
      </c>
      <c r="O87" s="44"/>
      <c r="P87" s="45"/>
      <c r="Q87" s="58"/>
      <c r="R87" s="58"/>
      <c r="S87" s="45"/>
      <c r="T87" s="47">
        <f t="shared" si="3"/>
        <v>168</v>
      </c>
      <c r="U87" s="48">
        <f t="shared" si="4"/>
        <v>13</v>
      </c>
      <c r="V87" s="48">
        <f t="shared" ref="V87:X87" si="175">IF(ISBLANK($A87),"",sum(AF87,AL87,AR87,AX87,BD87,BJ87,BP87,BV87,CB87,CH87,CN87,CT87,CZ87,DF87,DL87,DR87,DX87,ED87,EJ87,EP87,EV87))</f>
        <v>3</v>
      </c>
      <c r="W87" s="48">
        <f t="shared" si="175"/>
        <v>0</v>
      </c>
      <c r="X87" s="48">
        <f t="shared" si="175"/>
        <v>0</v>
      </c>
      <c r="Y87" s="49">
        <f t="shared" si="6"/>
        <v>3</v>
      </c>
      <c r="Z87" s="50">
        <f t="shared" ref="Z87:AB87" si="176">IF(ISBLANK($A87),"",sum(AI87,AO87,AU87,BA87,BG87,BM87,BS87,BY87,CE87,CK87,CQ87,CW87,DC87,DI87,DO87,DU87,EA87,EG87,EM87,ES87,EY87))</f>
        <v>0</v>
      </c>
      <c r="AA87" s="50">
        <f t="shared" si="176"/>
        <v>0</v>
      </c>
      <c r="AB87" s="50">
        <f t="shared" si="176"/>
        <v>0</v>
      </c>
      <c r="AC87" s="51">
        <f t="shared" si="8"/>
        <v>0</v>
      </c>
      <c r="AD87" s="52">
        <f t="shared" si="9"/>
        <v>0</v>
      </c>
      <c r="AE87" s="53" t="str">
        <f t="shared" si="10"/>
        <v>20+</v>
      </c>
      <c r="AF87" s="39"/>
      <c r="AG87" s="39"/>
      <c r="AH87" s="45"/>
      <c r="AI87" s="39"/>
      <c r="AJ87" s="39"/>
      <c r="AK87" s="45"/>
      <c r="AL87" s="39"/>
      <c r="AM87" s="45"/>
      <c r="AN87" s="45"/>
      <c r="AO87" s="45"/>
      <c r="AP87" s="45"/>
      <c r="AQ87" s="45"/>
      <c r="AR87" s="39"/>
      <c r="AS87" s="39"/>
      <c r="AT87" s="45"/>
      <c r="AU87" s="39"/>
      <c r="AV87" s="45"/>
      <c r="AW87" s="45"/>
      <c r="AX87" s="39"/>
      <c r="AY87" s="45"/>
      <c r="AZ87" s="45"/>
      <c r="BA87" s="39"/>
      <c r="BB87" s="39"/>
      <c r="BC87" s="45"/>
      <c r="BD87" s="39">
        <v>2.0</v>
      </c>
      <c r="BE87" s="45"/>
      <c r="BF87" s="45"/>
      <c r="BG87" s="45"/>
      <c r="BH87" s="45"/>
      <c r="BI87" s="45"/>
      <c r="BJ87" s="39">
        <v>1.0</v>
      </c>
      <c r="BK87" s="45"/>
      <c r="BL87" s="45"/>
      <c r="BM87" s="45"/>
      <c r="BN87" s="45"/>
      <c r="BO87" s="45"/>
      <c r="BP87" s="39"/>
      <c r="BQ87" s="45"/>
      <c r="BR87" s="45"/>
      <c r="BS87" s="45"/>
      <c r="BT87" s="45"/>
      <c r="BU87" s="45"/>
      <c r="BV87" s="45"/>
      <c r="BW87" s="45"/>
      <c r="BX87" s="45"/>
      <c r="BY87" s="45"/>
      <c r="BZ87" s="45"/>
      <c r="CA87" s="45"/>
      <c r="CB87" s="39"/>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39"/>
      <c r="EK87" s="45"/>
      <c r="EL87" s="45"/>
      <c r="EM87" s="45"/>
      <c r="EN87" s="45"/>
      <c r="EO87" s="45"/>
      <c r="EP87" s="45"/>
      <c r="EQ87" s="45"/>
      <c r="ER87" s="45"/>
      <c r="ES87" s="45"/>
      <c r="ET87" s="45"/>
      <c r="EU87" s="45"/>
      <c r="EV87" s="39"/>
      <c r="EW87" s="39"/>
      <c r="EX87" s="45"/>
      <c r="EY87" s="39"/>
      <c r="EZ87" s="39"/>
      <c r="FA87" s="45"/>
      <c r="FB87" s="39" t="s">
        <v>521</v>
      </c>
      <c r="FC87" s="39" t="s">
        <v>522</v>
      </c>
      <c r="FD87" s="39" t="s">
        <v>523</v>
      </c>
    </row>
    <row r="88" hidden="1">
      <c r="A88" s="81" t="s">
        <v>524</v>
      </c>
      <c r="B88" s="39" t="s">
        <v>525</v>
      </c>
      <c r="C88" s="40" t="s">
        <v>35</v>
      </c>
      <c r="D88" s="41" t="s">
        <v>26</v>
      </c>
      <c r="E88" s="41"/>
      <c r="F88" s="41"/>
      <c r="G88" s="42" t="s">
        <v>526</v>
      </c>
      <c r="H88" s="42" t="s">
        <v>345</v>
      </c>
      <c r="I88" s="41" t="s">
        <v>51</v>
      </c>
      <c r="J88" s="41" t="s">
        <v>70</v>
      </c>
      <c r="K88" s="41" t="s">
        <v>193</v>
      </c>
      <c r="L88" s="42" t="s">
        <v>295</v>
      </c>
      <c r="M88" s="41" t="s">
        <v>64</v>
      </c>
      <c r="N88" s="43">
        <v>43277.0</v>
      </c>
      <c r="O88" s="44"/>
      <c r="P88" s="45"/>
      <c r="Q88" s="58"/>
      <c r="R88" s="58"/>
      <c r="S88" s="45"/>
      <c r="T88" s="47">
        <f t="shared" si="3"/>
        <v>246</v>
      </c>
      <c r="U88" s="48">
        <f t="shared" si="4"/>
        <v>13</v>
      </c>
      <c r="V88" s="48">
        <f t="shared" ref="V88:X88" si="177">IF(ISBLANK($A88),"",sum(AF88,AL88,AR88,AX88,BD88,BJ88,BP88,BV88,CB88,CH88,CN88,CT88,CZ88,DF88,DL88,DR88,DX88,ED88,EJ88,EP88,EV88))</f>
        <v>8</v>
      </c>
      <c r="W88" s="48">
        <f t="shared" si="177"/>
        <v>1</v>
      </c>
      <c r="X88" s="48">
        <f t="shared" si="177"/>
        <v>0</v>
      </c>
      <c r="Y88" s="49">
        <f t="shared" si="6"/>
        <v>9</v>
      </c>
      <c r="Z88" s="50">
        <f t="shared" ref="Z88:AB88" si="178">IF(ISBLANK($A88),"",sum(AI88,AO88,AU88,BA88,BG88,BM88,BS88,BY88,CE88,CK88,CQ88,CW88,DC88,DI88,DO88,DU88,EA88,EG88,EM88,ES88,EY88))</f>
        <v>9</v>
      </c>
      <c r="AA88" s="50">
        <f t="shared" si="178"/>
        <v>5</v>
      </c>
      <c r="AB88" s="50">
        <f t="shared" si="178"/>
        <v>0</v>
      </c>
      <c r="AC88" s="51">
        <f t="shared" si="8"/>
        <v>14</v>
      </c>
      <c r="AD88" s="52">
        <f t="shared" si="9"/>
        <v>1</v>
      </c>
      <c r="AE88" s="53" t="str">
        <f t="shared" si="10"/>
        <v>20+</v>
      </c>
      <c r="AF88" s="39"/>
      <c r="AG88" s="39"/>
      <c r="AH88" s="45"/>
      <c r="AI88" s="39"/>
      <c r="AJ88" s="39"/>
      <c r="AK88" s="45"/>
      <c r="AL88" s="39"/>
      <c r="AM88" s="45"/>
      <c r="AN88" s="45"/>
      <c r="AO88" s="45"/>
      <c r="AP88" s="45"/>
      <c r="AQ88" s="45"/>
      <c r="AR88" s="39">
        <v>3.0</v>
      </c>
      <c r="AS88" s="39"/>
      <c r="AT88" s="45"/>
      <c r="AU88" s="39"/>
      <c r="AV88" s="45"/>
      <c r="AW88" s="45"/>
      <c r="AX88" s="39"/>
      <c r="AY88" s="45"/>
      <c r="AZ88" s="45"/>
      <c r="BA88" s="39">
        <v>3.0</v>
      </c>
      <c r="BB88" s="39"/>
      <c r="BC88" s="45"/>
      <c r="BD88" s="45"/>
      <c r="BE88" s="45"/>
      <c r="BF88" s="45"/>
      <c r="BG88" s="45"/>
      <c r="BH88" s="39">
        <v>1.0</v>
      </c>
      <c r="BI88" s="45"/>
      <c r="BJ88" s="45"/>
      <c r="BK88" s="45"/>
      <c r="BL88" s="45"/>
      <c r="BM88" s="45"/>
      <c r="BN88" s="39">
        <v>1.0</v>
      </c>
      <c r="BO88" s="45"/>
      <c r="BP88" s="39"/>
      <c r="BQ88" s="45"/>
      <c r="BR88" s="45"/>
      <c r="BS88" s="45"/>
      <c r="BT88" s="45"/>
      <c r="BU88" s="45"/>
      <c r="BV88" s="45"/>
      <c r="BW88" s="45"/>
      <c r="BX88" s="45"/>
      <c r="BY88" s="45"/>
      <c r="BZ88" s="39">
        <v>1.0</v>
      </c>
      <c r="CA88" s="45"/>
      <c r="CB88" s="39"/>
      <c r="CC88" s="45"/>
      <c r="CD88" s="45"/>
      <c r="CE88" s="45"/>
      <c r="CF88" s="45"/>
      <c r="CG88" s="45"/>
      <c r="CH88" s="39">
        <v>1.0</v>
      </c>
      <c r="CI88" s="45"/>
      <c r="CJ88" s="45"/>
      <c r="CK88" s="39">
        <v>1.0</v>
      </c>
      <c r="CL88" s="45"/>
      <c r="CM88" s="45"/>
      <c r="CN88" s="39">
        <v>1.0</v>
      </c>
      <c r="CO88" s="45"/>
      <c r="CP88" s="45"/>
      <c r="CQ88" s="45"/>
      <c r="CR88" s="45"/>
      <c r="CS88" s="45"/>
      <c r="CT88" s="45"/>
      <c r="CU88" s="45"/>
      <c r="CV88" s="45"/>
      <c r="CW88" s="39">
        <v>2.0</v>
      </c>
      <c r="CX88" s="45"/>
      <c r="CY88" s="45"/>
      <c r="CZ88" s="39">
        <v>1.0</v>
      </c>
      <c r="DA88" s="39">
        <v>1.0</v>
      </c>
      <c r="DB88" s="45"/>
      <c r="DC88" s="45"/>
      <c r="DD88" s="45"/>
      <c r="DE88" s="45"/>
      <c r="DF88" s="45"/>
      <c r="DG88" s="45"/>
      <c r="DH88" s="45"/>
      <c r="DI88" s="39">
        <v>1.0</v>
      </c>
      <c r="DJ88" s="45"/>
      <c r="DK88" s="45"/>
      <c r="DL88" s="45"/>
      <c r="DM88" s="45"/>
      <c r="DN88" s="45"/>
      <c r="DO88" s="45"/>
      <c r="DP88" s="45"/>
      <c r="DQ88" s="45"/>
      <c r="DR88" s="39">
        <v>1.0</v>
      </c>
      <c r="DS88" s="45"/>
      <c r="DT88" s="45"/>
      <c r="DU88" s="45"/>
      <c r="DV88" s="45"/>
      <c r="DW88" s="45"/>
      <c r="DX88" s="39">
        <v>1.0</v>
      </c>
      <c r="DY88" s="45"/>
      <c r="DZ88" s="45"/>
      <c r="EA88" s="39">
        <v>2.0</v>
      </c>
      <c r="EB88" s="45"/>
      <c r="EC88" s="45"/>
      <c r="ED88" s="45"/>
      <c r="EE88" s="45"/>
      <c r="EF88" s="45"/>
      <c r="EG88" s="45"/>
      <c r="EH88" s="39">
        <v>1.0</v>
      </c>
      <c r="EI88" s="45"/>
      <c r="EJ88" s="39"/>
      <c r="EK88" s="45"/>
      <c r="EL88" s="45"/>
      <c r="EM88" s="45"/>
      <c r="EN88" s="39">
        <v>1.0</v>
      </c>
      <c r="EO88" s="45"/>
      <c r="EP88" s="45"/>
      <c r="EQ88" s="45"/>
      <c r="ER88" s="45"/>
      <c r="ES88" s="45"/>
      <c r="ET88" s="45"/>
      <c r="EU88" s="45"/>
      <c r="EV88" s="39"/>
      <c r="EW88" s="39"/>
      <c r="EX88" s="45"/>
      <c r="EY88" s="39"/>
      <c r="EZ88" s="39"/>
      <c r="FA88" s="45"/>
      <c r="FB88" s="82" t="s">
        <v>527</v>
      </c>
      <c r="FC88" s="39" t="s">
        <v>528</v>
      </c>
      <c r="FD88" s="39" t="s">
        <v>529</v>
      </c>
    </row>
    <row r="89" hidden="1">
      <c r="A89" s="39" t="s">
        <v>530</v>
      </c>
      <c r="B89" s="39" t="s">
        <v>531</v>
      </c>
      <c r="C89" s="40" t="s">
        <v>35</v>
      </c>
      <c r="D89" s="41" t="s">
        <v>26</v>
      </c>
      <c r="E89" s="41"/>
      <c r="F89" s="41"/>
      <c r="G89" s="42" t="s">
        <v>532</v>
      </c>
      <c r="H89" s="42" t="s">
        <v>294</v>
      </c>
      <c r="I89" s="41" t="s">
        <v>51</v>
      </c>
      <c r="J89" s="41" t="s">
        <v>70</v>
      </c>
      <c r="K89" s="41" t="s">
        <v>193</v>
      </c>
      <c r="L89" s="42" t="s">
        <v>295</v>
      </c>
      <c r="M89" s="41" t="s">
        <v>64</v>
      </c>
      <c r="N89" s="43">
        <v>43392.0</v>
      </c>
      <c r="O89" s="44"/>
      <c r="P89" s="45"/>
      <c r="Q89" s="58"/>
      <c r="R89" s="58"/>
      <c r="S89" s="45"/>
      <c r="T89" s="47">
        <f t="shared" si="3"/>
        <v>131</v>
      </c>
      <c r="U89" s="48">
        <f t="shared" si="4"/>
        <v>13</v>
      </c>
      <c r="V89" s="48">
        <f t="shared" ref="V89:X89" si="179">IF(ISBLANK($A89),"",sum(AF89,AL89,AR89,AX89,BD89,BJ89,BP89,BV89,CB89,CH89,CN89,CT89,CZ89,DF89,DL89,DR89,DX89,ED89,EJ89,EP89,EV89))</f>
        <v>0</v>
      </c>
      <c r="W89" s="48">
        <f t="shared" si="179"/>
        <v>0</v>
      </c>
      <c r="X89" s="48">
        <f t="shared" si="179"/>
        <v>0</v>
      </c>
      <c r="Y89" s="49">
        <f t="shared" si="6"/>
        <v>0</v>
      </c>
      <c r="Z89" s="50">
        <f t="shared" ref="Z89:AB89" si="180">IF(ISBLANK($A89),"",sum(AI89,AO89,AU89,BA89,BG89,BM89,BS89,BY89,CE89,CK89,CQ89,CW89,DC89,DI89,DO89,DU89,EA89,EG89,EM89,ES89,EY89))</f>
        <v>0</v>
      </c>
      <c r="AA89" s="50">
        <f t="shared" si="180"/>
        <v>0</v>
      </c>
      <c r="AB89" s="50">
        <f t="shared" si="180"/>
        <v>0</v>
      </c>
      <c r="AC89" s="51">
        <f t="shared" si="8"/>
        <v>0</v>
      </c>
      <c r="AD89" s="52" t="str">
        <f t="shared" si="9"/>
        <v/>
      </c>
      <c r="AE89" s="53">
        <f t="shared" si="10"/>
        <v>19</v>
      </c>
      <c r="AF89" s="39"/>
      <c r="AG89" s="39"/>
      <c r="AH89" s="45"/>
      <c r="AI89" s="39"/>
      <c r="AJ89" s="39"/>
      <c r="AK89" s="45"/>
      <c r="AL89" s="39"/>
      <c r="AM89" s="45"/>
      <c r="AN89" s="45"/>
      <c r="AO89" s="45"/>
      <c r="AP89" s="45"/>
      <c r="AQ89" s="45"/>
      <c r="AR89" s="39"/>
      <c r="AS89" s="39"/>
      <c r="AT89" s="45"/>
      <c r="AU89" s="39"/>
      <c r="AV89" s="45"/>
      <c r="AW89" s="45"/>
      <c r="AX89" s="39"/>
      <c r="AY89" s="45"/>
      <c r="AZ89" s="45"/>
      <c r="BA89" s="39"/>
      <c r="BB89" s="39"/>
      <c r="BC89" s="45"/>
      <c r="BD89" s="45"/>
      <c r="BE89" s="45"/>
      <c r="BF89" s="45"/>
      <c r="BG89" s="45"/>
      <c r="BH89" s="45"/>
      <c r="BI89" s="45"/>
      <c r="BJ89" s="45"/>
      <c r="BK89" s="45"/>
      <c r="BL89" s="45"/>
      <c r="BM89" s="45"/>
      <c r="BN89" s="45"/>
      <c r="BO89" s="45"/>
      <c r="BP89" s="39"/>
      <c r="BQ89" s="45"/>
      <c r="BR89" s="45"/>
      <c r="BS89" s="45"/>
      <c r="BT89" s="45"/>
      <c r="BU89" s="45"/>
      <c r="BV89" s="45"/>
      <c r="BW89" s="45"/>
      <c r="BX89" s="45"/>
      <c r="BY89" s="45"/>
      <c r="BZ89" s="45"/>
      <c r="CA89" s="45"/>
      <c r="CB89" s="39"/>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39"/>
      <c r="EK89" s="45"/>
      <c r="EL89" s="45"/>
      <c r="EM89" s="45"/>
      <c r="EN89" s="45"/>
      <c r="EO89" s="45"/>
      <c r="EP89" s="45"/>
      <c r="EQ89" s="45"/>
      <c r="ER89" s="45"/>
      <c r="ES89" s="45"/>
      <c r="ET89" s="45"/>
      <c r="EU89" s="45"/>
      <c r="EV89" s="39"/>
      <c r="EW89" s="39"/>
      <c r="EX89" s="45"/>
      <c r="EY89" s="39"/>
      <c r="EZ89" s="39"/>
      <c r="FA89" s="45"/>
      <c r="FB89" s="82" t="s">
        <v>533</v>
      </c>
      <c r="FC89" s="39" t="s">
        <v>534</v>
      </c>
      <c r="FD89" s="39" t="s">
        <v>535</v>
      </c>
    </row>
    <row r="90" hidden="1">
      <c r="A90" s="39" t="s">
        <v>536</v>
      </c>
      <c r="B90" s="83" t="s">
        <v>537</v>
      </c>
      <c r="C90" s="40" t="s">
        <v>35</v>
      </c>
      <c r="D90" s="41" t="s">
        <v>26</v>
      </c>
      <c r="E90" s="41"/>
      <c r="F90" s="41"/>
      <c r="G90" s="42" t="s">
        <v>316</v>
      </c>
      <c r="H90" s="42" t="s">
        <v>317</v>
      </c>
      <c r="I90" s="41" t="s">
        <v>51</v>
      </c>
      <c r="J90" s="41" t="s">
        <v>70</v>
      </c>
      <c r="K90" s="41" t="s">
        <v>193</v>
      </c>
      <c r="L90" s="42" t="s">
        <v>295</v>
      </c>
      <c r="M90" s="41" t="s">
        <v>64</v>
      </c>
      <c r="N90" s="43">
        <v>43332.0</v>
      </c>
      <c r="O90" s="44"/>
      <c r="P90" s="45"/>
      <c r="Q90" s="58"/>
      <c r="R90" s="58"/>
      <c r="S90" s="45"/>
      <c r="T90" s="47">
        <f t="shared" si="3"/>
        <v>191</v>
      </c>
      <c r="U90" s="48">
        <f t="shared" si="4"/>
        <v>13</v>
      </c>
      <c r="V90" s="48">
        <f t="shared" ref="V90:X90" si="181">IF(ISBLANK($A90),"",sum(AF90,AL90,AR90,AX90,BD90,BJ90,BP90,BV90,CB90,CH90,CN90,CT90,CZ90,DF90,DL90,DR90,DX90,ED90,EJ90,EP90,EV90))</f>
        <v>4</v>
      </c>
      <c r="W90" s="48">
        <f t="shared" si="181"/>
        <v>0</v>
      </c>
      <c r="X90" s="48">
        <f t="shared" si="181"/>
        <v>0</v>
      </c>
      <c r="Y90" s="49">
        <f t="shared" si="6"/>
        <v>4</v>
      </c>
      <c r="Z90" s="50">
        <f t="shared" ref="Z90:AB90" si="182">IF(ISBLANK($A90),"",sum(AI90,AO90,AU90,BA90,BG90,BM90,BS90,BY90,CE90,CK90,CQ90,CW90,DC90,DI90,DO90,DU90,EA90,EG90,EM90,ES90,EY90))</f>
        <v>5</v>
      </c>
      <c r="AA90" s="50">
        <f t="shared" si="182"/>
        <v>2</v>
      </c>
      <c r="AB90" s="50">
        <f t="shared" si="182"/>
        <v>0</v>
      </c>
      <c r="AC90" s="51">
        <f t="shared" si="8"/>
        <v>7</v>
      </c>
      <c r="AD90" s="52">
        <f t="shared" si="9"/>
        <v>1.25</v>
      </c>
      <c r="AE90" s="53" t="str">
        <f t="shared" si="10"/>
        <v>20+</v>
      </c>
      <c r="AF90" s="39"/>
      <c r="AG90" s="39"/>
      <c r="AH90" s="45"/>
      <c r="AI90" s="39"/>
      <c r="AJ90" s="39"/>
      <c r="AK90" s="45"/>
      <c r="AL90" s="39"/>
      <c r="AM90" s="45"/>
      <c r="AN90" s="45"/>
      <c r="AO90" s="45"/>
      <c r="AP90" s="45"/>
      <c r="AQ90" s="45"/>
      <c r="AR90" s="39"/>
      <c r="AS90" s="39"/>
      <c r="AT90" s="45"/>
      <c r="AU90" s="39"/>
      <c r="AV90" s="45"/>
      <c r="AW90" s="45"/>
      <c r="AX90" s="39"/>
      <c r="AY90" s="45"/>
      <c r="AZ90" s="45"/>
      <c r="BA90" s="39"/>
      <c r="BB90" s="39"/>
      <c r="BC90" s="45"/>
      <c r="BD90" s="45"/>
      <c r="BE90" s="45"/>
      <c r="BF90" s="45"/>
      <c r="BG90" s="45"/>
      <c r="BH90" s="45"/>
      <c r="BI90" s="45"/>
      <c r="BJ90" s="45"/>
      <c r="BK90" s="45"/>
      <c r="BL90" s="45"/>
      <c r="BM90" s="45"/>
      <c r="BN90" s="45"/>
      <c r="BO90" s="45"/>
      <c r="BP90" s="39"/>
      <c r="BQ90" s="45"/>
      <c r="BR90" s="45"/>
      <c r="BS90" s="45"/>
      <c r="BT90" s="45"/>
      <c r="BU90" s="45"/>
      <c r="BV90" s="39">
        <v>3.0</v>
      </c>
      <c r="BW90" s="45"/>
      <c r="BX90" s="45"/>
      <c r="BY90" s="39">
        <v>1.0</v>
      </c>
      <c r="BZ90" s="45"/>
      <c r="CA90" s="45"/>
      <c r="CB90" s="39">
        <v>1.0</v>
      </c>
      <c r="CC90" s="45"/>
      <c r="CD90" s="45"/>
      <c r="CE90" s="39">
        <v>2.0</v>
      </c>
      <c r="CF90" s="45"/>
      <c r="CG90" s="45"/>
      <c r="CH90" s="45"/>
      <c r="CI90" s="45"/>
      <c r="CJ90" s="45"/>
      <c r="CK90" s="39">
        <v>2.0</v>
      </c>
      <c r="CL90" s="45"/>
      <c r="CM90" s="45"/>
      <c r="CN90" s="45"/>
      <c r="CO90" s="45"/>
      <c r="CP90" s="45"/>
      <c r="CQ90" s="45"/>
      <c r="CR90" s="39">
        <v>2.0</v>
      </c>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39"/>
      <c r="EK90" s="45"/>
      <c r="EL90" s="45"/>
      <c r="EM90" s="45"/>
      <c r="EN90" s="45"/>
      <c r="EO90" s="45"/>
      <c r="EP90" s="45"/>
      <c r="EQ90" s="45"/>
      <c r="ER90" s="45"/>
      <c r="ES90" s="45"/>
      <c r="ET90" s="45"/>
      <c r="EU90" s="45"/>
      <c r="EV90" s="39"/>
      <c r="EW90" s="39"/>
      <c r="EX90" s="45"/>
      <c r="EY90" s="39"/>
      <c r="EZ90" s="39"/>
      <c r="FA90" s="45"/>
      <c r="FB90" s="39" t="s">
        <v>538</v>
      </c>
      <c r="FC90" s="39" t="s">
        <v>534</v>
      </c>
      <c r="FD90" s="39" t="s">
        <v>539</v>
      </c>
    </row>
    <row r="91" hidden="1">
      <c r="A91" s="39" t="s">
        <v>540</v>
      </c>
      <c r="B91" s="39" t="s">
        <v>541</v>
      </c>
      <c r="C91" s="40" t="s">
        <v>35</v>
      </c>
      <c r="D91" s="41" t="s">
        <v>11</v>
      </c>
      <c r="E91" s="41"/>
      <c r="F91" s="41"/>
      <c r="G91" s="42" t="s">
        <v>542</v>
      </c>
      <c r="H91" s="42" t="s">
        <v>300</v>
      </c>
      <c r="I91" s="41" t="s">
        <v>51</v>
      </c>
      <c r="J91" s="41" t="s">
        <v>70</v>
      </c>
      <c r="K91" s="41" t="s">
        <v>193</v>
      </c>
      <c r="L91" s="42" t="s">
        <v>295</v>
      </c>
      <c r="M91" s="41" t="s">
        <v>64</v>
      </c>
      <c r="N91" s="43">
        <v>43269.0</v>
      </c>
      <c r="O91" s="44"/>
      <c r="P91" s="45"/>
      <c r="Q91" s="58"/>
      <c r="R91" s="58"/>
      <c r="S91" s="45"/>
      <c r="T91" s="47">
        <f t="shared" si="3"/>
        <v>254</v>
      </c>
      <c r="U91" s="48">
        <f t="shared" si="4"/>
        <v>13</v>
      </c>
      <c r="V91" s="48">
        <f t="shared" ref="V91:X91" si="183">IF(ISBLANK($A91),"",sum(AF91,AL91,AR91,AX91,BD91,BJ91,BP91,BV91,CB91,CH91,CN91,CT91,CZ91,DF91,DL91,DR91,DX91,ED91,EJ91,EP91,EV91))</f>
        <v>11</v>
      </c>
      <c r="W91" s="48">
        <f t="shared" si="183"/>
        <v>0</v>
      </c>
      <c r="X91" s="48">
        <f t="shared" si="183"/>
        <v>0</v>
      </c>
      <c r="Y91" s="49">
        <f t="shared" si="6"/>
        <v>11</v>
      </c>
      <c r="Z91" s="50">
        <f t="shared" ref="Z91:AB91" si="184">IF(ISBLANK($A91),"",sum(AI91,AO91,AU91,BA91,BG91,BM91,BS91,BY91,CE91,CK91,CQ91,CW91,DC91,DI91,DO91,DU91,EA91,EG91,EM91,ES91,EY91))</f>
        <v>6</v>
      </c>
      <c r="AA91" s="50">
        <f t="shared" si="184"/>
        <v>2</v>
      </c>
      <c r="AB91" s="50">
        <f t="shared" si="184"/>
        <v>2</v>
      </c>
      <c r="AC91" s="51">
        <f t="shared" si="8"/>
        <v>10</v>
      </c>
      <c r="AD91" s="52">
        <f t="shared" si="9"/>
        <v>0.5454545455</v>
      </c>
      <c r="AE91" s="53" t="str">
        <f t="shared" si="10"/>
        <v>20+</v>
      </c>
      <c r="AF91" s="39"/>
      <c r="AG91" s="39"/>
      <c r="AH91" s="45"/>
      <c r="AI91" s="39"/>
      <c r="AJ91" s="39"/>
      <c r="AK91" s="45"/>
      <c r="AL91" s="39">
        <v>2.0</v>
      </c>
      <c r="AM91" s="45"/>
      <c r="AN91" s="45"/>
      <c r="AO91" s="45"/>
      <c r="AP91" s="45"/>
      <c r="AQ91" s="45"/>
      <c r="AR91" s="39">
        <v>2.0</v>
      </c>
      <c r="AS91" s="39"/>
      <c r="AT91" s="45"/>
      <c r="AU91" s="39"/>
      <c r="AV91" s="45"/>
      <c r="AW91" s="45"/>
      <c r="AX91" s="39"/>
      <c r="AY91" s="45"/>
      <c r="AZ91" s="45"/>
      <c r="BA91" s="39"/>
      <c r="BB91" s="39"/>
      <c r="BC91" s="45"/>
      <c r="BD91" s="45"/>
      <c r="BE91" s="45"/>
      <c r="BF91" s="45"/>
      <c r="BG91" s="39">
        <v>3.0</v>
      </c>
      <c r="BH91" s="45"/>
      <c r="BI91" s="45"/>
      <c r="BJ91" s="45"/>
      <c r="BK91" s="45"/>
      <c r="BL91" s="45"/>
      <c r="BM91" s="45"/>
      <c r="BN91" s="45"/>
      <c r="BO91" s="45"/>
      <c r="BP91" s="39">
        <v>7.0</v>
      </c>
      <c r="BQ91" s="45"/>
      <c r="BR91" s="45"/>
      <c r="BS91" s="39">
        <v>1.0</v>
      </c>
      <c r="BT91" s="45"/>
      <c r="BU91" s="45"/>
      <c r="BV91" s="45"/>
      <c r="BW91" s="45"/>
      <c r="BX91" s="45"/>
      <c r="BY91" s="39">
        <v>2.0</v>
      </c>
      <c r="BZ91" s="39">
        <v>2.0</v>
      </c>
      <c r="CA91" s="39">
        <v>2.0</v>
      </c>
      <c r="CB91" s="39"/>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c r="EF91" s="45"/>
      <c r="EG91" s="45"/>
      <c r="EH91" s="45"/>
      <c r="EI91" s="45"/>
      <c r="EJ91" s="39"/>
      <c r="EK91" s="45"/>
      <c r="EL91" s="45"/>
      <c r="EM91" s="45"/>
      <c r="EN91" s="45"/>
      <c r="EO91" s="45"/>
      <c r="EP91" s="45"/>
      <c r="EQ91" s="45"/>
      <c r="ER91" s="45"/>
      <c r="ES91" s="45"/>
      <c r="ET91" s="45"/>
      <c r="EU91" s="45"/>
      <c r="EV91" s="39"/>
      <c r="EW91" s="39"/>
      <c r="EX91" s="45"/>
      <c r="EY91" s="39"/>
      <c r="EZ91" s="39"/>
      <c r="FA91" s="45"/>
      <c r="FB91" s="39" t="s">
        <v>543</v>
      </c>
      <c r="FC91" s="39" t="s">
        <v>544</v>
      </c>
      <c r="FD91" s="39" t="s">
        <v>545</v>
      </c>
    </row>
    <row r="92" hidden="1">
      <c r="A92" s="39" t="s">
        <v>546</v>
      </c>
      <c r="B92" s="39" t="s">
        <v>547</v>
      </c>
      <c r="C92" s="40" t="s">
        <v>35</v>
      </c>
      <c r="D92" s="41" t="s">
        <v>26</v>
      </c>
      <c r="E92" s="41"/>
      <c r="F92" s="41"/>
      <c r="G92" s="42" t="s">
        <v>548</v>
      </c>
      <c r="H92" s="42" t="s">
        <v>434</v>
      </c>
      <c r="I92" s="41" t="s">
        <v>51</v>
      </c>
      <c r="J92" s="41" t="s">
        <v>70</v>
      </c>
      <c r="K92" s="41" t="s">
        <v>193</v>
      </c>
      <c r="L92" s="42" t="s">
        <v>295</v>
      </c>
      <c r="M92" s="41" t="s">
        <v>64</v>
      </c>
      <c r="N92" s="43">
        <v>43293.0</v>
      </c>
      <c r="O92" s="44"/>
      <c r="P92" s="45"/>
      <c r="Q92" s="58"/>
      <c r="R92" s="58"/>
      <c r="S92" s="45"/>
      <c r="T92" s="47">
        <f t="shared" si="3"/>
        <v>230</v>
      </c>
      <c r="U92" s="48">
        <f t="shared" si="4"/>
        <v>13</v>
      </c>
      <c r="V92" s="48">
        <f t="shared" ref="V92:X92" si="185">IF(ISBLANK($A92),"",sum(AF92,AL92,AR92,AX92,BD92,BJ92,BP92,BV92,CB92,CH92,CN92,CT92,CZ92,DF92,DL92,DR92,DX92,ED92,EJ92,EP92,EV92))</f>
        <v>9</v>
      </c>
      <c r="W92" s="48">
        <f t="shared" si="185"/>
        <v>0</v>
      </c>
      <c r="X92" s="48">
        <f t="shared" si="185"/>
        <v>0</v>
      </c>
      <c r="Y92" s="49">
        <f t="shared" si="6"/>
        <v>9</v>
      </c>
      <c r="Z92" s="50">
        <f t="shared" ref="Z92:AB92" si="186">IF(ISBLANK($A92),"",sum(AI92,AO92,AU92,BA92,BG92,BM92,BS92,BY92,CE92,CK92,CQ92,CW92,DC92,DI92,DO92,DU92,EA92,EG92,EM92,ES92,EY92))</f>
        <v>6</v>
      </c>
      <c r="AA92" s="50">
        <f t="shared" si="186"/>
        <v>2</v>
      </c>
      <c r="AB92" s="50">
        <f t="shared" si="186"/>
        <v>0</v>
      </c>
      <c r="AC92" s="51">
        <f t="shared" si="8"/>
        <v>8</v>
      </c>
      <c r="AD92" s="52">
        <f t="shared" si="9"/>
        <v>0.6666666667</v>
      </c>
      <c r="AE92" s="53" t="str">
        <f t="shared" si="10"/>
        <v>20+</v>
      </c>
      <c r="AF92" s="39"/>
      <c r="AG92" s="39"/>
      <c r="AH92" s="45"/>
      <c r="AI92" s="39"/>
      <c r="AJ92" s="39"/>
      <c r="AK92" s="45"/>
      <c r="AL92" s="39"/>
      <c r="AM92" s="45"/>
      <c r="AN92" s="45"/>
      <c r="AO92" s="45"/>
      <c r="AP92" s="45"/>
      <c r="AQ92" s="45"/>
      <c r="AR92" s="39"/>
      <c r="AS92" s="39"/>
      <c r="AT92" s="45"/>
      <c r="AU92" s="39"/>
      <c r="AV92" s="45"/>
      <c r="AW92" s="45"/>
      <c r="AX92" s="39">
        <v>1.0</v>
      </c>
      <c r="AY92" s="45"/>
      <c r="AZ92" s="45"/>
      <c r="BA92" s="39"/>
      <c r="BB92" s="39"/>
      <c r="BC92" s="45"/>
      <c r="BD92" s="45"/>
      <c r="BE92" s="45"/>
      <c r="BF92" s="45"/>
      <c r="BG92" s="45"/>
      <c r="BH92" s="45"/>
      <c r="BI92" s="45"/>
      <c r="BJ92" s="39">
        <v>1.0</v>
      </c>
      <c r="BK92" s="45"/>
      <c r="BL92" s="45"/>
      <c r="BM92" s="45"/>
      <c r="BN92" s="45"/>
      <c r="BO92" s="45"/>
      <c r="BP92" s="39"/>
      <c r="BQ92" s="45"/>
      <c r="BR92" s="45"/>
      <c r="BS92" s="45"/>
      <c r="BT92" s="45"/>
      <c r="BU92" s="45"/>
      <c r="BV92" s="45"/>
      <c r="BW92" s="45"/>
      <c r="BX92" s="45"/>
      <c r="BY92" s="45"/>
      <c r="BZ92" s="45"/>
      <c r="CA92" s="45"/>
      <c r="CB92" s="39"/>
      <c r="CC92" s="45"/>
      <c r="CD92" s="45"/>
      <c r="CE92" s="39">
        <v>2.0</v>
      </c>
      <c r="CF92" s="45"/>
      <c r="CG92" s="45"/>
      <c r="CH92" s="45"/>
      <c r="CI92" s="45"/>
      <c r="CJ92" s="45"/>
      <c r="CK92" s="45"/>
      <c r="CL92" s="45"/>
      <c r="CM92" s="45"/>
      <c r="CN92" s="45"/>
      <c r="CO92" s="45"/>
      <c r="CP92" s="45"/>
      <c r="CQ92" s="45"/>
      <c r="CR92" s="45"/>
      <c r="CS92" s="45"/>
      <c r="CT92" s="45"/>
      <c r="CU92" s="45"/>
      <c r="CV92" s="45"/>
      <c r="CW92" s="45"/>
      <c r="CX92" s="39">
        <v>1.0</v>
      </c>
      <c r="CY92" s="45"/>
      <c r="CZ92" s="39">
        <v>2.0</v>
      </c>
      <c r="DA92" s="45"/>
      <c r="DB92" s="45"/>
      <c r="DC92" s="45"/>
      <c r="DD92" s="45"/>
      <c r="DE92" s="45"/>
      <c r="DF92" s="45"/>
      <c r="DG92" s="45"/>
      <c r="DH92" s="45"/>
      <c r="DI92" s="39">
        <v>1.0</v>
      </c>
      <c r="DJ92" s="45"/>
      <c r="DK92" s="45"/>
      <c r="DL92" s="45"/>
      <c r="DM92" s="45"/>
      <c r="DN92" s="45"/>
      <c r="DO92" s="45"/>
      <c r="DP92" s="39">
        <v>1.0</v>
      </c>
      <c r="DQ92" s="45"/>
      <c r="DR92" s="39">
        <v>5.0</v>
      </c>
      <c r="DS92" s="45"/>
      <c r="DT92" s="45"/>
      <c r="DU92" s="45"/>
      <c r="DV92" s="45"/>
      <c r="DW92" s="45"/>
      <c r="DX92" s="45"/>
      <c r="DY92" s="45"/>
      <c r="DZ92" s="45"/>
      <c r="EA92" s="39">
        <v>3.0</v>
      </c>
      <c r="EB92" s="45"/>
      <c r="EC92" s="45"/>
      <c r="ED92" s="45"/>
      <c r="EE92" s="45"/>
      <c r="EF92" s="45"/>
      <c r="EG92" s="45"/>
      <c r="EH92" s="45"/>
      <c r="EI92" s="45"/>
      <c r="EJ92" s="39"/>
      <c r="EK92" s="45"/>
      <c r="EL92" s="45"/>
      <c r="EM92" s="45"/>
      <c r="EN92" s="45"/>
      <c r="EO92" s="45"/>
      <c r="EP92" s="45"/>
      <c r="EQ92" s="45"/>
      <c r="ER92" s="45"/>
      <c r="ES92" s="45"/>
      <c r="ET92" s="45"/>
      <c r="EU92" s="45"/>
      <c r="EV92" s="39"/>
      <c r="EW92" s="39"/>
      <c r="EX92" s="45"/>
      <c r="EY92" s="39"/>
      <c r="EZ92" s="39"/>
      <c r="FA92" s="45"/>
      <c r="FB92" s="39" t="s">
        <v>549</v>
      </c>
      <c r="FC92" s="39" t="s">
        <v>550</v>
      </c>
      <c r="FD92" s="82" t="s">
        <v>551</v>
      </c>
    </row>
    <row r="93" hidden="1">
      <c r="A93" s="39" t="s">
        <v>552</v>
      </c>
      <c r="B93" s="39" t="s">
        <v>547</v>
      </c>
      <c r="C93" s="40" t="s">
        <v>35</v>
      </c>
      <c r="D93" s="41" t="s">
        <v>26</v>
      </c>
      <c r="E93" s="41"/>
      <c r="F93" s="41"/>
      <c r="G93" s="42" t="s">
        <v>548</v>
      </c>
      <c r="H93" s="42" t="s">
        <v>434</v>
      </c>
      <c r="I93" s="41" t="s">
        <v>51</v>
      </c>
      <c r="J93" s="41" t="s">
        <v>70</v>
      </c>
      <c r="K93" s="41" t="s">
        <v>193</v>
      </c>
      <c r="L93" s="42" t="s">
        <v>312</v>
      </c>
      <c r="M93" s="41" t="s">
        <v>147</v>
      </c>
      <c r="N93" s="43">
        <v>43332.0</v>
      </c>
      <c r="O93" s="44"/>
      <c r="P93" s="45"/>
      <c r="Q93" s="58"/>
      <c r="R93" s="58"/>
      <c r="S93" s="45"/>
      <c r="T93" s="47">
        <f t="shared" si="3"/>
        <v>191</v>
      </c>
      <c r="U93" s="48">
        <f t="shared" si="4"/>
        <v>13</v>
      </c>
      <c r="V93" s="48">
        <f t="shared" ref="V93:X93" si="187">IF(ISBLANK($A93),"",sum(AF93,AL93,AR93,AX93,BD93,BJ93,BP93,BV93,CB93,CH93,CN93,CT93,CZ93,DF93,DL93,DR93,DX93,ED93,EJ93,EP93,EV93))</f>
        <v>4</v>
      </c>
      <c r="W93" s="48">
        <f t="shared" si="187"/>
        <v>0</v>
      </c>
      <c r="X93" s="48">
        <f t="shared" si="187"/>
        <v>0</v>
      </c>
      <c r="Y93" s="49">
        <f t="shared" si="6"/>
        <v>4</v>
      </c>
      <c r="Z93" s="50">
        <f t="shared" ref="Z93:AB93" si="188">IF(ISBLANK($A93),"",sum(AI93,AO93,AU93,BA93,BG93,BM93,BS93,BY93,CE93,CK93,CQ93,CW93,DC93,DI93,DO93,DU93,EA93,EG93,EM93,ES93,EY93))</f>
        <v>3</v>
      </c>
      <c r="AA93" s="50">
        <f t="shared" si="188"/>
        <v>2</v>
      </c>
      <c r="AB93" s="50">
        <f t="shared" si="188"/>
        <v>0</v>
      </c>
      <c r="AC93" s="51">
        <f t="shared" si="8"/>
        <v>5</v>
      </c>
      <c r="AD93" s="52">
        <f t="shared" si="9"/>
        <v>0.75</v>
      </c>
      <c r="AE93" s="53" t="str">
        <f t="shared" si="10"/>
        <v>20+</v>
      </c>
      <c r="AF93" s="39"/>
      <c r="AG93" s="39"/>
      <c r="AH93" s="45"/>
      <c r="AI93" s="39"/>
      <c r="AJ93" s="39"/>
      <c r="AK93" s="45"/>
      <c r="AL93" s="39">
        <v>1.0</v>
      </c>
      <c r="AM93" s="45"/>
      <c r="AN93" s="45"/>
      <c r="AO93" s="45"/>
      <c r="AP93" s="45"/>
      <c r="AQ93" s="45"/>
      <c r="AR93" s="39">
        <v>1.0</v>
      </c>
      <c r="AS93" s="39"/>
      <c r="AT93" s="45"/>
      <c r="AU93" s="39">
        <v>1.0</v>
      </c>
      <c r="AV93" s="45"/>
      <c r="AW93" s="45"/>
      <c r="AX93" s="39"/>
      <c r="AY93" s="45"/>
      <c r="AZ93" s="45"/>
      <c r="BA93" s="39">
        <v>1.0</v>
      </c>
      <c r="BB93" s="39"/>
      <c r="BC93" s="45"/>
      <c r="BD93" s="45"/>
      <c r="BE93" s="45"/>
      <c r="BF93" s="45"/>
      <c r="BG93" s="45"/>
      <c r="BH93" s="39">
        <v>1.0</v>
      </c>
      <c r="BI93" s="45"/>
      <c r="BJ93" s="45"/>
      <c r="BK93" s="45"/>
      <c r="BL93" s="45"/>
      <c r="BM93" s="45"/>
      <c r="BN93" s="39">
        <v>1.0</v>
      </c>
      <c r="BO93" s="45"/>
      <c r="BP93" s="39"/>
      <c r="BQ93" s="45"/>
      <c r="BR93" s="45"/>
      <c r="BS93" s="45"/>
      <c r="BT93" s="45"/>
      <c r="BU93" s="45"/>
      <c r="BV93" s="45"/>
      <c r="BW93" s="45"/>
      <c r="BX93" s="45"/>
      <c r="BY93" s="45"/>
      <c r="BZ93" s="45"/>
      <c r="CA93" s="45"/>
      <c r="CB93" s="39"/>
      <c r="CC93" s="45"/>
      <c r="CD93" s="45"/>
      <c r="CE93" s="45"/>
      <c r="CF93" s="45"/>
      <c r="CG93" s="45"/>
      <c r="CH93" s="39">
        <v>1.0</v>
      </c>
      <c r="CI93" s="45"/>
      <c r="CJ93" s="45"/>
      <c r="CK93" s="45"/>
      <c r="CL93" s="45"/>
      <c r="CM93" s="45"/>
      <c r="CN93" s="39">
        <v>1.0</v>
      </c>
      <c r="CO93" s="45"/>
      <c r="CP93" s="45"/>
      <c r="CQ93" s="39">
        <v>1.0</v>
      </c>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39"/>
      <c r="EK93" s="45"/>
      <c r="EL93" s="45"/>
      <c r="EM93" s="45"/>
      <c r="EN93" s="45"/>
      <c r="EO93" s="45"/>
      <c r="EP93" s="45"/>
      <c r="EQ93" s="45"/>
      <c r="ER93" s="45"/>
      <c r="ES93" s="45"/>
      <c r="ET93" s="45"/>
      <c r="EU93" s="45"/>
      <c r="EV93" s="39"/>
      <c r="EW93" s="39"/>
      <c r="EX93" s="45"/>
      <c r="EY93" s="39"/>
      <c r="EZ93" s="39"/>
      <c r="FA93" s="45"/>
      <c r="FB93" s="39" t="s">
        <v>553</v>
      </c>
      <c r="FC93" s="39" t="s">
        <v>554</v>
      </c>
      <c r="FD93" s="39" t="s">
        <v>555</v>
      </c>
    </row>
    <row r="94">
      <c r="A94" s="39" t="s">
        <v>556</v>
      </c>
      <c r="B94" s="39" t="s">
        <v>557</v>
      </c>
      <c r="C94" s="40" t="s">
        <v>35</v>
      </c>
      <c r="D94" s="41" t="s">
        <v>57</v>
      </c>
      <c r="E94" s="41"/>
      <c r="F94" s="41"/>
      <c r="G94" s="42" t="s">
        <v>391</v>
      </c>
      <c r="H94" s="42" t="s">
        <v>345</v>
      </c>
      <c r="I94" s="41" t="s">
        <v>51</v>
      </c>
      <c r="J94" s="41" t="s">
        <v>70</v>
      </c>
      <c r="K94" s="41" t="s">
        <v>193</v>
      </c>
      <c r="L94" s="42" t="s">
        <v>295</v>
      </c>
      <c r="M94" s="41" t="s">
        <v>64</v>
      </c>
      <c r="N94" s="43">
        <v>43367.0</v>
      </c>
      <c r="O94" s="44"/>
      <c r="P94" s="45"/>
      <c r="Q94" s="58"/>
      <c r="R94" s="58"/>
      <c r="S94" s="45"/>
      <c r="T94" s="47">
        <f t="shared" si="3"/>
        <v>156</v>
      </c>
      <c r="U94" s="48">
        <f t="shared" si="4"/>
        <v>13</v>
      </c>
      <c r="V94" s="48">
        <f t="shared" ref="V94:X94" si="189">IF(ISBLANK($A94),"",sum(AF94,AL94,AR94,AX94,BD94,BJ94,BP94,BV94,CB94,CH94,CN94,CT94,CZ94,DF94,DL94,DR94,DX94,ED94,EJ94,EP94,EV94))</f>
        <v>0</v>
      </c>
      <c r="W94" s="48">
        <f t="shared" si="189"/>
        <v>0</v>
      </c>
      <c r="X94" s="48">
        <f t="shared" si="189"/>
        <v>0</v>
      </c>
      <c r="Y94" s="49">
        <f t="shared" si="6"/>
        <v>0</v>
      </c>
      <c r="Z94" s="50">
        <f t="shared" ref="Z94:AB94" si="190">IF(ISBLANK($A94),"",sum(AI94,AO94,AU94,BA94,BG94,BM94,BS94,BY94,CE94,CK94,CQ94,CW94,DC94,DI94,DO94,DU94,EA94,EG94,EM94,ES94,EY94))</f>
        <v>0</v>
      </c>
      <c r="AA94" s="50">
        <f t="shared" si="190"/>
        <v>0</v>
      </c>
      <c r="AB94" s="50">
        <f t="shared" si="190"/>
        <v>0</v>
      </c>
      <c r="AC94" s="51">
        <f t="shared" si="8"/>
        <v>0</v>
      </c>
      <c r="AD94" s="52" t="str">
        <f t="shared" si="9"/>
        <v/>
      </c>
      <c r="AE94" s="53" t="str">
        <f t="shared" si="10"/>
        <v>20+</v>
      </c>
      <c r="AF94" s="39"/>
      <c r="AG94" s="39"/>
      <c r="AH94" s="45"/>
      <c r="AI94" s="39"/>
      <c r="AJ94" s="39"/>
      <c r="AK94" s="45"/>
      <c r="AL94" s="39"/>
      <c r="AM94" s="45"/>
      <c r="AN94" s="45"/>
      <c r="AO94" s="45"/>
      <c r="AP94" s="45"/>
      <c r="AQ94" s="45"/>
      <c r="AR94" s="39"/>
      <c r="AS94" s="39"/>
      <c r="AT94" s="45"/>
      <c r="AU94" s="39"/>
      <c r="AV94" s="45"/>
      <c r="AW94" s="45"/>
      <c r="AX94" s="39"/>
      <c r="AY94" s="45"/>
      <c r="AZ94" s="45"/>
      <c r="BA94" s="39"/>
      <c r="BB94" s="39"/>
      <c r="BC94" s="45"/>
      <c r="BD94" s="45"/>
      <c r="BE94" s="45"/>
      <c r="BF94" s="45"/>
      <c r="BG94" s="45"/>
      <c r="BH94" s="45"/>
      <c r="BI94" s="45"/>
      <c r="BJ94" s="45"/>
      <c r="BK94" s="45"/>
      <c r="BL94" s="45"/>
      <c r="BM94" s="45"/>
      <c r="BN94" s="45"/>
      <c r="BO94" s="45"/>
      <c r="BP94" s="39"/>
      <c r="BQ94" s="45"/>
      <c r="BR94" s="45"/>
      <c r="BS94" s="45"/>
      <c r="BT94" s="45"/>
      <c r="BU94" s="45"/>
      <c r="BV94" s="45"/>
      <c r="BW94" s="45"/>
      <c r="BX94" s="45"/>
      <c r="BY94" s="45"/>
      <c r="BZ94" s="45"/>
      <c r="CA94" s="45"/>
      <c r="CB94" s="39"/>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39"/>
      <c r="EK94" s="45"/>
      <c r="EL94" s="45"/>
      <c r="EM94" s="45"/>
      <c r="EN94" s="45"/>
      <c r="EO94" s="45"/>
      <c r="EP94" s="45"/>
      <c r="EQ94" s="45"/>
      <c r="ER94" s="45"/>
      <c r="ES94" s="45"/>
      <c r="ET94" s="45"/>
      <c r="EU94" s="45"/>
      <c r="EV94" s="39"/>
      <c r="EW94" s="39"/>
      <c r="EX94" s="45"/>
      <c r="EY94" s="39"/>
      <c r="EZ94" s="39"/>
      <c r="FA94" s="45"/>
      <c r="FB94" s="39" t="s">
        <v>558</v>
      </c>
      <c r="FC94" s="39" t="s">
        <v>559</v>
      </c>
      <c r="FD94" s="39" t="s">
        <v>560</v>
      </c>
    </row>
    <row r="95">
      <c r="A95" s="84" t="s">
        <v>561</v>
      </c>
      <c r="B95" s="84" t="s">
        <v>562</v>
      </c>
      <c r="C95" s="85" t="s">
        <v>35</v>
      </c>
      <c r="D95" s="86" t="s">
        <v>49</v>
      </c>
      <c r="E95" s="84"/>
      <c r="F95" s="84"/>
      <c r="G95" s="84" t="s">
        <v>563</v>
      </c>
      <c r="H95" s="84" t="s">
        <v>345</v>
      </c>
      <c r="I95" s="84" t="s">
        <v>51</v>
      </c>
      <c r="J95" s="84" t="s">
        <v>70</v>
      </c>
      <c r="K95" s="84" t="s">
        <v>97</v>
      </c>
      <c r="L95" s="84" t="s">
        <v>295</v>
      </c>
      <c r="M95" s="84" t="s">
        <v>64</v>
      </c>
      <c r="N95" s="87">
        <v>43370.0</v>
      </c>
      <c r="O95" s="88"/>
      <c r="P95" s="89"/>
      <c r="Q95" s="88"/>
      <c r="R95" s="88"/>
      <c r="S95" s="89"/>
      <c r="T95" s="47">
        <f t="shared" si="3"/>
        <v>153</v>
      </c>
      <c r="U95" s="48">
        <f t="shared" si="4"/>
        <v>13</v>
      </c>
      <c r="V95" s="48">
        <f t="shared" ref="V95:X95" si="191">IF(ISBLANK($A95),"",sum(AF95,AL95,AR95,AX95,BD95,BJ95,BP95,BV95,CB95,CH95,CN95,CT95,CZ95,DF95,DL95,DR95,DX95,ED95,EJ95,EP95,EV95))</f>
        <v>6</v>
      </c>
      <c r="W95" s="48">
        <f t="shared" si="191"/>
        <v>0</v>
      </c>
      <c r="X95" s="48">
        <f t="shared" si="191"/>
        <v>0</v>
      </c>
      <c r="Y95" s="49">
        <f t="shared" si="6"/>
        <v>6</v>
      </c>
      <c r="Z95" s="50">
        <f t="shared" ref="Z95:AB95" si="192">IF(ISBLANK($A95),"",sum(AI95,AO95,AU95,BA95,BG95,BM95,BS95,BY95,CE95,CK95,CQ95,CW95,DC95,DI95,DO95,DU95,EA95,EG95,EM95,ES95,EY95))</f>
        <v>2</v>
      </c>
      <c r="AA95" s="50">
        <f t="shared" si="192"/>
        <v>0</v>
      </c>
      <c r="AB95" s="50">
        <f t="shared" si="192"/>
        <v>0</v>
      </c>
      <c r="AC95" s="51">
        <f t="shared" si="8"/>
        <v>2</v>
      </c>
      <c r="AD95" s="52">
        <f t="shared" si="9"/>
        <v>0.3333333333</v>
      </c>
      <c r="AE95" s="53" t="str">
        <f t="shared" si="10"/>
        <v>20+</v>
      </c>
      <c r="AF95" s="84"/>
      <c r="AG95" s="84"/>
      <c r="AH95" s="89"/>
      <c r="AI95" s="84"/>
      <c r="AJ95" s="84"/>
      <c r="AK95" s="89"/>
      <c r="AL95" s="84"/>
      <c r="AM95" s="89"/>
      <c r="AN95" s="89"/>
      <c r="AO95" s="89"/>
      <c r="AP95" s="89"/>
      <c r="AQ95" s="89"/>
      <c r="AR95" s="84"/>
      <c r="AS95" s="84"/>
      <c r="AT95" s="89"/>
      <c r="AU95" s="84"/>
      <c r="AV95" s="89"/>
      <c r="AW95" s="89"/>
      <c r="AX95" s="90">
        <v>1.0</v>
      </c>
      <c r="AY95" s="89"/>
      <c r="AZ95" s="89"/>
      <c r="BA95" s="84"/>
      <c r="BB95" s="84"/>
      <c r="BC95" s="89"/>
      <c r="BD95" s="91">
        <v>1.0</v>
      </c>
      <c r="BE95" s="89"/>
      <c r="BF95" s="89"/>
      <c r="BG95" s="89"/>
      <c r="BH95" s="89"/>
      <c r="BI95" s="89"/>
      <c r="BJ95" s="91">
        <v>2.0</v>
      </c>
      <c r="BK95" s="89"/>
      <c r="BL95" s="89"/>
      <c r="BM95" s="91">
        <v>1.0</v>
      </c>
      <c r="BN95" s="89"/>
      <c r="BO95" s="89"/>
      <c r="BP95" s="84"/>
      <c r="BQ95" s="89"/>
      <c r="BR95" s="89"/>
      <c r="BS95" s="89"/>
      <c r="BT95" s="89"/>
      <c r="BU95" s="89"/>
      <c r="BV95" s="91">
        <v>1.0</v>
      </c>
      <c r="BW95" s="89"/>
      <c r="BX95" s="89"/>
      <c r="BY95" s="91">
        <v>1.0</v>
      </c>
      <c r="BZ95" s="89"/>
      <c r="CA95" s="89"/>
      <c r="CB95" s="90">
        <v>1.0</v>
      </c>
      <c r="CC95" s="89"/>
      <c r="CD95" s="89"/>
      <c r="CE95" s="89"/>
      <c r="CF95" s="89"/>
      <c r="CG95" s="89"/>
      <c r="CH95" s="89"/>
      <c r="CI95" s="89"/>
      <c r="CJ95" s="89"/>
      <c r="CK95" s="89"/>
      <c r="CL95" s="89"/>
      <c r="CM95" s="89"/>
      <c r="CN95" s="89"/>
      <c r="CO95" s="89"/>
      <c r="CP95" s="89"/>
      <c r="CQ95" s="89"/>
      <c r="CR95" s="89"/>
      <c r="CS95" s="89"/>
      <c r="CT95" s="89"/>
      <c r="CU95" s="89"/>
      <c r="CV95" s="89"/>
      <c r="CW95" s="89"/>
      <c r="CX95" s="89"/>
      <c r="CY95" s="89"/>
      <c r="CZ95" s="89"/>
      <c r="DA95" s="89"/>
      <c r="DB95" s="89"/>
      <c r="DC95" s="89"/>
      <c r="DD95" s="89"/>
      <c r="DE95" s="89"/>
      <c r="DF95" s="89"/>
      <c r="DG95" s="89"/>
      <c r="DH95" s="89"/>
      <c r="DI95" s="89"/>
      <c r="DJ95" s="89"/>
      <c r="DK95" s="89"/>
      <c r="DL95" s="92"/>
      <c r="DM95" s="92"/>
      <c r="DN95" s="92"/>
      <c r="DO95" s="92"/>
      <c r="DP95" s="92"/>
      <c r="DQ95" s="92"/>
      <c r="DR95" s="89"/>
      <c r="DS95" s="89"/>
      <c r="DT95" s="89"/>
      <c r="DU95" s="89"/>
      <c r="DV95" s="89"/>
      <c r="DW95" s="89"/>
      <c r="DX95" s="89"/>
      <c r="DY95" s="89"/>
      <c r="DZ95" s="89"/>
      <c r="EA95" s="89"/>
      <c r="EB95" s="89"/>
      <c r="EC95" s="89"/>
      <c r="ED95" s="89"/>
      <c r="EE95" s="89"/>
      <c r="EF95" s="89"/>
      <c r="EG95" s="89"/>
      <c r="EH95" s="89"/>
      <c r="EI95" s="89"/>
      <c r="EJ95" s="84"/>
      <c r="EK95" s="89"/>
      <c r="EL95" s="89"/>
      <c r="EM95" s="89"/>
      <c r="EN95" s="89"/>
      <c r="EO95" s="89"/>
      <c r="EP95" s="89"/>
      <c r="EQ95" s="89"/>
      <c r="ER95" s="89"/>
      <c r="ES95" s="89"/>
      <c r="ET95" s="89"/>
      <c r="EU95" s="89"/>
      <c r="EV95" s="84"/>
      <c r="EW95" s="84"/>
      <c r="EX95" s="89"/>
      <c r="EY95" s="84"/>
      <c r="EZ95" s="84"/>
      <c r="FA95" s="89"/>
      <c r="FB95" s="84" t="s">
        <v>564</v>
      </c>
      <c r="FC95" s="84" t="s">
        <v>565</v>
      </c>
      <c r="FD95" s="84" t="s">
        <v>566</v>
      </c>
    </row>
    <row r="96" hidden="1">
      <c r="A96" s="39" t="s">
        <v>567</v>
      </c>
      <c r="B96" s="39" t="s">
        <v>568</v>
      </c>
      <c r="C96" s="40" t="s">
        <v>35</v>
      </c>
      <c r="D96" s="41" t="s">
        <v>26</v>
      </c>
      <c r="E96" s="41"/>
      <c r="F96" s="41"/>
      <c r="G96" s="42" t="s">
        <v>293</v>
      </c>
      <c r="H96" s="42" t="s">
        <v>345</v>
      </c>
      <c r="I96" s="41" t="s">
        <v>51</v>
      </c>
      <c r="J96" s="41" t="s">
        <v>70</v>
      </c>
      <c r="K96" s="41" t="s">
        <v>193</v>
      </c>
      <c r="L96" s="42" t="s">
        <v>295</v>
      </c>
      <c r="M96" s="41" t="s">
        <v>64</v>
      </c>
      <c r="N96" s="43">
        <v>43304.0</v>
      </c>
      <c r="O96" s="44"/>
      <c r="P96" s="45"/>
      <c r="Q96" s="58"/>
      <c r="R96" s="58"/>
      <c r="S96" s="45"/>
      <c r="T96" s="47">
        <f t="shared" si="3"/>
        <v>219</v>
      </c>
      <c r="U96" s="48">
        <f t="shared" si="4"/>
        <v>13</v>
      </c>
      <c r="V96" s="48">
        <f t="shared" ref="V96:X96" si="193">IF(ISBLANK($A96),"",sum(AF96,AL96,AR96,AX96,BD96,BJ96,BP96,BV96,CB96,CH96,CN96,CT96,CZ96,DF96,DL96,DR96,DX96,ED96,EJ96,EP96,EV96))</f>
        <v>4</v>
      </c>
      <c r="W96" s="48">
        <f t="shared" si="193"/>
        <v>1</v>
      </c>
      <c r="X96" s="48">
        <f t="shared" si="193"/>
        <v>0</v>
      </c>
      <c r="Y96" s="49">
        <f t="shared" si="6"/>
        <v>5</v>
      </c>
      <c r="Z96" s="50">
        <f t="shared" ref="Z96:AB96" si="194">IF(ISBLANK($A96),"",sum(AI96,AO96,AU96,BA96,BG96,BM96,BS96,BY96,CE96,CK96,CQ96,CW96,DC96,DI96,DO96,DU96,EA96,EG96,EM96,ES96,EY96))</f>
        <v>2</v>
      </c>
      <c r="AA96" s="50">
        <f t="shared" si="194"/>
        <v>4</v>
      </c>
      <c r="AB96" s="50">
        <f t="shared" si="194"/>
        <v>0</v>
      </c>
      <c r="AC96" s="51">
        <f t="shared" si="8"/>
        <v>6</v>
      </c>
      <c r="AD96" s="52">
        <f t="shared" si="9"/>
        <v>0.4</v>
      </c>
      <c r="AE96" s="53" t="str">
        <f t="shared" si="10"/>
        <v>20+</v>
      </c>
      <c r="AF96" s="39"/>
      <c r="AG96" s="39"/>
      <c r="AH96" s="45"/>
      <c r="AI96" s="39"/>
      <c r="AJ96" s="39"/>
      <c r="AK96" s="45"/>
      <c r="AL96" s="39"/>
      <c r="AM96" s="39">
        <v>1.0</v>
      </c>
      <c r="AN96" s="45"/>
      <c r="AO96" s="45"/>
      <c r="AP96" s="45"/>
      <c r="AQ96" s="45"/>
      <c r="AR96" s="39">
        <v>1.0</v>
      </c>
      <c r="AS96" s="39"/>
      <c r="AT96" s="45"/>
      <c r="AU96" s="39"/>
      <c r="AV96" s="45"/>
      <c r="AW96" s="45"/>
      <c r="AX96" s="39"/>
      <c r="AY96" s="45"/>
      <c r="AZ96" s="45"/>
      <c r="BA96" s="39"/>
      <c r="BB96" s="39"/>
      <c r="BC96" s="45"/>
      <c r="BD96" s="45"/>
      <c r="BE96" s="45"/>
      <c r="BF96" s="45"/>
      <c r="BG96" s="39">
        <v>1.0</v>
      </c>
      <c r="BH96" s="45"/>
      <c r="BI96" s="45"/>
      <c r="BJ96" s="45"/>
      <c r="BK96" s="45"/>
      <c r="BL96" s="45"/>
      <c r="BM96" s="45"/>
      <c r="BN96" s="45"/>
      <c r="BO96" s="45"/>
      <c r="BP96" s="39"/>
      <c r="BQ96" s="45"/>
      <c r="BR96" s="45"/>
      <c r="BS96" s="45"/>
      <c r="BT96" s="39">
        <v>1.0</v>
      </c>
      <c r="BU96" s="45"/>
      <c r="BV96" s="45"/>
      <c r="BW96" s="45"/>
      <c r="BX96" s="45"/>
      <c r="BY96" s="45"/>
      <c r="BZ96" s="45"/>
      <c r="CA96" s="45"/>
      <c r="CB96" s="39"/>
      <c r="CC96" s="45"/>
      <c r="CD96" s="45"/>
      <c r="CE96" s="45"/>
      <c r="CF96" s="45"/>
      <c r="CG96" s="45"/>
      <c r="CH96" s="39">
        <v>2.0</v>
      </c>
      <c r="CI96" s="45"/>
      <c r="CJ96" s="45"/>
      <c r="CK96" s="39">
        <v>1.0</v>
      </c>
      <c r="CL96" s="45"/>
      <c r="CM96" s="45"/>
      <c r="CN96" s="45"/>
      <c r="CO96" s="45"/>
      <c r="CP96" s="45"/>
      <c r="CQ96" s="45"/>
      <c r="CR96" s="45"/>
      <c r="CS96" s="45"/>
      <c r="CT96" s="45"/>
      <c r="CU96" s="45"/>
      <c r="CV96" s="45"/>
      <c r="CW96" s="45"/>
      <c r="CX96" s="39">
        <v>1.0</v>
      </c>
      <c r="CY96" s="45"/>
      <c r="CZ96" s="39">
        <v>1.0</v>
      </c>
      <c r="DA96" s="45"/>
      <c r="DB96" s="45"/>
      <c r="DC96" s="45"/>
      <c r="DD96" s="39">
        <v>2.0</v>
      </c>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39"/>
      <c r="EK96" s="45"/>
      <c r="EL96" s="45"/>
      <c r="EM96" s="45"/>
      <c r="EN96" s="45"/>
      <c r="EO96" s="45"/>
      <c r="EP96" s="45"/>
      <c r="EQ96" s="45"/>
      <c r="ER96" s="45"/>
      <c r="ES96" s="45"/>
      <c r="ET96" s="45"/>
      <c r="EU96" s="45"/>
      <c r="EV96" s="39"/>
      <c r="EW96" s="39"/>
      <c r="EX96" s="45"/>
      <c r="EY96" s="39"/>
      <c r="EZ96" s="39"/>
      <c r="FA96" s="45"/>
      <c r="FB96" s="39" t="s">
        <v>569</v>
      </c>
      <c r="FC96" s="39" t="s">
        <v>570</v>
      </c>
      <c r="FD96" s="39" t="s">
        <v>570</v>
      </c>
    </row>
    <row r="97" hidden="1">
      <c r="A97" s="39" t="s">
        <v>571</v>
      </c>
      <c r="B97" s="39" t="s">
        <v>572</v>
      </c>
      <c r="C97" s="40" t="s">
        <v>35</v>
      </c>
      <c r="D97" s="41" t="s">
        <v>26</v>
      </c>
      <c r="E97" s="41"/>
      <c r="F97" s="41"/>
      <c r="G97" s="42" t="s">
        <v>477</v>
      </c>
      <c r="H97" s="42" t="s">
        <v>477</v>
      </c>
      <c r="I97" s="41" t="s">
        <v>51</v>
      </c>
      <c r="J97" s="41" t="s">
        <v>70</v>
      </c>
      <c r="K97" s="41" t="s">
        <v>193</v>
      </c>
      <c r="L97" s="42" t="s">
        <v>295</v>
      </c>
      <c r="M97" s="41" t="s">
        <v>64</v>
      </c>
      <c r="N97" s="43">
        <v>43304.0</v>
      </c>
      <c r="O97" s="44"/>
      <c r="P97" s="45"/>
      <c r="Q97" s="58"/>
      <c r="R97" s="58"/>
      <c r="S97" s="45"/>
      <c r="T97" s="47">
        <f t="shared" si="3"/>
        <v>219</v>
      </c>
      <c r="U97" s="48">
        <f t="shared" si="4"/>
        <v>13</v>
      </c>
      <c r="V97" s="48">
        <f t="shared" ref="V97:X97" si="195">IF(ISBLANK($A97),"",sum(AF97,AL97,AR97,AX97,BD97,BJ97,BP97,BV97,CB97,CH97,CN97,CT97,CZ97,DF97,DL97,DR97,DX97,ED97,EJ97,EP97,EV97))</f>
        <v>3</v>
      </c>
      <c r="W97" s="48">
        <f t="shared" si="195"/>
        <v>5</v>
      </c>
      <c r="X97" s="48">
        <f t="shared" si="195"/>
        <v>0</v>
      </c>
      <c r="Y97" s="49">
        <f t="shared" si="6"/>
        <v>8</v>
      </c>
      <c r="Z97" s="50">
        <f t="shared" ref="Z97:AB97" si="196">IF(ISBLANK($A97),"",sum(AI97,AO97,AU97,BA97,BG97,BM97,BS97,BY97,CE97,CK97,CQ97,CW97,DC97,DI97,DO97,DU97,EA97,EG97,EM97,ES97,EY97))</f>
        <v>7</v>
      </c>
      <c r="AA97" s="50">
        <f t="shared" si="196"/>
        <v>4</v>
      </c>
      <c r="AB97" s="50">
        <f t="shared" si="196"/>
        <v>0</v>
      </c>
      <c r="AC97" s="51">
        <f t="shared" si="8"/>
        <v>11</v>
      </c>
      <c r="AD97" s="52">
        <f t="shared" si="9"/>
        <v>0.875</v>
      </c>
      <c r="AE97" s="53" t="str">
        <f t="shared" si="10"/>
        <v>20+</v>
      </c>
      <c r="AF97" s="39"/>
      <c r="AG97" s="39"/>
      <c r="AH97" s="45"/>
      <c r="AI97" s="39"/>
      <c r="AJ97" s="39"/>
      <c r="AK97" s="45"/>
      <c r="AL97" s="39">
        <v>1.0</v>
      </c>
      <c r="AM97" s="39">
        <v>1.0</v>
      </c>
      <c r="AN97" s="45"/>
      <c r="AO97" s="45"/>
      <c r="AP97" s="45"/>
      <c r="AQ97" s="45"/>
      <c r="AR97" s="39"/>
      <c r="AS97" s="39">
        <v>1.0</v>
      </c>
      <c r="AT97" s="45"/>
      <c r="AU97" s="39">
        <v>2.0</v>
      </c>
      <c r="AV97" s="45"/>
      <c r="AW97" s="45"/>
      <c r="AX97" s="39"/>
      <c r="AY97" s="45"/>
      <c r="AZ97" s="45"/>
      <c r="BA97" s="39"/>
      <c r="BB97" s="39"/>
      <c r="BC97" s="45"/>
      <c r="BD97" s="45"/>
      <c r="BE97" s="45"/>
      <c r="BF97" s="45"/>
      <c r="BG97" s="39">
        <v>1.0</v>
      </c>
      <c r="BH97" s="39">
        <v>1.0</v>
      </c>
      <c r="BI97" s="45"/>
      <c r="BJ97" s="39"/>
      <c r="BK97" s="39">
        <v>1.0</v>
      </c>
      <c r="BL97" s="45"/>
      <c r="BM97" s="45"/>
      <c r="BN97" s="45"/>
      <c r="BO97" s="45"/>
      <c r="BP97" s="39">
        <v>2.0</v>
      </c>
      <c r="BQ97" s="39">
        <v>1.0</v>
      </c>
      <c r="BR97" s="45"/>
      <c r="BS97" s="39">
        <v>1.0</v>
      </c>
      <c r="BT97" s="45"/>
      <c r="BU97" s="45"/>
      <c r="BV97" s="45"/>
      <c r="BW97" s="39">
        <v>1.0</v>
      </c>
      <c r="BX97" s="45"/>
      <c r="BY97" s="45"/>
      <c r="BZ97" s="39">
        <v>3.0</v>
      </c>
      <c r="CA97" s="45"/>
      <c r="CB97" s="39"/>
      <c r="CC97" s="45"/>
      <c r="CD97" s="45"/>
      <c r="CE97" s="39">
        <v>1.0</v>
      </c>
      <c r="CF97" s="45"/>
      <c r="CG97" s="45"/>
      <c r="CH97" s="45"/>
      <c r="CI97" s="39"/>
      <c r="CJ97" s="45"/>
      <c r="CK97" s="39">
        <v>2.0</v>
      </c>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39"/>
      <c r="EK97" s="45"/>
      <c r="EL97" s="45"/>
      <c r="EM97" s="45"/>
      <c r="EN97" s="45"/>
      <c r="EO97" s="45"/>
      <c r="EP97" s="45"/>
      <c r="EQ97" s="45"/>
      <c r="ER97" s="45"/>
      <c r="ES97" s="45"/>
      <c r="ET97" s="45"/>
      <c r="EU97" s="45"/>
      <c r="EV97" s="39"/>
      <c r="EW97" s="39"/>
      <c r="EX97" s="45"/>
      <c r="EY97" s="39"/>
      <c r="EZ97" s="39"/>
      <c r="FA97" s="45"/>
      <c r="FB97" s="39" t="s">
        <v>573</v>
      </c>
      <c r="FC97" s="39" t="s">
        <v>574</v>
      </c>
      <c r="FD97" s="39" t="s">
        <v>575</v>
      </c>
    </row>
    <row r="98" hidden="1">
      <c r="A98" s="39" t="s">
        <v>576</v>
      </c>
      <c r="B98" s="39" t="s">
        <v>577</v>
      </c>
      <c r="C98" s="40" t="s">
        <v>35</v>
      </c>
      <c r="D98" s="41" t="s">
        <v>26</v>
      </c>
      <c r="E98" s="41"/>
      <c r="F98" s="41"/>
      <c r="G98" s="42" t="s">
        <v>578</v>
      </c>
      <c r="H98" s="42" t="s">
        <v>345</v>
      </c>
      <c r="I98" s="41" t="s">
        <v>51</v>
      </c>
      <c r="J98" s="41" t="s">
        <v>70</v>
      </c>
      <c r="K98" s="41" t="s">
        <v>193</v>
      </c>
      <c r="L98" s="42" t="s">
        <v>295</v>
      </c>
      <c r="M98" s="41" t="s">
        <v>64</v>
      </c>
      <c r="N98" s="43">
        <v>43242.0</v>
      </c>
      <c r="O98" s="44"/>
      <c r="P98" s="45"/>
      <c r="Q98" s="58"/>
      <c r="R98" s="58"/>
      <c r="S98" s="45"/>
      <c r="T98" s="47">
        <f t="shared" si="3"/>
        <v>281</v>
      </c>
      <c r="U98" s="48">
        <f t="shared" si="4"/>
        <v>13</v>
      </c>
      <c r="V98" s="48">
        <f t="shared" ref="V98:X98" si="197">IF(ISBLANK($A98),"",sum(AF98,AL98,AR98,AX98,BD98,BJ98,BP98,BV98,CB98,CH98,CN98,CT98,CZ98,DF98,DL98,DR98,DX98,ED98,EJ98,EP98,EV98))</f>
        <v>12</v>
      </c>
      <c r="W98" s="48">
        <f t="shared" si="197"/>
        <v>1</v>
      </c>
      <c r="X98" s="48">
        <f t="shared" si="197"/>
        <v>0</v>
      </c>
      <c r="Y98" s="49">
        <f t="shared" si="6"/>
        <v>13</v>
      </c>
      <c r="Z98" s="50">
        <f t="shared" ref="Z98:AB98" si="198">IF(ISBLANK($A98),"",sum(AI98,AO98,AU98,BA98,BG98,BM98,BS98,BY98,CE98,CK98,CQ98,CW98,DC98,DI98,DO98,DU98,EA98,EG98,EM98,ES98,EY98))</f>
        <v>9</v>
      </c>
      <c r="AA98" s="50">
        <f t="shared" si="198"/>
        <v>1</v>
      </c>
      <c r="AB98" s="50">
        <f t="shared" si="198"/>
        <v>0</v>
      </c>
      <c r="AC98" s="51">
        <f t="shared" si="8"/>
        <v>10</v>
      </c>
      <c r="AD98" s="52">
        <f t="shared" si="9"/>
        <v>0.6923076923</v>
      </c>
      <c r="AE98" s="53" t="str">
        <f t="shared" si="10"/>
        <v>20+</v>
      </c>
      <c r="AF98" s="39"/>
      <c r="AG98" s="39"/>
      <c r="AH98" s="45"/>
      <c r="AI98" s="39"/>
      <c r="AJ98" s="39"/>
      <c r="AK98" s="45"/>
      <c r="AL98" s="39"/>
      <c r="AM98" s="45"/>
      <c r="AN98" s="45"/>
      <c r="AO98" s="45"/>
      <c r="AP98" s="45"/>
      <c r="AQ98" s="45"/>
      <c r="AR98" s="39"/>
      <c r="AS98" s="39"/>
      <c r="AT98" s="45"/>
      <c r="AU98" s="39"/>
      <c r="AV98" s="45"/>
      <c r="AW98" s="45"/>
      <c r="AX98" s="39"/>
      <c r="AY98" s="45"/>
      <c r="AZ98" s="45"/>
      <c r="BA98" s="39"/>
      <c r="BB98" s="39"/>
      <c r="BC98" s="45"/>
      <c r="BD98" s="45"/>
      <c r="BE98" s="45"/>
      <c r="BF98" s="45"/>
      <c r="BG98" s="45"/>
      <c r="BH98" s="45"/>
      <c r="BI98" s="45"/>
      <c r="BJ98" s="45"/>
      <c r="BK98" s="45"/>
      <c r="BL98" s="45"/>
      <c r="BM98" s="45"/>
      <c r="BN98" s="45"/>
      <c r="BO98" s="45"/>
      <c r="BP98" s="39">
        <v>2.0</v>
      </c>
      <c r="BQ98" s="45"/>
      <c r="BR98" s="45"/>
      <c r="BS98" s="45"/>
      <c r="BT98" s="45"/>
      <c r="BU98" s="45"/>
      <c r="BV98" s="39">
        <v>4.0</v>
      </c>
      <c r="BW98" s="45"/>
      <c r="BX98" s="45"/>
      <c r="BY98" s="39">
        <v>1.0</v>
      </c>
      <c r="BZ98" s="45"/>
      <c r="CA98" s="45"/>
      <c r="CB98" s="39"/>
      <c r="CC98" s="45"/>
      <c r="CD98" s="39"/>
      <c r="CE98" s="39">
        <v>3.0</v>
      </c>
      <c r="CF98" s="39">
        <v>1.0</v>
      </c>
      <c r="CG98" s="45"/>
      <c r="CH98" s="45"/>
      <c r="CI98" s="45"/>
      <c r="CJ98" s="45"/>
      <c r="CK98" s="39">
        <v>1.0</v>
      </c>
      <c r="CL98" s="45"/>
      <c r="CM98" s="45"/>
      <c r="CN98" s="45"/>
      <c r="CO98" s="39">
        <v>1.0</v>
      </c>
      <c r="CP98" s="45"/>
      <c r="CQ98" s="45"/>
      <c r="CR98" s="45"/>
      <c r="CS98" s="45"/>
      <c r="CT98" s="45"/>
      <c r="CU98" s="45"/>
      <c r="CV98" s="45"/>
      <c r="CW98" s="45"/>
      <c r="CX98" s="45"/>
      <c r="CY98" s="45"/>
      <c r="CZ98" s="39">
        <v>4.0</v>
      </c>
      <c r="DA98" s="45"/>
      <c r="DB98" s="45"/>
      <c r="DC98" s="45"/>
      <c r="DD98" s="45"/>
      <c r="DE98" s="45"/>
      <c r="DF98" s="39">
        <v>1.0</v>
      </c>
      <c r="DG98" s="45"/>
      <c r="DH98" s="45"/>
      <c r="DI98" s="39">
        <v>2.0</v>
      </c>
      <c r="DJ98" s="45"/>
      <c r="DK98" s="45"/>
      <c r="DL98" s="45"/>
      <c r="DM98" s="45"/>
      <c r="DN98" s="45"/>
      <c r="DO98" s="39">
        <v>1.0</v>
      </c>
      <c r="DP98" s="45"/>
      <c r="DQ98" s="45"/>
      <c r="DR98" s="45"/>
      <c r="DS98" s="45"/>
      <c r="DT98" s="45"/>
      <c r="DU98" s="45"/>
      <c r="DV98" s="45"/>
      <c r="DW98" s="45"/>
      <c r="DX98" s="45"/>
      <c r="DY98" s="45"/>
      <c r="DZ98" s="45"/>
      <c r="EA98" s="39">
        <v>1.0</v>
      </c>
      <c r="EB98" s="45"/>
      <c r="EC98" s="45"/>
      <c r="ED98" s="45"/>
      <c r="EE98" s="45"/>
      <c r="EF98" s="45"/>
      <c r="EG98" s="45"/>
      <c r="EH98" s="45"/>
      <c r="EI98" s="45"/>
      <c r="EJ98" s="39"/>
      <c r="EK98" s="45"/>
      <c r="EL98" s="45"/>
      <c r="EM98" s="45"/>
      <c r="EN98" s="45"/>
      <c r="EO98" s="45"/>
      <c r="EP98" s="45"/>
      <c r="EQ98" s="45"/>
      <c r="ER98" s="45"/>
      <c r="ES98" s="45"/>
      <c r="ET98" s="45"/>
      <c r="EU98" s="45"/>
      <c r="EV98" s="39">
        <v>1.0</v>
      </c>
      <c r="EW98" s="39"/>
      <c r="EX98" s="45"/>
      <c r="EY98" s="39"/>
      <c r="EZ98" s="39"/>
      <c r="FA98" s="45"/>
      <c r="FB98" s="39" t="s">
        <v>579</v>
      </c>
      <c r="FC98" s="39" t="s">
        <v>570</v>
      </c>
      <c r="FD98" s="39" t="s">
        <v>570</v>
      </c>
    </row>
    <row r="99" hidden="1">
      <c r="A99" s="39" t="s">
        <v>580</v>
      </c>
      <c r="B99" s="39" t="s">
        <v>581</v>
      </c>
      <c r="C99" s="40" t="s">
        <v>35</v>
      </c>
      <c r="D99" s="41" t="s">
        <v>26</v>
      </c>
      <c r="E99" s="41"/>
      <c r="F99" s="41"/>
      <c r="G99" s="42" t="s">
        <v>509</v>
      </c>
      <c r="H99" s="42" t="s">
        <v>345</v>
      </c>
      <c r="I99" s="41" t="s">
        <v>51</v>
      </c>
      <c r="J99" s="41" t="s">
        <v>70</v>
      </c>
      <c r="K99" s="41" t="s">
        <v>193</v>
      </c>
      <c r="L99" s="42" t="s">
        <v>295</v>
      </c>
      <c r="M99" s="41" t="s">
        <v>64</v>
      </c>
      <c r="N99" s="43">
        <v>43305.0</v>
      </c>
      <c r="O99" s="44"/>
      <c r="P99" s="45"/>
      <c r="Q99" s="58"/>
      <c r="R99" s="58"/>
      <c r="S99" s="45"/>
      <c r="T99" s="47">
        <f t="shared" si="3"/>
        <v>218</v>
      </c>
      <c r="U99" s="48">
        <f t="shared" si="4"/>
        <v>13</v>
      </c>
      <c r="V99" s="48">
        <f t="shared" ref="V99:X99" si="199">IF(ISBLANK($A99),"",sum(AF99,AL99,AR99,AX99,BD99,BJ99,BP99,BV99,CB99,CH99,CN99,CT99,CZ99,DF99,DL99,DR99,DX99,ED99,EJ99,EP99,EV99))</f>
        <v>6</v>
      </c>
      <c r="W99" s="48">
        <f t="shared" si="199"/>
        <v>1</v>
      </c>
      <c r="X99" s="48">
        <f t="shared" si="199"/>
        <v>0</v>
      </c>
      <c r="Y99" s="49">
        <f t="shared" si="6"/>
        <v>7</v>
      </c>
      <c r="Z99" s="50">
        <f t="shared" ref="Z99:AB99" si="200">IF(ISBLANK($A99),"",sum(AI99,AO99,AU99,BA99,BG99,BM99,BS99,BY99,CE99,CK99,CQ99,CW99,DC99,DI99,DO99,DU99,EA99,EG99,EM99,ES99,EY99))</f>
        <v>5</v>
      </c>
      <c r="AA99" s="50">
        <f t="shared" si="200"/>
        <v>3</v>
      </c>
      <c r="AB99" s="50">
        <f t="shared" si="200"/>
        <v>0</v>
      </c>
      <c r="AC99" s="51">
        <f t="shared" si="8"/>
        <v>8</v>
      </c>
      <c r="AD99" s="52">
        <f t="shared" si="9"/>
        <v>0.7142857143</v>
      </c>
      <c r="AE99" s="53" t="str">
        <f t="shared" si="10"/>
        <v>20+</v>
      </c>
      <c r="AF99" s="39"/>
      <c r="AG99" s="39"/>
      <c r="AH99" s="45"/>
      <c r="AI99" s="39"/>
      <c r="AJ99" s="39"/>
      <c r="AK99" s="45"/>
      <c r="AL99" s="39"/>
      <c r="AM99" s="45"/>
      <c r="AN99" s="45"/>
      <c r="AO99" s="45"/>
      <c r="AP99" s="45"/>
      <c r="AQ99" s="45"/>
      <c r="AR99" s="39">
        <v>1.0</v>
      </c>
      <c r="AS99" s="39">
        <v>1.0</v>
      </c>
      <c r="AT99" s="45"/>
      <c r="AU99" s="39"/>
      <c r="AV99" s="45"/>
      <c r="AW99" s="45"/>
      <c r="AX99" s="39" t="s">
        <v>582</v>
      </c>
      <c r="AY99" s="45"/>
      <c r="AZ99" s="45"/>
      <c r="BA99" s="39">
        <v>1.0</v>
      </c>
      <c r="BB99" s="39"/>
      <c r="BC99" s="45"/>
      <c r="BD99" s="45"/>
      <c r="BE99" s="45"/>
      <c r="BF99" s="45"/>
      <c r="BG99" s="45"/>
      <c r="BH99" s="45"/>
      <c r="BI99" s="45"/>
      <c r="BJ99" s="45"/>
      <c r="BK99" s="45"/>
      <c r="BL99" s="45"/>
      <c r="BM99" s="39">
        <v>1.0</v>
      </c>
      <c r="BN99" s="39">
        <v>1.0</v>
      </c>
      <c r="BO99" s="45"/>
      <c r="BP99" s="39">
        <v>1.0</v>
      </c>
      <c r="BQ99" s="45"/>
      <c r="BR99" s="45"/>
      <c r="BS99" s="45"/>
      <c r="BT99" s="45"/>
      <c r="BU99" s="45"/>
      <c r="BV99" s="45"/>
      <c r="BW99" s="45"/>
      <c r="BX99" s="45"/>
      <c r="BY99" s="45"/>
      <c r="BZ99" s="45"/>
      <c r="CA99" s="45"/>
      <c r="CB99" s="39">
        <v>2.0</v>
      </c>
      <c r="CC99" s="45"/>
      <c r="CD99" s="45"/>
      <c r="CE99" s="45"/>
      <c r="CF99" s="45"/>
      <c r="CG99" s="45"/>
      <c r="CH99" s="39">
        <v>2.0</v>
      </c>
      <c r="CI99" s="45"/>
      <c r="CJ99" s="45"/>
      <c r="CK99" s="39">
        <v>3.0</v>
      </c>
      <c r="CL99" s="45"/>
      <c r="CM99" s="45"/>
      <c r="CN99" s="45"/>
      <c r="CO99" s="45"/>
      <c r="CP99" s="45"/>
      <c r="CQ99" s="45"/>
      <c r="CR99" s="45"/>
      <c r="CS99" s="45"/>
      <c r="CT99" s="45"/>
      <c r="CU99" s="45"/>
      <c r="CV99" s="45"/>
      <c r="CW99" s="45"/>
      <c r="CX99" s="39">
        <v>2.0</v>
      </c>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39"/>
      <c r="EK99" s="45"/>
      <c r="EL99" s="45"/>
      <c r="EM99" s="45"/>
      <c r="EN99" s="45"/>
      <c r="EO99" s="45"/>
      <c r="EP99" s="45"/>
      <c r="EQ99" s="45"/>
      <c r="ER99" s="45"/>
      <c r="ES99" s="45"/>
      <c r="ET99" s="45"/>
      <c r="EU99" s="45"/>
      <c r="EV99" s="39"/>
      <c r="EW99" s="39"/>
      <c r="EX99" s="45"/>
      <c r="EY99" s="39"/>
      <c r="EZ99" s="39"/>
      <c r="FA99" s="45"/>
      <c r="FB99" s="39" t="s">
        <v>583</v>
      </c>
      <c r="FC99" s="39" t="s">
        <v>570</v>
      </c>
      <c r="FD99" s="39" t="s">
        <v>570</v>
      </c>
    </row>
    <row r="100" hidden="1">
      <c r="A100" s="39" t="s">
        <v>584</v>
      </c>
      <c r="B100" s="39" t="s">
        <v>585</v>
      </c>
      <c r="C100" s="40" t="s">
        <v>35</v>
      </c>
      <c r="D100" s="41" t="s">
        <v>26</v>
      </c>
      <c r="E100" s="41"/>
      <c r="F100" s="41"/>
      <c r="G100" s="42" t="s">
        <v>316</v>
      </c>
      <c r="H100" s="42" t="s">
        <v>317</v>
      </c>
      <c r="I100" s="41" t="s">
        <v>51</v>
      </c>
      <c r="J100" s="41" t="s">
        <v>70</v>
      </c>
      <c r="K100" s="41" t="s">
        <v>193</v>
      </c>
      <c r="L100" s="42" t="s">
        <v>295</v>
      </c>
      <c r="M100" s="41" t="s">
        <v>64</v>
      </c>
      <c r="N100" s="43">
        <v>43332.0</v>
      </c>
      <c r="O100" s="44"/>
      <c r="P100" s="45"/>
      <c r="Q100" s="58"/>
      <c r="R100" s="58"/>
      <c r="S100" s="45"/>
      <c r="T100" s="47">
        <f t="shared" si="3"/>
        <v>191</v>
      </c>
      <c r="U100" s="48">
        <f t="shared" si="4"/>
        <v>13</v>
      </c>
      <c r="V100" s="48">
        <f t="shared" ref="V100:X100" si="201">IF(ISBLANK($A100),"",sum(AF100,AL100,AR100,AX100,BD100,BJ100,BP100,BV100,CB100,CH100,CN100,CT100,CZ100,DF100,DL100,DR100,DX100,ED100,EJ100,EP100,EV100))</f>
        <v>6</v>
      </c>
      <c r="W100" s="48">
        <f t="shared" si="201"/>
        <v>0</v>
      </c>
      <c r="X100" s="48">
        <f t="shared" si="201"/>
        <v>0</v>
      </c>
      <c r="Y100" s="49">
        <f t="shared" si="6"/>
        <v>6</v>
      </c>
      <c r="Z100" s="50">
        <f t="shared" ref="Z100:AB100" si="202">IF(ISBLANK($A100),"",sum(AI100,AO100,AU100,BA100,BG100,BM100,BS100,BY100,CE100,CK100,CQ100,CW100,DC100,DI100,DO100,DU100,EA100,EG100,EM100,ES100,EY100))</f>
        <v>2</v>
      </c>
      <c r="AA100" s="50">
        <f t="shared" si="202"/>
        <v>0</v>
      </c>
      <c r="AB100" s="50">
        <f t="shared" si="202"/>
        <v>0</v>
      </c>
      <c r="AC100" s="51">
        <f t="shared" si="8"/>
        <v>2</v>
      </c>
      <c r="AD100" s="52">
        <f t="shared" si="9"/>
        <v>0.3333333333</v>
      </c>
      <c r="AE100" s="53" t="str">
        <f t="shared" si="10"/>
        <v>20+</v>
      </c>
      <c r="AF100" s="39"/>
      <c r="AG100" s="39"/>
      <c r="AH100" s="45"/>
      <c r="AI100" s="39"/>
      <c r="AJ100" s="39"/>
      <c r="AK100" s="45"/>
      <c r="AL100" s="39"/>
      <c r="AM100" s="45"/>
      <c r="AN100" s="45"/>
      <c r="AO100" s="45"/>
      <c r="AP100" s="45"/>
      <c r="AQ100" s="45"/>
      <c r="AR100" s="39">
        <v>2.0</v>
      </c>
      <c r="AS100" s="39"/>
      <c r="AT100" s="45"/>
      <c r="AU100" s="39"/>
      <c r="AV100" s="45"/>
      <c r="AW100" s="45"/>
      <c r="AX100" s="39"/>
      <c r="AY100" s="45"/>
      <c r="AZ100" s="45"/>
      <c r="BA100" s="39">
        <v>2.0</v>
      </c>
      <c r="BB100" s="39"/>
      <c r="BC100" s="45"/>
      <c r="BD100" s="45"/>
      <c r="BE100" s="45"/>
      <c r="BF100" s="45"/>
      <c r="BG100" s="45"/>
      <c r="BH100" s="45"/>
      <c r="BI100" s="45"/>
      <c r="BJ100" s="45"/>
      <c r="BK100" s="45"/>
      <c r="BL100" s="45"/>
      <c r="BM100" s="45"/>
      <c r="BN100" s="45"/>
      <c r="BO100" s="45"/>
      <c r="BP100" s="39">
        <v>2.0</v>
      </c>
      <c r="BQ100" s="45"/>
      <c r="BR100" s="45"/>
      <c r="BS100" s="45"/>
      <c r="BT100" s="45"/>
      <c r="BU100" s="45"/>
      <c r="BV100" s="45"/>
      <c r="BW100" s="45"/>
      <c r="BX100" s="45"/>
      <c r="BY100" s="45"/>
      <c r="BZ100" s="45"/>
      <c r="CA100" s="45"/>
      <c r="CB100" s="39"/>
      <c r="CC100" s="45"/>
      <c r="CD100" s="45"/>
      <c r="CE100" s="45"/>
      <c r="CF100" s="45"/>
      <c r="CG100" s="45"/>
      <c r="CH100" s="39">
        <v>2.0</v>
      </c>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39"/>
      <c r="EK100" s="45"/>
      <c r="EL100" s="45"/>
      <c r="EM100" s="45"/>
      <c r="EN100" s="45"/>
      <c r="EO100" s="45"/>
      <c r="EP100" s="45"/>
      <c r="EQ100" s="45"/>
      <c r="ER100" s="45"/>
      <c r="ES100" s="45"/>
      <c r="ET100" s="45"/>
      <c r="EU100" s="45"/>
      <c r="EV100" s="39"/>
      <c r="EW100" s="39"/>
      <c r="EX100" s="45"/>
      <c r="EY100" s="39"/>
      <c r="EZ100" s="39"/>
      <c r="FA100" s="45"/>
      <c r="FB100" s="39" t="s">
        <v>586</v>
      </c>
      <c r="FC100" s="39" t="s">
        <v>570</v>
      </c>
      <c r="FD100" s="39" t="s">
        <v>570</v>
      </c>
    </row>
    <row r="101" hidden="1">
      <c r="A101" s="39" t="s">
        <v>587</v>
      </c>
      <c r="B101" s="39" t="s">
        <v>588</v>
      </c>
      <c r="C101" s="40" t="s">
        <v>35</v>
      </c>
      <c r="D101" s="41" t="s">
        <v>26</v>
      </c>
      <c r="E101" s="41"/>
      <c r="F101" s="41"/>
      <c r="G101" s="42" t="s">
        <v>548</v>
      </c>
      <c r="H101" s="42" t="s">
        <v>340</v>
      </c>
      <c r="I101" s="41" t="s">
        <v>51</v>
      </c>
      <c r="J101" s="41" t="s">
        <v>70</v>
      </c>
      <c r="K101" s="41" t="s">
        <v>193</v>
      </c>
      <c r="L101" s="42" t="s">
        <v>295</v>
      </c>
      <c r="M101" s="41" t="s">
        <v>64</v>
      </c>
      <c r="N101" s="43">
        <v>43347.0</v>
      </c>
      <c r="O101" s="44"/>
      <c r="P101" s="45"/>
      <c r="Q101" s="58"/>
      <c r="R101" s="58"/>
      <c r="S101" s="45"/>
      <c r="T101" s="47">
        <f t="shared" si="3"/>
        <v>176</v>
      </c>
      <c r="U101" s="48">
        <f t="shared" si="4"/>
        <v>13</v>
      </c>
      <c r="V101" s="48">
        <f t="shared" ref="V101:X101" si="203">IF(ISBLANK($A101),"",sum(AF101,AL101,AR101,AX101,BD101,BJ101,BP101,BV101,CB101,CH101,CN101,CT101,CZ101,DF101,DL101,DR101,DX101,ED101,EJ101,EP101,EV101))</f>
        <v>4</v>
      </c>
      <c r="W101" s="48">
        <f t="shared" si="203"/>
        <v>0</v>
      </c>
      <c r="X101" s="48">
        <f t="shared" si="203"/>
        <v>0</v>
      </c>
      <c r="Y101" s="49">
        <f t="shared" si="6"/>
        <v>4</v>
      </c>
      <c r="Z101" s="50">
        <f t="shared" ref="Z101:AB101" si="204">IF(ISBLANK($A101),"",sum(AI101,AO101,AU101,BA101,BG101,BM101,BS101,BY101,CE101,CK101,CQ101,CW101,DC101,DI101,DO101,DU101,EA101,EG101,EM101,ES101,EY101))</f>
        <v>3</v>
      </c>
      <c r="AA101" s="50">
        <f t="shared" si="204"/>
        <v>3</v>
      </c>
      <c r="AB101" s="50">
        <f t="shared" si="204"/>
        <v>0</v>
      </c>
      <c r="AC101" s="51">
        <f t="shared" si="8"/>
        <v>6</v>
      </c>
      <c r="AD101" s="52">
        <f t="shared" si="9"/>
        <v>0.75</v>
      </c>
      <c r="AE101" s="53" t="str">
        <f t="shared" si="10"/>
        <v>20+</v>
      </c>
      <c r="AF101" s="39"/>
      <c r="AG101" s="39"/>
      <c r="AH101" s="45"/>
      <c r="AI101" s="39"/>
      <c r="AJ101" s="39"/>
      <c r="AK101" s="45"/>
      <c r="AL101" s="39"/>
      <c r="AM101" s="45"/>
      <c r="AN101" s="45"/>
      <c r="AO101" s="45"/>
      <c r="AP101" s="45"/>
      <c r="AQ101" s="45"/>
      <c r="AR101" s="39"/>
      <c r="AS101" s="39"/>
      <c r="AT101" s="45"/>
      <c r="AU101" s="39"/>
      <c r="AV101" s="45"/>
      <c r="AW101" s="45"/>
      <c r="AX101" s="39"/>
      <c r="AY101" s="45"/>
      <c r="AZ101" s="45"/>
      <c r="BA101" s="39"/>
      <c r="BB101" s="39"/>
      <c r="BC101" s="45"/>
      <c r="BD101" s="45"/>
      <c r="BE101" s="45"/>
      <c r="BF101" s="45"/>
      <c r="BG101" s="45"/>
      <c r="BH101" s="45"/>
      <c r="BI101" s="45"/>
      <c r="BJ101" s="45"/>
      <c r="BK101" s="45"/>
      <c r="BL101" s="45"/>
      <c r="BM101" s="45"/>
      <c r="BN101" s="45"/>
      <c r="BO101" s="45"/>
      <c r="BP101" s="39">
        <v>3.0</v>
      </c>
      <c r="BQ101" s="45"/>
      <c r="BR101" s="45"/>
      <c r="BS101" s="45"/>
      <c r="BT101" s="45"/>
      <c r="BU101" s="45"/>
      <c r="BV101" s="39">
        <v>1.0</v>
      </c>
      <c r="BW101" s="45"/>
      <c r="BX101" s="45"/>
      <c r="BY101" s="39">
        <v>3.0</v>
      </c>
      <c r="BZ101" s="45"/>
      <c r="CA101" s="45"/>
      <c r="CB101" s="39"/>
      <c r="CC101" s="45"/>
      <c r="CD101" s="45"/>
      <c r="CE101" s="45"/>
      <c r="CF101" s="39">
        <v>3.0</v>
      </c>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39"/>
      <c r="EK101" s="45"/>
      <c r="EL101" s="45"/>
      <c r="EM101" s="45"/>
      <c r="EN101" s="45"/>
      <c r="EO101" s="45"/>
      <c r="EP101" s="45"/>
      <c r="EQ101" s="45"/>
      <c r="ER101" s="45"/>
      <c r="ES101" s="45"/>
      <c r="ET101" s="45"/>
      <c r="EU101" s="45"/>
      <c r="EV101" s="39"/>
      <c r="EW101" s="39"/>
      <c r="EX101" s="45"/>
      <c r="EY101" s="39"/>
      <c r="EZ101" s="39"/>
      <c r="FA101" s="45"/>
      <c r="FB101" s="39" t="s">
        <v>589</v>
      </c>
      <c r="FC101" s="39" t="s">
        <v>505</v>
      </c>
      <c r="FD101" s="39" t="s">
        <v>590</v>
      </c>
    </row>
    <row r="102" hidden="1">
      <c r="A102" s="39" t="s">
        <v>591</v>
      </c>
      <c r="B102" s="39" t="s">
        <v>592</v>
      </c>
      <c r="C102" s="40" t="s">
        <v>35</v>
      </c>
      <c r="D102" s="41" t="s">
        <v>26</v>
      </c>
      <c r="E102" s="41"/>
      <c r="F102" s="41"/>
      <c r="G102" s="42" t="s">
        <v>593</v>
      </c>
      <c r="H102" s="42" t="s">
        <v>294</v>
      </c>
      <c r="I102" s="41" t="s">
        <v>51</v>
      </c>
      <c r="J102" s="41" t="s">
        <v>70</v>
      </c>
      <c r="K102" s="41" t="s">
        <v>193</v>
      </c>
      <c r="L102" s="42" t="s">
        <v>295</v>
      </c>
      <c r="M102" s="41" t="s">
        <v>64</v>
      </c>
      <c r="N102" s="43">
        <v>43318.0</v>
      </c>
      <c r="O102" s="44"/>
      <c r="P102" s="45"/>
      <c r="Q102" s="58"/>
      <c r="R102" s="58"/>
      <c r="S102" s="45"/>
      <c r="T102" s="47">
        <f t="shared" si="3"/>
        <v>205</v>
      </c>
      <c r="U102" s="48">
        <f t="shared" si="4"/>
        <v>13</v>
      </c>
      <c r="V102" s="48">
        <f t="shared" ref="V102:X102" si="205">IF(ISBLANK($A102),"",sum(AF102,AL102,AR102,AX102,BD102,BJ102,BP102,BV102,CB102,CH102,CN102,CT102,CZ102,DF102,DL102,DR102,DX102,ED102,EJ102,EP102,EV102))</f>
        <v>2</v>
      </c>
      <c r="W102" s="48">
        <f t="shared" si="205"/>
        <v>0</v>
      </c>
      <c r="X102" s="48">
        <f t="shared" si="205"/>
        <v>0</v>
      </c>
      <c r="Y102" s="49">
        <f t="shared" si="6"/>
        <v>2</v>
      </c>
      <c r="Z102" s="50">
        <f t="shared" ref="Z102:AB102" si="206">IF(ISBLANK($A102),"",sum(AI102,AO102,AU102,BA102,BG102,BM102,BS102,BY102,CE102,CK102,CQ102,CW102,DC102,DI102,DO102,DU102,EA102,EG102,EM102,ES102,EY102))</f>
        <v>2</v>
      </c>
      <c r="AA102" s="50">
        <f t="shared" si="206"/>
        <v>0</v>
      </c>
      <c r="AB102" s="50">
        <f t="shared" si="206"/>
        <v>0</v>
      </c>
      <c r="AC102" s="51">
        <f t="shared" si="8"/>
        <v>2</v>
      </c>
      <c r="AD102" s="52">
        <f t="shared" si="9"/>
        <v>1</v>
      </c>
      <c r="AE102" s="53" t="str">
        <f t="shared" si="10"/>
        <v>20+</v>
      </c>
      <c r="AF102" s="39"/>
      <c r="AG102" s="39"/>
      <c r="AH102" s="45"/>
      <c r="AI102" s="39"/>
      <c r="AJ102" s="39"/>
      <c r="AK102" s="45"/>
      <c r="AL102" s="39">
        <v>1.0</v>
      </c>
      <c r="AM102" s="45"/>
      <c r="AN102" s="45"/>
      <c r="AO102" s="45"/>
      <c r="AP102" s="45"/>
      <c r="AQ102" s="45"/>
      <c r="AR102" s="39"/>
      <c r="AS102" s="39"/>
      <c r="AT102" s="45"/>
      <c r="AU102" s="39">
        <v>1.0</v>
      </c>
      <c r="AV102" s="45"/>
      <c r="AW102" s="45"/>
      <c r="AX102" s="39"/>
      <c r="AY102" s="45"/>
      <c r="AZ102" s="45"/>
      <c r="BA102" s="39">
        <v>1.0</v>
      </c>
      <c r="BB102" s="39"/>
      <c r="BC102" s="45"/>
      <c r="BD102" s="45"/>
      <c r="BE102" s="45"/>
      <c r="BF102" s="45"/>
      <c r="BG102" s="45"/>
      <c r="BH102" s="45"/>
      <c r="BI102" s="45"/>
      <c r="BJ102" s="45"/>
      <c r="BK102" s="45"/>
      <c r="BL102" s="45"/>
      <c r="BM102" s="45"/>
      <c r="BN102" s="45"/>
      <c r="BO102" s="45"/>
      <c r="BP102" s="39">
        <v>1.0</v>
      </c>
      <c r="BQ102" s="45"/>
      <c r="BR102" s="45"/>
      <c r="BS102" s="45"/>
      <c r="BT102" s="45"/>
      <c r="BU102" s="45"/>
      <c r="BV102" s="45"/>
      <c r="BW102" s="45"/>
      <c r="BX102" s="45"/>
      <c r="BY102" s="45"/>
      <c r="BZ102" s="45"/>
      <c r="CA102" s="45"/>
      <c r="CB102" s="39"/>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39"/>
      <c r="EK102" s="45"/>
      <c r="EL102" s="45"/>
      <c r="EM102" s="45"/>
      <c r="EN102" s="45"/>
      <c r="EO102" s="45"/>
      <c r="EP102" s="45"/>
      <c r="EQ102" s="45"/>
      <c r="ER102" s="45"/>
      <c r="ES102" s="45"/>
      <c r="ET102" s="45"/>
      <c r="EU102" s="45"/>
      <c r="EV102" s="39"/>
      <c r="EW102" s="39"/>
      <c r="EX102" s="45"/>
      <c r="EY102" s="39"/>
      <c r="EZ102" s="39"/>
      <c r="FA102" s="45"/>
      <c r="FB102" s="39" t="s">
        <v>594</v>
      </c>
      <c r="FC102" s="39" t="s">
        <v>570</v>
      </c>
      <c r="FD102" s="39" t="s">
        <v>570</v>
      </c>
    </row>
    <row r="103" hidden="1">
      <c r="A103" s="84" t="s">
        <v>595</v>
      </c>
      <c r="B103" s="84" t="s">
        <v>562</v>
      </c>
      <c r="C103" s="85" t="s">
        <v>35</v>
      </c>
      <c r="D103" s="86" t="s">
        <v>26</v>
      </c>
      <c r="E103" s="84"/>
      <c r="F103" s="84"/>
      <c r="G103" s="84" t="s">
        <v>596</v>
      </c>
      <c r="H103" s="84" t="s">
        <v>345</v>
      </c>
      <c r="I103" s="84" t="s">
        <v>51</v>
      </c>
      <c r="J103" s="84" t="s">
        <v>70</v>
      </c>
      <c r="K103" s="84" t="s">
        <v>97</v>
      </c>
      <c r="L103" s="84" t="s">
        <v>295</v>
      </c>
      <c r="M103" s="84" t="s">
        <v>64</v>
      </c>
      <c r="N103" s="87">
        <v>43381.0</v>
      </c>
      <c r="O103" s="88"/>
      <c r="P103" s="89"/>
      <c r="Q103" s="88"/>
      <c r="R103" s="88"/>
      <c r="S103" s="89"/>
      <c r="T103" s="47">
        <f t="shared" si="3"/>
        <v>142</v>
      </c>
      <c r="U103" s="48">
        <f t="shared" si="4"/>
        <v>13</v>
      </c>
      <c r="V103" s="48">
        <f t="shared" ref="V103:X103" si="207">IF(ISBLANK($A103),"",sum(AF103,AL103,AR103,AX103,BD103,BJ103,BP103,BV103,CB103,CH103,CN103,CT103,CZ103,DF103,DL103,DR103,DX103,ED103,EJ103,EP103,EV103))</f>
        <v>0</v>
      </c>
      <c r="W103" s="48">
        <f t="shared" si="207"/>
        <v>2</v>
      </c>
      <c r="X103" s="48">
        <f t="shared" si="207"/>
        <v>0</v>
      </c>
      <c r="Y103" s="49">
        <f t="shared" si="6"/>
        <v>2</v>
      </c>
      <c r="Z103" s="50">
        <f t="shared" ref="Z103:AB103" si="208">IF(ISBLANK($A103),"",sum(AI103,AO103,AU103,BA103,BG103,BM103,BS103,BY103,CE103,CK103,CQ103,CW103,DC103,DI103,DO103,DU103,EA103,EG103,EM103,ES103,EY103))</f>
        <v>0</v>
      </c>
      <c r="AA103" s="50">
        <f t="shared" si="208"/>
        <v>0</v>
      </c>
      <c r="AB103" s="50">
        <f t="shared" si="208"/>
        <v>0</v>
      </c>
      <c r="AC103" s="51">
        <f t="shared" si="8"/>
        <v>0</v>
      </c>
      <c r="AD103" s="52">
        <f t="shared" si="9"/>
        <v>0</v>
      </c>
      <c r="AE103" s="53" t="str">
        <f t="shared" si="10"/>
        <v>20+</v>
      </c>
      <c r="AF103" s="84"/>
      <c r="AG103" s="84"/>
      <c r="AH103" s="89"/>
      <c r="AI103" s="84"/>
      <c r="AJ103" s="84"/>
      <c r="AK103" s="89"/>
      <c r="AL103" s="84"/>
      <c r="AM103" s="89"/>
      <c r="AN103" s="89"/>
      <c r="AO103" s="89"/>
      <c r="AP103" s="89"/>
      <c r="AQ103" s="89"/>
      <c r="AR103" s="84"/>
      <c r="AS103" s="84"/>
      <c r="AT103" s="89"/>
      <c r="AU103" s="84"/>
      <c r="AV103" s="89"/>
      <c r="AW103" s="89"/>
      <c r="AX103" s="84"/>
      <c r="AY103" s="89"/>
      <c r="AZ103" s="89"/>
      <c r="BA103" s="84"/>
      <c r="BB103" s="84"/>
      <c r="BC103" s="89"/>
      <c r="BD103" s="89"/>
      <c r="BE103" s="91">
        <v>1.0</v>
      </c>
      <c r="BF103" s="89"/>
      <c r="BG103" s="89"/>
      <c r="BH103" s="89"/>
      <c r="BI103" s="89"/>
      <c r="BJ103" s="89"/>
      <c r="BK103" s="89"/>
      <c r="BL103" s="89"/>
      <c r="BM103" s="89"/>
      <c r="BN103" s="89"/>
      <c r="BO103" s="89"/>
      <c r="BP103" s="84"/>
      <c r="BQ103" s="89"/>
      <c r="BR103" s="89"/>
      <c r="BS103" s="89"/>
      <c r="BT103" s="89"/>
      <c r="BU103" s="89"/>
      <c r="BV103" s="89"/>
      <c r="BW103" s="91">
        <v>1.0</v>
      </c>
      <c r="BX103" s="89"/>
      <c r="BY103" s="89"/>
      <c r="BZ103" s="89"/>
      <c r="CA103" s="89"/>
      <c r="CB103" s="84"/>
      <c r="CC103" s="89"/>
      <c r="CD103" s="89"/>
      <c r="CE103" s="89"/>
      <c r="CF103" s="89"/>
      <c r="CG103" s="89"/>
      <c r="CH103" s="89"/>
      <c r="CI103" s="89"/>
      <c r="CJ103" s="89"/>
      <c r="CK103" s="89"/>
      <c r="CL103" s="89"/>
      <c r="CM103" s="89"/>
      <c r="CN103" s="89"/>
      <c r="CO103" s="89"/>
      <c r="CP103" s="89"/>
      <c r="CQ103" s="89"/>
      <c r="CR103" s="89"/>
      <c r="CS103" s="89"/>
      <c r="CT103" s="89"/>
      <c r="CU103" s="89"/>
      <c r="CV103" s="89"/>
      <c r="CW103" s="89"/>
      <c r="CX103" s="89"/>
      <c r="CY103" s="89"/>
      <c r="CZ103" s="89"/>
      <c r="DA103" s="89"/>
      <c r="DB103" s="89"/>
      <c r="DC103" s="89"/>
      <c r="DD103" s="89"/>
      <c r="DE103" s="89"/>
      <c r="DF103" s="92"/>
      <c r="DG103" s="92"/>
      <c r="DH103" s="92"/>
      <c r="DI103" s="92"/>
      <c r="DJ103" s="92"/>
      <c r="DK103" s="92"/>
      <c r="DL103" s="89"/>
      <c r="DM103" s="89"/>
      <c r="DN103" s="89"/>
      <c r="DO103" s="89"/>
      <c r="DP103" s="89"/>
      <c r="DQ103" s="89"/>
      <c r="DR103" s="89"/>
      <c r="DS103" s="89"/>
      <c r="DT103" s="89"/>
      <c r="DU103" s="89"/>
      <c r="DV103" s="89"/>
      <c r="DW103" s="89"/>
      <c r="DX103" s="89"/>
      <c r="DY103" s="89"/>
      <c r="DZ103" s="89"/>
      <c r="EA103" s="89"/>
      <c r="EB103" s="89"/>
      <c r="EC103" s="89"/>
      <c r="ED103" s="89"/>
      <c r="EE103" s="89"/>
      <c r="EF103" s="89"/>
      <c r="EG103" s="89"/>
      <c r="EH103" s="89"/>
      <c r="EI103" s="89"/>
      <c r="EJ103" s="84"/>
      <c r="EK103" s="89"/>
      <c r="EL103" s="89"/>
      <c r="EM103" s="89"/>
      <c r="EN103" s="89"/>
      <c r="EO103" s="89"/>
      <c r="EP103" s="89"/>
      <c r="EQ103" s="89"/>
      <c r="ER103" s="89"/>
      <c r="ES103" s="89"/>
      <c r="ET103" s="89"/>
      <c r="EU103" s="89"/>
      <c r="EV103" s="84"/>
      <c r="EW103" s="84"/>
      <c r="EX103" s="89"/>
      <c r="EY103" s="84"/>
      <c r="EZ103" s="84"/>
      <c r="FA103" s="89"/>
      <c r="FB103" s="84" t="s">
        <v>597</v>
      </c>
      <c r="FC103" s="84" t="s">
        <v>598</v>
      </c>
      <c r="FD103" s="84" t="s">
        <v>599</v>
      </c>
    </row>
    <row r="104" hidden="1">
      <c r="A104" s="39" t="s">
        <v>600</v>
      </c>
      <c r="B104" s="39" t="s">
        <v>537</v>
      </c>
      <c r="C104" s="40" t="s">
        <v>35</v>
      </c>
      <c r="D104" s="41" t="s">
        <v>26</v>
      </c>
      <c r="E104" s="41"/>
      <c r="F104" s="41"/>
      <c r="G104" s="42" t="s">
        <v>601</v>
      </c>
      <c r="H104" s="42" t="s">
        <v>317</v>
      </c>
      <c r="I104" s="41" t="s">
        <v>51</v>
      </c>
      <c r="J104" s="41" t="s">
        <v>70</v>
      </c>
      <c r="K104" s="41" t="s">
        <v>193</v>
      </c>
      <c r="L104" s="42" t="s">
        <v>295</v>
      </c>
      <c r="M104" s="41" t="s">
        <v>64</v>
      </c>
      <c r="N104" s="43">
        <v>43388.0</v>
      </c>
      <c r="O104" s="44"/>
      <c r="P104" s="45"/>
      <c r="Q104" s="58"/>
      <c r="R104" s="58"/>
      <c r="S104" s="45"/>
      <c r="T104" s="47">
        <f t="shared" si="3"/>
        <v>135</v>
      </c>
      <c r="U104" s="48">
        <f t="shared" si="4"/>
        <v>13</v>
      </c>
      <c r="V104" s="48">
        <f t="shared" ref="V104:X104" si="209">IF(ISBLANK($A104),"",sum(AF104,AL104,AR104,AX104,BD104,BJ104,BP104,BV104,CB104,CH104,CN104,CT104,CZ104,DF104,DL104,DR104,DX104,ED104,EJ104,EP104,EV104))</f>
        <v>0</v>
      </c>
      <c r="W104" s="48">
        <f t="shared" si="209"/>
        <v>0</v>
      </c>
      <c r="X104" s="48">
        <f t="shared" si="209"/>
        <v>0</v>
      </c>
      <c r="Y104" s="49">
        <f t="shared" si="6"/>
        <v>0</v>
      </c>
      <c r="Z104" s="50">
        <f t="shared" ref="Z104:AB104" si="210">IF(ISBLANK($A104),"",sum(AI104,AO104,AU104,BA104,BG104,BM104,BS104,BY104,CE104,CK104,CQ104,CW104,DC104,DI104,DO104,DU104,EA104,EG104,EM104,ES104,EY104))</f>
        <v>0</v>
      </c>
      <c r="AA104" s="50">
        <f t="shared" si="210"/>
        <v>0</v>
      </c>
      <c r="AB104" s="50">
        <f t="shared" si="210"/>
        <v>0</v>
      </c>
      <c r="AC104" s="51">
        <f t="shared" si="8"/>
        <v>0</v>
      </c>
      <c r="AD104" s="52" t="str">
        <f t="shared" si="9"/>
        <v/>
      </c>
      <c r="AE104" s="53">
        <f t="shared" si="10"/>
        <v>20</v>
      </c>
      <c r="AF104" s="39"/>
      <c r="AG104" s="39"/>
      <c r="AH104" s="45"/>
      <c r="AI104" s="39"/>
      <c r="AJ104" s="39"/>
      <c r="AK104" s="45"/>
      <c r="AL104" s="39"/>
      <c r="AM104" s="45"/>
      <c r="AN104" s="45"/>
      <c r="AO104" s="45"/>
      <c r="AP104" s="45"/>
      <c r="AQ104" s="45"/>
      <c r="AR104" s="39"/>
      <c r="AS104" s="39"/>
      <c r="AT104" s="45"/>
      <c r="AU104" s="39"/>
      <c r="AV104" s="45"/>
      <c r="AW104" s="45"/>
      <c r="AX104" s="39"/>
      <c r="AY104" s="45"/>
      <c r="AZ104" s="45"/>
      <c r="BA104" s="39"/>
      <c r="BB104" s="39"/>
      <c r="BC104" s="45"/>
      <c r="BD104" s="45"/>
      <c r="BE104" s="45"/>
      <c r="BF104" s="45"/>
      <c r="BG104" s="45"/>
      <c r="BH104" s="45"/>
      <c r="BI104" s="45"/>
      <c r="BJ104" s="45"/>
      <c r="BK104" s="45"/>
      <c r="BL104" s="45"/>
      <c r="BM104" s="45"/>
      <c r="BN104" s="45"/>
      <c r="BO104" s="45"/>
      <c r="BP104" s="39"/>
      <c r="BQ104" s="45"/>
      <c r="BR104" s="45"/>
      <c r="BS104" s="45"/>
      <c r="BT104" s="45"/>
      <c r="BU104" s="45"/>
      <c r="BV104" s="45"/>
      <c r="BW104" s="45"/>
      <c r="BX104" s="45"/>
      <c r="BY104" s="45"/>
      <c r="BZ104" s="45"/>
      <c r="CA104" s="45"/>
      <c r="CB104" s="39"/>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39"/>
      <c r="EK104" s="45"/>
      <c r="EL104" s="45"/>
      <c r="EM104" s="45"/>
      <c r="EN104" s="45"/>
      <c r="EO104" s="45"/>
      <c r="EP104" s="45"/>
      <c r="EQ104" s="45"/>
      <c r="ER104" s="45"/>
      <c r="ES104" s="45"/>
      <c r="ET104" s="45"/>
      <c r="EU104" s="45"/>
      <c r="EV104" s="39"/>
      <c r="EW104" s="39"/>
      <c r="EX104" s="45"/>
      <c r="EY104" s="39"/>
      <c r="EZ104" s="39"/>
      <c r="FA104" s="45"/>
      <c r="FB104" s="39" t="s">
        <v>538</v>
      </c>
      <c r="FC104" s="39" t="s">
        <v>534</v>
      </c>
      <c r="FD104" s="39" t="s">
        <v>539</v>
      </c>
    </row>
    <row r="105">
      <c r="A105" s="84" t="s">
        <v>602</v>
      </c>
      <c r="B105" s="84" t="s">
        <v>603</v>
      </c>
      <c r="C105" s="85" t="s">
        <v>35</v>
      </c>
      <c r="D105" s="86" t="s">
        <v>69</v>
      </c>
      <c r="E105" s="84"/>
      <c r="F105" s="84"/>
      <c r="G105" s="84" t="s">
        <v>604</v>
      </c>
      <c r="H105" s="84" t="s">
        <v>345</v>
      </c>
      <c r="I105" s="84" t="s">
        <v>51</v>
      </c>
      <c r="J105" s="84" t="s">
        <v>70</v>
      </c>
      <c r="K105" s="84" t="s">
        <v>97</v>
      </c>
      <c r="L105" s="84" t="s">
        <v>295</v>
      </c>
      <c r="M105" s="84" t="s">
        <v>64</v>
      </c>
      <c r="N105" s="87">
        <v>43374.0</v>
      </c>
      <c r="O105" s="88"/>
      <c r="P105" s="89"/>
      <c r="Q105" s="88"/>
      <c r="R105" s="88"/>
      <c r="S105" s="89"/>
      <c r="T105" s="47">
        <f t="shared" si="3"/>
        <v>149</v>
      </c>
      <c r="U105" s="48">
        <f t="shared" si="4"/>
        <v>13</v>
      </c>
      <c r="V105" s="48">
        <f t="shared" ref="V105:X105" si="211">IF(ISBLANK($A105),"",sum(AF105,AL105,AR105,AX105,BD105,BJ105,BP105,BV105,CB105,CH105,CN105,CT105,CZ105,DF105,DL105,DR105,DX105,ED105,EJ105,EP105,EV105))</f>
        <v>3</v>
      </c>
      <c r="W105" s="48">
        <f t="shared" si="211"/>
        <v>3</v>
      </c>
      <c r="X105" s="48">
        <f t="shared" si="211"/>
        <v>0</v>
      </c>
      <c r="Y105" s="49">
        <f t="shared" si="6"/>
        <v>6</v>
      </c>
      <c r="Z105" s="50">
        <f t="shared" ref="Z105:AB105" si="212">IF(ISBLANK($A105),"",sum(AI105,AO105,AU105,BA105,BG105,BM105,BS105,BY105,CE105,CK105,CQ105,CW105,DC105,DI105,DO105,DU105,EA105,EG105,EM105,ES105,EY105))</f>
        <v>4</v>
      </c>
      <c r="AA105" s="50">
        <f t="shared" si="212"/>
        <v>0</v>
      </c>
      <c r="AB105" s="50">
        <f t="shared" si="212"/>
        <v>0</v>
      </c>
      <c r="AC105" s="51">
        <f t="shared" si="8"/>
        <v>4</v>
      </c>
      <c r="AD105" s="52">
        <f t="shared" si="9"/>
        <v>0.6666666667</v>
      </c>
      <c r="AE105" s="53" t="str">
        <f t="shared" si="10"/>
        <v>20+</v>
      </c>
      <c r="AF105" s="84"/>
      <c r="AG105" s="90">
        <v>1.0</v>
      </c>
      <c r="AH105" s="89"/>
      <c r="AI105" s="84"/>
      <c r="AJ105" s="84"/>
      <c r="AK105" s="89"/>
      <c r="AL105" s="84"/>
      <c r="AM105" s="89"/>
      <c r="AN105" s="89"/>
      <c r="AO105" s="91">
        <v>1.0</v>
      </c>
      <c r="AP105" s="89"/>
      <c r="AQ105" s="89"/>
      <c r="AR105" s="84"/>
      <c r="AS105" s="90">
        <v>1.0</v>
      </c>
      <c r="AT105" s="89"/>
      <c r="AU105" s="84"/>
      <c r="AV105" s="89"/>
      <c r="AW105" s="89"/>
      <c r="AX105" s="90">
        <v>1.0</v>
      </c>
      <c r="AY105" s="89"/>
      <c r="AZ105" s="89"/>
      <c r="BA105" s="90">
        <v>1.0</v>
      </c>
      <c r="BB105" s="84"/>
      <c r="BC105" s="89"/>
      <c r="BD105" s="91">
        <v>2.0</v>
      </c>
      <c r="BE105" s="91">
        <v>1.0</v>
      </c>
      <c r="BF105" s="89"/>
      <c r="BG105" s="89"/>
      <c r="BH105" s="89"/>
      <c r="BI105" s="89"/>
      <c r="BJ105" s="89"/>
      <c r="BK105" s="89"/>
      <c r="BL105" s="89"/>
      <c r="BM105" s="91">
        <v>2.0</v>
      </c>
      <c r="BN105" s="89"/>
      <c r="BO105" s="89"/>
      <c r="BP105" s="84"/>
      <c r="BQ105" s="89"/>
      <c r="BR105" s="89"/>
      <c r="BS105" s="89"/>
      <c r="BT105" s="89"/>
      <c r="BU105" s="89"/>
      <c r="BV105" s="89"/>
      <c r="BW105" s="89"/>
      <c r="BX105" s="89"/>
      <c r="BY105" s="89"/>
      <c r="BZ105" s="89"/>
      <c r="CA105" s="89"/>
      <c r="CB105" s="84"/>
      <c r="CC105" s="89"/>
      <c r="CD105" s="89"/>
      <c r="CE105" s="89"/>
      <c r="CF105" s="89"/>
      <c r="CG105" s="89"/>
      <c r="CH105" s="89"/>
      <c r="CI105" s="89"/>
      <c r="CJ105" s="89"/>
      <c r="CK105" s="89"/>
      <c r="CL105" s="89"/>
      <c r="CM105" s="89"/>
      <c r="CN105" s="89"/>
      <c r="CO105" s="89"/>
      <c r="CP105" s="89"/>
      <c r="CQ105" s="89"/>
      <c r="CR105" s="89"/>
      <c r="CS105" s="89"/>
      <c r="CT105" s="89"/>
      <c r="CU105" s="89"/>
      <c r="CV105" s="89"/>
      <c r="CW105" s="89"/>
      <c r="CX105" s="89"/>
      <c r="CY105" s="89"/>
      <c r="CZ105" s="89"/>
      <c r="DA105" s="89"/>
      <c r="DB105" s="89"/>
      <c r="DC105" s="89"/>
      <c r="DD105" s="89"/>
      <c r="DE105" s="89"/>
      <c r="DF105" s="89"/>
      <c r="DG105" s="89"/>
      <c r="DH105" s="89"/>
      <c r="DI105" s="89"/>
      <c r="DJ105" s="89"/>
      <c r="DK105" s="89"/>
      <c r="DL105" s="92"/>
      <c r="DM105" s="92"/>
      <c r="DN105" s="92"/>
      <c r="DO105" s="92"/>
      <c r="DP105" s="92"/>
      <c r="DQ105" s="92"/>
      <c r="DR105" s="89"/>
      <c r="DS105" s="89"/>
      <c r="DT105" s="89"/>
      <c r="DU105" s="89"/>
      <c r="DV105" s="89"/>
      <c r="DW105" s="89"/>
      <c r="DX105" s="89"/>
      <c r="DY105" s="89"/>
      <c r="DZ105" s="89"/>
      <c r="EA105" s="89"/>
      <c r="EB105" s="89"/>
      <c r="EC105" s="89"/>
      <c r="ED105" s="89"/>
      <c r="EE105" s="89"/>
      <c r="EF105" s="89"/>
      <c r="EG105" s="89"/>
      <c r="EH105" s="89"/>
      <c r="EI105" s="89"/>
      <c r="EJ105" s="84"/>
      <c r="EK105" s="89"/>
      <c r="EL105" s="89"/>
      <c r="EM105" s="89"/>
      <c r="EN105" s="89"/>
      <c r="EO105" s="89"/>
      <c r="EP105" s="89"/>
      <c r="EQ105" s="89"/>
      <c r="ER105" s="89"/>
      <c r="ES105" s="89"/>
      <c r="ET105" s="89"/>
      <c r="EU105" s="89"/>
      <c r="EV105" s="84"/>
      <c r="EW105" s="84"/>
      <c r="EX105" s="89"/>
      <c r="EY105" s="84"/>
      <c r="EZ105" s="84"/>
      <c r="FA105" s="89"/>
      <c r="FB105" s="84" t="s">
        <v>605</v>
      </c>
      <c r="FC105" s="84" t="s">
        <v>606</v>
      </c>
      <c r="FD105" s="93" t="s">
        <v>607</v>
      </c>
    </row>
    <row r="106" hidden="1">
      <c r="A106" s="39" t="s">
        <v>608</v>
      </c>
      <c r="B106" s="39" t="s">
        <v>432</v>
      </c>
      <c r="C106" s="40" t="s">
        <v>35</v>
      </c>
      <c r="D106" s="41" t="s">
        <v>26</v>
      </c>
      <c r="E106" s="41"/>
      <c r="F106" s="41"/>
      <c r="G106" s="42" t="s">
        <v>433</v>
      </c>
      <c r="H106" s="42" t="s">
        <v>434</v>
      </c>
      <c r="I106" s="41" t="s">
        <v>51</v>
      </c>
      <c r="J106" s="41" t="s">
        <v>70</v>
      </c>
      <c r="K106" s="41" t="s">
        <v>193</v>
      </c>
      <c r="L106" s="42" t="s">
        <v>295</v>
      </c>
      <c r="M106" s="41" t="s">
        <v>64</v>
      </c>
      <c r="N106" s="43">
        <v>43294.0</v>
      </c>
      <c r="O106" s="44"/>
      <c r="P106" s="45"/>
      <c r="Q106" s="58"/>
      <c r="R106" s="58"/>
      <c r="S106" s="45"/>
      <c r="T106" s="47">
        <f t="shared" si="3"/>
        <v>229</v>
      </c>
      <c r="U106" s="48">
        <f t="shared" si="4"/>
        <v>13</v>
      </c>
      <c r="V106" s="48">
        <f t="shared" ref="V106:X106" si="213">IF(ISBLANK($A106),"",sum(AF106,AL106,AR106,AX106,BD106,BJ106,BP106,BV106,CB106,CH106,CN106,CT106,CZ106,DF106,DL106,DR106,DX106,ED106,EJ106,EP106,EV106))</f>
        <v>3</v>
      </c>
      <c r="W106" s="48">
        <f t="shared" si="213"/>
        <v>0</v>
      </c>
      <c r="X106" s="48">
        <f t="shared" si="213"/>
        <v>0</v>
      </c>
      <c r="Y106" s="49">
        <f t="shared" si="6"/>
        <v>3</v>
      </c>
      <c r="Z106" s="50">
        <f t="shared" ref="Z106:AB106" si="214">IF(ISBLANK($A106),"",sum(AI106,AO106,AU106,BA106,BG106,BM106,BS106,BY106,CE106,CK106,CQ106,CW106,DC106,DI106,DO106,DU106,EA106,EG106,EM106,ES106,EY106))</f>
        <v>1</v>
      </c>
      <c r="AA106" s="50">
        <f t="shared" si="214"/>
        <v>2</v>
      </c>
      <c r="AB106" s="50">
        <f t="shared" si="214"/>
        <v>0</v>
      </c>
      <c r="AC106" s="51">
        <f t="shared" si="8"/>
        <v>3</v>
      </c>
      <c r="AD106" s="52">
        <f t="shared" si="9"/>
        <v>0.3333333333</v>
      </c>
      <c r="AE106" s="53" t="str">
        <f t="shared" si="10"/>
        <v>20+</v>
      </c>
      <c r="AF106" s="39"/>
      <c r="AG106" s="39"/>
      <c r="AH106" s="45"/>
      <c r="AI106" s="39"/>
      <c r="AJ106" s="39"/>
      <c r="AK106" s="45"/>
      <c r="AL106" s="39">
        <v>1.0</v>
      </c>
      <c r="AM106" s="45"/>
      <c r="AN106" s="45"/>
      <c r="AO106" s="45"/>
      <c r="AP106" s="45"/>
      <c r="AQ106" s="45"/>
      <c r="AR106" s="39">
        <v>1.0</v>
      </c>
      <c r="AS106" s="39"/>
      <c r="AT106" s="45"/>
      <c r="AU106" s="39"/>
      <c r="AV106" s="45"/>
      <c r="AW106" s="45"/>
      <c r="AX106" s="39"/>
      <c r="AY106" s="45"/>
      <c r="AZ106" s="45"/>
      <c r="BA106" s="39"/>
      <c r="BB106" s="39">
        <v>1.0</v>
      </c>
      <c r="BC106" s="45"/>
      <c r="BD106" s="45"/>
      <c r="BE106" s="45"/>
      <c r="BF106" s="45"/>
      <c r="BG106" s="45"/>
      <c r="BH106" s="45"/>
      <c r="BI106" s="45"/>
      <c r="BJ106" s="45"/>
      <c r="BK106" s="45"/>
      <c r="BL106" s="45"/>
      <c r="BM106" s="45"/>
      <c r="BN106" s="45"/>
      <c r="BO106" s="45"/>
      <c r="BP106" s="39">
        <v>1.0</v>
      </c>
      <c r="BQ106" s="45"/>
      <c r="BR106" s="45"/>
      <c r="BS106" s="39">
        <v>1.0</v>
      </c>
      <c r="BT106" s="45"/>
      <c r="BU106" s="45"/>
      <c r="BV106" s="45"/>
      <c r="BW106" s="45"/>
      <c r="BX106" s="45"/>
      <c r="BY106" s="45"/>
      <c r="BZ106" s="45"/>
      <c r="CA106" s="45"/>
      <c r="CB106" s="39"/>
      <c r="CC106" s="45"/>
      <c r="CD106" s="45"/>
      <c r="CE106" s="45"/>
      <c r="CF106" s="45"/>
      <c r="CG106" s="45"/>
      <c r="CH106" s="45"/>
      <c r="CI106" s="45"/>
      <c r="CJ106" s="45"/>
      <c r="CK106" s="45"/>
      <c r="CL106" s="39">
        <v>1.0</v>
      </c>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39"/>
      <c r="EK106" s="45"/>
      <c r="EL106" s="45"/>
      <c r="EM106" s="45"/>
      <c r="EN106" s="45"/>
      <c r="EO106" s="45"/>
      <c r="EP106" s="45"/>
      <c r="EQ106" s="45"/>
      <c r="ER106" s="45"/>
      <c r="ES106" s="45"/>
      <c r="ET106" s="45"/>
      <c r="EU106" s="45"/>
      <c r="EV106" s="39"/>
      <c r="EW106" s="39"/>
      <c r="EX106" s="45"/>
      <c r="EY106" s="39"/>
      <c r="EZ106" s="39"/>
      <c r="FA106" s="45"/>
      <c r="FB106" s="39" t="s">
        <v>609</v>
      </c>
      <c r="FC106" s="39" t="s">
        <v>570</v>
      </c>
      <c r="FD106" s="39" t="s">
        <v>570</v>
      </c>
    </row>
    <row r="107" hidden="1">
      <c r="A107" s="39" t="s">
        <v>610</v>
      </c>
      <c r="B107" s="39" t="s">
        <v>611</v>
      </c>
      <c r="C107" s="40" t="s">
        <v>35</v>
      </c>
      <c r="D107" s="41" t="s">
        <v>26</v>
      </c>
      <c r="E107" s="41"/>
      <c r="F107" s="41"/>
      <c r="G107" s="42" t="s">
        <v>509</v>
      </c>
      <c r="H107" s="42" t="s">
        <v>345</v>
      </c>
      <c r="I107" s="41" t="s">
        <v>51</v>
      </c>
      <c r="J107" s="41" t="s">
        <v>70</v>
      </c>
      <c r="K107" s="41" t="s">
        <v>193</v>
      </c>
      <c r="L107" s="42" t="s">
        <v>295</v>
      </c>
      <c r="M107" s="41" t="s">
        <v>64</v>
      </c>
      <c r="N107" s="43">
        <v>43343.0</v>
      </c>
      <c r="O107" s="44"/>
      <c r="P107" s="45"/>
      <c r="Q107" s="58"/>
      <c r="R107" s="58"/>
      <c r="S107" s="45"/>
      <c r="T107" s="47">
        <f t="shared" si="3"/>
        <v>180</v>
      </c>
      <c r="U107" s="48">
        <f t="shared" si="4"/>
        <v>13</v>
      </c>
      <c r="V107" s="48">
        <f t="shared" ref="V107:X107" si="215">IF(ISBLANK($A107),"",sum(AF107,AL107,AR107,AX107,BD107,BJ107,BP107,BV107,CB107,CH107,CN107,CT107,CZ107,DF107,DL107,DR107,DX107,ED107,EJ107,EP107,EV107))</f>
        <v>4</v>
      </c>
      <c r="W107" s="48">
        <f t="shared" si="215"/>
        <v>0</v>
      </c>
      <c r="X107" s="48">
        <f t="shared" si="215"/>
        <v>0</v>
      </c>
      <c r="Y107" s="49">
        <f t="shared" si="6"/>
        <v>4</v>
      </c>
      <c r="Z107" s="50">
        <f t="shared" ref="Z107:AB107" si="216">IF(ISBLANK($A107),"",sum(AI107,AO107,AU107,BA107,BG107,BM107,BS107,BY107,CE107,CK107,CQ107,CW107,DC107,DI107,DO107,DU107,EA107,EG107,EM107,ES107,EY107))</f>
        <v>5</v>
      </c>
      <c r="AA107" s="50">
        <f t="shared" si="216"/>
        <v>0</v>
      </c>
      <c r="AB107" s="50">
        <f t="shared" si="216"/>
        <v>0</v>
      </c>
      <c r="AC107" s="51">
        <f t="shared" si="8"/>
        <v>5</v>
      </c>
      <c r="AD107" s="52">
        <f t="shared" si="9"/>
        <v>1.25</v>
      </c>
      <c r="AE107" s="53" t="str">
        <f t="shared" si="10"/>
        <v>20+</v>
      </c>
      <c r="AF107" s="39"/>
      <c r="AG107" s="39"/>
      <c r="AH107" s="45"/>
      <c r="AI107" s="39"/>
      <c r="AJ107" s="39"/>
      <c r="AK107" s="45"/>
      <c r="AL107" s="39"/>
      <c r="AM107" s="45"/>
      <c r="AN107" s="45"/>
      <c r="AO107" s="45"/>
      <c r="AP107" s="45"/>
      <c r="AQ107" s="45"/>
      <c r="AR107" s="39"/>
      <c r="AS107" s="39"/>
      <c r="AT107" s="45"/>
      <c r="AU107" s="39"/>
      <c r="AV107" s="45"/>
      <c r="AW107" s="45"/>
      <c r="AX107" s="39"/>
      <c r="AY107" s="45"/>
      <c r="AZ107" s="45"/>
      <c r="BA107" s="39"/>
      <c r="BB107" s="39"/>
      <c r="BC107" s="45"/>
      <c r="BD107" s="39">
        <v>3.0</v>
      </c>
      <c r="BE107" s="45"/>
      <c r="BF107" s="45"/>
      <c r="BG107" s="45"/>
      <c r="BH107" s="45"/>
      <c r="BI107" s="45"/>
      <c r="BJ107" s="39">
        <v>1.0</v>
      </c>
      <c r="BK107" s="45"/>
      <c r="BL107" s="45"/>
      <c r="BM107" s="39">
        <v>2.0</v>
      </c>
      <c r="BN107" s="45"/>
      <c r="BO107" s="45"/>
      <c r="BP107" s="39"/>
      <c r="BQ107" s="45"/>
      <c r="BR107" s="45"/>
      <c r="BS107" s="39">
        <v>1.0</v>
      </c>
      <c r="BT107" s="39"/>
      <c r="BU107" s="45"/>
      <c r="BV107" s="45"/>
      <c r="BW107" s="45"/>
      <c r="BX107" s="45"/>
      <c r="BY107" s="39">
        <v>2.0</v>
      </c>
      <c r="BZ107" s="45"/>
      <c r="CA107" s="45"/>
      <c r="CB107" s="39"/>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39"/>
      <c r="EK107" s="45"/>
      <c r="EL107" s="45"/>
      <c r="EM107" s="45"/>
      <c r="EN107" s="45"/>
      <c r="EO107" s="45"/>
      <c r="EP107" s="45"/>
      <c r="EQ107" s="45"/>
      <c r="ER107" s="45"/>
      <c r="ES107" s="45"/>
      <c r="ET107" s="45"/>
      <c r="EU107" s="45"/>
      <c r="EV107" s="39"/>
      <c r="EW107" s="39"/>
      <c r="EX107" s="45"/>
      <c r="EY107" s="39"/>
      <c r="EZ107" s="39"/>
      <c r="FA107" s="45"/>
      <c r="FB107" s="39" t="s">
        <v>612</v>
      </c>
      <c r="FC107" s="39" t="s">
        <v>570</v>
      </c>
      <c r="FD107" s="39" t="s">
        <v>570</v>
      </c>
    </row>
    <row r="108" hidden="1">
      <c r="A108" s="39" t="s">
        <v>613</v>
      </c>
      <c r="B108" s="41" t="s">
        <v>614</v>
      </c>
      <c r="C108" s="40" t="s">
        <v>35</v>
      </c>
      <c r="D108" s="41" t="s">
        <v>26</v>
      </c>
      <c r="E108" s="41"/>
      <c r="F108" s="41"/>
      <c r="G108" s="42" t="s">
        <v>293</v>
      </c>
      <c r="H108" s="42" t="s">
        <v>345</v>
      </c>
      <c r="I108" s="41" t="s">
        <v>51</v>
      </c>
      <c r="J108" s="41" t="s">
        <v>70</v>
      </c>
      <c r="K108" s="41" t="s">
        <v>193</v>
      </c>
      <c r="L108" s="42" t="s">
        <v>295</v>
      </c>
      <c r="M108" s="41" t="s">
        <v>64</v>
      </c>
      <c r="N108" s="43">
        <v>43069.0</v>
      </c>
      <c r="O108" s="54"/>
      <c r="P108" s="55"/>
      <c r="Q108" s="56"/>
      <c r="R108" s="56"/>
      <c r="S108" s="57"/>
      <c r="T108" s="47">
        <f t="shared" si="3"/>
        <v>454</v>
      </c>
      <c r="U108" s="48">
        <f t="shared" si="4"/>
        <v>13</v>
      </c>
      <c r="V108" s="48">
        <f t="shared" ref="V108:X108" si="217">IF(ISBLANK($A108),"",sum(AF108,AL108,AR108,AX108,BD108,BJ108,BP108,BV108,CB108,CH108,CN108,CT108,CZ108,DF108,DL108,DR108,DX108,ED108,EJ108,EP108,EV108))</f>
        <v>11</v>
      </c>
      <c r="W108" s="48">
        <f t="shared" si="217"/>
        <v>8</v>
      </c>
      <c r="X108" s="48">
        <f t="shared" si="217"/>
        <v>3</v>
      </c>
      <c r="Y108" s="49">
        <f t="shared" si="6"/>
        <v>22</v>
      </c>
      <c r="Z108" s="50">
        <f t="shared" ref="Z108:AB108" si="218">IF(ISBLANK($A108),"",sum(AI108,AO108,AU108,BA108,BG108,BM108,BS108,BY108,CE108,CK108,CQ108,CW108,DC108,DI108,DO108,DU108,EA108,EG108,EM108,ES108,EY108))</f>
        <v>13</v>
      </c>
      <c r="AA108" s="50">
        <f t="shared" si="218"/>
        <v>6</v>
      </c>
      <c r="AB108" s="50">
        <f t="shared" si="218"/>
        <v>2</v>
      </c>
      <c r="AC108" s="51">
        <f t="shared" si="8"/>
        <v>21</v>
      </c>
      <c r="AD108" s="52">
        <f t="shared" si="9"/>
        <v>0.5909090909</v>
      </c>
      <c r="AE108" s="53" t="str">
        <f t="shared" si="10"/>
        <v>20+</v>
      </c>
      <c r="AF108" s="45"/>
      <c r="AG108" s="45"/>
      <c r="AH108" s="45"/>
      <c r="AI108" s="45"/>
      <c r="AJ108" s="45"/>
      <c r="AK108" s="45"/>
      <c r="AL108" s="45"/>
      <c r="AM108" s="45"/>
      <c r="AN108" s="45"/>
      <c r="AO108" s="45"/>
      <c r="AP108" s="45"/>
      <c r="AQ108" s="45"/>
      <c r="AR108" s="45"/>
      <c r="AS108" s="45"/>
      <c r="AT108" s="45"/>
      <c r="AU108" s="45"/>
      <c r="AV108" s="45"/>
      <c r="AW108" s="45"/>
      <c r="AX108" s="39">
        <v>2.0</v>
      </c>
      <c r="AY108" s="45"/>
      <c r="AZ108" s="45"/>
      <c r="BA108" s="45"/>
      <c r="BB108" s="45"/>
      <c r="BC108" s="45"/>
      <c r="BD108" s="39"/>
      <c r="BE108" s="45"/>
      <c r="BF108" s="45"/>
      <c r="BG108" s="45"/>
      <c r="BH108" s="45"/>
      <c r="BI108" s="45"/>
      <c r="BJ108" s="45"/>
      <c r="BK108" s="39">
        <v>1.0</v>
      </c>
      <c r="BL108" s="45"/>
      <c r="BM108" s="45"/>
      <c r="BN108" s="45"/>
      <c r="BO108" s="45"/>
      <c r="BP108" s="45"/>
      <c r="BQ108" s="45"/>
      <c r="BR108" s="45"/>
      <c r="BS108" s="39">
        <v>2.0</v>
      </c>
      <c r="BT108" s="45"/>
      <c r="BU108" s="45"/>
      <c r="BV108" s="39">
        <v>2.0</v>
      </c>
      <c r="BW108" s="45"/>
      <c r="BX108" s="45"/>
      <c r="BY108" s="45"/>
      <c r="BZ108" s="39">
        <v>1.0</v>
      </c>
      <c r="CA108" s="45"/>
      <c r="CB108" s="45"/>
      <c r="CC108" s="45"/>
      <c r="CD108" s="45"/>
      <c r="CE108" s="39">
        <v>1.0</v>
      </c>
      <c r="CF108" s="39">
        <v>1.0</v>
      </c>
      <c r="CG108" s="45"/>
      <c r="CH108" s="45"/>
      <c r="CI108" s="45"/>
      <c r="CJ108" s="45"/>
      <c r="CK108" s="45"/>
      <c r="CL108" s="45"/>
      <c r="CM108" s="45"/>
      <c r="CN108" s="39"/>
      <c r="CO108" s="45"/>
      <c r="CP108" s="45"/>
      <c r="CQ108" s="45"/>
      <c r="CR108" s="45"/>
      <c r="CS108" s="45"/>
      <c r="CT108" s="45"/>
      <c r="CU108" s="45"/>
      <c r="CV108" s="45"/>
      <c r="CW108" s="45"/>
      <c r="CX108" s="45"/>
      <c r="CY108" s="45"/>
      <c r="CZ108" s="39">
        <v>2.0</v>
      </c>
      <c r="DA108" s="45"/>
      <c r="DB108" s="45"/>
      <c r="DC108" s="45"/>
      <c r="DD108" s="45"/>
      <c r="DE108" s="45"/>
      <c r="DF108" s="45"/>
      <c r="DG108" s="45"/>
      <c r="DH108" s="45"/>
      <c r="DI108" s="45"/>
      <c r="DJ108" s="45"/>
      <c r="DK108" s="45"/>
      <c r="DL108" s="39"/>
      <c r="DM108" s="39">
        <v>3.0</v>
      </c>
      <c r="DN108" s="39">
        <v>3.0</v>
      </c>
      <c r="DO108" s="39"/>
      <c r="DP108" s="39"/>
      <c r="DQ108" s="45"/>
      <c r="DR108" s="45"/>
      <c r="DS108" s="39">
        <v>1.0</v>
      </c>
      <c r="DT108" s="45"/>
      <c r="DU108" s="39">
        <v>3.0</v>
      </c>
      <c r="DV108" s="45"/>
      <c r="DW108" s="39">
        <v>1.0</v>
      </c>
      <c r="DX108" s="39">
        <v>1.0</v>
      </c>
      <c r="DY108" s="45"/>
      <c r="DZ108" s="45"/>
      <c r="EA108" s="45"/>
      <c r="EB108" s="45"/>
      <c r="EC108" s="45"/>
      <c r="ED108" s="45"/>
      <c r="EE108" s="39">
        <v>1.0</v>
      </c>
      <c r="EF108" s="45"/>
      <c r="EG108" s="39">
        <v>1.0</v>
      </c>
      <c r="EH108" s="45"/>
      <c r="EI108" s="45"/>
      <c r="EJ108" s="45"/>
      <c r="EK108" s="45"/>
      <c r="EL108" s="45"/>
      <c r="EM108" s="45"/>
      <c r="EN108" s="45"/>
      <c r="EO108" s="45"/>
      <c r="EP108" s="45"/>
      <c r="EQ108" s="45"/>
      <c r="ER108" s="45"/>
      <c r="ES108" s="45"/>
      <c r="ET108" s="45"/>
      <c r="EU108" s="45"/>
      <c r="EV108" s="39">
        <v>4.0</v>
      </c>
      <c r="EW108" s="39">
        <v>2.0</v>
      </c>
      <c r="EX108" s="45"/>
      <c r="EY108" s="39">
        <v>6.0</v>
      </c>
      <c r="EZ108" s="39">
        <v>4.0</v>
      </c>
      <c r="FA108" s="39">
        <v>1.0</v>
      </c>
      <c r="FB108" s="41" t="s">
        <v>615</v>
      </c>
      <c r="FC108" s="41" t="s">
        <v>616</v>
      </c>
      <c r="FD108" s="41" t="s">
        <v>616</v>
      </c>
    </row>
    <row r="109" hidden="1">
      <c r="A109" s="94" t="s">
        <v>617</v>
      </c>
      <c r="B109" s="94" t="s">
        <v>618</v>
      </c>
      <c r="C109" s="95" t="s">
        <v>35</v>
      </c>
      <c r="D109" s="96" t="s">
        <v>26</v>
      </c>
      <c r="E109" s="94"/>
      <c r="F109" s="94"/>
      <c r="G109" s="94" t="s">
        <v>619</v>
      </c>
      <c r="H109" s="94" t="s">
        <v>317</v>
      </c>
      <c r="I109" s="94" t="s">
        <v>51</v>
      </c>
      <c r="J109" s="96" t="s">
        <v>70</v>
      </c>
      <c r="K109" s="94" t="s">
        <v>620</v>
      </c>
      <c r="L109" s="94" t="s">
        <v>295</v>
      </c>
      <c r="M109" s="94" t="s">
        <v>64</v>
      </c>
      <c r="N109" s="97">
        <v>43108.0</v>
      </c>
      <c r="O109" s="97"/>
      <c r="P109" s="14"/>
      <c r="Q109" s="98"/>
      <c r="R109" s="98"/>
      <c r="S109" s="14"/>
      <c r="T109" s="47">
        <f t="shared" si="3"/>
        <v>415</v>
      </c>
      <c r="U109" s="48">
        <f t="shared" si="4"/>
        <v>13</v>
      </c>
      <c r="V109" s="48">
        <f t="shared" ref="V109:X109" si="219">IF(ISBLANK($A109),"",sum(AF109,AL109,AR109,AX109,BD109,BJ109,BP109,BV109,CB109,CH109,CN109,CT109,CZ109,DF109,DL109,DR109,DX109,ED109,EJ109,EP109,EV109))</f>
        <v>12</v>
      </c>
      <c r="W109" s="48">
        <f t="shared" si="219"/>
        <v>1</v>
      </c>
      <c r="X109" s="48">
        <f t="shared" si="219"/>
        <v>0</v>
      </c>
      <c r="Y109" s="49">
        <f t="shared" si="6"/>
        <v>13</v>
      </c>
      <c r="Z109" s="50">
        <f t="shared" ref="Z109:AB109" si="220">IF(ISBLANK($A109),"",sum(AI109,AO109,AU109,BA109,BG109,BM109,BS109,BY109,CE109,CK109,CQ109,CW109,DC109,DI109,DO109,DU109,EA109,EG109,EM109,ES109,EY109))</f>
        <v>10</v>
      </c>
      <c r="AA109" s="50">
        <f t="shared" si="220"/>
        <v>1</v>
      </c>
      <c r="AB109" s="50">
        <f t="shared" si="220"/>
        <v>0</v>
      </c>
      <c r="AC109" s="51">
        <f t="shared" si="8"/>
        <v>11</v>
      </c>
      <c r="AD109" s="52">
        <f t="shared" si="9"/>
        <v>0.7692307692</v>
      </c>
      <c r="AE109" s="53" t="str">
        <f t="shared" si="10"/>
        <v>20+</v>
      </c>
      <c r="AF109" s="99">
        <v>9.0</v>
      </c>
      <c r="AG109" s="94"/>
      <c r="AH109" s="14"/>
      <c r="AI109" s="99">
        <v>5.0</v>
      </c>
      <c r="AJ109" s="94"/>
      <c r="AK109" s="14"/>
      <c r="AL109" s="94"/>
      <c r="AM109" s="14"/>
      <c r="AN109" s="14"/>
      <c r="AO109" s="14"/>
      <c r="AP109" s="14"/>
      <c r="AQ109" s="14"/>
      <c r="AR109" s="94"/>
      <c r="AS109" s="94"/>
      <c r="AT109" s="14"/>
      <c r="AU109" s="94"/>
      <c r="AV109" s="14"/>
      <c r="AW109" s="14"/>
      <c r="AX109" s="94"/>
      <c r="AY109" s="14"/>
      <c r="AZ109" s="14"/>
      <c r="BA109" s="94"/>
      <c r="BB109" s="94"/>
      <c r="BC109" s="14"/>
      <c r="BD109" s="14"/>
      <c r="BE109" s="14"/>
      <c r="BF109" s="14"/>
      <c r="BG109" s="14"/>
      <c r="BH109" s="14"/>
      <c r="BI109" s="14"/>
      <c r="BJ109" s="14"/>
      <c r="BK109" s="14"/>
      <c r="BL109" s="14"/>
      <c r="BM109" s="14"/>
      <c r="BN109" s="14"/>
      <c r="BO109" s="14"/>
      <c r="BP109" s="94"/>
      <c r="BQ109" s="14"/>
      <c r="BR109" s="14"/>
      <c r="BS109" s="14"/>
      <c r="BT109" s="14"/>
      <c r="BU109" s="14"/>
      <c r="BV109" s="14"/>
      <c r="BW109" s="14"/>
      <c r="BX109" s="14"/>
      <c r="BY109" s="14"/>
      <c r="BZ109" s="14"/>
      <c r="CA109" s="14"/>
      <c r="CB109" s="9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21">
        <v>1.0</v>
      </c>
      <c r="EE109" s="21">
        <v>1.0</v>
      </c>
      <c r="EF109" s="14"/>
      <c r="EG109" s="14"/>
      <c r="EH109" s="14"/>
      <c r="EI109" s="14"/>
      <c r="EJ109" s="96">
        <v>2.0</v>
      </c>
      <c r="EK109" s="14"/>
      <c r="EL109" s="14"/>
      <c r="EM109" s="21">
        <v>1.0</v>
      </c>
      <c r="EN109" s="14"/>
      <c r="EO109" s="14"/>
      <c r="EP109" s="14"/>
      <c r="EQ109" s="14"/>
      <c r="ER109" s="14"/>
      <c r="ES109" s="14"/>
      <c r="ET109" s="14"/>
      <c r="EU109" s="14"/>
      <c r="EV109" s="94"/>
      <c r="EW109" s="94"/>
      <c r="EX109" s="14"/>
      <c r="EY109" s="96">
        <v>4.0</v>
      </c>
      <c r="EZ109" s="96">
        <v>1.0</v>
      </c>
      <c r="FA109" s="14"/>
      <c r="FB109" s="100" t="s">
        <v>621</v>
      </c>
      <c r="FC109" s="96" t="s">
        <v>570</v>
      </c>
      <c r="FD109" s="42" t="s">
        <v>570</v>
      </c>
    </row>
    <row r="110" hidden="1">
      <c r="A110" s="61" t="s">
        <v>622</v>
      </c>
      <c r="B110" s="42" t="s">
        <v>623</v>
      </c>
      <c r="C110" s="40" t="s">
        <v>35</v>
      </c>
      <c r="D110" s="41" t="s">
        <v>11</v>
      </c>
      <c r="E110" s="41"/>
      <c r="F110" s="41"/>
      <c r="G110" s="42" t="s">
        <v>422</v>
      </c>
      <c r="H110" s="42" t="s">
        <v>326</v>
      </c>
      <c r="I110" s="41" t="s">
        <v>51</v>
      </c>
      <c r="J110" s="41" t="s">
        <v>70</v>
      </c>
      <c r="K110" s="41" t="s">
        <v>193</v>
      </c>
      <c r="L110" s="42" t="s">
        <v>423</v>
      </c>
      <c r="M110" s="41" t="s">
        <v>64</v>
      </c>
      <c r="N110" s="43">
        <v>43108.0</v>
      </c>
      <c r="O110" s="101"/>
      <c r="P110" s="62"/>
      <c r="Q110" s="63"/>
      <c r="R110" s="62"/>
      <c r="S110" s="46"/>
      <c r="T110" s="47">
        <f t="shared" si="3"/>
        <v>415</v>
      </c>
      <c r="U110" s="48">
        <f t="shared" si="4"/>
        <v>13</v>
      </c>
      <c r="V110" s="48">
        <f t="shared" ref="V110:X110" si="221">IF(ISBLANK($A110),"",sum(AF110,AL110,AR110,AX110,BD110,BJ110,BP110,BV110,CB110,CH110,CN110,CT110,CZ110,DF110,DL110,DR110,DX110,ED110,EJ110,EP110,EV110))</f>
        <v>10</v>
      </c>
      <c r="W110" s="48">
        <f t="shared" si="221"/>
        <v>0</v>
      </c>
      <c r="X110" s="48">
        <f t="shared" si="221"/>
        <v>0</v>
      </c>
      <c r="Y110" s="49">
        <f t="shared" si="6"/>
        <v>10</v>
      </c>
      <c r="Z110" s="50">
        <f t="shared" ref="Z110:AB110" si="222">IF(ISBLANK($A110),"",sum(AI110,AO110,AU110,BA110,BG110,BM110,BS110,BY110,CE110,CK110,CQ110,CW110,DC110,DI110,DO110,DU110,EA110,EG110,EM110,ES110,EY110))</f>
        <v>0</v>
      </c>
      <c r="AA110" s="50">
        <f t="shared" si="222"/>
        <v>4</v>
      </c>
      <c r="AB110" s="50">
        <f t="shared" si="222"/>
        <v>0</v>
      </c>
      <c r="AC110" s="51">
        <f t="shared" si="8"/>
        <v>4</v>
      </c>
      <c r="AD110" s="52">
        <f t="shared" si="9"/>
        <v>0</v>
      </c>
      <c r="AE110" s="53" t="str">
        <f t="shared" si="10"/>
        <v>20+</v>
      </c>
      <c r="AF110" s="64"/>
      <c r="AG110" s="64"/>
      <c r="AH110" s="62"/>
      <c r="AI110" s="64"/>
      <c r="AJ110" s="62"/>
      <c r="AK110" s="62"/>
      <c r="AL110" s="64"/>
      <c r="AM110" s="62"/>
      <c r="AN110" s="62"/>
      <c r="AO110" s="62"/>
      <c r="AP110" s="62"/>
      <c r="AQ110" s="62"/>
      <c r="AR110" s="64">
        <v>4.0</v>
      </c>
      <c r="AS110" s="62"/>
      <c r="AT110" s="62"/>
      <c r="AU110" s="64"/>
      <c r="AV110" s="62"/>
      <c r="AW110" s="62"/>
      <c r="AX110" s="64">
        <v>1.0</v>
      </c>
      <c r="AY110" s="62"/>
      <c r="AZ110" s="62"/>
      <c r="BA110" s="64"/>
      <c r="BB110" s="64">
        <v>2.0</v>
      </c>
      <c r="BC110" s="62"/>
      <c r="BD110" s="62"/>
      <c r="BE110" s="62"/>
      <c r="BF110" s="62"/>
      <c r="BG110" s="62"/>
      <c r="BH110" s="64">
        <v>1.0</v>
      </c>
      <c r="BI110" s="62"/>
      <c r="BJ110" s="62"/>
      <c r="BK110" s="62"/>
      <c r="BL110" s="62"/>
      <c r="BM110" s="62"/>
      <c r="BN110" s="62"/>
      <c r="BO110" s="62"/>
      <c r="BP110" s="65"/>
      <c r="BQ110" s="62"/>
      <c r="BR110" s="62"/>
      <c r="BS110" s="62"/>
      <c r="BT110" s="62"/>
      <c r="BU110" s="62"/>
      <c r="BV110" s="62"/>
      <c r="BW110" s="62"/>
      <c r="BX110" s="62"/>
      <c r="BY110" s="62"/>
      <c r="BZ110" s="62"/>
      <c r="CA110" s="62"/>
      <c r="CB110" s="64">
        <v>1.0</v>
      </c>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4">
        <v>1.0</v>
      </c>
      <c r="DG110" s="62"/>
      <c r="DH110" s="62"/>
      <c r="DI110" s="62"/>
      <c r="DJ110" s="64">
        <v>1.0</v>
      </c>
      <c r="DK110" s="62"/>
      <c r="DL110" s="64">
        <v>1.0</v>
      </c>
      <c r="DM110" s="62"/>
      <c r="DN110" s="62"/>
      <c r="DO110" s="62"/>
      <c r="DP110" s="62"/>
      <c r="DQ110" s="62"/>
      <c r="DR110" s="64">
        <v>1.0</v>
      </c>
      <c r="DS110" s="62"/>
      <c r="DT110" s="62"/>
      <c r="DU110" s="62"/>
      <c r="DV110" s="62"/>
      <c r="DW110" s="62"/>
      <c r="DX110" s="62"/>
      <c r="DY110" s="62"/>
      <c r="DZ110" s="62"/>
      <c r="EA110" s="62"/>
      <c r="EB110" s="62"/>
      <c r="EC110" s="62"/>
      <c r="ED110" s="62"/>
      <c r="EE110" s="62"/>
      <c r="EF110" s="62"/>
      <c r="EG110" s="62"/>
      <c r="EH110" s="62"/>
      <c r="EI110" s="62"/>
      <c r="EJ110" s="64">
        <v>1.0</v>
      </c>
      <c r="EK110" s="62"/>
      <c r="EL110" s="62"/>
      <c r="EM110" s="62"/>
      <c r="EN110" s="64"/>
      <c r="EO110" s="62"/>
      <c r="EP110" s="62"/>
      <c r="EQ110" s="62"/>
      <c r="ER110" s="62"/>
      <c r="ES110" s="62"/>
      <c r="ET110" s="62"/>
      <c r="EU110" s="62"/>
      <c r="EV110" s="62"/>
      <c r="EW110" s="62"/>
      <c r="EX110" s="62"/>
      <c r="EY110" s="62"/>
      <c r="EZ110" s="62"/>
      <c r="FA110" s="62"/>
      <c r="FB110" s="42" t="s">
        <v>624</v>
      </c>
      <c r="FC110" s="42" t="s">
        <v>302</v>
      </c>
      <c r="FD110" s="42" t="s">
        <v>302</v>
      </c>
    </row>
    <row r="111" hidden="1">
      <c r="A111" s="61" t="s">
        <v>625</v>
      </c>
      <c r="B111" s="42" t="s">
        <v>626</v>
      </c>
      <c r="C111" s="40" t="s">
        <v>35</v>
      </c>
      <c r="D111" s="41" t="s">
        <v>11</v>
      </c>
      <c r="E111" s="41"/>
      <c r="F111" s="41"/>
      <c r="G111" s="42" t="s">
        <v>627</v>
      </c>
      <c r="H111" s="42" t="s">
        <v>294</v>
      </c>
      <c r="I111" s="41" t="s">
        <v>51</v>
      </c>
      <c r="J111" s="41" t="s">
        <v>70</v>
      </c>
      <c r="K111" s="41" t="s">
        <v>193</v>
      </c>
      <c r="L111" s="42" t="s">
        <v>295</v>
      </c>
      <c r="M111" s="41" t="s">
        <v>64</v>
      </c>
      <c r="N111" s="43">
        <v>43109.0</v>
      </c>
      <c r="O111" s="43"/>
      <c r="P111" s="62"/>
      <c r="Q111" s="62"/>
      <c r="R111" s="62"/>
      <c r="S111" s="62"/>
      <c r="T111" s="47">
        <f t="shared" si="3"/>
        <v>414</v>
      </c>
      <c r="U111" s="48">
        <f t="shared" si="4"/>
        <v>13</v>
      </c>
      <c r="V111" s="48">
        <f t="shared" ref="V111:X111" si="223">IF(ISBLANK($A111),"",sum(AF111,AL111,AR111,AX111,BD111,BJ111,BP111,BV111,CB111,CH111,CN111,CT111,CZ111,DF111,DL111,DR111,DX111,ED111,EJ111,EP111,EV111))</f>
        <v>9</v>
      </c>
      <c r="W111" s="48">
        <f t="shared" si="223"/>
        <v>4</v>
      </c>
      <c r="X111" s="48">
        <f t="shared" si="223"/>
        <v>0</v>
      </c>
      <c r="Y111" s="49">
        <f t="shared" si="6"/>
        <v>13</v>
      </c>
      <c r="Z111" s="50">
        <f t="shared" ref="Z111:AB111" si="224">IF(ISBLANK($A111),"",sum(AI111,AO111,AU111,BA111,BG111,BM111,BS111,BY111,CE111,CK111,CQ111,CW111,DC111,DI111,DO111,DU111,EA111,EG111,EM111,ES111,EY111))</f>
        <v>9</v>
      </c>
      <c r="AA111" s="50">
        <f t="shared" si="224"/>
        <v>3</v>
      </c>
      <c r="AB111" s="50">
        <f t="shared" si="224"/>
        <v>0</v>
      </c>
      <c r="AC111" s="51">
        <f t="shared" si="8"/>
        <v>12</v>
      </c>
      <c r="AD111" s="52">
        <f t="shared" si="9"/>
        <v>0.6923076923</v>
      </c>
      <c r="AE111" s="53" t="str">
        <f t="shared" si="10"/>
        <v>20+</v>
      </c>
      <c r="AF111" s="64">
        <v>1.0</v>
      </c>
      <c r="AG111" s="62"/>
      <c r="AH111" s="62"/>
      <c r="AI111" s="64"/>
      <c r="AJ111" s="62"/>
      <c r="AK111" s="62"/>
      <c r="AL111" s="64">
        <v>3.0</v>
      </c>
      <c r="AM111" s="64"/>
      <c r="AN111" s="62"/>
      <c r="AO111" s="62"/>
      <c r="AP111" s="62"/>
      <c r="AQ111" s="62"/>
      <c r="AR111" s="64"/>
      <c r="AS111" s="62"/>
      <c r="AT111" s="62"/>
      <c r="AU111" s="64"/>
      <c r="AV111" s="62"/>
      <c r="AW111" s="62"/>
      <c r="AX111" s="62"/>
      <c r="AY111" s="62"/>
      <c r="AZ111" s="62"/>
      <c r="BA111" s="64">
        <v>2.0</v>
      </c>
      <c r="BB111" s="64">
        <v>1.0</v>
      </c>
      <c r="BC111" s="62"/>
      <c r="BD111" s="62"/>
      <c r="BE111" s="62"/>
      <c r="BF111" s="62"/>
      <c r="BG111" s="64">
        <v>1.0</v>
      </c>
      <c r="BH111" s="64">
        <v>1.0</v>
      </c>
      <c r="BI111" s="62"/>
      <c r="BJ111" s="64">
        <v>1.0</v>
      </c>
      <c r="BK111" s="62"/>
      <c r="BL111" s="62"/>
      <c r="BM111" s="62"/>
      <c r="BN111" s="62"/>
      <c r="BO111" s="62"/>
      <c r="BP111" s="64"/>
      <c r="BQ111" s="64">
        <v>1.0</v>
      </c>
      <c r="BR111" s="62"/>
      <c r="BS111" s="64"/>
      <c r="BT111" s="62"/>
      <c r="BU111" s="62"/>
      <c r="BV111" s="64"/>
      <c r="BW111" s="62"/>
      <c r="BX111" s="62"/>
      <c r="BY111" s="64">
        <v>2.0</v>
      </c>
      <c r="BZ111" s="62"/>
      <c r="CA111" s="62"/>
      <c r="CB111" s="65"/>
      <c r="CC111" s="62"/>
      <c r="CD111" s="62"/>
      <c r="CE111" s="64"/>
      <c r="CF111" s="64"/>
      <c r="CG111" s="62"/>
      <c r="CH111" s="64">
        <v>1.0</v>
      </c>
      <c r="CI111" s="62"/>
      <c r="CJ111" s="62"/>
      <c r="CK111" s="62"/>
      <c r="CL111" s="62"/>
      <c r="CM111" s="62"/>
      <c r="CN111" s="64">
        <v>1.0</v>
      </c>
      <c r="CO111" s="64">
        <v>2.0</v>
      </c>
      <c r="CP111" s="62"/>
      <c r="CQ111" s="64">
        <v>1.0</v>
      </c>
      <c r="CR111" s="62"/>
      <c r="CS111" s="62"/>
      <c r="CT111" s="62"/>
      <c r="CU111" s="62"/>
      <c r="CV111" s="62"/>
      <c r="CW111" s="62"/>
      <c r="CX111" s="62"/>
      <c r="CY111" s="62"/>
      <c r="CZ111" s="62"/>
      <c r="DA111" s="62"/>
      <c r="DB111" s="62"/>
      <c r="DC111" s="62"/>
      <c r="DD111" s="62"/>
      <c r="DE111" s="62"/>
      <c r="DF111" s="62"/>
      <c r="DG111" s="62"/>
      <c r="DH111" s="62"/>
      <c r="DI111" s="62"/>
      <c r="DJ111" s="62"/>
      <c r="DK111" s="62"/>
      <c r="DL111" s="64">
        <v>1.0</v>
      </c>
      <c r="DM111" s="62"/>
      <c r="DN111" s="62"/>
      <c r="DO111" s="62"/>
      <c r="DP111" s="62"/>
      <c r="DQ111" s="62"/>
      <c r="DR111" s="62"/>
      <c r="DS111" s="64">
        <v>1.0</v>
      </c>
      <c r="DT111" s="62"/>
      <c r="DU111" s="64">
        <v>2.0</v>
      </c>
      <c r="DV111" s="62"/>
      <c r="DW111" s="62"/>
      <c r="DX111" s="62"/>
      <c r="DY111" s="62"/>
      <c r="DZ111" s="62"/>
      <c r="EA111" s="64">
        <v>1.0</v>
      </c>
      <c r="EB111" s="64">
        <v>1.0</v>
      </c>
      <c r="EC111" s="62"/>
      <c r="ED111" s="64">
        <v>1.0</v>
      </c>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42" t="s">
        <v>628</v>
      </c>
      <c r="FC111" s="42" t="s">
        <v>629</v>
      </c>
      <c r="FD111" s="42" t="s">
        <v>630</v>
      </c>
    </row>
    <row r="112" hidden="1">
      <c r="A112" s="61" t="s">
        <v>631</v>
      </c>
      <c r="B112" s="42" t="s">
        <v>382</v>
      </c>
      <c r="C112" s="40" t="s">
        <v>35</v>
      </c>
      <c r="D112" s="41" t="s">
        <v>11</v>
      </c>
      <c r="E112" s="41"/>
      <c r="F112" s="41"/>
      <c r="G112" s="42" t="s">
        <v>316</v>
      </c>
      <c r="H112" s="42" t="s">
        <v>317</v>
      </c>
      <c r="I112" s="41" t="s">
        <v>51</v>
      </c>
      <c r="J112" s="41" t="s">
        <v>70</v>
      </c>
      <c r="K112" s="41" t="s">
        <v>193</v>
      </c>
      <c r="L112" s="42" t="s">
        <v>295</v>
      </c>
      <c r="M112" s="41" t="s">
        <v>64</v>
      </c>
      <c r="N112" s="43">
        <v>43133.0</v>
      </c>
      <c r="O112" s="66"/>
      <c r="P112" s="62"/>
      <c r="Q112" s="62"/>
      <c r="R112" s="62"/>
      <c r="S112" s="46"/>
      <c r="T112" s="47">
        <f t="shared" si="3"/>
        <v>390</v>
      </c>
      <c r="U112" s="48">
        <f t="shared" si="4"/>
        <v>13</v>
      </c>
      <c r="V112" s="48">
        <f t="shared" ref="V112:X112" si="225">IF(ISBLANK($A112),"",sum(AF112,AL112,AR112,AX112,BD112,BJ112,BP112,BV112,CB112,CH112,CN112,CT112,CZ112,DF112,DL112,DR112,DX112,ED112,EJ112,EP112,EV112))</f>
        <v>0</v>
      </c>
      <c r="W112" s="48">
        <f t="shared" si="225"/>
        <v>0</v>
      </c>
      <c r="X112" s="48">
        <f t="shared" si="225"/>
        <v>0</v>
      </c>
      <c r="Y112" s="49">
        <f t="shared" si="6"/>
        <v>0</v>
      </c>
      <c r="Z112" s="50">
        <f t="shared" ref="Z112:AB112" si="226">IF(ISBLANK($A112),"",sum(AI112,AO112,AU112,BA112,BG112,BM112,BS112,BY112,CE112,CK112,CQ112,CW112,DC112,DI112,DO112,DU112,EA112,EG112,EM112,ES112,EY112))</f>
        <v>0</v>
      </c>
      <c r="AA112" s="50">
        <f t="shared" si="226"/>
        <v>0</v>
      </c>
      <c r="AB112" s="50">
        <f t="shared" si="226"/>
        <v>0</v>
      </c>
      <c r="AC112" s="51">
        <f t="shared" si="8"/>
        <v>0</v>
      </c>
      <c r="AD112" s="52" t="str">
        <f t="shared" si="9"/>
        <v/>
      </c>
      <c r="AE112" s="53" t="str">
        <f t="shared" si="10"/>
        <v>20+</v>
      </c>
      <c r="AF112" s="64"/>
      <c r="AG112" s="62"/>
      <c r="AH112" s="62"/>
      <c r="AI112" s="62"/>
      <c r="AJ112" s="62"/>
      <c r="AK112" s="62"/>
      <c r="AL112" s="64"/>
      <c r="AM112" s="62"/>
      <c r="AN112" s="62"/>
      <c r="AO112" s="62"/>
      <c r="AP112" s="62"/>
      <c r="AQ112" s="62"/>
      <c r="AR112" s="64"/>
      <c r="AS112" s="62"/>
      <c r="AT112" s="62"/>
      <c r="AU112" s="65"/>
      <c r="AV112" s="62"/>
      <c r="AW112" s="62"/>
      <c r="AX112" s="62"/>
      <c r="AY112" s="62"/>
      <c r="AZ112" s="62"/>
      <c r="BA112" s="62"/>
      <c r="BB112" s="62"/>
      <c r="BC112" s="62"/>
      <c r="BD112" s="62"/>
      <c r="BE112" s="62"/>
      <c r="BF112" s="62"/>
      <c r="BG112" s="62"/>
      <c r="BH112" s="62"/>
      <c r="BI112" s="62"/>
      <c r="BJ112" s="62"/>
      <c r="BK112" s="62"/>
      <c r="BL112" s="62"/>
      <c r="BM112" s="62"/>
      <c r="BN112" s="62"/>
      <c r="BO112" s="62"/>
      <c r="BP112" s="65"/>
      <c r="BQ112" s="62"/>
      <c r="BR112" s="62"/>
      <c r="BS112" s="62"/>
      <c r="BT112" s="62"/>
      <c r="BU112" s="62"/>
      <c r="BV112" s="62"/>
      <c r="BW112" s="62"/>
      <c r="BX112" s="62"/>
      <c r="BY112" s="62"/>
      <c r="BZ112" s="62"/>
      <c r="CA112" s="62"/>
      <c r="CB112" s="65"/>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42" t="s">
        <v>632</v>
      </c>
      <c r="FC112" s="41" t="s">
        <v>384</v>
      </c>
      <c r="FD112" s="42" t="s">
        <v>633</v>
      </c>
    </row>
    <row r="113" hidden="1">
      <c r="A113" s="61" t="s">
        <v>634</v>
      </c>
      <c r="B113" s="42" t="s">
        <v>635</v>
      </c>
      <c r="C113" s="40" t="s">
        <v>35</v>
      </c>
      <c r="D113" s="41" t="s">
        <v>11</v>
      </c>
      <c r="E113" s="41"/>
      <c r="F113" s="41"/>
      <c r="G113" s="42" t="s">
        <v>316</v>
      </c>
      <c r="H113" s="42" t="s">
        <v>317</v>
      </c>
      <c r="I113" s="41" t="s">
        <v>51</v>
      </c>
      <c r="J113" s="41" t="s">
        <v>70</v>
      </c>
      <c r="K113" s="41" t="s">
        <v>193</v>
      </c>
      <c r="L113" s="42" t="s">
        <v>295</v>
      </c>
      <c r="M113" s="41" t="s">
        <v>64</v>
      </c>
      <c r="N113" s="43">
        <v>43133.0</v>
      </c>
      <c r="O113" s="66"/>
      <c r="P113" s="62"/>
      <c r="Q113" s="62"/>
      <c r="R113" s="62"/>
      <c r="S113" s="46"/>
      <c r="T113" s="47">
        <f t="shared" si="3"/>
        <v>390</v>
      </c>
      <c r="U113" s="48">
        <f t="shared" si="4"/>
        <v>13</v>
      </c>
      <c r="V113" s="48">
        <f t="shared" ref="V113:X113" si="227">IF(ISBLANK($A113),"",sum(AF113,AL113,AR113,AX113,BD113,BJ113,BP113,BV113,CB113,CH113,CN113,CT113,CZ113,DF113,DL113,DR113,DX113,ED113,EJ113,EP113,EV113))</f>
        <v>13</v>
      </c>
      <c r="W113" s="48">
        <f t="shared" si="227"/>
        <v>0</v>
      </c>
      <c r="X113" s="48">
        <f t="shared" si="227"/>
        <v>0</v>
      </c>
      <c r="Y113" s="49">
        <f t="shared" si="6"/>
        <v>13</v>
      </c>
      <c r="Z113" s="50">
        <f t="shared" ref="Z113:AB113" si="228">IF(ISBLANK($A113),"",sum(AI113,AO113,AU113,BA113,BG113,BM113,BS113,BY113,CE113,CK113,CQ113,CW113,DC113,DI113,DO113,DU113,EA113,EG113,EM113,ES113,EY113))</f>
        <v>5</v>
      </c>
      <c r="AA113" s="50">
        <f t="shared" si="228"/>
        <v>2</v>
      </c>
      <c r="AB113" s="50">
        <f t="shared" si="228"/>
        <v>0</v>
      </c>
      <c r="AC113" s="51">
        <f t="shared" si="8"/>
        <v>7</v>
      </c>
      <c r="AD113" s="52">
        <f t="shared" si="9"/>
        <v>0.3846153846</v>
      </c>
      <c r="AE113" s="53" t="str">
        <f t="shared" si="10"/>
        <v>20+</v>
      </c>
      <c r="AF113" s="64"/>
      <c r="AG113" s="62"/>
      <c r="AH113" s="62"/>
      <c r="AI113" s="62"/>
      <c r="AJ113" s="62"/>
      <c r="AK113" s="62"/>
      <c r="AL113" s="64"/>
      <c r="AM113" s="62"/>
      <c r="AN113" s="62"/>
      <c r="AO113" s="62"/>
      <c r="AP113" s="62"/>
      <c r="AQ113" s="62"/>
      <c r="AR113" s="64"/>
      <c r="AS113" s="62"/>
      <c r="AT113" s="62"/>
      <c r="AU113" s="65"/>
      <c r="AV113" s="62"/>
      <c r="AW113" s="62"/>
      <c r="AX113" s="62"/>
      <c r="AY113" s="62"/>
      <c r="AZ113" s="62"/>
      <c r="BA113" s="62"/>
      <c r="BB113" s="62"/>
      <c r="BC113" s="62"/>
      <c r="BD113" s="62"/>
      <c r="BE113" s="62"/>
      <c r="BF113" s="62"/>
      <c r="BG113" s="62"/>
      <c r="BH113" s="62"/>
      <c r="BI113" s="62"/>
      <c r="BJ113" s="62"/>
      <c r="BK113" s="62"/>
      <c r="BL113" s="62"/>
      <c r="BM113" s="62"/>
      <c r="BN113" s="62"/>
      <c r="BO113" s="62"/>
      <c r="BP113" s="65"/>
      <c r="BQ113" s="62"/>
      <c r="BR113" s="62"/>
      <c r="BS113" s="62"/>
      <c r="BT113" s="62"/>
      <c r="BU113" s="62"/>
      <c r="BV113" s="62"/>
      <c r="BW113" s="62"/>
      <c r="BX113" s="62"/>
      <c r="BY113" s="62"/>
      <c r="BZ113" s="62"/>
      <c r="CA113" s="62"/>
      <c r="CB113" s="65"/>
      <c r="CC113" s="62"/>
      <c r="CD113" s="62"/>
      <c r="CE113" s="62"/>
      <c r="CF113" s="62"/>
      <c r="CG113" s="62"/>
      <c r="CH113" s="64">
        <v>1.0</v>
      </c>
      <c r="CI113" s="62"/>
      <c r="CJ113" s="62"/>
      <c r="CK113" s="62"/>
      <c r="CL113" s="62"/>
      <c r="CM113" s="62"/>
      <c r="CN113" s="62"/>
      <c r="CO113" s="62"/>
      <c r="CP113" s="62"/>
      <c r="CQ113" s="64">
        <v>1.0</v>
      </c>
      <c r="CR113" s="62"/>
      <c r="CS113" s="62"/>
      <c r="CT113" s="64">
        <v>1.0</v>
      </c>
      <c r="CU113" s="62"/>
      <c r="CV113" s="62"/>
      <c r="CW113" s="62"/>
      <c r="CX113" s="62"/>
      <c r="CY113" s="62"/>
      <c r="CZ113" s="62"/>
      <c r="DA113" s="62"/>
      <c r="DB113" s="62"/>
      <c r="DC113" s="64">
        <v>1.0</v>
      </c>
      <c r="DD113" s="62"/>
      <c r="DE113" s="62"/>
      <c r="DF113" s="64">
        <v>3.0</v>
      </c>
      <c r="DG113" s="62"/>
      <c r="DH113" s="62"/>
      <c r="DI113" s="62"/>
      <c r="DJ113" s="64">
        <v>1.0</v>
      </c>
      <c r="DK113" s="62"/>
      <c r="DL113" s="64">
        <v>4.0</v>
      </c>
      <c r="DM113" s="62"/>
      <c r="DN113" s="62"/>
      <c r="DO113" s="64">
        <v>3.0</v>
      </c>
      <c r="DP113" s="62"/>
      <c r="DQ113" s="62"/>
      <c r="DR113" s="62"/>
      <c r="DS113" s="62"/>
      <c r="DT113" s="62"/>
      <c r="DU113" s="62"/>
      <c r="DV113" s="62"/>
      <c r="DW113" s="62"/>
      <c r="DX113" s="64">
        <v>4.0</v>
      </c>
      <c r="DY113" s="62"/>
      <c r="DZ113" s="62"/>
      <c r="EA113" s="62"/>
      <c r="EB113" s="64">
        <v>1.0</v>
      </c>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42"/>
      <c r="FB113" s="42" t="s">
        <v>636</v>
      </c>
      <c r="FC113" s="41" t="s">
        <v>384</v>
      </c>
      <c r="FD113" s="42" t="s">
        <v>633</v>
      </c>
    </row>
    <row r="114" hidden="1">
      <c r="A114" s="94" t="s">
        <v>637</v>
      </c>
      <c r="B114" s="94" t="s">
        <v>638</v>
      </c>
      <c r="C114" s="95" t="s">
        <v>35</v>
      </c>
      <c r="D114" s="96" t="s">
        <v>26</v>
      </c>
      <c r="E114" s="94"/>
      <c r="F114" s="94"/>
      <c r="G114" s="94" t="s">
        <v>619</v>
      </c>
      <c r="H114" s="94" t="s">
        <v>317</v>
      </c>
      <c r="I114" s="94" t="s">
        <v>51</v>
      </c>
      <c r="J114" s="96" t="s">
        <v>70</v>
      </c>
      <c r="K114" s="94" t="s">
        <v>620</v>
      </c>
      <c r="L114" s="94" t="s">
        <v>639</v>
      </c>
      <c r="M114" s="94" t="s">
        <v>64</v>
      </c>
      <c r="N114" s="97">
        <v>43139.0</v>
      </c>
      <c r="O114" s="97"/>
      <c r="P114" s="14"/>
      <c r="Q114" s="98"/>
      <c r="R114" s="98"/>
      <c r="S114" s="14"/>
      <c r="T114" s="47">
        <f t="shared" si="3"/>
        <v>384</v>
      </c>
      <c r="U114" s="48">
        <f t="shared" si="4"/>
        <v>13</v>
      </c>
      <c r="V114" s="48">
        <f t="shared" ref="V114:X114" si="229">IF(ISBLANK($A114),"",sum(AF114,AL114,AR114,AX114,BD114,BJ114,BP114,BV114,CB114,CH114,CN114,CT114,CZ114,DF114,DL114,DR114,DX114,ED114,EJ114,EP114,EV114))</f>
        <v>11</v>
      </c>
      <c r="W114" s="48">
        <f t="shared" si="229"/>
        <v>1</v>
      </c>
      <c r="X114" s="48">
        <f t="shared" si="229"/>
        <v>0</v>
      </c>
      <c r="Y114" s="49">
        <f t="shared" si="6"/>
        <v>12</v>
      </c>
      <c r="Z114" s="50">
        <f t="shared" ref="Z114:AB114" si="230">IF(ISBLANK($A114),"",sum(AI114,AO114,AU114,BA114,BG114,BM114,BS114,BY114,CE114,CK114,CQ114,CW114,DC114,DI114,DO114,DU114,EA114,EG114,EM114,ES114,EY114))</f>
        <v>9</v>
      </c>
      <c r="AA114" s="50">
        <f t="shared" si="230"/>
        <v>2</v>
      </c>
      <c r="AB114" s="50">
        <f t="shared" si="230"/>
        <v>0</v>
      </c>
      <c r="AC114" s="51">
        <f t="shared" si="8"/>
        <v>11</v>
      </c>
      <c r="AD114" s="52">
        <f t="shared" si="9"/>
        <v>0.75</v>
      </c>
      <c r="AE114" s="53" t="str">
        <f t="shared" si="10"/>
        <v>20+</v>
      </c>
      <c r="AF114" s="99">
        <v>9.0</v>
      </c>
      <c r="AG114" s="94"/>
      <c r="AH114" s="14"/>
      <c r="AI114" s="99">
        <v>7.0</v>
      </c>
      <c r="AJ114" s="94"/>
      <c r="AK114" s="14"/>
      <c r="AL114" s="94"/>
      <c r="AM114" s="14"/>
      <c r="AN114" s="14"/>
      <c r="AO114" s="14"/>
      <c r="AP114" s="14"/>
      <c r="AQ114" s="14"/>
      <c r="AR114" s="94"/>
      <c r="AS114" s="94"/>
      <c r="AT114" s="14"/>
      <c r="AU114" s="94"/>
      <c r="AV114" s="14"/>
      <c r="AW114" s="14"/>
      <c r="AX114" s="94"/>
      <c r="AY114" s="14"/>
      <c r="AZ114" s="14"/>
      <c r="BA114" s="94"/>
      <c r="BB114" s="94"/>
      <c r="BC114" s="14"/>
      <c r="BD114" s="14"/>
      <c r="BE114" s="14"/>
      <c r="BF114" s="14"/>
      <c r="BG114" s="14"/>
      <c r="BH114" s="14"/>
      <c r="BI114" s="14"/>
      <c r="BJ114" s="14"/>
      <c r="BK114" s="14"/>
      <c r="BL114" s="14"/>
      <c r="BM114" s="14"/>
      <c r="BN114" s="14"/>
      <c r="BO114" s="14"/>
      <c r="BP114" s="94"/>
      <c r="BQ114" s="14"/>
      <c r="BR114" s="14"/>
      <c r="BS114" s="14"/>
      <c r="BT114" s="14"/>
      <c r="BU114" s="14"/>
      <c r="BV114" s="14"/>
      <c r="BW114" s="14"/>
      <c r="BX114" s="14"/>
      <c r="BY114" s="14"/>
      <c r="BZ114" s="14"/>
      <c r="CA114" s="14"/>
      <c r="CB114" s="9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21">
        <v>2.0</v>
      </c>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94"/>
      <c r="EK114" s="21">
        <v>1.0</v>
      </c>
      <c r="EL114" s="14"/>
      <c r="EM114" s="14"/>
      <c r="EN114" s="14"/>
      <c r="EO114" s="14"/>
      <c r="EP114" s="21">
        <v>2.0</v>
      </c>
      <c r="EQ114" s="14"/>
      <c r="ER114" s="14"/>
      <c r="ES114" s="21">
        <v>1.0</v>
      </c>
      <c r="ET114" s="14"/>
      <c r="EU114" s="14"/>
      <c r="EV114" s="94"/>
      <c r="EW114" s="94"/>
      <c r="EX114" s="14"/>
      <c r="EY114" s="96">
        <v>1.0</v>
      </c>
      <c r="EZ114" s="94"/>
      <c r="FA114" s="14"/>
      <c r="FB114" s="100" t="s">
        <v>640</v>
      </c>
      <c r="FC114" s="96" t="s">
        <v>570</v>
      </c>
      <c r="FD114" s="96" t="s">
        <v>570</v>
      </c>
    </row>
    <row r="115" hidden="1">
      <c r="A115" s="38" t="s">
        <v>641</v>
      </c>
      <c r="B115" s="42" t="s">
        <v>642</v>
      </c>
      <c r="C115" s="40" t="s">
        <v>35</v>
      </c>
      <c r="D115" s="41" t="s">
        <v>11</v>
      </c>
      <c r="E115" s="41"/>
      <c r="F115" s="41"/>
      <c r="G115" s="42" t="s">
        <v>316</v>
      </c>
      <c r="H115" s="42" t="s">
        <v>317</v>
      </c>
      <c r="I115" s="41" t="s">
        <v>51</v>
      </c>
      <c r="J115" s="41" t="s">
        <v>70</v>
      </c>
      <c r="K115" s="41" t="s">
        <v>193</v>
      </c>
      <c r="L115" s="42" t="s">
        <v>295</v>
      </c>
      <c r="M115" s="41" t="s">
        <v>64</v>
      </c>
      <c r="N115" s="43">
        <v>43140.0</v>
      </c>
      <c r="O115" s="44"/>
      <c r="P115" s="45"/>
      <c r="Q115" s="45"/>
      <c r="R115" s="45"/>
      <c r="S115" s="45"/>
      <c r="T115" s="47">
        <f t="shared" si="3"/>
        <v>383</v>
      </c>
      <c r="U115" s="48">
        <f t="shared" si="4"/>
        <v>13</v>
      </c>
      <c r="V115" s="48">
        <f t="shared" ref="V115:X115" si="231">IF(ISBLANK($A115),"",sum(AF115,AL115,AR115,AX115,BD115,BJ115,BP115,BV115,CB115,CH115,CN115,CT115,CZ115,DF115,DL115,DR115,DX115,ED115,EJ115,EP115,EV115))</f>
        <v>0</v>
      </c>
      <c r="W115" s="48">
        <f t="shared" si="231"/>
        <v>0</v>
      </c>
      <c r="X115" s="48">
        <f t="shared" si="231"/>
        <v>0</v>
      </c>
      <c r="Y115" s="49">
        <f t="shared" si="6"/>
        <v>0</v>
      </c>
      <c r="Z115" s="50">
        <f t="shared" ref="Z115:AB115" si="232">IF(ISBLANK($A115),"",sum(AI115,AO115,AU115,BA115,BG115,BM115,BS115,BY115,CE115,CK115,CQ115,CW115,DC115,DI115,DO115,DU115,EA115,EG115,EM115,ES115,EY115))</f>
        <v>3</v>
      </c>
      <c r="AA115" s="50">
        <f t="shared" si="232"/>
        <v>1</v>
      </c>
      <c r="AB115" s="50">
        <f t="shared" si="232"/>
        <v>0</v>
      </c>
      <c r="AC115" s="51">
        <f t="shared" si="8"/>
        <v>4</v>
      </c>
      <c r="AD115" s="52" t="str">
        <f t="shared" si="9"/>
        <v/>
      </c>
      <c r="AE115" s="53" t="str">
        <f t="shared" si="10"/>
        <v>20+</v>
      </c>
      <c r="AF115" s="39"/>
      <c r="AG115" s="45"/>
      <c r="AH115" s="45"/>
      <c r="AI115" s="45"/>
      <c r="AJ115" s="45"/>
      <c r="AK115" s="45"/>
      <c r="AL115" s="39"/>
      <c r="AM115" s="45"/>
      <c r="AN115" s="45"/>
      <c r="AO115" s="45"/>
      <c r="AP115" s="45"/>
      <c r="AQ115" s="45"/>
      <c r="AR115" s="39"/>
      <c r="AS115" s="39"/>
      <c r="AT115" s="45"/>
      <c r="AU115" s="39"/>
      <c r="AV115" s="45"/>
      <c r="AW115" s="45"/>
      <c r="AX115" s="45"/>
      <c r="AY115" s="45"/>
      <c r="AZ115" s="45"/>
      <c r="BA115" s="45"/>
      <c r="BB115" s="45"/>
      <c r="BC115" s="45"/>
      <c r="BD115" s="45"/>
      <c r="BE115" s="45"/>
      <c r="BF115" s="45"/>
      <c r="BG115" s="45"/>
      <c r="BH115" s="45"/>
      <c r="BI115" s="45"/>
      <c r="BJ115" s="45"/>
      <c r="BK115" s="45"/>
      <c r="BL115" s="45"/>
      <c r="BM115" s="45"/>
      <c r="BN115" s="45"/>
      <c r="BO115" s="45"/>
      <c r="BP115" s="39"/>
      <c r="BQ115" s="39"/>
      <c r="BR115" s="45"/>
      <c r="BS115" s="45"/>
      <c r="BT115" s="45"/>
      <c r="BU115" s="45"/>
      <c r="BV115" s="45"/>
      <c r="BW115" s="45"/>
      <c r="BX115" s="45"/>
      <c r="BY115" s="45"/>
      <c r="BZ115" s="45"/>
      <c r="CA115" s="45"/>
      <c r="CB115" s="39"/>
      <c r="CC115" s="45"/>
      <c r="CD115" s="45"/>
      <c r="CE115" s="45"/>
      <c r="CF115" s="45"/>
      <c r="CG115" s="45"/>
      <c r="CH115" s="45"/>
      <c r="CI115" s="45"/>
      <c r="CJ115" s="45"/>
      <c r="CK115" s="45"/>
      <c r="CL115" s="45"/>
      <c r="CM115" s="45"/>
      <c r="CN115" s="45"/>
      <c r="CO115" s="45"/>
      <c r="CP115" s="45"/>
      <c r="CQ115" s="45"/>
      <c r="CR115" s="45"/>
      <c r="CS115" s="45"/>
      <c r="CT115" s="45"/>
      <c r="CU115" s="45"/>
      <c r="CV115" s="45"/>
      <c r="CW115" s="39"/>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c r="EF115" s="45"/>
      <c r="EG115" s="39">
        <v>3.0</v>
      </c>
      <c r="EH115" s="39">
        <v>1.0</v>
      </c>
      <c r="EI115" s="45"/>
      <c r="EJ115" s="45"/>
      <c r="EK115" s="45"/>
      <c r="EL115" s="45"/>
      <c r="EM115" s="45"/>
      <c r="EN115" s="45"/>
      <c r="EO115" s="45"/>
      <c r="EP115" s="45"/>
      <c r="EQ115" s="45"/>
      <c r="ER115" s="45"/>
      <c r="ES115" s="45"/>
      <c r="ET115" s="45"/>
      <c r="EU115" s="45"/>
      <c r="EV115" s="45"/>
      <c r="EW115" s="45"/>
      <c r="EX115" s="45"/>
      <c r="EY115" s="45"/>
      <c r="EZ115" s="45"/>
      <c r="FA115" s="45"/>
      <c r="FB115" s="39" t="s">
        <v>643</v>
      </c>
      <c r="FC115" s="41" t="s">
        <v>644</v>
      </c>
      <c r="FD115" s="42" t="s">
        <v>645</v>
      </c>
    </row>
    <row r="116" hidden="1">
      <c r="A116" s="38" t="s">
        <v>646</v>
      </c>
      <c r="B116" s="39" t="s">
        <v>647</v>
      </c>
      <c r="C116" s="40" t="s">
        <v>35</v>
      </c>
      <c r="D116" s="41" t="s">
        <v>11</v>
      </c>
      <c r="E116" s="41"/>
      <c r="F116" s="41"/>
      <c r="G116" s="42" t="s">
        <v>316</v>
      </c>
      <c r="H116" s="42" t="s">
        <v>317</v>
      </c>
      <c r="I116" s="41" t="s">
        <v>51</v>
      </c>
      <c r="J116" s="41" t="s">
        <v>70</v>
      </c>
      <c r="K116" s="41" t="s">
        <v>193</v>
      </c>
      <c r="L116" s="42" t="s">
        <v>295</v>
      </c>
      <c r="M116" s="41" t="s">
        <v>64</v>
      </c>
      <c r="N116" s="43">
        <v>43143.0</v>
      </c>
      <c r="O116" s="44"/>
      <c r="P116" s="45"/>
      <c r="Q116" s="45"/>
      <c r="R116" s="45"/>
      <c r="S116" s="46"/>
      <c r="T116" s="47">
        <f t="shared" si="3"/>
        <v>380</v>
      </c>
      <c r="U116" s="48">
        <f t="shared" si="4"/>
        <v>13</v>
      </c>
      <c r="V116" s="48">
        <f t="shared" ref="V116:X116" si="233">IF(ISBLANK($A116),"",sum(AF116,AL116,AR116,AX116,BD116,BJ116,BP116,BV116,CB116,CH116,CN116,CT116,CZ116,DF116,DL116,DR116,DX116,ED116,EJ116,EP116,EV116))</f>
        <v>5</v>
      </c>
      <c r="W116" s="48">
        <f t="shared" si="233"/>
        <v>0</v>
      </c>
      <c r="X116" s="48">
        <f t="shared" si="233"/>
        <v>0</v>
      </c>
      <c r="Y116" s="49">
        <f t="shared" si="6"/>
        <v>5</v>
      </c>
      <c r="Z116" s="50">
        <f t="shared" ref="Z116:AB116" si="234">IF(ISBLANK($A116),"",sum(AI116,AO116,AU116,BA116,BG116,BM116,BS116,BY116,CE116,CK116,CQ116,CW116,DC116,DI116,DO116,DU116,EA116,EG116,EM116,ES116,EY116))</f>
        <v>1</v>
      </c>
      <c r="AA116" s="50">
        <f t="shared" si="234"/>
        <v>2</v>
      </c>
      <c r="AB116" s="50">
        <f t="shared" si="234"/>
        <v>0</v>
      </c>
      <c r="AC116" s="51">
        <f t="shared" si="8"/>
        <v>3</v>
      </c>
      <c r="AD116" s="52">
        <f t="shared" si="9"/>
        <v>0.2</v>
      </c>
      <c r="AE116" s="53" t="str">
        <f t="shared" si="10"/>
        <v>20+</v>
      </c>
      <c r="AF116" s="39"/>
      <c r="AG116" s="45"/>
      <c r="AH116" s="45"/>
      <c r="AI116" s="45"/>
      <c r="AJ116" s="45"/>
      <c r="AK116" s="45"/>
      <c r="AL116" s="39"/>
      <c r="AM116" s="45"/>
      <c r="AN116" s="45"/>
      <c r="AO116" s="45"/>
      <c r="AP116" s="45"/>
      <c r="AQ116" s="45"/>
      <c r="AR116" s="39"/>
      <c r="AS116" s="39"/>
      <c r="AT116" s="45"/>
      <c r="AU116" s="39"/>
      <c r="AV116" s="45"/>
      <c r="AW116" s="45"/>
      <c r="AX116" s="39">
        <v>1.0</v>
      </c>
      <c r="AY116" s="39"/>
      <c r="AZ116" s="45"/>
      <c r="BA116" s="45"/>
      <c r="BB116" s="45"/>
      <c r="BC116" s="45"/>
      <c r="BD116" s="45"/>
      <c r="BE116" s="45"/>
      <c r="BF116" s="45"/>
      <c r="BG116" s="45"/>
      <c r="BH116" s="45"/>
      <c r="BI116" s="45"/>
      <c r="BJ116" s="45"/>
      <c r="BK116" s="45"/>
      <c r="BL116" s="45"/>
      <c r="BM116" s="45"/>
      <c r="BN116" s="39">
        <v>1.0</v>
      </c>
      <c r="BO116" s="45"/>
      <c r="BP116" s="39"/>
      <c r="BQ116" s="45"/>
      <c r="BR116" s="45"/>
      <c r="BS116" s="45"/>
      <c r="BT116" s="45"/>
      <c r="BU116" s="45"/>
      <c r="BV116" s="45"/>
      <c r="BW116" s="45"/>
      <c r="BX116" s="45"/>
      <c r="BY116" s="45"/>
      <c r="BZ116" s="45"/>
      <c r="CA116" s="45"/>
      <c r="CB116" s="39"/>
      <c r="CC116" s="45"/>
      <c r="CD116" s="45"/>
      <c r="CE116" s="45"/>
      <c r="CF116" s="45"/>
      <c r="CG116" s="45"/>
      <c r="CH116" s="45"/>
      <c r="CI116" s="45"/>
      <c r="CJ116" s="45"/>
      <c r="CK116" s="45"/>
      <c r="CL116" s="45"/>
      <c r="CM116" s="45"/>
      <c r="CN116" s="39">
        <v>2.0</v>
      </c>
      <c r="CO116" s="39"/>
      <c r="CP116" s="45"/>
      <c r="CQ116" s="45"/>
      <c r="CR116" s="45"/>
      <c r="CS116" s="45"/>
      <c r="CT116" s="45"/>
      <c r="CU116" s="45"/>
      <c r="CV116" s="45"/>
      <c r="CW116" s="39">
        <v>1.0</v>
      </c>
      <c r="CX116" s="45"/>
      <c r="CY116" s="45"/>
      <c r="CZ116" s="45"/>
      <c r="DA116" s="45"/>
      <c r="DB116" s="45"/>
      <c r="DC116" s="45"/>
      <c r="DD116" s="45"/>
      <c r="DE116" s="45"/>
      <c r="DF116" s="45"/>
      <c r="DG116" s="45"/>
      <c r="DH116" s="45"/>
      <c r="DI116" s="45"/>
      <c r="DJ116" s="39">
        <v>1.0</v>
      </c>
      <c r="DK116" s="45"/>
      <c r="DL116" s="45"/>
      <c r="DM116" s="45"/>
      <c r="DN116" s="45"/>
      <c r="DO116" s="45"/>
      <c r="DP116" s="45"/>
      <c r="DQ116" s="45"/>
      <c r="DR116" s="39">
        <v>2.0</v>
      </c>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39"/>
      <c r="EW116" s="39"/>
      <c r="EX116" s="45"/>
      <c r="EY116" s="39"/>
      <c r="EZ116" s="45"/>
      <c r="FA116" s="45"/>
      <c r="FB116" s="82" t="s">
        <v>648</v>
      </c>
      <c r="FC116" s="82" t="s">
        <v>649</v>
      </c>
      <c r="FD116" s="42" t="s">
        <v>633</v>
      </c>
    </row>
    <row r="117" hidden="1">
      <c r="A117" s="61" t="s">
        <v>650</v>
      </c>
      <c r="B117" s="42" t="s">
        <v>651</v>
      </c>
      <c r="C117" s="40" t="s">
        <v>35</v>
      </c>
      <c r="D117" s="41" t="s">
        <v>11</v>
      </c>
      <c r="E117" s="41"/>
      <c r="F117" s="41"/>
      <c r="G117" s="42" t="s">
        <v>563</v>
      </c>
      <c r="H117" s="42" t="s">
        <v>345</v>
      </c>
      <c r="I117" s="41" t="s">
        <v>51</v>
      </c>
      <c r="J117" s="41" t="s">
        <v>70</v>
      </c>
      <c r="K117" s="41" t="s">
        <v>193</v>
      </c>
      <c r="L117" s="42" t="s">
        <v>295</v>
      </c>
      <c r="M117" s="41" t="s">
        <v>64</v>
      </c>
      <c r="N117" s="43">
        <v>43146.0</v>
      </c>
      <c r="O117" s="66"/>
      <c r="P117" s="62"/>
      <c r="Q117" s="62"/>
      <c r="R117" s="62"/>
      <c r="S117" s="46"/>
      <c r="T117" s="47">
        <f t="shared" si="3"/>
        <v>377</v>
      </c>
      <c r="U117" s="48">
        <f t="shared" si="4"/>
        <v>13</v>
      </c>
      <c r="V117" s="48">
        <f t="shared" ref="V117:X117" si="235">IF(ISBLANK($A117),"",sum(AF117,AL117,AR117,AX117,BD117,BJ117,BP117,BV117,CB117,CH117,CN117,CT117,CZ117,DF117,DL117,DR117,DX117,ED117,EJ117,EP117,EV117))</f>
        <v>6</v>
      </c>
      <c r="W117" s="48">
        <f t="shared" si="235"/>
        <v>0</v>
      </c>
      <c r="X117" s="48">
        <f t="shared" si="235"/>
        <v>0</v>
      </c>
      <c r="Y117" s="49">
        <f t="shared" si="6"/>
        <v>6</v>
      </c>
      <c r="Z117" s="50">
        <f t="shared" ref="Z117:AB117" si="236">IF(ISBLANK($A117),"",sum(AI117,AO117,AU117,BA117,BG117,BM117,BS117,BY117,CE117,CK117,CQ117,CW117,DC117,DI117,DO117,DU117,EA117,EG117,EM117,ES117,EY117))</f>
        <v>4</v>
      </c>
      <c r="AA117" s="50">
        <f t="shared" si="236"/>
        <v>4</v>
      </c>
      <c r="AB117" s="50">
        <f t="shared" si="236"/>
        <v>0</v>
      </c>
      <c r="AC117" s="51">
        <f t="shared" si="8"/>
        <v>8</v>
      </c>
      <c r="AD117" s="52">
        <f t="shared" si="9"/>
        <v>0.6666666667</v>
      </c>
      <c r="AE117" s="53" t="str">
        <f t="shared" si="10"/>
        <v>20+</v>
      </c>
      <c r="AF117" s="64"/>
      <c r="AG117" s="62"/>
      <c r="AH117" s="62"/>
      <c r="AI117" s="64"/>
      <c r="AJ117" s="62"/>
      <c r="AK117" s="62"/>
      <c r="AL117" s="64"/>
      <c r="AM117" s="62"/>
      <c r="AN117" s="62"/>
      <c r="AO117" s="62"/>
      <c r="AP117" s="62"/>
      <c r="AQ117" s="62"/>
      <c r="AR117" s="64">
        <v>4.0</v>
      </c>
      <c r="AS117" s="62"/>
      <c r="AT117" s="62"/>
      <c r="AU117" s="65"/>
      <c r="AV117" s="62"/>
      <c r="AW117" s="62"/>
      <c r="AX117" s="64">
        <v>1.0</v>
      </c>
      <c r="AY117" s="62"/>
      <c r="AZ117" s="62"/>
      <c r="BA117" s="62"/>
      <c r="BB117" s="62"/>
      <c r="BC117" s="62"/>
      <c r="BD117" s="64">
        <v>1.0</v>
      </c>
      <c r="BE117" s="62"/>
      <c r="BF117" s="62"/>
      <c r="BG117" s="64">
        <v>1.0</v>
      </c>
      <c r="BH117" s="62"/>
      <c r="BI117" s="62"/>
      <c r="BJ117" s="62"/>
      <c r="BK117" s="62"/>
      <c r="BL117" s="62"/>
      <c r="BM117" s="64">
        <v>3.0</v>
      </c>
      <c r="BN117" s="64">
        <v>1.0</v>
      </c>
      <c r="BO117" s="62"/>
      <c r="BP117" s="64"/>
      <c r="BQ117" s="62"/>
      <c r="BR117" s="62"/>
      <c r="BS117" s="62"/>
      <c r="BT117" s="62"/>
      <c r="BU117" s="62"/>
      <c r="BV117" s="62"/>
      <c r="BW117" s="62"/>
      <c r="BX117" s="62"/>
      <c r="BY117" s="62"/>
      <c r="BZ117" s="62"/>
      <c r="CA117" s="62"/>
      <c r="CB117" s="65"/>
      <c r="CC117" s="62"/>
      <c r="CD117" s="62"/>
      <c r="CE117" s="62"/>
      <c r="CF117" s="64">
        <v>2.0</v>
      </c>
      <c r="CG117" s="62"/>
      <c r="CH117" s="62"/>
      <c r="CI117" s="62"/>
      <c r="CJ117" s="62"/>
      <c r="CK117" s="62"/>
      <c r="CL117" s="62"/>
      <c r="CM117" s="62"/>
      <c r="CN117" s="62"/>
      <c r="CO117" s="62"/>
      <c r="CP117" s="62"/>
      <c r="CQ117" s="62"/>
      <c r="CR117" s="64">
        <v>1.0</v>
      </c>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4"/>
      <c r="EW117" s="62"/>
      <c r="EX117" s="62"/>
      <c r="EY117" s="64"/>
      <c r="EZ117" s="64"/>
      <c r="FA117" s="62"/>
      <c r="FB117" s="42" t="s">
        <v>652</v>
      </c>
      <c r="FC117" s="42" t="s">
        <v>653</v>
      </c>
      <c r="FD117" s="42" t="s">
        <v>654</v>
      </c>
    </row>
    <row r="118" hidden="1">
      <c r="A118" s="94" t="s">
        <v>655</v>
      </c>
      <c r="B118" s="94" t="s">
        <v>656</v>
      </c>
      <c r="C118" s="95" t="s">
        <v>35</v>
      </c>
      <c r="D118" s="96" t="s">
        <v>26</v>
      </c>
      <c r="E118" s="94"/>
      <c r="F118" s="94"/>
      <c r="G118" s="94" t="s">
        <v>657</v>
      </c>
      <c r="H118" s="94" t="s">
        <v>345</v>
      </c>
      <c r="I118" s="94" t="s">
        <v>51</v>
      </c>
      <c r="J118" s="96" t="s">
        <v>70</v>
      </c>
      <c r="K118" s="94" t="s">
        <v>620</v>
      </c>
      <c r="L118" s="94" t="s">
        <v>295</v>
      </c>
      <c r="M118" s="94" t="s">
        <v>64</v>
      </c>
      <c r="N118" s="97">
        <v>43158.0</v>
      </c>
      <c r="O118" s="97"/>
      <c r="P118" s="14"/>
      <c r="Q118" s="98"/>
      <c r="R118" s="98"/>
      <c r="S118" s="14"/>
      <c r="T118" s="47">
        <f t="shared" si="3"/>
        <v>365</v>
      </c>
      <c r="U118" s="48">
        <f t="shared" si="4"/>
        <v>13</v>
      </c>
      <c r="V118" s="48">
        <f t="shared" ref="V118:X118" si="237">IF(ISBLANK($A118),"",sum(AF118,AL118,AR118,AX118,BD118,BJ118,BP118,BV118,CB118,CH118,CN118,CT118,CZ118,DF118,DL118,DR118,DX118,ED118,EJ118,EP118,EV118))</f>
        <v>5</v>
      </c>
      <c r="W118" s="48">
        <f t="shared" si="237"/>
        <v>0</v>
      </c>
      <c r="X118" s="48">
        <f t="shared" si="237"/>
        <v>0</v>
      </c>
      <c r="Y118" s="49">
        <f t="shared" si="6"/>
        <v>5</v>
      </c>
      <c r="Z118" s="50">
        <f t="shared" ref="Z118:AB118" si="238">IF(ISBLANK($A118),"",sum(AI118,AO118,AU118,BA118,BG118,BM118,BS118,BY118,CE118,CK118,CQ118,CW118,DC118,DI118,DO118,DU118,EA118,EG118,EM118,ES118,EY118))</f>
        <v>7</v>
      </c>
      <c r="AA118" s="50">
        <f t="shared" si="238"/>
        <v>1</v>
      </c>
      <c r="AB118" s="50">
        <f t="shared" si="238"/>
        <v>0</v>
      </c>
      <c r="AC118" s="51">
        <f t="shared" si="8"/>
        <v>8</v>
      </c>
      <c r="AD118" s="52">
        <f t="shared" si="9"/>
        <v>1.4</v>
      </c>
      <c r="AE118" s="53" t="str">
        <f t="shared" si="10"/>
        <v>20+</v>
      </c>
      <c r="AF118" s="99">
        <v>5.0</v>
      </c>
      <c r="AG118" s="94"/>
      <c r="AH118" s="14"/>
      <c r="AI118" s="99">
        <v>5.0</v>
      </c>
      <c r="AJ118" s="94"/>
      <c r="AK118" s="14"/>
      <c r="AL118" s="94"/>
      <c r="AM118" s="14"/>
      <c r="AN118" s="14"/>
      <c r="AO118" s="14"/>
      <c r="AP118" s="14"/>
      <c r="AQ118" s="14"/>
      <c r="AR118" s="94"/>
      <c r="AS118" s="94"/>
      <c r="AT118" s="14"/>
      <c r="AU118" s="94"/>
      <c r="AV118" s="14"/>
      <c r="AW118" s="14"/>
      <c r="AX118" s="94"/>
      <c r="AY118" s="14"/>
      <c r="AZ118" s="14"/>
      <c r="BA118" s="94"/>
      <c r="BB118" s="94"/>
      <c r="BC118" s="14"/>
      <c r="BD118" s="14"/>
      <c r="BE118" s="14"/>
      <c r="BF118" s="14"/>
      <c r="BG118" s="14"/>
      <c r="BH118" s="14"/>
      <c r="BI118" s="14"/>
      <c r="BJ118" s="14"/>
      <c r="BK118" s="14"/>
      <c r="BL118" s="14"/>
      <c r="BM118" s="14"/>
      <c r="BN118" s="14"/>
      <c r="BO118" s="14"/>
      <c r="BP118" s="94"/>
      <c r="BQ118" s="14"/>
      <c r="BR118" s="14"/>
      <c r="BS118" s="14"/>
      <c r="BT118" s="14"/>
      <c r="BU118" s="14"/>
      <c r="BV118" s="14"/>
      <c r="BW118" s="14"/>
      <c r="BX118" s="14"/>
      <c r="BY118" s="14"/>
      <c r="BZ118" s="14"/>
      <c r="CA118" s="14"/>
      <c r="CB118" s="7"/>
      <c r="CC118" s="14"/>
      <c r="CD118" s="14"/>
      <c r="CE118" s="14"/>
      <c r="CF118" s="14"/>
      <c r="CG118" s="14"/>
      <c r="CH118" s="14"/>
      <c r="CI118" s="14"/>
      <c r="CJ118" s="14"/>
      <c r="CK118" s="21">
        <v>2.0</v>
      </c>
      <c r="CL118" s="14"/>
      <c r="CM118" s="14"/>
      <c r="CN118" s="14"/>
      <c r="CO118" s="14"/>
      <c r="CP118" s="14"/>
      <c r="CQ118" s="14"/>
      <c r="CR118" s="21">
        <v>1.0</v>
      </c>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94"/>
      <c r="EK118" s="14"/>
      <c r="EL118" s="14"/>
      <c r="EM118" s="14"/>
      <c r="EN118" s="14"/>
      <c r="EO118" s="14"/>
      <c r="EP118" s="14"/>
      <c r="EQ118" s="14"/>
      <c r="ER118" s="14"/>
      <c r="ES118" s="14"/>
      <c r="ET118" s="14"/>
      <c r="EU118" s="14"/>
      <c r="EV118" s="94"/>
      <c r="EW118" s="94"/>
      <c r="EX118" s="14"/>
      <c r="EY118" s="94"/>
      <c r="EZ118" s="94"/>
      <c r="FA118" s="14"/>
      <c r="FB118" s="100" t="s">
        <v>658</v>
      </c>
      <c r="FC118" s="96" t="s">
        <v>302</v>
      </c>
      <c r="FD118" s="96" t="s">
        <v>302</v>
      </c>
    </row>
    <row r="119" hidden="1">
      <c r="A119" s="61" t="s">
        <v>659</v>
      </c>
      <c r="B119" s="42" t="s">
        <v>660</v>
      </c>
      <c r="C119" s="40" t="s">
        <v>35</v>
      </c>
      <c r="D119" s="41" t="s">
        <v>26</v>
      </c>
      <c r="E119" s="41"/>
      <c r="F119" s="41"/>
      <c r="G119" s="42" t="s">
        <v>359</v>
      </c>
      <c r="H119" s="42" t="s">
        <v>311</v>
      </c>
      <c r="I119" s="41" t="s">
        <v>51</v>
      </c>
      <c r="J119" s="41" t="s">
        <v>70</v>
      </c>
      <c r="K119" s="41" t="s">
        <v>193</v>
      </c>
      <c r="L119" s="42" t="s">
        <v>295</v>
      </c>
      <c r="M119" s="41" t="s">
        <v>64</v>
      </c>
      <c r="N119" s="43">
        <v>43160.0</v>
      </c>
      <c r="O119" s="43"/>
      <c r="P119" s="62"/>
      <c r="Q119" s="62"/>
      <c r="R119" s="62"/>
      <c r="S119" s="62"/>
      <c r="T119" s="47">
        <f t="shared" si="3"/>
        <v>363</v>
      </c>
      <c r="U119" s="48">
        <f t="shared" si="4"/>
        <v>13</v>
      </c>
      <c r="V119" s="48">
        <f t="shared" ref="V119:X119" si="239">IF(ISBLANK($A119),"",sum(AF119,AL119,AR119,AX119,BD119,BJ119,BP119,BV119,CB119,CH119,CN119,CT119,CZ119,DF119,DL119,DR119,DX119,ED119,EJ119,EP119,EV119))</f>
        <v>10</v>
      </c>
      <c r="W119" s="48">
        <f t="shared" si="239"/>
        <v>1</v>
      </c>
      <c r="X119" s="48">
        <f t="shared" si="239"/>
        <v>0</v>
      </c>
      <c r="Y119" s="49">
        <f t="shared" si="6"/>
        <v>11</v>
      </c>
      <c r="Z119" s="50">
        <f t="shared" ref="Z119:AB119" si="240">IF(ISBLANK($A119),"",sum(AI119,AO119,AU119,BA119,BG119,BM119,BS119,BY119,CE119,CK119,CQ119,CW119,DC119,DI119,DO119,DU119,EA119,EG119,EM119,ES119,EY119))</f>
        <v>5</v>
      </c>
      <c r="AA119" s="50">
        <f t="shared" si="240"/>
        <v>0</v>
      </c>
      <c r="AB119" s="50">
        <f t="shared" si="240"/>
        <v>0</v>
      </c>
      <c r="AC119" s="51">
        <f t="shared" si="8"/>
        <v>5</v>
      </c>
      <c r="AD119" s="52">
        <f t="shared" si="9"/>
        <v>0.4545454545</v>
      </c>
      <c r="AE119" s="53" t="str">
        <f t="shared" si="10"/>
        <v>20+</v>
      </c>
      <c r="AF119" s="64"/>
      <c r="AG119" s="62"/>
      <c r="AH119" s="62"/>
      <c r="AI119" s="64"/>
      <c r="AJ119" s="62"/>
      <c r="AK119" s="62"/>
      <c r="AL119" s="64"/>
      <c r="AM119" s="64"/>
      <c r="AN119" s="62"/>
      <c r="AO119" s="64"/>
      <c r="AP119" s="62"/>
      <c r="AQ119" s="62"/>
      <c r="AR119" s="64">
        <v>1.0</v>
      </c>
      <c r="AS119" s="62"/>
      <c r="AT119" s="62"/>
      <c r="AU119" s="64"/>
      <c r="AV119" s="62"/>
      <c r="AW119" s="62"/>
      <c r="AX119" s="64"/>
      <c r="AY119" s="64">
        <v>1.0</v>
      </c>
      <c r="AZ119" s="62"/>
      <c r="BA119" s="64"/>
      <c r="BB119" s="64"/>
      <c r="BC119" s="62"/>
      <c r="BD119" s="62"/>
      <c r="BE119" s="62"/>
      <c r="BF119" s="62"/>
      <c r="BG119" s="62"/>
      <c r="BH119" s="62"/>
      <c r="BI119" s="62"/>
      <c r="BJ119" s="62"/>
      <c r="BK119" s="62"/>
      <c r="BL119" s="62"/>
      <c r="BM119" s="62"/>
      <c r="BN119" s="62"/>
      <c r="BO119" s="62"/>
      <c r="BP119" s="64"/>
      <c r="BQ119" s="62"/>
      <c r="BR119" s="62"/>
      <c r="BS119" s="64"/>
      <c r="BT119" s="62"/>
      <c r="BU119" s="62"/>
      <c r="BV119" s="64">
        <v>2.0</v>
      </c>
      <c r="BW119" s="62"/>
      <c r="BX119" s="62"/>
      <c r="BY119" s="62"/>
      <c r="BZ119" s="62"/>
      <c r="CA119" s="62"/>
      <c r="CB119" s="64">
        <v>1.0</v>
      </c>
      <c r="CC119" s="62"/>
      <c r="CD119" s="62"/>
      <c r="CE119" s="64">
        <v>2.0</v>
      </c>
      <c r="CF119" s="64"/>
      <c r="CG119" s="62"/>
      <c r="CH119" s="62"/>
      <c r="CI119" s="62"/>
      <c r="CJ119" s="62"/>
      <c r="CK119" s="62"/>
      <c r="CL119" s="62"/>
      <c r="CM119" s="62"/>
      <c r="CN119" s="64">
        <v>1.0</v>
      </c>
      <c r="CO119" s="62"/>
      <c r="CP119" s="62"/>
      <c r="CQ119" s="62"/>
      <c r="CR119" s="62"/>
      <c r="CS119" s="62"/>
      <c r="CT119" s="64">
        <v>2.0</v>
      </c>
      <c r="CU119" s="62"/>
      <c r="CV119" s="62"/>
      <c r="CW119" s="64">
        <v>1.0</v>
      </c>
      <c r="CX119" s="62"/>
      <c r="CY119" s="62"/>
      <c r="CZ119" s="62"/>
      <c r="DA119" s="62"/>
      <c r="DB119" s="62"/>
      <c r="DC119" s="62"/>
      <c r="DD119" s="62"/>
      <c r="DE119" s="62"/>
      <c r="DF119" s="64">
        <v>2.0</v>
      </c>
      <c r="DG119" s="62"/>
      <c r="DH119" s="62"/>
      <c r="DI119" s="62"/>
      <c r="DJ119" s="62"/>
      <c r="DK119" s="62"/>
      <c r="DL119" s="62"/>
      <c r="DM119" s="62"/>
      <c r="DN119" s="62"/>
      <c r="DO119" s="62"/>
      <c r="DP119" s="62"/>
      <c r="DQ119" s="62"/>
      <c r="DR119" s="62"/>
      <c r="DS119" s="62"/>
      <c r="DT119" s="62"/>
      <c r="DU119" s="62"/>
      <c r="DV119" s="62"/>
      <c r="DW119" s="62"/>
      <c r="DX119" s="62"/>
      <c r="DY119" s="62"/>
      <c r="DZ119" s="62"/>
      <c r="EA119" s="62"/>
      <c r="EB119" s="62"/>
      <c r="EC119" s="62"/>
      <c r="ED119" s="62"/>
      <c r="EE119" s="62"/>
      <c r="EF119" s="62"/>
      <c r="EG119" s="62"/>
      <c r="EH119" s="62"/>
      <c r="EI119" s="62"/>
      <c r="EJ119" s="62"/>
      <c r="EK119" s="62"/>
      <c r="EL119" s="62"/>
      <c r="EM119" s="62"/>
      <c r="EN119" s="62"/>
      <c r="EO119" s="62"/>
      <c r="EP119" s="64">
        <v>1.0</v>
      </c>
      <c r="EQ119" s="62"/>
      <c r="ER119" s="62"/>
      <c r="ES119" s="64">
        <v>1.0</v>
      </c>
      <c r="ET119" s="62"/>
      <c r="EU119" s="62"/>
      <c r="EV119" s="62"/>
      <c r="EW119" s="62"/>
      <c r="EX119" s="62"/>
      <c r="EY119" s="64">
        <v>1.0</v>
      </c>
      <c r="EZ119" s="62"/>
      <c r="FA119" s="62"/>
      <c r="FB119" s="102" t="s">
        <v>661</v>
      </c>
      <c r="FC119" s="96" t="s">
        <v>570</v>
      </c>
      <c r="FD119" s="96" t="s">
        <v>570</v>
      </c>
    </row>
    <row r="120" hidden="1">
      <c r="A120" s="103" t="s">
        <v>662</v>
      </c>
      <c r="B120" s="104" t="s">
        <v>457</v>
      </c>
      <c r="C120" s="40" t="s">
        <v>35</v>
      </c>
      <c r="D120" s="41" t="s">
        <v>26</v>
      </c>
      <c r="E120" s="41"/>
      <c r="F120" s="41"/>
      <c r="G120" s="42" t="s">
        <v>391</v>
      </c>
      <c r="H120" s="42" t="s">
        <v>345</v>
      </c>
      <c r="I120" s="41" t="s">
        <v>51</v>
      </c>
      <c r="J120" s="41" t="s">
        <v>70</v>
      </c>
      <c r="K120" s="41" t="s">
        <v>193</v>
      </c>
      <c r="L120" s="42" t="s">
        <v>295</v>
      </c>
      <c r="M120" s="41" t="s">
        <v>64</v>
      </c>
      <c r="N120" s="43">
        <v>43161.0</v>
      </c>
      <c r="O120" s="105"/>
      <c r="P120" s="106"/>
      <c r="Q120" s="106"/>
      <c r="R120" s="106"/>
      <c r="S120" s="106"/>
      <c r="T120" s="47">
        <f t="shared" si="3"/>
        <v>362</v>
      </c>
      <c r="U120" s="48">
        <f t="shared" si="4"/>
        <v>13</v>
      </c>
      <c r="V120" s="48">
        <f t="shared" ref="V120:X120" si="241">IF(ISBLANK($A120),"",sum(AF120,AL120,AR120,AX120,BD120,BJ120,BP120,BV120,CB120,CH120,CN120,CT120,CZ120,DF120,DL120,DR120,DX120,ED120,EJ120,EP120,EV120))</f>
        <v>11</v>
      </c>
      <c r="W120" s="48">
        <f t="shared" si="241"/>
        <v>0</v>
      </c>
      <c r="X120" s="48">
        <f t="shared" si="241"/>
        <v>0</v>
      </c>
      <c r="Y120" s="49">
        <f t="shared" si="6"/>
        <v>11</v>
      </c>
      <c r="Z120" s="50">
        <f t="shared" ref="Z120:AB120" si="242">IF(ISBLANK($A120),"",sum(AI120,AO120,AU120,BA120,BG120,BM120,BS120,BY120,CE120,CK120,CQ120,CW120,DC120,DI120,DO120,DU120,EA120,EG120,EM120,ES120,EY120))</f>
        <v>8</v>
      </c>
      <c r="AA120" s="50">
        <f t="shared" si="242"/>
        <v>6</v>
      </c>
      <c r="AB120" s="50">
        <f t="shared" si="242"/>
        <v>0</v>
      </c>
      <c r="AC120" s="51">
        <f t="shared" si="8"/>
        <v>14</v>
      </c>
      <c r="AD120" s="52">
        <f t="shared" si="9"/>
        <v>0.7272727273</v>
      </c>
      <c r="AE120" s="53" t="str">
        <f t="shared" si="10"/>
        <v>20+</v>
      </c>
      <c r="AF120" s="107"/>
      <c r="AG120" s="106"/>
      <c r="AH120" s="106"/>
      <c r="AI120" s="107"/>
      <c r="AJ120" s="106"/>
      <c r="AK120" s="106"/>
      <c r="AL120" s="107">
        <v>2.0</v>
      </c>
      <c r="AM120" s="107"/>
      <c r="AN120" s="106"/>
      <c r="AO120" s="106"/>
      <c r="AP120" s="106"/>
      <c r="AQ120" s="106"/>
      <c r="AR120" s="107"/>
      <c r="AS120" s="106"/>
      <c r="AT120" s="106"/>
      <c r="AU120" s="107"/>
      <c r="AV120" s="106"/>
      <c r="AW120" s="106"/>
      <c r="AX120" s="107">
        <v>1.0</v>
      </c>
      <c r="AY120" s="106"/>
      <c r="AZ120" s="106"/>
      <c r="BA120" s="107">
        <v>1.0</v>
      </c>
      <c r="BB120" s="107">
        <v>1.0</v>
      </c>
      <c r="BC120" s="106"/>
      <c r="BD120" s="106"/>
      <c r="BE120" s="106"/>
      <c r="BF120" s="106"/>
      <c r="BG120" s="106"/>
      <c r="BH120" s="106"/>
      <c r="BI120" s="106"/>
      <c r="BJ120" s="107">
        <v>1.0</v>
      </c>
      <c r="BK120" s="106"/>
      <c r="BL120" s="106"/>
      <c r="BM120" s="106"/>
      <c r="BN120" s="106"/>
      <c r="BO120" s="106"/>
      <c r="BP120" s="107">
        <v>2.0</v>
      </c>
      <c r="BQ120" s="106"/>
      <c r="BR120" s="106"/>
      <c r="BS120" s="107"/>
      <c r="BT120" s="106"/>
      <c r="BU120" s="106"/>
      <c r="BV120" s="107"/>
      <c r="BW120" s="106"/>
      <c r="BX120" s="106"/>
      <c r="BY120" s="107">
        <v>2.0</v>
      </c>
      <c r="BZ120" s="107">
        <v>1.0</v>
      </c>
      <c r="CA120" s="106"/>
      <c r="CB120" s="107">
        <v>2.0</v>
      </c>
      <c r="CC120" s="106"/>
      <c r="CD120" s="106"/>
      <c r="CE120" s="107"/>
      <c r="CF120" s="107"/>
      <c r="CG120" s="106"/>
      <c r="CH120" s="107">
        <v>3.0</v>
      </c>
      <c r="CI120" s="106"/>
      <c r="CJ120" s="106"/>
      <c r="CK120" s="107">
        <v>1.0</v>
      </c>
      <c r="CL120" s="106"/>
      <c r="CM120" s="106"/>
      <c r="CN120" s="106"/>
      <c r="CO120" s="106"/>
      <c r="CP120" s="106"/>
      <c r="CQ120" s="107">
        <v>2.0</v>
      </c>
      <c r="CR120" s="106"/>
      <c r="CS120" s="106"/>
      <c r="CT120" s="106"/>
      <c r="CU120" s="106"/>
      <c r="CV120" s="106"/>
      <c r="CW120" s="106"/>
      <c r="CX120" s="106"/>
      <c r="CY120" s="106"/>
      <c r="CZ120" s="106"/>
      <c r="DA120" s="106"/>
      <c r="DB120" s="106"/>
      <c r="DC120" s="107">
        <v>2.0</v>
      </c>
      <c r="DD120" s="107">
        <v>4.0</v>
      </c>
      <c r="DE120" s="106"/>
      <c r="DF120" s="106"/>
      <c r="DG120" s="106"/>
      <c r="DH120" s="106"/>
      <c r="DI120" s="106"/>
      <c r="DJ120" s="106"/>
      <c r="DK120" s="106"/>
      <c r="DL120" s="106"/>
      <c r="DM120" s="106"/>
      <c r="DN120" s="106"/>
      <c r="DO120" s="106"/>
      <c r="DP120" s="106"/>
      <c r="DQ120" s="106"/>
      <c r="DR120" s="106"/>
      <c r="DS120" s="106"/>
      <c r="DT120" s="106"/>
      <c r="DU120" s="106"/>
      <c r="DV120" s="106"/>
      <c r="DW120" s="106"/>
      <c r="DX120" s="106"/>
      <c r="DY120" s="106"/>
      <c r="DZ120" s="106"/>
      <c r="EA120" s="106"/>
      <c r="EB120" s="106"/>
      <c r="EC120" s="106"/>
      <c r="ED120" s="106"/>
      <c r="EE120" s="106"/>
      <c r="EF120" s="106"/>
      <c r="EG120" s="106"/>
      <c r="EH120" s="106"/>
      <c r="EI120" s="106"/>
      <c r="EJ120" s="106"/>
      <c r="EK120" s="106"/>
      <c r="EL120" s="106"/>
      <c r="EM120" s="106"/>
      <c r="EN120" s="106"/>
      <c r="EO120" s="106"/>
      <c r="EP120" s="106"/>
      <c r="EQ120" s="106"/>
      <c r="ER120" s="106"/>
      <c r="ES120" s="106"/>
      <c r="ET120" s="106"/>
      <c r="EU120" s="106"/>
      <c r="EV120" s="106"/>
      <c r="EW120" s="106"/>
      <c r="EX120" s="106"/>
      <c r="EY120" s="106"/>
      <c r="EZ120" s="106"/>
      <c r="FA120" s="106"/>
      <c r="FB120" s="104" t="s">
        <v>663</v>
      </c>
      <c r="FC120" s="104" t="s">
        <v>570</v>
      </c>
      <c r="FD120" s="104" t="s">
        <v>570</v>
      </c>
    </row>
    <row r="121" hidden="1">
      <c r="A121" s="61" t="s">
        <v>664</v>
      </c>
      <c r="B121" s="42" t="s">
        <v>665</v>
      </c>
      <c r="C121" s="40" t="s">
        <v>35</v>
      </c>
      <c r="D121" s="41" t="s">
        <v>26</v>
      </c>
      <c r="E121" s="41"/>
      <c r="F121" s="41"/>
      <c r="G121" s="42" t="s">
        <v>666</v>
      </c>
      <c r="H121" s="42" t="s">
        <v>340</v>
      </c>
      <c r="I121" s="41" t="s">
        <v>51</v>
      </c>
      <c r="J121" s="41" t="s">
        <v>70</v>
      </c>
      <c r="K121" s="41" t="s">
        <v>193</v>
      </c>
      <c r="L121" s="42" t="s">
        <v>667</v>
      </c>
      <c r="M121" s="41" t="s">
        <v>88</v>
      </c>
      <c r="N121" s="43">
        <v>43158.0</v>
      </c>
      <c r="O121" s="101"/>
      <c r="P121" s="62"/>
      <c r="Q121" s="62"/>
      <c r="R121" s="62"/>
      <c r="S121" s="69"/>
      <c r="T121" s="47">
        <f t="shared" si="3"/>
        <v>365</v>
      </c>
      <c r="U121" s="48">
        <f t="shared" si="4"/>
        <v>13</v>
      </c>
      <c r="V121" s="48">
        <f t="shared" ref="V121:X121" si="243">IF(ISBLANK($A121),"",sum(AF121,AL121,AR121,AX121,BD121,BJ121,BP121,BV121,CB121,CH121,CN121,CT121,CZ121,DF121,DL121,DR121,DX121,ED121,EJ121,EP121,EV121))</f>
        <v>6</v>
      </c>
      <c r="W121" s="48">
        <f t="shared" si="243"/>
        <v>2</v>
      </c>
      <c r="X121" s="48">
        <f t="shared" si="243"/>
        <v>0</v>
      </c>
      <c r="Y121" s="49">
        <f t="shared" si="6"/>
        <v>8</v>
      </c>
      <c r="Z121" s="50">
        <f t="shared" ref="Z121:AB121" si="244">IF(ISBLANK($A121),"",sum(AI121,AO121,AU121,BA121,BG121,BM121,BS121,BY121,CE121,CK121,CQ121,CW121,DC121,DI121,DO121,DU121,EA121,EG121,EM121,ES121,EY121))</f>
        <v>7</v>
      </c>
      <c r="AA121" s="50">
        <f t="shared" si="244"/>
        <v>6</v>
      </c>
      <c r="AB121" s="50">
        <f t="shared" si="244"/>
        <v>0</v>
      </c>
      <c r="AC121" s="51">
        <f t="shared" si="8"/>
        <v>13</v>
      </c>
      <c r="AD121" s="52">
        <f t="shared" si="9"/>
        <v>0.875</v>
      </c>
      <c r="AE121" s="53" t="str">
        <f t="shared" si="10"/>
        <v>20+</v>
      </c>
      <c r="AF121" s="64"/>
      <c r="AG121" s="62"/>
      <c r="AH121" s="62"/>
      <c r="AI121" s="64"/>
      <c r="AJ121" s="62"/>
      <c r="AK121" s="62"/>
      <c r="AL121" s="64"/>
      <c r="AM121" s="64">
        <v>1.0</v>
      </c>
      <c r="AN121" s="62"/>
      <c r="AO121" s="64"/>
      <c r="AP121" s="62"/>
      <c r="AQ121" s="62"/>
      <c r="AR121" s="64">
        <v>2.0</v>
      </c>
      <c r="AS121" s="64">
        <v>1.0</v>
      </c>
      <c r="AT121" s="62"/>
      <c r="AU121" s="65"/>
      <c r="AV121" s="62"/>
      <c r="AW121" s="62"/>
      <c r="AX121" s="62"/>
      <c r="AY121" s="62"/>
      <c r="AZ121" s="62"/>
      <c r="BA121" s="64">
        <v>4.0</v>
      </c>
      <c r="BB121" s="62"/>
      <c r="BC121" s="62"/>
      <c r="BD121" s="62"/>
      <c r="BE121" s="64"/>
      <c r="BF121" s="62"/>
      <c r="BG121" s="64"/>
      <c r="BH121" s="64">
        <v>3.0</v>
      </c>
      <c r="BI121" s="62"/>
      <c r="BJ121" s="64"/>
      <c r="BK121" s="64"/>
      <c r="BL121" s="62"/>
      <c r="BM121" s="64"/>
      <c r="BN121" s="64"/>
      <c r="BO121" s="62"/>
      <c r="BP121" s="64">
        <v>3.0</v>
      </c>
      <c r="BQ121" s="64"/>
      <c r="BR121" s="62"/>
      <c r="BS121" s="62"/>
      <c r="BT121" s="64"/>
      <c r="BU121" s="62"/>
      <c r="BV121" s="64"/>
      <c r="BW121" s="64"/>
      <c r="BX121" s="62"/>
      <c r="BY121" s="64">
        <v>1.0</v>
      </c>
      <c r="BZ121" s="62"/>
      <c r="CA121" s="62"/>
      <c r="CB121" s="65"/>
      <c r="CC121" s="62"/>
      <c r="CD121" s="62"/>
      <c r="CE121" s="64">
        <v>1.0</v>
      </c>
      <c r="CF121" s="62"/>
      <c r="CG121" s="62"/>
      <c r="CH121" s="64">
        <v>1.0</v>
      </c>
      <c r="CI121" s="62"/>
      <c r="CJ121" s="62"/>
      <c r="CK121" s="64">
        <v>1.0</v>
      </c>
      <c r="CL121" s="62"/>
      <c r="CM121" s="62"/>
      <c r="CN121" s="62"/>
      <c r="CO121" s="62"/>
      <c r="CP121" s="62"/>
      <c r="CQ121" s="62"/>
      <c r="CR121" s="64">
        <v>3.0</v>
      </c>
      <c r="CS121" s="62"/>
      <c r="CT121" s="64"/>
      <c r="CU121" s="62"/>
      <c r="CV121" s="62"/>
      <c r="CW121" s="62"/>
      <c r="CX121" s="62"/>
      <c r="CY121" s="62"/>
      <c r="CZ121" s="62"/>
      <c r="DA121" s="62"/>
      <c r="DB121" s="62"/>
      <c r="DC121" s="62"/>
      <c r="DD121" s="62"/>
      <c r="DE121" s="62"/>
      <c r="DF121" s="62"/>
      <c r="DG121" s="62"/>
      <c r="DH121" s="62"/>
      <c r="DI121" s="62"/>
      <c r="DJ121" s="62"/>
      <c r="DK121" s="62"/>
      <c r="DL121" s="62"/>
      <c r="DM121" s="62"/>
      <c r="DN121" s="62"/>
      <c r="DO121" s="62"/>
      <c r="DP121" s="62"/>
      <c r="DQ121" s="62"/>
      <c r="DR121" s="62"/>
      <c r="DS121" s="62"/>
      <c r="DT121" s="62"/>
      <c r="DU121" s="62"/>
      <c r="DV121" s="62"/>
      <c r="DW121" s="62"/>
      <c r="DX121" s="62"/>
      <c r="DY121" s="62"/>
      <c r="DZ121" s="62"/>
      <c r="EA121" s="62"/>
      <c r="EB121" s="62"/>
      <c r="EC121" s="62"/>
      <c r="ED121" s="64"/>
      <c r="EE121" s="64"/>
      <c r="EF121" s="62"/>
      <c r="EG121" s="62"/>
      <c r="EH121" s="62"/>
      <c r="EI121" s="62"/>
      <c r="EJ121" s="62"/>
      <c r="EK121" s="62"/>
      <c r="EL121" s="62"/>
      <c r="EM121" s="62"/>
      <c r="EN121" s="62"/>
      <c r="EO121" s="62"/>
      <c r="EP121" s="62"/>
      <c r="EQ121" s="62"/>
      <c r="ER121" s="62"/>
      <c r="ES121" s="62"/>
      <c r="ET121" s="62"/>
      <c r="EU121" s="62"/>
      <c r="EV121" s="64"/>
      <c r="EW121" s="64"/>
      <c r="EX121" s="62"/>
      <c r="EY121" s="64"/>
      <c r="EZ121" s="62"/>
      <c r="FA121" s="62"/>
      <c r="FB121" s="42" t="s">
        <v>668</v>
      </c>
      <c r="FC121" s="42" t="s">
        <v>302</v>
      </c>
      <c r="FD121" s="42" t="s">
        <v>302</v>
      </c>
    </row>
    <row r="122" hidden="1">
      <c r="A122" s="39" t="s">
        <v>669</v>
      </c>
      <c r="B122" s="39" t="s">
        <v>670</v>
      </c>
      <c r="C122" s="40" t="s">
        <v>35</v>
      </c>
      <c r="D122" s="41" t="s">
        <v>26</v>
      </c>
      <c r="E122" s="41"/>
      <c r="F122" s="41"/>
      <c r="G122" s="42" t="s">
        <v>391</v>
      </c>
      <c r="H122" s="42" t="s">
        <v>345</v>
      </c>
      <c r="I122" s="41" t="s">
        <v>51</v>
      </c>
      <c r="J122" s="41" t="s">
        <v>70</v>
      </c>
      <c r="K122" s="41" t="s">
        <v>193</v>
      </c>
      <c r="L122" s="42" t="s">
        <v>295</v>
      </c>
      <c r="M122" s="41" t="s">
        <v>64</v>
      </c>
      <c r="N122" s="43">
        <v>43161.0</v>
      </c>
      <c r="O122" s="44"/>
      <c r="P122" s="45"/>
      <c r="Q122" s="58"/>
      <c r="R122" s="58"/>
      <c r="S122" s="45"/>
      <c r="T122" s="47">
        <f t="shared" si="3"/>
        <v>362</v>
      </c>
      <c r="U122" s="48">
        <f t="shared" si="4"/>
        <v>13</v>
      </c>
      <c r="V122" s="48">
        <f t="shared" ref="V122:X122" si="245">IF(ISBLANK($A122),"",sum(AF122,AL122,AR122,AX122,BD122,BJ122,BP122,BV122,CB122,CH122,CN122,CT122,CZ122,DF122,DL122,DR122,DX122,ED122,EJ122,EP122,EV122))</f>
        <v>3</v>
      </c>
      <c r="W122" s="48">
        <f t="shared" si="245"/>
        <v>0</v>
      </c>
      <c r="X122" s="48">
        <f t="shared" si="245"/>
        <v>0</v>
      </c>
      <c r="Y122" s="49">
        <f t="shared" si="6"/>
        <v>3</v>
      </c>
      <c r="Z122" s="50">
        <f t="shared" ref="Z122:AB122" si="246">IF(ISBLANK($A122),"",sum(AI122,AO122,AU122,BA122,BG122,BM122,BS122,BY122,CE122,CK122,CQ122,CW122,DC122,DI122,DO122,DU122,EA122,EG122,EM122,ES122,EY122))</f>
        <v>3</v>
      </c>
      <c r="AA122" s="50">
        <f t="shared" si="246"/>
        <v>1</v>
      </c>
      <c r="AB122" s="50">
        <f t="shared" si="246"/>
        <v>0</v>
      </c>
      <c r="AC122" s="51">
        <f t="shared" si="8"/>
        <v>4</v>
      </c>
      <c r="AD122" s="52">
        <f t="shared" si="9"/>
        <v>1</v>
      </c>
      <c r="AE122" s="53" t="str">
        <f t="shared" si="10"/>
        <v>20+</v>
      </c>
      <c r="AF122" s="39"/>
      <c r="AG122" s="39"/>
      <c r="AH122" s="45"/>
      <c r="AI122" s="45"/>
      <c r="AJ122" s="45"/>
      <c r="AK122" s="45"/>
      <c r="AL122" s="39">
        <v>2.0</v>
      </c>
      <c r="AM122" s="45"/>
      <c r="AN122" s="45"/>
      <c r="AO122" s="45"/>
      <c r="AP122" s="45"/>
      <c r="AQ122" s="45"/>
      <c r="AR122" s="39"/>
      <c r="AS122" s="39"/>
      <c r="AT122" s="45"/>
      <c r="AU122" s="39"/>
      <c r="AV122" s="45"/>
      <c r="AW122" s="45"/>
      <c r="AX122" s="39">
        <v>1.0</v>
      </c>
      <c r="AY122" s="45"/>
      <c r="AZ122" s="45"/>
      <c r="BA122" s="39">
        <v>3.0</v>
      </c>
      <c r="BB122" s="39">
        <v>1.0</v>
      </c>
      <c r="BC122" s="45"/>
      <c r="BD122" s="45"/>
      <c r="BE122" s="45"/>
      <c r="BF122" s="45"/>
      <c r="BG122" s="45"/>
      <c r="BH122" s="45"/>
      <c r="BI122" s="45"/>
      <c r="BJ122" s="45"/>
      <c r="BK122" s="45"/>
      <c r="BL122" s="45"/>
      <c r="BM122" s="45"/>
      <c r="BN122" s="45"/>
      <c r="BO122" s="45"/>
      <c r="BP122" s="39"/>
      <c r="BQ122" s="45"/>
      <c r="BR122" s="45"/>
      <c r="BS122" s="45"/>
      <c r="BT122" s="45"/>
      <c r="BU122" s="45"/>
      <c r="BV122" s="45"/>
      <c r="BW122" s="45"/>
      <c r="BX122" s="45"/>
      <c r="BY122" s="45"/>
      <c r="BZ122" s="45"/>
      <c r="CA122" s="45"/>
      <c r="CB122" s="39"/>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39"/>
      <c r="EK122" s="45"/>
      <c r="EL122" s="45"/>
      <c r="EM122" s="45"/>
      <c r="EN122" s="45"/>
      <c r="EO122" s="45"/>
      <c r="EP122" s="45"/>
      <c r="EQ122" s="45"/>
      <c r="ER122" s="45"/>
      <c r="ES122" s="45"/>
      <c r="ET122" s="45"/>
      <c r="EU122" s="45"/>
      <c r="EV122" s="39"/>
      <c r="EW122" s="39"/>
      <c r="EX122" s="45"/>
      <c r="EY122" s="39"/>
      <c r="EZ122" s="39"/>
      <c r="FA122" s="45"/>
      <c r="FB122" s="104" t="s">
        <v>671</v>
      </c>
      <c r="FC122" s="104" t="s">
        <v>570</v>
      </c>
      <c r="FD122" s="104" t="s">
        <v>570</v>
      </c>
    </row>
    <row r="123" hidden="1">
      <c r="A123" s="61" t="s">
        <v>672</v>
      </c>
      <c r="B123" s="42" t="s">
        <v>673</v>
      </c>
      <c r="C123" s="40" t="s">
        <v>35</v>
      </c>
      <c r="D123" s="41" t="s">
        <v>26</v>
      </c>
      <c r="E123" s="41"/>
      <c r="F123" s="41"/>
      <c r="G123" s="42" t="s">
        <v>674</v>
      </c>
      <c r="H123" s="42" t="s">
        <v>340</v>
      </c>
      <c r="I123" s="41" t="s">
        <v>51</v>
      </c>
      <c r="J123" s="41" t="s">
        <v>70</v>
      </c>
      <c r="K123" s="41" t="s">
        <v>193</v>
      </c>
      <c r="L123" s="42" t="s">
        <v>675</v>
      </c>
      <c r="M123" s="41"/>
      <c r="N123" s="43">
        <v>43168.0</v>
      </c>
      <c r="O123" s="43"/>
      <c r="P123" s="62"/>
      <c r="Q123" s="62"/>
      <c r="R123" s="62"/>
      <c r="S123" s="62"/>
      <c r="T123" s="47">
        <f t="shared" si="3"/>
        <v>355</v>
      </c>
      <c r="U123" s="48">
        <f t="shared" si="4"/>
        <v>13</v>
      </c>
      <c r="V123" s="48">
        <f t="shared" ref="V123:X123" si="247">IF(ISBLANK($A123),"",sum(AF123,AL123,AR123,AX123,BD123,BJ123,BP123,BV123,CB123,CH123,CN123,CT123,CZ123,DF123,DL123,DR123,DX123,ED123,EJ123,EP123,EV123))</f>
        <v>6</v>
      </c>
      <c r="W123" s="48">
        <f t="shared" si="247"/>
        <v>0</v>
      </c>
      <c r="X123" s="48">
        <f t="shared" si="247"/>
        <v>0</v>
      </c>
      <c r="Y123" s="49">
        <f t="shared" si="6"/>
        <v>6</v>
      </c>
      <c r="Z123" s="50">
        <f t="shared" ref="Z123:AB123" si="248">IF(ISBLANK($A123),"",sum(AI123,AO123,AU123,BA123,BG123,BM123,BS123,BY123,CE123,CK123,CQ123,CW123,DC123,DI123,DO123,DU123,EA123,EG123,EM123,ES123,EY123))</f>
        <v>4</v>
      </c>
      <c r="AA123" s="50">
        <f t="shared" si="248"/>
        <v>10</v>
      </c>
      <c r="AB123" s="50">
        <f t="shared" si="248"/>
        <v>0</v>
      </c>
      <c r="AC123" s="51">
        <f t="shared" si="8"/>
        <v>14</v>
      </c>
      <c r="AD123" s="52">
        <f t="shared" si="9"/>
        <v>0.6666666667</v>
      </c>
      <c r="AE123" s="53" t="str">
        <f t="shared" si="10"/>
        <v>20+</v>
      </c>
      <c r="AF123" s="64">
        <v>1.0</v>
      </c>
      <c r="AG123" s="62"/>
      <c r="AH123" s="62"/>
      <c r="AI123" s="64"/>
      <c r="AJ123" s="62"/>
      <c r="AK123" s="62"/>
      <c r="AL123" s="64"/>
      <c r="AM123" s="64"/>
      <c r="AN123" s="62"/>
      <c r="AO123" s="62"/>
      <c r="AP123" s="62"/>
      <c r="AQ123" s="62"/>
      <c r="AR123" s="64">
        <v>2.0</v>
      </c>
      <c r="AS123" s="64"/>
      <c r="AT123" s="62"/>
      <c r="AU123" s="64">
        <v>2.0</v>
      </c>
      <c r="AV123" s="62"/>
      <c r="AW123" s="62"/>
      <c r="AX123" s="62"/>
      <c r="AY123" s="64"/>
      <c r="AZ123" s="62"/>
      <c r="BA123" s="62"/>
      <c r="BB123" s="62"/>
      <c r="BC123" s="62"/>
      <c r="BD123" s="64">
        <v>3.0</v>
      </c>
      <c r="BE123" s="64"/>
      <c r="BF123" s="62"/>
      <c r="BG123" s="62"/>
      <c r="BH123" s="62"/>
      <c r="BI123" s="62"/>
      <c r="BJ123" s="62"/>
      <c r="BK123" s="62"/>
      <c r="BL123" s="62"/>
      <c r="BM123" s="62"/>
      <c r="BN123" s="62"/>
      <c r="BO123" s="62"/>
      <c r="BP123" s="64"/>
      <c r="BQ123" s="64"/>
      <c r="BR123" s="62"/>
      <c r="BS123" s="64">
        <v>2.0</v>
      </c>
      <c r="BT123" s="62"/>
      <c r="BU123" s="62"/>
      <c r="BV123" s="64"/>
      <c r="BW123" s="62"/>
      <c r="BX123" s="62"/>
      <c r="BY123" s="62"/>
      <c r="BZ123" s="64">
        <v>4.0</v>
      </c>
      <c r="CA123" s="62"/>
      <c r="CB123" s="65"/>
      <c r="CC123" s="62"/>
      <c r="CD123" s="62"/>
      <c r="CE123" s="64"/>
      <c r="CF123" s="64">
        <v>2.0</v>
      </c>
      <c r="CG123" s="62"/>
      <c r="CH123" s="62"/>
      <c r="CI123" s="62"/>
      <c r="CJ123" s="62"/>
      <c r="CK123" s="62"/>
      <c r="CL123" s="64">
        <v>2.0</v>
      </c>
      <c r="CM123" s="62"/>
      <c r="CN123" s="62"/>
      <c r="CO123" s="62"/>
      <c r="CP123" s="62"/>
      <c r="CQ123" s="62"/>
      <c r="CR123" s="62"/>
      <c r="CS123" s="62"/>
      <c r="CT123" s="62"/>
      <c r="CU123" s="62"/>
      <c r="CV123" s="62"/>
      <c r="CW123" s="62"/>
      <c r="CX123" s="64">
        <v>2.0</v>
      </c>
      <c r="CY123" s="62"/>
      <c r="CZ123" s="62"/>
      <c r="DA123" s="62"/>
      <c r="DB123" s="62"/>
      <c r="DC123" s="62"/>
      <c r="DD123" s="62"/>
      <c r="DE123" s="62"/>
      <c r="DF123" s="62"/>
      <c r="DG123" s="62"/>
      <c r="DH123" s="62"/>
      <c r="DI123" s="62"/>
      <c r="DJ123" s="62"/>
      <c r="DK123" s="62"/>
      <c r="DL123" s="62"/>
      <c r="DM123" s="62"/>
      <c r="DN123" s="62"/>
      <c r="DO123" s="62"/>
      <c r="DP123" s="62"/>
      <c r="DQ123" s="62"/>
      <c r="DR123" s="62"/>
      <c r="DS123" s="62"/>
      <c r="DT123" s="62"/>
      <c r="DU123" s="62"/>
      <c r="DV123" s="62"/>
      <c r="DW123" s="62"/>
      <c r="DX123" s="62"/>
      <c r="DY123" s="62"/>
      <c r="DZ123" s="62"/>
      <c r="EA123" s="62"/>
      <c r="EB123" s="62"/>
      <c r="EC123" s="62"/>
      <c r="ED123" s="62"/>
      <c r="EE123" s="62"/>
      <c r="EF123" s="62"/>
      <c r="EG123" s="62"/>
      <c r="EH123" s="62"/>
      <c r="EI123" s="62"/>
      <c r="EJ123" s="62"/>
      <c r="EK123" s="62"/>
      <c r="EL123" s="62"/>
      <c r="EM123" s="62"/>
      <c r="EN123" s="62"/>
      <c r="EO123" s="62"/>
      <c r="EP123" s="62"/>
      <c r="EQ123" s="62"/>
      <c r="ER123" s="62"/>
      <c r="ES123" s="62"/>
      <c r="ET123" s="62"/>
      <c r="EU123" s="62"/>
      <c r="EV123" s="62"/>
      <c r="EW123" s="62"/>
      <c r="EX123" s="62"/>
      <c r="EY123" s="62"/>
      <c r="EZ123" s="62"/>
      <c r="FA123" s="62"/>
      <c r="FB123" s="42" t="s">
        <v>676</v>
      </c>
      <c r="FC123" s="104" t="s">
        <v>570</v>
      </c>
      <c r="FD123" s="104" t="s">
        <v>570</v>
      </c>
    </row>
    <row r="124" hidden="1">
      <c r="A124" s="61" t="s">
        <v>677</v>
      </c>
      <c r="B124" s="42" t="s">
        <v>362</v>
      </c>
      <c r="C124" s="40" t="s">
        <v>35</v>
      </c>
      <c r="D124" s="41" t="s">
        <v>11</v>
      </c>
      <c r="E124" s="41"/>
      <c r="F124" s="41"/>
      <c r="G124" s="42" t="s">
        <v>678</v>
      </c>
      <c r="H124" s="42" t="s">
        <v>340</v>
      </c>
      <c r="I124" s="41" t="s">
        <v>51</v>
      </c>
      <c r="J124" s="41" t="s">
        <v>70</v>
      </c>
      <c r="K124" s="41" t="s">
        <v>193</v>
      </c>
      <c r="L124" s="42" t="s">
        <v>295</v>
      </c>
      <c r="M124" s="41" t="s">
        <v>64</v>
      </c>
      <c r="N124" s="43">
        <v>43182.0</v>
      </c>
      <c r="O124" s="43"/>
      <c r="P124" s="62"/>
      <c r="Q124" s="62"/>
      <c r="R124" s="62"/>
      <c r="S124" s="62"/>
      <c r="T124" s="47">
        <f t="shared" si="3"/>
        <v>341</v>
      </c>
      <c r="U124" s="48">
        <f t="shared" si="4"/>
        <v>13</v>
      </c>
      <c r="V124" s="48">
        <f t="shared" ref="V124:X124" si="249">IF(ISBLANK($A124),"",sum(AF124,AL124,AR124,AX124,BD124,BJ124,BP124,BV124,CB124,CH124,CN124,CT124,CZ124,DF124,DL124,DR124,DX124,ED124,EJ124,EP124,EV124))</f>
        <v>2</v>
      </c>
      <c r="W124" s="48">
        <f t="shared" si="249"/>
        <v>0</v>
      </c>
      <c r="X124" s="48">
        <f t="shared" si="249"/>
        <v>0</v>
      </c>
      <c r="Y124" s="49">
        <f t="shared" si="6"/>
        <v>2</v>
      </c>
      <c r="Z124" s="50">
        <f t="shared" ref="Z124:AB124" si="250">IF(ISBLANK($A124),"",sum(AI124,AO124,AU124,BA124,BG124,BM124,BS124,BY124,CE124,CK124,CQ124,CW124,DC124,DI124,DO124,DU124,EA124,EG124,EM124,ES124,EY124))</f>
        <v>0</v>
      </c>
      <c r="AA124" s="50">
        <f t="shared" si="250"/>
        <v>0</v>
      </c>
      <c r="AB124" s="50">
        <f t="shared" si="250"/>
        <v>0</v>
      </c>
      <c r="AC124" s="51">
        <f t="shared" si="8"/>
        <v>0</v>
      </c>
      <c r="AD124" s="52">
        <f t="shared" si="9"/>
        <v>0</v>
      </c>
      <c r="AE124" s="53" t="str">
        <f t="shared" si="10"/>
        <v>20+</v>
      </c>
      <c r="AF124" s="64"/>
      <c r="AG124" s="62"/>
      <c r="AH124" s="62"/>
      <c r="AI124" s="64"/>
      <c r="AJ124" s="62"/>
      <c r="AK124" s="62"/>
      <c r="AL124" s="64"/>
      <c r="AM124" s="64"/>
      <c r="AN124" s="62"/>
      <c r="AO124" s="62"/>
      <c r="AP124" s="62"/>
      <c r="AQ124" s="62"/>
      <c r="AR124" s="64">
        <v>2.0</v>
      </c>
      <c r="AS124" s="62"/>
      <c r="AT124" s="62"/>
      <c r="AU124" s="64"/>
      <c r="AV124" s="62"/>
      <c r="AW124" s="62"/>
      <c r="AX124" s="62"/>
      <c r="AY124" s="62"/>
      <c r="AZ124" s="62"/>
      <c r="BA124" s="62"/>
      <c r="BB124" s="62"/>
      <c r="BC124" s="62"/>
      <c r="BD124" s="62"/>
      <c r="BE124" s="62"/>
      <c r="BF124" s="62"/>
      <c r="BG124" s="62"/>
      <c r="BH124" s="62"/>
      <c r="BI124" s="62"/>
      <c r="BJ124" s="62"/>
      <c r="BK124" s="62"/>
      <c r="BL124" s="62"/>
      <c r="BM124" s="62"/>
      <c r="BN124" s="62"/>
      <c r="BO124" s="62"/>
      <c r="BP124" s="64"/>
      <c r="BQ124" s="62"/>
      <c r="BR124" s="62"/>
      <c r="BS124" s="64"/>
      <c r="BT124" s="62"/>
      <c r="BU124" s="62"/>
      <c r="BV124" s="64"/>
      <c r="BW124" s="62"/>
      <c r="BX124" s="62"/>
      <c r="BY124" s="62"/>
      <c r="BZ124" s="62"/>
      <c r="CA124" s="62"/>
      <c r="CB124" s="65"/>
      <c r="CC124" s="62"/>
      <c r="CD124" s="62"/>
      <c r="CE124" s="64"/>
      <c r="CF124" s="64"/>
      <c r="CG124" s="62"/>
      <c r="CH124" s="62"/>
      <c r="CI124" s="62"/>
      <c r="CJ124" s="62"/>
      <c r="CK124" s="62"/>
      <c r="CL124" s="62"/>
      <c r="CM124" s="62"/>
      <c r="CN124" s="62"/>
      <c r="CO124" s="62"/>
      <c r="CP124" s="62"/>
      <c r="CQ124" s="62"/>
      <c r="CR124" s="62"/>
      <c r="CS124" s="62"/>
      <c r="CT124" s="62"/>
      <c r="CU124" s="62"/>
      <c r="CV124" s="62"/>
      <c r="CW124" s="62"/>
      <c r="CX124" s="62"/>
      <c r="CY124" s="62"/>
      <c r="CZ124" s="62"/>
      <c r="DA124" s="62"/>
      <c r="DB124" s="62"/>
      <c r="DC124" s="62"/>
      <c r="DD124" s="62"/>
      <c r="DE124" s="62"/>
      <c r="DF124" s="62"/>
      <c r="DG124" s="62"/>
      <c r="DH124" s="62"/>
      <c r="DI124" s="62"/>
      <c r="DJ124" s="62"/>
      <c r="DK124" s="62"/>
      <c r="DL124" s="64"/>
      <c r="DM124" s="62"/>
      <c r="DN124" s="62"/>
      <c r="DO124" s="64"/>
      <c r="DP124" s="62"/>
      <c r="DQ124" s="62"/>
      <c r="DR124" s="62"/>
      <c r="DS124" s="62"/>
      <c r="DT124" s="62"/>
      <c r="DU124" s="62"/>
      <c r="DV124" s="62"/>
      <c r="DW124" s="62"/>
      <c r="DX124" s="62"/>
      <c r="DY124" s="62"/>
      <c r="DZ124" s="62"/>
      <c r="EA124" s="62"/>
      <c r="EB124" s="62"/>
      <c r="EC124" s="62"/>
      <c r="ED124" s="62"/>
      <c r="EE124" s="62"/>
      <c r="EF124" s="62"/>
      <c r="EG124" s="62"/>
      <c r="EH124" s="62"/>
      <c r="EI124" s="62"/>
      <c r="EJ124" s="62"/>
      <c r="EK124" s="62"/>
      <c r="EL124" s="62"/>
      <c r="EM124" s="62"/>
      <c r="EN124" s="62"/>
      <c r="EO124" s="62"/>
      <c r="EP124" s="62"/>
      <c r="EQ124" s="62"/>
      <c r="ER124" s="62"/>
      <c r="ES124" s="62"/>
      <c r="ET124" s="62"/>
      <c r="EU124" s="62"/>
      <c r="EV124" s="62"/>
      <c r="EW124" s="62"/>
      <c r="EX124" s="62"/>
      <c r="EY124" s="62"/>
      <c r="EZ124" s="62"/>
      <c r="FA124" s="62"/>
      <c r="FB124" s="42" t="s">
        <v>679</v>
      </c>
      <c r="FC124" s="41" t="s">
        <v>680</v>
      </c>
      <c r="FD124" s="42" t="s">
        <v>681</v>
      </c>
    </row>
    <row r="125" hidden="1">
      <c r="A125" s="39" t="s">
        <v>682</v>
      </c>
      <c r="B125" s="41" t="s">
        <v>683</v>
      </c>
      <c r="C125" s="40" t="s">
        <v>35</v>
      </c>
      <c r="D125" s="41" t="s">
        <v>26</v>
      </c>
      <c r="E125" s="41"/>
      <c r="F125" s="41"/>
      <c r="G125" s="42" t="s">
        <v>684</v>
      </c>
      <c r="H125" s="42" t="s">
        <v>294</v>
      </c>
      <c r="I125" s="41" t="s">
        <v>51</v>
      </c>
      <c r="J125" s="41" t="s">
        <v>70</v>
      </c>
      <c r="K125" s="41" t="s">
        <v>193</v>
      </c>
      <c r="L125" s="42" t="s">
        <v>295</v>
      </c>
      <c r="M125" s="41" t="s">
        <v>64</v>
      </c>
      <c r="N125" s="43">
        <v>43186.0</v>
      </c>
      <c r="O125" s="54"/>
      <c r="P125" s="55"/>
      <c r="Q125" s="56"/>
      <c r="R125" s="56"/>
      <c r="S125" s="57"/>
      <c r="T125" s="47">
        <f t="shared" si="3"/>
        <v>337</v>
      </c>
      <c r="U125" s="48">
        <f t="shared" si="4"/>
        <v>13</v>
      </c>
      <c r="V125" s="48">
        <f t="shared" ref="V125:X125" si="251">IF(ISBLANK($A125),"",sum(AF125,AL125,AR125,AX125,BD125,BJ125,BP125,BV125,CB125,CH125,CN125,CT125,CZ125,DF125,DL125,DR125,DX125,ED125,EJ125,EP125,EV125))</f>
        <v>8</v>
      </c>
      <c r="W125" s="48">
        <f t="shared" si="251"/>
        <v>0</v>
      </c>
      <c r="X125" s="48">
        <f t="shared" si="251"/>
        <v>0</v>
      </c>
      <c r="Y125" s="49">
        <f t="shared" si="6"/>
        <v>8</v>
      </c>
      <c r="Z125" s="50">
        <f t="shared" ref="Z125:AB125" si="252">IF(ISBLANK($A125),"",sum(AI125,AO125,AU125,BA125,BG125,BM125,BS125,BY125,CE125,CK125,CQ125,CW125,DC125,DI125,DO125,DU125,EA125,EG125,EM125,ES125,EY125))</f>
        <v>6</v>
      </c>
      <c r="AA125" s="50">
        <f t="shared" si="252"/>
        <v>4</v>
      </c>
      <c r="AB125" s="50">
        <f t="shared" si="252"/>
        <v>0</v>
      </c>
      <c r="AC125" s="51">
        <f t="shared" si="8"/>
        <v>10</v>
      </c>
      <c r="AD125" s="52">
        <f t="shared" si="9"/>
        <v>0.75</v>
      </c>
      <c r="AE125" s="53" t="str">
        <f t="shared" si="10"/>
        <v>20+</v>
      </c>
      <c r="AF125" s="45"/>
      <c r="AG125" s="45"/>
      <c r="AH125" s="45"/>
      <c r="AI125" s="45"/>
      <c r="AJ125" s="45"/>
      <c r="AK125" s="45"/>
      <c r="AL125" s="45"/>
      <c r="AM125" s="45"/>
      <c r="AN125" s="45"/>
      <c r="AO125" s="45"/>
      <c r="AP125" s="45"/>
      <c r="AQ125" s="45"/>
      <c r="AR125" s="45"/>
      <c r="AS125" s="45"/>
      <c r="AT125" s="45"/>
      <c r="AU125" s="45"/>
      <c r="AV125" s="45"/>
      <c r="AW125" s="45"/>
      <c r="AX125" s="39">
        <v>6.0</v>
      </c>
      <c r="AY125" s="45"/>
      <c r="AZ125" s="45"/>
      <c r="BA125" s="45"/>
      <c r="BB125" s="45"/>
      <c r="BC125" s="45"/>
      <c r="BD125" s="45"/>
      <c r="BE125" s="45"/>
      <c r="BF125" s="45"/>
      <c r="BG125" s="39">
        <v>3.0</v>
      </c>
      <c r="BH125" s="45"/>
      <c r="BI125" s="45"/>
      <c r="BJ125" s="45"/>
      <c r="BK125" s="45"/>
      <c r="BL125" s="45"/>
      <c r="BM125" s="39">
        <v>1.0</v>
      </c>
      <c r="BN125" s="45"/>
      <c r="BO125" s="45"/>
      <c r="BP125" s="45"/>
      <c r="BQ125" s="45"/>
      <c r="BR125" s="45"/>
      <c r="BS125" s="39">
        <v>1.0</v>
      </c>
      <c r="BT125" s="45"/>
      <c r="BU125" s="45"/>
      <c r="BV125" s="45"/>
      <c r="BW125" s="45"/>
      <c r="BX125" s="45"/>
      <c r="BY125" s="45"/>
      <c r="BZ125" s="39">
        <v>2.0</v>
      </c>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39">
        <v>2.0</v>
      </c>
      <c r="DG125" s="45"/>
      <c r="DH125" s="45"/>
      <c r="DI125" s="39">
        <v>1.0</v>
      </c>
      <c r="DJ125" s="39">
        <v>2.0</v>
      </c>
      <c r="DK125" s="45"/>
      <c r="DL125" s="45"/>
      <c r="DM125" s="45"/>
      <c r="DN125" s="45"/>
      <c r="DO125" s="45"/>
      <c r="DP125" s="45"/>
      <c r="DQ125" s="45"/>
      <c r="DR125" s="45"/>
      <c r="DS125" s="45"/>
      <c r="DT125" s="45"/>
      <c r="DU125" s="45"/>
      <c r="DV125" s="45"/>
      <c r="DW125" s="45"/>
      <c r="DX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1" t="s">
        <v>685</v>
      </c>
      <c r="FC125" s="41" t="s">
        <v>686</v>
      </c>
      <c r="FD125" s="39" t="s">
        <v>687</v>
      </c>
    </row>
    <row r="126" hidden="1">
      <c r="A126" s="39" t="s">
        <v>688</v>
      </c>
      <c r="B126" s="41" t="s">
        <v>689</v>
      </c>
      <c r="C126" s="40" t="s">
        <v>35</v>
      </c>
      <c r="D126" s="41" t="s">
        <v>26</v>
      </c>
      <c r="E126" s="41"/>
      <c r="F126" s="41"/>
      <c r="G126" s="42" t="s">
        <v>666</v>
      </c>
      <c r="H126" s="42" t="s">
        <v>340</v>
      </c>
      <c r="I126" s="41" t="s">
        <v>51</v>
      </c>
      <c r="J126" s="41" t="s">
        <v>70</v>
      </c>
      <c r="K126" s="41" t="s">
        <v>193</v>
      </c>
      <c r="L126" s="42" t="s">
        <v>690</v>
      </c>
      <c r="M126" s="41" t="s">
        <v>272</v>
      </c>
      <c r="N126" s="43">
        <v>43173.0</v>
      </c>
      <c r="O126" s="54"/>
      <c r="P126" s="55"/>
      <c r="Q126" s="56"/>
      <c r="R126" s="56"/>
      <c r="S126" s="57"/>
      <c r="T126" s="47">
        <f t="shared" si="3"/>
        <v>350</v>
      </c>
      <c r="U126" s="48">
        <f t="shared" si="4"/>
        <v>13</v>
      </c>
      <c r="V126" s="48">
        <f t="shared" ref="V126:X126" si="253">IF(ISBLANK($A126),"",sum(AF126,AL126,AR126,AX126,BD126,BJ126,BP126,BV126,CB126,CH126,CN126,CT126,CZ126,DF126,DL126,DR126,DX126,ED126,EJ126,EP126,EV126))</f>
        <v>7</v>
      </c>
      <c r="W126" s="48">
        <f t="shared" si="253"/>
        <v>1</v>
      </c>
      <c r="X126" s="48">
        <f t="shared" si="253"/>
        <v>0</v>
      </c>
      <c r="Y126" s="49">
        <f t="shared" si="6"/>
        <v>8</v>
      </c>
      <c r="Z126" s="50">
        <f t="shared" ref="Z126:AB126" si="254">IF(ISBLANK($A126),"",sum(AI126,AO126,AU126,BA126,BG126,BM126,BS126,BY126,CE126,CK126,CQ126,CW126,DC126,DI126,DO126,DU126,EA126,EG126,EM126,ES126,EY126))</f>
        <v>4</v>
      </c>
      <c r="AA126" s="50">
        <f t="shared" si="254"/>
        <v>6</v>
      </c>
      <c r="AB126" s="50">
        <f t="shared" si="254"/>
        <v>0</v>
      </c>
      <c r="AC126" s="51">
        <f t="shared" si="8"/>
        <v>10</v>
      </c>
      <c r="AD126" s="52">
        <f t="shared" si="9"/>
        <v>0.5</v>
      </c>
      <c r="AE126" s="53" t="str">
        <f t="shared" si="10"/>
        <v>20+</v>
      </c>
      <c r="AF126" s="45"/>
      <c r="AG126" s="45"/>
      <c r="AH126" s="45"/>
      <c r="AI126" s="45"/>
      <c r="AJ126" s="45"/>
      <c r="AK126" s="45"/>
      <c r="AL126" s="39">
        <v>2.0</v>
      </c>
      <c r="AM126" s="45"/>
      <c r="AN126" s="45"/>
      <c r="AO126" s="45"/>
      <c r="AP126" s="45"/>
      <c r="AQ126" s="45"/>
      <c r="AR126" s="45"/>
      <c r="AS126" s="45"/>
      <c r="AT126" s="45"/>
      <c r="AU126" s="45"/>
      <c r="AV126" s="45"/>
      <c r="AW126" s="45"/>
      <c r="AX126" s="45"/>
      <c r="AY126" s="45"/>
      <c r="AZ126" s="45"/>
      <c r="BA126" s="45"/>
      <c r="BB126" s="45"/>
      <c r="BC126" s="45"/>
      <c r="BD126" s="39">
        <v>3.0</v>
      </c>
      <c r="BE126" s="45"/>
      <c r="BF126" s="45"/>
      <c r="BG126" s="39">
        <v>3.0</v>
      </c>
      <c r="BH126" s="45"/>
      <c r="BI126" s="45"/>
      <c r="BJ126" s="39">
        <v>2.0</v>
      </c>
      <c r="BK126" s="39">
        <v>1.0</v>
      </c>
      <c r="BL126" s="45"/>
      <c r="BM126" s="39">
        <v>1.0</v>
      </c>
      <c r="BN126" s="45"/>
      <c r="BO126" s="45"/>
      <c r="BP126" s="45"/>
      <c r="BQ126" s="45"/>
      <c r="BR126" s="45"/>
      <c r="BS126" s="45"/>
      <c r="BT126" s="39">
        <v>6.0</v>
      </c>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39"/>
      <c r="EZ126" s="45"/>
      <c r="FA126" s="45"/>
      <c r="FB126" s="41" t="s">
        <v>691</v>
      </c>
      <c r="FC126" s="42" t="s">
        <v>302</v>
      </c>
      <c r="FD126" s="42" t="s">
        <v>302</v>
      </c>
    </row>
    <row r="127" hidden="1">
      <c r="A127" s="39" t="s">
        <v>692</v>
      </c>
      <c r="B127" s="41" t="s">
        <v>683</v>
      </c>
      <c r="C127" s="40" t="s">
        <v>35</v>
      </c>
      <c r="D127" s="41" t="s">
        <v>26</v>
      </c>
      <c r="E127" s="41"/>
      <c r="F127" s="41"/>
      <c r="G127" s="42" t="s">
        <v>684</v>
      </c>
      <c r="H127" s="42" t="s">
        <v>294</v>
      </c>
      <c r="I127" s="41" t="s">
        <v>51</v>
      </c>
      <c r="J127" s="41" t="s">
        <v>70</v>
      </c>
      <c r="K127" s="41" t="s">
        <v>193</v>
      </c>
      <c r="L127" s="42" t="s">
        <v>295</v>
      </c>
      <c r="M127" s="41" t="s">
        <v>64</v>
      </c>
      <c r="N127" s="43">
        <v>43186.0</v>
      </c>
      <c r="O127" s="54"/>
      <c r="P127" s="55"/>
      <c r="Q127" s="56"/>
      <c r="R127" s="56"/>
      <c r="S127" s="57"/>
      <c r="T127" s="47">
        <f t="shared" si="3"/>
        <v>337</v>
      </c>
      <c r="U127" s="48">
        <f t="shared" si="4"/>
        <v>13</v>
      </c>
      <c r="V127" s="48">
        <f t="shared" ref="V127:X127" si="255">IF(ISBLANK($A127),"",sum(AF127,AL127,AR127,AX127,BD127,BJ127,BP127,BV127,CB127,CH127,CN127,CT127,CZ127,DF127,DL127,DR127,DX127,ED127,EJ127,EP127,EV127))</f>
        <v>0</v>
      </c>
      <c r="W127" s="48">
        <f t="shared" si="255"/>
        <v>0</v>
      </c>
      <c r="X127" s="48">
        <f t="shared" si="255"/>
        <v>0</v>
      </c>
      <c r="Y127" s="49">
        <f t="shared" si="6"/>
        <v>0</v>
      </c>
      <c r="Z127" s="50">
        <f t="shared" ref="Z127:AB127" si="256">IF(ISBLANK($A127),"",sum(AI127,AO127,AU127,BA127,BG127,BM127,BS127,BY127,CE127,CK127,CQ127,CW127,DC127,DI127,DO127,DU127,EA127,EG127,EM127,ES127,EY127))</f>
        <v>0</v>
      </c>
      <c r="AA127" s="50">
        <f t="shared" si="256"/>
        <v>0</v>
      </c>
      <c r="AB127" s="50">
        <f t="shared" si="256"/>
        <v>0</v>
      </c>
      <c r="AC127" s="51">
        <f t="shared" si="8"/>
        <v>0</v>
      </c>
      <c r="AD127" s="52" t="str">
        <f t="shared" si="9"/>
        <v/>
      </c>
      <c r="AE127" s="53" t="str">
        <f t="shared" si="10"/>
        <v>20+</v>
      </c>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39"/>
      <c r="EX127" s="45"/>
      <c r="EY127" s="45"/>
      <c r="EZ127" s="45"/>
      <c r="FA127" s="45"/>
      <c r="FB127" s="41" t="s">
        <v>693</v>
      </c>
      <c r="FC127" s="96" t="s">
        <v>570</v>
      </c>
      <c r="FD127" s="96" t="s">
        <v>570</v>
      </c>
    </row>
    <row r="128" hidden="1">
      <c r="A128" s="39" t="s">
        <v>694</v>
      </c>
      <c r="B128" s="41" t="s">
        <v>695</v>
      </c>
      <c r="C128" s="40" t="s">
        <v>35</v>
      </c>
      <c r="D128" s="41" t="s">
        <v>26</v>
      </c>
      <c r="E128" s="41"/>
      <c r="F128" s="41"/>
      <c r="G128" s="42" t="s">
        <v>363</v>
      </c>
      <c r="H128" s="42" t="s">
        <v>326</v>
      </c>
      <c r="I128" s="41" t="s">
        <v>51</v>
      </c>
      <c r="J128" s="41" t="s">
        <v>70</v>
      </c>
      <c r="K128" s="41" t="s">
        <v>193</v>
      </c>
      <c r="L128" s="42" t="s">
        <v>295</v>
      </c>
      <c r="M128" s="41" t="s">
        <v>64</v>
      </c>
      <c r="N128" s="43">
        <v>43199.0</v>
      </c>
      <c r="O128" s="55"/>
      <c r="P128" s="55"/>
      <c r="Q128" s="56"/>
      <c r="R128" s="56"/>
      <c r="S128" s="57"/>
      <c r="T128" s="47">
        <f t="shared" si="3"/>
        <v>324</v>
      </c>
      <c r="U128" s="48">
        <f t="shared" si="4"/>
        <v>13</v>
      </c>
      <c r="V128" s="48">
        <f t="shared" ref="V128:X128" si="257">IF(ISBLANK($A128),"",sum(AF128,AL128,AR128,AX128,BD128,BJ128,BP128,BV128,CB128,CH128,CN128,CT128,CZ128,DF128,DL128,DR128,DX128,ED128,EJ128,EP128,EV128))</f>
        <v>6</v>
      </c>
      <c r="W128" s="48">
        <f t="shared" si="257"/>
        <v>0</v>
      </c>
      <c r="X128" s="48">
        <f t="shared" si="257"/>
        <v>0</v>
      </c>
      <c r="Y128" s="49">
        <f t="shared" si="6"/>
        <v>6</v>
      </c>
      <c r="Z128" s="50">
        <f t="shared" ref="Z128:AB128" si="258">IF(ISBLANK($A128),"",sum(AI128,AO128,AU128,BA128,BG128,BM128,BS128,BY128,CE128,CK128,CQ128,CW128,DC128,DI128,DO128,DU128,EA128,EG128,EM128,ES128,EY128))</f>
        <v>2</v>
      </c>
      <c r="AA128" s="50">
        <f t="shared" si="258"/>
        <v>1</v>
      </c>
      <c r="AB128" s="50">
        <f t="shared" si="258"/>
        <v>0</v>
      </c>
      <c r="AC128" s="51">
        <f t="shared" si="8"/>
        <v>3</v>
      </c>
      <c r="AD128" s="52">
        <f t="shared" si="9"/>
        <v>0.3333333333</v>
      </c>
      <c r="AE128" s="53" t="str">
        <f t="shared" si="10"/>
        <v>20+</v>
      </c>
      <c r="AF128" s="39"/>
      <c r="AG128" s="45"/>
      <c r="AH128" s="45"/>
      <c r="AI128" s="39"/>
      <c r="AJ128" s="45"/>
      <c r="AK128" s="45"/>
      <c r="AL128" s="45"/>
      <c r="AM128" s="45"/>
      <c r="AN128" s="45"/>
      <c r="AO128" s="45"/>
      <c r="AP128" s="45"/>
      <c r="AQ128" s="45"/>
      <c r="AR128" s="39">
        <v>1.0</v>
      </c>
      <c r="AS128" s="45"/>
      <c r="AT128" s="45"/>
      <c r="AU128" s="45"/>
      <c r="AV128" s="45"/>
      <c r="AW128" s="45"/>
      <c r="AX128" s="39">
        <v>1.0</v>
      </c>
      <c r="AY128" s="45"/>
      <c r="AZ128" s="45"/>
      <c r="BA128" s="45"/>
      <c r="BB128" s="45"/>
      <c r="BC128" s="45"/>
      <c r="BD128" s="39">
        <v>3.0</v>
      </c>
      <c r="BE128" s="45"/>
      <c r="BF128" s="45"/>
      <c r="BG128" s="39">
        <v>1.0</v>
      </c>
      <c r="BH128" s="45"/>
      <c r="BI128" s="45"/>
      <c r="BJ128" s="39">
        <v>1.0</v>
      </c>
      <c r="BK128" s="45"/>
      <c r="BL128" s="45"/>
      <c r="BM128" s="39">
        <v>1.0</v>
      </c>
      <c r="BN128" s="39">
        <v>1.0</v>
      </c>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1" t="s">
        <v>696</v>
      </c>
      <c r="FC128" s="41" t="s">
        <v>302</v>
      </c>
      <c r="FD128" s="41" t="s">
        <v>302</v>
      </c>
    </row>
    <row r="129" hidden="1">
      <c r="A129" s="39" t="s">
        <v>697</v>
      </c>
      <c r="B129" s="41" t="s">
        <v>698</v>
      </c>
      <c r="C129" s="40" t="s">
        <v>35</v>
      </c>
      <c r="D129" s="41" t="s">
        <v>26</v>
      </c>
      <c r="E129" s="41"/>
      <c r="F129" s="41"/>
      <c r="G129" s="42" t="s">
        <v>310</v>
      </c>
      <c r="H129" s="42" t="s">
        <v>311</v>
      </c>
      <c r="I129" s="41" t="s">
        <v>51</v>
      </c>
      <c r="J129" s="41" t="s">
        <v>70</v>
      </c>
      <c r="K129" s="41" t="s">
        <v>193</v>
      </c>
      <c r="L129" s="42" t="s">
        <v>295</v>
      </c>
      <c r="M129" s="41" t="s">
        <v>64</v>
      </c>
      <c r="N129" s="43">
        <v>43206.0</v>
      </c>
      <c r="O129" s="54"/>
      <c r="P129" s="55"/>
      <c r="Q129" s="56"/>
      <c r="R129" s="56"/>
      <c r="S129" s="57"/>
      <c r="T129" s="47">
        <f t="shared" si="3"/>
        <v>317</v>
      </c>
      <c r="U129" s="48">
        <f t="shared" si="4"/>
        <v>13</v>
      </c>
      <c r="V129" s="48">
        <f t="shared" ref="V129:X129" si="259">IF(ISBLANK($A129),"",sum(AF129,AL129,AR129,AX129,BD129,BJ129,BP129,BV129,CB129,CH129,CN129,CT129,CZ129,DF129,DL129,DR129,DX129,ED129,EJ129,EP129,EV129))</f>
        <v>8</v>
      </c>
      <c r="W129" s="48">
        <f t="shared" si="259"/>
        <v>0</v>
      </c>
      <c r="X129" s="48">
        <f t="shared" si="259"/>
        <v>0</v>
      </c>
      <c r="Y129" s="49">
        <f t="shared" si="6"/>
        <v>8</v>
      </c>
      <c r="Z129" s="50">
        <f t="shared" ref="Z129:AB129" si="260">IF(ISBLANK($A129),"",sum(AI129,AO129,AU129,BA129,BG129,BM129,BS129,BY129,CE129,CK129,CQ129,CW129,DC129,DI129,DO129,DU129,EA129,EG129,EM129,ES129,EY129))</f>
        <v>5</v>
      </c>
      <c r="AA129" s="50">
        <f t="shared" si="260"/>
        <v>5</v>
      </c>
      <c r="AB129" s="50">
        <f t="shared" si="260"/>
        <v>0</v>
      </c>
      <c r="AC129" s="51">
        <f t="shared" si="8"/>
        <v>10</v>
      </c>
      <c r="AD129" s="52">
        <f t="shared" si="9"/>
        <v>0.625</v>
      </c>
      <c r="AE129" s="53" t="str">
        <f t="shared" si="10"/>
        <v>20+</v>
      </c>
      <c r="AF129" s="45"/>
      <c r="AG129" s="45"/>
      <c r="AH129" s="45"/>
      <c r="AI129" s="45"/>
      <c r="AJ129" s="45"/>
      <c r="AK129" s="45"/>
      <c r="AL129" s="45"/>
      <c r="AM129" s="45"/>
      <c r="AN129" s="45"/>
      <c r="AO129" s="45"/>
      <c r="AP129" s="45"/>
      <c r="AQ129" s="45"/>
      <c r="AR129" s="45"/>
      <c r="AS129" s="45"/>
      <c r="AT129" s="45"/>
      <c r="AU129" s="45"/>
      <c r="AV129" s="45"/>
      <c r="AW129" s="45"/>
      <c r="AX129" s="39">
        <v>4.0</v>
      </c>
      <c r="AY129" s="45"/>
      <c r="AZ129" s="45"/>
      <c r="BA129" s="45"/>
      <c r="BB129" s="45"/>
      <c r="BC129" s="45"/>
      <c r="BD129" s="45"/>
      <c r="BE129" s="45"/>
      <c r="BF129" s="45"/>
      <c r="BG129" s="39">
        <v>2.0</v>
      </c>
      <c r="BH129" s="45"/>
      <c r="BI129" s="45"/>
      <c r="BJ129" s="45"/>
      <c r="BK129" s="45"/>
      <c r="BL129" s="45"/>
      <c r="BM129" s="45"/>
      <c r="BN129" s="45"/>
      <c r="BO129" s="45"/>
      <c r="BP129" s="39">
        <v>4.0</v>
      </c>
      <c r="BQ129" s="45"/>
      <c r="BR129" s="45"/>
      <c r="BS129" s="39">
        <v>1.0</v>
      </c>
      <c r="BT129" s="39">
        <v>2.0</v>
      </c>
      <c r="BU129" s="45"/>
      <c r="BV129" s="45"/>
      <c r="BW129" s="45"/>
      <c r="BX129" s="45"/>
      <c r="BY129" s="45"/>
      <c r="BZ129" s="45"/>
      <c r="CA129" s="45"/>
      <c r="CB129" s="45"/>
      <c r="CC129" s="45"/>
      <c r="CD129" s="45"/>
      <c r="CE129" s="45"/>
      <c r="CF129" s="45"/>
      <c r="CG129" s="45"/>
      <c r="CH129" s="45"/>
      <c r="CI129" s="45"/>
      <c r="CJ129" s="45"/>
      <c r="CK129" s="39">
        <v>2.0</v>
      </c>
      <c r="CL129" s="39">
        <v>3.0</v>
      </c>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EZ129" s="45"/>
      <c r="FA129" s="45"/>
      <c r="FB129" s="39" t="s">
        <v>699</v>
      </c>
      <c r="FC129" s="41" t="s">
        <v>616</v>
      </c>
      <c r="FD129" s="41" t="s">
        <v>616</v>
      </c>
    </row>
    <row r="130" hidden="1">
      <c r="A130" s="39" t="s">
        <v>700</v>
      </c>
      <c r="B130" s="39" t="s">
        <v>701</v>
      </c>
      <c r="C130" s="40" t="s">
        <v>35</v>
      </c>
      <c r="D130" s="41" t="s">
        <v>26</v>
      </c>
      <c r="E130" s="41"/>
      <c r="F130" s="41"/>
      <c r="G130" s="42" t="s">
        <v>702</v>
      </c>
      <c r="H130" s="42" t="s">
        <v>340</v>
      </c>
      <c r="I130" s="41" t="s">
        <v>51</v>
      </c>
      <c r="J130" s="41" t="s">
        <v>70</v>
      </c>
      <c r="K130" s="41" t="s">
        <v>193</v>
      </c>
      <c r="L130" s="42" t="s">
        <v>295</v>
      </c>
      <c r="M130" s="41" t="s">
        <v>64</v>
      </c>
      <c r="N130" s="75">
        <v>43209.0</v>
      </c>
      <c r="O130" s="44"/>
      <c r="P130" s="45"/>
      <c r="Q130" s="58"/>
      <c r="R130" s="58"/>
      <c r="S130" s="45"/>
      <c r="T130" s="47">
        <f t="shared" si="3"/>
        <v>314</v>
      </c>
      <c r="U130" s="48">
        <f t="shared" si="4"/>
        <v>13</v>
      </c>
      <c r="V130" s="48">
        <f t="shared" ref="V130:X130" si="261">IF(ISBLANK($A130),"",sum(AF130,AL130,AR130,AX130,BD130,BJ130,BP130,BV130,CB130,CH130,CN130,CT130,CZ130,DF130,DL130,DR130,DX130,ED130,EJ130,EP130,EV130))</f>
        <v>10</v>
      </c>
      <c r="W130" s="48">
        <f t="shared" si="261"/>
        <v>3</v>
      </c>
      <c r="X130" s="48">
        <f t="shared" si="261"/>
        <v>0</v>
      </c>
      <c r="Y130" s="49">
        <f t="shared" si="6"/>
        <v>13</v>
      </c>
      <c r="Z130" s="50">
        <f t="shared" ref="Z130:AB130" si="262">IF(ISBLANK($A130),"",sum(AI130,AO130,AU130,BA130,BG130,BM130,BS130,BY130,CE130,CK130,CQ130,CW130,DC130,DI130,DO130,DU130,EA130,EG130,EM130,ES130,EY130))</f>
        <v>4</v>
      </c>
      <c r="AA130" s="50">
        <f t="shared" si="262"/>
        <v>7</v>
      </c>
      <c r="AB130" s="50">
        <f t="shared" si="262"/>
        <v>0</v>
      </c>
      <c r="AC130" s="51">
        <f t="shared" si="8"/>
        <v>11</v>
      </c>
      <c r="AD130" s="52">
        <f t="shared" si="9"/>
        <v>0.3076923077</v>
      </c>
      <c r="AE130" s="53" t="str">
        <f t="shared" si="10"/>
        <v>20+</v>
      </c>
      <c r="AF130" s="39"/>
      <c r="AG130" s="39"/>
      <c r="AH130" s="45"/>
      <c r="AI130" s="39"/>
      <c r="AJ130" s="39"/>
      <c r="AK130" s="45"/>
      <c r="AL130" s="39"/>
      <c r="AM130" s="45"/>
      <c r="AN130" s="45"/>
      <c r="AO130" s="45"/>
      <c r="AP130" s="45"/>
      <c r="AQ130" s="45"/>
      <c r="AR130" s="39">
        <v>4.0</v>
      </c>
      <c r="AS130" s="39"/>
      <c r="AT130" s="45"/>
      <c r="AU130" s="39">
        <v>1.0</v>
      </c>
      <c r="AV130" s="45"/>
      <c r="AW130" s="45"/>
      <c r="AX130" s="39"/>
      <c r="AY130" s="45"/>
      <c r="AZ130" s="45"/>
      <c r="BA130" s="39"/>
      <c r="BB130" s="39">
        <v>1.0</v>
      </c>
      <c r="BC130" s="45"/>
      <c r="BD130" s="39">
        <v>4.0</v>
      </c>
      <c r="BE130" s="45"/>
      <c r="BF130" s="45"/>
      <c r="BG130" s="45"/>
      <c r="BH130" s="45"/>
      <c r="BI130" s="45"/>
      <c r="BJ130" s="45"/>
      <c r="BK130" s="45"/>
      <c r="BL130" s="45"/>
      <c r="BM130" s="45"/>
      <c r="BN130" s="45"/>
      <c r="BO130" s="45"/>
      <c r="BP130" s="39"/>
      <c r="BQ130" s="39">
        <v>3.0</v>
      </c>
      <c r="BR130" s="45"/>
      <c r="BS130" s="39">
        <v>2.0</v>
      </c>
      <c r="BT130" s="45"/>
      <c r="BU130" s="45"/>
      <c r="BV130" s="45"/>
      <c r="BW130" s="45"/>
      <c r="BX130" s="45"/>
      <c r="BY130" s="45"/>
      <c r="BZ130" s="45"/>
      <c r="CA130" s="45"/>
      <c r="CB130" s="39"/>
      <c r="CC130" s="45"/>
      <c r="CD130" s="45"/>
      <c r="CE130" s="45"/>
      <c r="CF130" s="39">
        <v>3.0</v>
      </c>
      <c r="CG130" s="45"/>
      <c r="CH130" s="39">
        <v>2.0</v>
      </c>
      <c r="CI130" s="45"/>
      <c r="CJ130" s="45"/>
      <c r="CK130" s="39">
        <v>1.0</v>
      </c>
      <c r="CL130" s="39">
        <v>3.0</v>
      </c>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39"/>
      <c r="EK130" s="45"/>
      <c r="EL130" s="45"/>
      <c r="EM130" s="45"/>
      <c r="EN130" s="45"/>
      <c r="EO130" s="45"/>
      <c r="EP130" s="45"/>
      <c r="EQ130" s="45"/>
      <c r="ER130" s="45"/>
      <c r="ES130" s="45"/>
      <c r="ET130" s="45"/>
      <c r="EU130" s="45"/>
      <c r="EV130" s="39"/>
      <c r="EW130" s="39"/>
      <c r="EX130" s="45"/>
      <c r="EY130" s="39"/>
      <c r="EZ130" s="39"/>
      <c r="FA130" s="45"/>
      <c r="FB130" s="39" t="s">
        <v>703</v>
      </c>
      <c r="FC130" s="41" t="s">
        <v>616</v>
      </c>
      <c r="FD130" s="41" t="s">
        <v>616</v>
      </c>
    </row>
    <row r="131" hidden="1">
      <c r="A131" s="39" t="s">
        <v>704</v>
      </c>
      <c r="B131" s="39" t="s">
        <v>705</v>
      </c>
      <c r="C131" s="40" t="s">
        <v>35</v>
      </c>
      <c r="D131" s="41" t="s">
        <v>26</v>
      </c>
      <c r="E131" s="41"/>
      <c r="F131" s="41"/>
      <c r="G131" s="42" t="s">
        <v>427</v>
      </c>
      <c r="H131" s="42" t="s">
        <v>311</v>
      </c>
      <c r="I131" s="41" t="s">
        <v>51</v>
      </c>
      <c r="J131" s="41" t="s">
        <v>70</v>
      </c>
      <c r="K131" s="41" t="s">
        <v>193</v>
      </c>
      <c r="L131" s="42" t="s">
        <v>295</v>
      </c>
      <c r="M131" s="41" t="s">
        <v>64</v>
      </c>
      <c r="N131" s="43">
        <v>43213.0</v>
      </c>
      <c r="O131" s="44"/>
      <c r="P131" s="45"/>
      <c r="Q131" s="58"/>
      <c r="R131" s="58"/>
      <c r="S131" s="45"/>
      <c r="T131" s="47">
        <f t="shared" si="3"/>
        <v>310</v>
      </c>
      <c r="U131" s="48">
        <f t="shared" si="4"/>
        <v>13</v>
      </c>
      <c r="V131" s="48">
        <f t="shared" ref="V131:X131" si="263">IF(ISBLANK($A131),"",sum(AF131,AL131,AR131,AX131,BD131,BJ131,BP131,BV131,CB131,CH131,CN131,CT131,CZ131,DF131,DL131,DR131,DX131,ED131,EJ131,EP131,EV131))</f>
        <v>4</v>
      </c>
      <c r="W131" s="48">
        <f t="shared" si="263"/>
        <v>0</v>
      </c>
      <c r="X131" s="48">
        <f t="shared" si="263"/>
        <v>0</v>
      </c>
      <c r="Y131" s="49">
        <f t="shared" si="6"/>
        <v>4</v>
      </c>
      <c r="Z131" s="50">
        <f t="shared" ref="Z131:AB131" si="264">IF(ISBLANK($A131),"",sum(AI131,AO131,AU131,BA131,BG131,BM131,BS131,BY131,CE131,CK131,CQ131,CW131,DC131,DI131,DO131,DU131,EA131,EG131,EM131,ES131,EY131))</f>
        <v>4</v>
      </c>
      <c r="AA131" s="50">
        <f t="shared" si="264"/>
        <v>4</v>
      </c>
      <c r="AB131" s="50">
        <f t="shared" si="264"/>
        <v>0</v>
      </c>
      <c r="AC131" s="51">
        <f t="shared" si="8"/>
        <v>8</v>
      </c>
      <c r="AD131" s="52">
        <f t="shared" si="9"/>
        <v>1</v>
      </c>
      <c r="AE131" s="53" t="str">
        <f t="shared" si="10"/>
        <v>20+</v>
      </c>
      <c r="AF131" s="39"/>
      <c r="AG131" s="39"/>
      <c r="AH131" s="45"/>
      <c r="AI131" s="39"/>
      <c r="AJ131" s="39"/>
      <c r="AK131" s="45"/>
      <c r="AL131" s="39">
        <v>1.0</v>
      </c>
      <c r="AM131" s="45"/>
      <c r="AN131" s="45"/>
      <c r="AO131" s="39">
        <v>1.0</v>
      </c>
      <c r="AP131" s="45"/>
      <c r="AQ131" s="45"/>
      <c r="AR131" s="39"/>
      <c r="AS131" s="39"/>
      <c r="AT131" s="45"/>
      <c r="AU131" s="39"/>
      <c r="AV131" s="45"/>
      <c r="AW131" s="45"/>
      <c r="AX131" s="39">
        <v>2.0</v>
      </c>
      <c r="AY131" s="45"/>
      <c r="AZ131" s="45"/>
      <c r="BA131" s="39"/>
      <c r="BB131" s="39">
        <v>1.0</v>
      </c>
      <c r="BC131" s="45"/>
      <c r="BD131" s="39">
        <v>1.0</v>
      </c>
      <c r="BE131" s="45"/>
      <c r="BF131" s="45"/>
      <c r="BG131" s="45"/>
      <c r="BH131" s="45"/>
      <c r="BI131" s="45"/>
      <c r="BJ131" s="45"/>
      <c r="BK131" s="45"/>
      <c r="BL131" s="45"/>
      <c r="BM131" s="39">
        <v>2.0</v>
      </c>
      <c r="BN131" s="45"/>
      <c r="BO131" s="45"/>
      <c r="BP131" s="39"/>
      <c r="BQ131" s="45"/>
      <c r="BR131" s="45"/>
      <c r="BS131" s="45"/>
      <c r="BT131" s="45"/>
      <c r="BU131" s="45"/>
      <c r="BV131" s="45"/>
      <c r="BW131" s="45"/>
      <c r="BX131" s="45"/>
      <c r="BY131" s="39">
        <v>1.0</v>
      </c>
      <c r="BZ131" s="39">
        <v>1.0</v>
      </c>
      <c r="CA131" s="45"/>
      <c r="CB131" s="39"/>
      <c r="CC131" s="45"/>
      <c r="CD131" s="45"/>
      <c r="CE131" s="45"/>
      <c r="CF131" s="39">
        <v>2.0</v>
      </c>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39"/>
      <c r="EK131" s="45"/>
      <c r="EL131" s="45"/>
      <c r="EM131" s="45"/>
      <c r="EN131" s="45"/>
      <c r="EO131" s="45"/>
      <c r="EP131" s="45"/>
      <c r="EQ131" s="45"/>
      <c r="ER131" s="45"/>
      <c r="ES131" s="45"/>
      <c r="ET131" s="45"/>
      <c r="EU131" s="45"/>
      <c r="EV131" s="39"/>
      <c r="EW131" s="39"/>
      <c r="EX131" s="45"/>
      <c r="EY131" s="39"/>
      <c r="EZ131" s="39"/>
      <c r="FA131" s="45"/>
      <c r="FB131" s="39" t="s">
        <v>706</v>
      </c>
      <c r="FC131" s="41" t="s">
        <v>616</v>
      </c>
      <c r="FD131" s="41" t="s">
        <v>616</v>
      </c>
    </row>
    <row r="132" hidden="1">
      <c r="A132" s="39" t="s">
        <v>707</v>
      </c>
      <c r="B132" s="39" t="s">
        <v>708</v>
      </c>
      <c r="C132" s="40" t="s">
        <v>35</v>
      </c>
      <c r="D132" s="41" t="s">
        <v>11</v>
      </c>
      <c r="E132" s="41"/>
      <c r="F132" s="41"/>
      <c r="G132" s="42" t="s">
        <v>330</v>
      </c>
      <c r="H132" s="42" t="s">
        <v>317</v>
      </c>
      <c r="I132" s="41" t="s">
        <v>51</v>
      </c>
      <c r="J132" s="41" t="s">
        <v>70</v>
      </c>
      <c r="K132" s="41" t="s">
        <v>193</v>
      </c>
      <c r="L132" s="42" t="s">
        <v>295</v>
      </c>
      <c r="M132" s="41" t="s">
        <v>64</v>
      </c>
      <c r="N132" s="43">
        <v>43214.0</v>
      </c>
      <c r="O132" s="44"/>
      <c r="P132" s="45"/>
      <c r="Q132" s="58"/>
      <c r="R132" s="58"/>
      <c r="S132" s="45"/>
      <c r="T132" s="47">
        <f t="shared" si="3"/>
        <v>309</v>
      </c>
      <c r="U132" s="48">
        <f t="shared" si="4"/>
        <v>13</v>
      </c>
      <c r="V132" s="48">
        <f t="shared" ref="V132:X132" si="265">IF(ISBLANK($A132),"",sum(AF132,AL132,AR132,AX132,BD132,BJ132,BP132,BV132,CB132,CH132,CN132,CT132,CZ132,DF132,DL132,DR132,DX132,ED132,EJ132,EP132,EV132))</f>
        <v>1</v>
      </c>
      <c r="W132" s="48">
        <f t="shared" si="265"/>
        <v>0</v>
      </c>
      <c r="X132" s="48">
        <f t="shared" si="265"/>
        <v>0</v>
      </c>
      <c r="Y132" s="49">
        <f t="shared" si="6"/>
        <v>1</v>
      </c>
      <c r="Z132" s="50">
        <f t="shared" ref="Z132:AB132" si="266">IF(ISBLANK($A132),"",sum(AI132,AO132,AU132,BA132,BG132,BM132,BS132,BY132,CE132,CK132,CQ132,CW132,DC132,DI132,DO132,DU132,EA132,EG132,EM132,ES132,EY132))</f>
        <v>1</v>
      </c>
      <c r="AA132" s="50">
        <f t="shared" si="266"/>
        <v>0</v>
      </c>
      <c r="AB132" s="50">
        <f t="shared" si="266"/>
        <v>0</v>
      </c>
      <c r="AC132" s="51">
        <f t="shared" si="8"/>
        <v>1</v>
      </c>
      <c r="AD132" s="52">
        <f t="shared" si="9"/>
        <v>1</v>
      </c>
      <c r="AE132" s="53" t="str">
        <f t="shared" si="10"/>
        <v>20+</v>
      </c>
      <c r="AF132" s="39"/>
      <c r="AG132" s="39"/>
      <c r="AH132" s="45"/>
      <c r="AI132" s="39"/>
      <c r="AJ132" s="39"/>
      <c r="AK132" s="45"/>
      <c r="AL132" s="39"/>
      <c r="AM132" s="45"/>
      <c r="AN132" s="45"/>
      <c r="AO132" s="45"/>
      <c r="AP132" s="45"/>
      <c r="AQ132" s="45"/>
      <c r="AR132" s="39"/>
      <c r="AS132" s="39"/>
      <c r="AT132" s="45"/>
      <c r="AU132" s="39"/>
      <c r="AV132" s="45"/>
      <c r="AW132" s="45"/>
      <c r="AX132" s="39"/>
      <c r="AY132" s="45"/>
      <c r="AZ132" s="45"/>
      <c r="BA132" s="39"/>
      <c r="BB132" s="39"/>
      <c r="BC132" s="45"/>
      <c r="BD132" s="45"/>
      <c r="BE132" s="45"/>
      <c r="BF132" s="45"/>
      <c r="BG132" s="45"/>
      <c r="BH132" s="45"/>
      <c r="BI132" s="45"/>
      <c r="BJ132" s="39">
        <v>1.0</v>
      </c>
      <c r="BK132" s="45"/>
      <c r="BL132" s="45"/>
      <c r="BM132" s="39">
        <v>1.0</v>
      </c>
      <c r="BN132" s="45"/>
      <c r="BO132" s="45"/>
      <c r="BP132" s="39"/>
      <c r="BQ132" s="45"/>
      <c r="BR132" s="45"/>
      <c r="BS132" s="45"/>
      <c r="BT132" s="45"/>
      <c r="BU132" s="45"/>
      <c r="BV132" s="45"/>
      <c r="BW132" s="45"/>
      <c r="BX132" s="45"/>
      <c r="BY132" s="45"/>
      <c r="BZ132" s="45"/>
      <c r="CA132" s="45"/>
      <c r="CB132" s="39"/>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39"/>
      <c r="EK132" s="45"/>
      <c r="EL132" s="45"/>
      <c r="EM132" s="45"/>
      <c r="EN132" s="45"/>
      <c r="EO132" s="45"/>
      <c r="EP132" s="45"/>
      <c r="EQ132" s="45"/>
      <c r="ER132" s="45"/>
      <c r="ES132" s="45"/>
      <c r="ET132" s="45"/>
      <c r="EU132" s="45"/>
      <c r="EV132" s="39"/>
      <c r="EW132" s="39"/>
      <c r="EX132" s="45"/>
      <c r="EY132" s="39"/>
      <c r="EZ132" s="39"/>
      <c r="FA132" s="45"/>
      <c r="FB132" s="39" t="s">
        <v>709</v>
      </c>
      <c r="FC132" s="39" t="s">
        <v>302</v>
      </c>
      <c r="FD132" s="42" t="s">
        <v>710</v>
      </c>
    </row>
    <row r="133" hidden="1">
      <c r="A133" s="39" t="s">
        <v>711</v>
      </c>
      <c r="B133" s="39" t="s">
        <v>712</v>
      </c>
      <c r="C133" s="40" t="s">
        <v>35</v>
      </c>
      <c r="D133" s="41" t="s">
        <v>11</v>
      </c>
      <c r="E133" s="41"/>
      <c r="F133" s="41"/>
      <c r="G133" s="42" t="s">
        <v>330</v>
      </c>
      <c r="H133" s="42" t="s">
        <v>317</v>
      </c>
      <c r="I133" s="41" t="s">
        <v>51</v>
      </c>
      <c r="J133" s="41" t="s">
        <v>70</v>
      </c>
      <c r="K133" s="41" t="s">
        <v>193</v>
      </c>
      <c r="L133" s="42" t="s">
        <v>295</v>
      </c>
      <c r="M133" s="41" t="s">
        <v>64</v>
      </c>
      <c r="N133" s="43">
        <v>43214.0</v>
      </c>
      <c r="O133" s="44"/>
      <c r="P133" s="45"/>
      <c r="Q133" s="58"/>
      <c r="R133" s="58"/>
      <c r="S133" s="45"/>
      <c r="T133" s="47">
        <f t="shared" si="3"/>
        <v>309</v>
      </c>
      <c r="U133" s="48">
        <f t="shared" si="4"/>
        <v>13</v>
      </c>
      <c r="V133" s="48">
        <f t="shared" ref="V133:X133" si="267">IF(ISBLANK($A133),"",sum(AF133,AL133,AR133,AX133,BD133,BJ133,BP133,BV133,CB133,CH133,CN133,CT133,CZ133,DF133,DL133,DR133,DX133,ED133,EJ133,EP133,EV133))</f>
        <v>2</v>
      </c>
      <c r="W133" s="48">
        <f t="shared" si="267"/>
        <v>0</v>
      </c>
      <c r="X133" s="48">
        <f t="shared" si="267"/>
        <v>0</v>
      </c>
      <c r="Y133" s="49">
        <f t="shared" si="6"/>
        <v>2</v>
      </c>
      <c r="Z133" s="50">
        <f t="shared" ref="Z133:AB133" si="268">IF(ISBLANK($A133),"",sum(AI133,AO133,AU133,BA133,BG133,BM133,BS133,BY133,CE133,CK133,CQ133,CW133,DC133,DI133,DO133,DU133,EA133,EG133,EM133,ES133,EY133))</f>
        <v>1</v>
      </c>
      <c r="AA133" s="50">
        <f t="shared" si="268"/>
        <v>0</v>
      </c>
      <c r="AB133" s="50">
        <f t="shared" si="268"/>
        <v>0</v>
      </c>
      <c r="AC133" s="51">
        <f t="shared" si="8"/>
        <v>1</v>
      </c>
      <c r="AD133" s="52">
        <f t="shared" si="9"/>
        <v>0.5</v>
      </c>
      <c r="AE133" s="53" t="str">
        <f t="shared" si="10"/>
        <v>20+</v>
      </c>
      <c r="AF133" s="39"/>
      <c r="AG133" s="39"/>
      <c r="AH133" s="45"/>
      <c r="AI133" s="39"/>
      <c r="AJ133" s="39"/>
      <c r="AK133" s="45"/>
      <c r="AL133" s="39"/>
      <c r="AM133" s="45"/>
      <c r="AN133" s="45"/>
      <c r="AO133" s="45"/>
      <c r="AP133" s="45"/>
      <c r="AQ133" s="45"/>
      <c r="AR133" s="39"/>
      <c r="AS133" s="39"/>
      <c r="AT133" s="45"/>
      <c r="AU133" s="39"/>
      <c r="AV133" s="45"/>
      <c r="AW133" s="45"/>
      <c r="AX133" s="39">
        <v>1.0</v>
      </c>
      <c r="AY133" s="45"/>
      <c r="AZ133" s="45"/>
      <c r="BA133" s="39">
        <v>1.0</v>
      </c>
      <c r="BB133" s="39"/>
      <c r="BC133" s="45"/>
      <c r="BD133" s="45"/>
      <c r="BE133" s="45"/>
      <c r="BF133" s="45"/>
      <c r="BG133" s="45"/>
      <c r="BH133" s="45"/>
      <c r="BI133" s="45"/>
      <c r="BJ133" s="39">
        <v>1.0</v>
      </c>
      <c r="BK133" s="45"/>
      <c r="BL133" s="45"/>
      <c r="BM133" s="45"/>
      <c r="BN133" s="45"/>
      <c r="BO133" s="45"/>
      <c r="BP133" s="39"/>
      <c r="BQ133" s="45"/>
      <c r="BR133" s="45"/>
      <c r="BS133" s="45"/>
      <c r="BT133" s="45"/>
      <c r="BU133" s="45"/>
      <c r="BV133" s="45"/>
      <c r="BW133" s="45"/>
      <c r="BX133" s="45"/>
      <c r="BY133" s="45"/>
      <c r="BZ133" s="45"/>
      <c r="CA133" s="45"/>
      <c r="CB133" s="39"/>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c r="EF133" s="45"/>
      <c r="EG133" s="45"/>
      <c r="EH133" s="45"/>
      <c r="EI133" s="45"/>
      <c r="EJ133" s="39"/>
      <c r="EK133" s="45"/>
      <c r="EL133" s="45"/>
      <c r="EM133" s="45"/>
      <c r="EN133" s="45"/>
      <c r="EO133" s="45"/>
      <c r="EP133" s="45"/>
      <c r="EQ133" s="45"/>
      <c r="ER133" s="45"/>
      <c r="ES133" s="45"/>
      <c r="ET133" s="45"/>
      <c r="EU133" s="45"/>
      <c r="EV133" s="39"/>
      <c r="EW133" s="39"/>
      <c r="EX133" s="45"/>
      <c r="EY133" s="39"/>
      <c r="EZ133" s="39"/>
      <c r="FA133" s="45"/>
      <c r="FB133" s="39" t="s">
        <v>713</v>
      </c>
      <c r="FC133" s="39" t="s">
        <v>302</v>
      </c>
      <c r="FD133" s="39" t="s">
        <v>714</v>
      </c>
    </row>
    <row r="134" hidden="1">
      <c r="A134" s="39" t="s">
        <v>715</v>
      </c>
      <c r="B134" s="39" t="s">
        <v>716</v>
      </c>
      <c r="C134" s="40" t="s">
        <v>35</v>
      </c>
      <c r="D134" s="41" t="s">
        <v>26</v>
      </c>
      <c r="E134" s="41"/>
      <c r="F134" s="41"/>
      <c r="G134" s="42" t="s">
        <v>316</v>
      </c>
      <c r="H134" s="42" t="s">
        <v>317</v>
      </c>
      <c r="I134" s="41" t="s">
        <v>51</v>
      </c>
      <c r="J134" s="41" t="s">
        <v>70</v>
      </c>
      <c r="K134" s="41" t="s">
        <v>193</v>
      </c>
      <c r="L134" s="42" t="s">
        <v>295</v>
      </c>
      <c r="M134" s="41" t="s">
        <v>64</v>
      </c>
      <c r="N134" s="43">
        <v>43214.0</v>
      </c>
      <c r="O134" s="44"/>
      <c r="P134" s="45"/>
      <c r="Q134" s="58"/>
      <c r="R134" s="58"/>
      <c r="S134" s="45"/>
      <c r="T134" s="47">
        <f t="shared" si="3"/>
        <v>309</v>
      </c>
      <c r="U134" s="48">
        <f t="shared" si="4"/>
        <v>13</v>
      </c>
      <c r="V134" s="48">
        <f t="shared" ref="V134:X134" si="269">IF(ISBLANK($A134),"",sum(AF134,AL134,AR134,AX134,BD134,BJ134,BP134,BV134,CB134,CH134,CN134,CT134,CZ134,DF134,DL134,DR134,DX134,ED134,EJ134,EP134,EV134))</f>
        <v>1</v>
      </c>
      <c r="W134" s="48">
        <f t="shared" si="269"/>
        <v>0</v>
      </c>
      <c r="X134" s="48">
        <f t="shared" si="269"/>
        <v>0</v>
      </c>
      <c r="Y134" s="49">
        <f t="shared" si="6"/>
        <v>1</v>
      </c>
      <c r="Z134" s="50">
        <f t="shared" ref="Z134:AB134" si="270">IF(ISBLANK($A134),"",sum(AI134,AO134,AU134,BA134,BG134,BM134,BS134,BY134,CE134,CK134,CQ134,CW134,DC134,DI134,DO134,DU134,EA134,EG134,EM134,ES134,EY134))</f>
        <v>0</v>
      </c>
      <c r="AA134" s="50">
        <f t="shared" si="270"/>
        <v>1</v>
      </c>
      <c r="AB134" s="50">
        <f t="shared" si="270"/>
        <v>0</v>
      </c>
      <c r="AC134" s="51">
        <f t="shared" si="8"/>
        <v>1</v>
      </c>
      <c r="AD134" s="52">
        <f t="shared" si="9"/>
        <v>0</v>
      </c>
      <c r="AE134" s="53" t="str">
        <f t="shared" si="10"/>
        <v>20+</v>
      </c>
      <c r="AF134" s="39"/>
      <c r="AG134" s="39"/>
      <c r="AH134" s="45"/>
      <c r="AI134" s="39"/>
      <c r="AJ134" s="39"/>
      <c r="AK134" s="45"/>
      <c r="AL134" s="39">
        <v>1.0</v>
      </c>
      <c r="AM134" s="45"/>
      <c r="AN134" s="45"/>
      <c r="AO134" s="45"/>
      <c r="AP134" s="45"/>
      <c r="AQ134" s="45"/>
      <c r="AR134" s="39"/>
      <c r="AS134" s="39"/>
      <c r="AT134" s="45"/>
      <c r="AU134" s="39"/>
      <c r="AV134" s="39">
        <v>1.0</v>
      </c>
      <c r="AW134" s="45"/>
      <c r="AX134" s="39"/>
      <c r="AY134" s="45"/>
      <c r="AZ134" s="45"/>
      <c r="BA134" s="39"/>
      <c r="BB134" s="39"/>
      <c r="BC134" s="45"/>
      <c r="BD134" s="45"/>
      <c r="BE134" s="45"/>
      <c r="BF134" s="45"/>
      <c r="BG134" s="45"/>
      <c r="BH134" s="45"/>
      <c r="BI134" s="45"/>
      <c r="BJ134" s="45"/>
      <c r="BK134" s="45"/>
      <c r="BL134" s="45"/>
      <c r="BM134" s="45"/>
      <c r="BN134" s="45"/>
      <c r="BO134" s="45"/>
      <c r="BP134" s="39"/>
      <c r="BQ134" s="45"/>
      <c r="BR134" s="45"/>
      <c r="BS134" s="45"/>
      <c r="BT134" s="45"/>
      <c r="BU134" s="45"/>
      <c r="BV134" s="45"/>
      <c r="BW134" s="45"/>
      <c r="BX134" s="45"/>
      <c r="BY134" s="45"/>
      <c r="BZ134" s="45"/>
      <c r="CA134" s="45"/>
      <c r="CB134" s="39"/>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39"/>
      <c r="EK134" s="45"/>
      <c r="EL134" s="45"/>
      <c r="EM134" s="45"/>
      <c r="EN134" s="45"/>
      <c r="EO134" s="45"/>
      <c r="EP134" s="45"/>
      <c r="EQ134" s="45"/>
      <c r="ER134" s="45"/>
      <c r="ES134" s="45"/>
      <c r="ET134" s="45"/>
      <c r="EU134" s="45"/>
      <c r="EV134" s="39"/>
      <c r="EW134" s="39"/>
      <c r="EX134" s="45"/>
      <c r="EY134" s="39"/>
      <c r="EZ134" s="39"/>
      <c r="FA134" s="45"/>
      <c r="FB134" s="39" t="s">
        <v>717</v>
      </c>
      <c r="FC134" s="104" t="s">
        <v>570</v>
      </c>
      <c r="FD134" s="104" t="s">
        <v>570</v>
      </c>
    </row>
    <row r="135" hidden="1">
      <c r="A135" s="39" t="s">
        <v>718</v>
      </c>
      <c r="B135" s="39" t="s">
        <v>719</v>
      </c>
      <c r="C135" s="40" t="s">
        <v>35</v>
      </c>
      <c r="D135" s="41" t="s">
        <v>26</v>
      </c>
      <c r="E135" s="41"/>
      <c r="F135" s="41"/>
      <c r="G135" s="42" t="s">
        <v>300</v>
      </c>
      <c r="H135" s="42" t="s">
        <v>403</v>
      </c>
      <c r="I135" s="41" t="s">
        <v>51</v>
      </c>
      <c r="J135" s="41" t="s">
        <v>70</v>
      </c>
      <c r="K135" s="41" t="s">
        <v>193</v>
      </c>
      <c r="L135" s="42" t="s">
        <v>295</v>
      </c>
      <c r="M135" s="41" t="s">
        <v>64</v>
      </c>
      <c r="N135" s="43">
        <v>43216.0</v>
      </c>
      <c r="O135" s="44"/>
      <c r="P135" s="45"/>
      <c r="Q135" s="58"/>
      <c r="R135" s="58"/>
      <c r="S135" s="45"/>
      <c r="T135" s="47">
        <f t="shared" si="3"/>
        <v>307</v>
      </c>
      <c r="U135" s="48">
        <f t="shared" si="4"/>
        <v>13</v>
      </c>
      <c r="V135" s="48">
        <f t="shared" ref="V135:X135" si="271">IF(ISBLANK($A135),"",sum(AF135,AL135,AR135,AX135,BD135,BJ135,BP135,BV135,CB135,CH135,CN135,CT135,CZ135,DF135,DL135,DR135,DX135,ED135,EJ135,EP135,EV135))</f>
        <v>10</v>
      </c>
      <c r="W135" s="48">
        <f t="shared" si="271"/>
        <v>1</v>
      </c>
      <c r="X135" s="48">
        <f t="shared" si="271"/>
        <v>0</v>
      </c>
      <c r="Y135" s="49">
        <f t="shared" si="6"/>
        <v>11</v>
      </c>
      <c r="Z135" s="50">
        <f t="shared" ref="Z135:AB135" si="272">IF(ISBLANK($A135),"",sum(AI135,AO135,AU135,BA135,BG135,BM135,BS135,BY135,CE135,CK135,CQ135,CW135,DC135,DI135,DO135,DU135,EA135,EG135,EM135,ES135,EY135))</f>
        <v>4</v>
      </c>
      <c r="AA135" s="50">
        <f t="shared" si="272"/>
        <v>5</v>
      </c>
      <c r="AB135" s="50">
        <f t="shared" si="272"/>
        <v>1</v>
      </c>
      <c r="AC135" s="51">
        <f t="shared" si="8"/>
        <v>10</v>
      </c>
      <c r="AD135" s="52">
        <f t="shared" si="9"/>
        <v>0.3636363636</v>
      </c>
      <c r="AE135" s="53" t="str">
        <f t="shared" si="10"/>
        <v>20+</v>
      </c>
      <c r="AF135" s="39"/>
      <c r="AG135" s="39"/>
      <c r="AH135" s="45"/>
      <c r="AI135" s="39"/>
      <c r="AJ135" s="39"/>
      <c r="AK135" s="45"/>
      <c r="AL135" s="39">
        <v>3.0</v>
      </c>
      <c r="AM135" s="45"/>
      <c r="AN135" s="45"/>
      <c r="AO135" s="45"/>
      <c r="AP135" s="45"/>
      <c r="AQ135" s="45"/>
      <c r="AR135" s="39"/>
      <c r="AS135" s="39"/>
      <c r="AT135" s="45"/>
      <c r="AU135" s="39">
        <v>1.0</v>
      </c>
      <c r="AV135" s="45"/>
      <c r="AW135" s="45"/>
      <c r="AX135" s="39">
        <v>3.0</v>
      </c>
      <c r="AY135" s="45"/>
      <c r="AZ135" s="45"/>
      <c r="BA135" s="39"/>
      <c r="BB135" s="39"/>
      <c r="BC135" s="45"/>
      <c r="BD135" s="45"/>
      <c r="BE135" s="45"/>
      <c r="BF135" s="45"/>
      <c r="BG135" s="45"/>
      <c r="BH135" s="45"/>
      <c r="BI135" s="45"/>
      <c r="BJ135" s="39">
        <v>2.0</v>
      </c>
      <c r="BK135" s="45"/>
      <c r="BL135" s="45"/>
      <c r="BM135" s="39">
        <v>1.0</v>
      </c>
      <c r="BN135" s="45"/>
      <c r="BO135" s="45"/>
      <c r="BP135" s="39"/>
      <c r="BQ135" s="45"/>
      <c r="BR135" s="45"/>
      <c r="BS135" s="45"/>
      <c r="BT135" s="45"/>
      <c r="BU135" s="45"/>
      <c r="BV135" s="45"/>
      <c r="BW135" s="45"/>
      <c r="BX135" s="45"/>
      <c r="BY135" s="45"/>
      <c r="BZ135" s="45"/>
      <c r="CA135" s="45"/>
      <c r="CB135" s="39"/>
      <c r="CC135" s="45"/>
      <c r="CD135" s="45"/>
      <c r="CE135" s="45"/>
      <c r="CF135" s="39">
        <v>3.0</v>
      </c>
      <c r="CG135" s="45"/>
      <c r="CH135" s="39">
        <v>2.0</v>
      </c>
      <c r="CI135" s="39">
        <v>1.0</v>
      </c>
      <c r="CJ135" s="45"/>
      <c r="CK135" s="45"/>
      <c r="CL135" s="45"/>
      <c r="CM135" s="39">
        <v>1.0</v>
      </c>
      <c r="CN135" s="45"/>
      <c r="CO135" s="45"/>
      <c r="CP135" s="45"/>
      <c r="CQ135" s="45"/>
      <c r="CR135" s="45"/>
      <c r="CS135" s="45"/>
      <c r="CT135" s="45"/>
      <c r="CU135" s="45"/>
      <c r="CV135" s="45"/>
      <c r="CW135" s="39">
        <v>2.0</v>
      </c>
      <c r="CX135" s="39">
        <v>2.0</v>
      </c>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5"/>
      <c r="DW135" s="45"/>
      <c r="DX135" s="45"/>
      <c r="DY135" s="45"/>
      <c r="DZ135" s="45"/>
      <c r="EA135" s="45"/>
      <c r="EB135" s="45"/>
      <c r="EC135" s="45"/>
      <c r="ED135" s="45"/>
      <c r="EE135" s="45"/>
      <c r="EF135" s="45"/>
      <c r="EG135" s="45"/>
      <c r="EH135" s="45"/>
      <c r="EI135" s="45"/>
      <c r="EJ135" s="39"/>
      <c r="EK135" s="45"/>
      <c r="EL135" s="45"/>
      <c r="EM135" s="45"/>
      <c r="EN135" s="45"/>
      <c r="EO135" s="45"/>
      <c r="EP135" s="45"/>
      <c r="EQ135" s="45"/>
      <c r="ER135" s="45"/>
      <c r="ES135" s="45"/>
      <c r="ET135" s="45"/>
      <c r="EU135" s="45"/>
      <c r="EV135" s="39"/>
      <c r="EW135" s="39"/>
      <c r="EX135" s="45"/>
      <c r="EY135" s="39"/>
      <c r="EZ135" s="39"/>
      <c r="FA135" s="45"/>
      <c r="FB135" s="39" t="s">
        <v>720</v>
      </c>
      <c r="FC135" s="96" t="s">
        <v>570</v>
      </c>
      <c r="FD135" s="96" t="s">
        <v>570</v>
      </c>
    </row>
    <row r="136" hidden="1">
      <c r="A136" s="39" t="s">
        <v>721</v>
      </c>
      <c r="B136" s="39" t="s">
        <v>722</v>
      </c>
      <c r="C136" s="40" t="s">
        <v>35</v>
      </c>
      <c r="D136" s="41" t="s">
        <v>26</v>
      </c>
      <c r="E136" s="41"/>
      <c r="F136" s="41"/>
      <c r="G136" s="42" t="s">
        <v>723</v>
      </c>
      <c r="H136" s="42" t="s">
        <v>340</v>
      </c>
      <c r="I136" s="41" t="s">
        <v>51</v>
      </c>
      <c r="J136" s="41" t="s">
        <v>70</v>
      </c>
      <c r="K136" s="41" t="s">
        <v>193</v>
      </c>
      <c r="L136" s="42" t="s">
        <v>724</v>
      </c>
      <c r="M136" s="41" t="s">
        <v>76</v>
      </c>
      <c r="N136" s="43">
        <v>43220.0</v>
      </c>
      <c r="O136" s="44"/>
      <c r="P136" s="45"/>
      <c r="Q136" s="58"/>
      <c r="R136" s="58"/>
      <c r="S136" s="45"/>
      <c r="T136" s="47">
        <f t="shared" si="3"/>
        <v>303</v>
      </c>
      <c r="U136" s="48">
        <f t="shared" si="4"/>
        <v>13</v>
      </c>
      <c r="V136" s="48">
        <f t="shared" ref="V136:X136" si="273">IF(ISBLANK($A136),"",sum(AF136,AL136,AR136,AX136,BD136,BJ136,BP136,BV136,CB136,CH136,CN136,CT136,CZ136,DF136,DL136,DR136,DX136,ED136,EJ136,EP136,EV136))</f>
        <v>1</v>
      </c>
      <c r="W136" s="48">
        <f t="shared" si="273"/>
        <v>0</v>
      </c>
      <c r="X136" s="48">
        <f t="shared" si="273"/>
        <v>0</v>
      </c>
      <c r="Y136" s="49">
        <f t="shared" si="6"/>
        <v>1</v>
      </c>
      <c r="Z136" s="50">
        <f t="shared" ref="Z136:AB136" si="274">IF(ISBLANK($A136),"",sum(AI136,AO136,AU136,BA136,BG136,BM136,BS136,BY136,CE136,CK136,CQ136,CW136,DC136,DI136,DO136,DU136,EA136,EG136,EM136,ES136,EY136))</f>
        <v>1</v>
      </c>
      <c r="AA136" s="50">
        <f t="shared" si="274"/>
        <v>0</v>
      </c>
      <c r="AB136" s="50">
        <f t="shared" si="274"/>
        <v>0</v>
      </c>
      <c r="AC136" s="51">
        <f t="shared" si="8"/>
        <v>1</v>
      </c>
      <c r="AD136" s="52">
        <f t="shared" si="9"/>
        <v>1</v>
      </c>
      <c r="AE136" s="53" t="str">
        <f t="shared" si="10"/>
        <v>20+</v>
      </c>
      <c r="AF136" s="39">
        <v>1.0</v>
      </c>
      <c r="AG136" s="39"/>
      <c r="AH136" s="45"/>
      <c r="AI136" s="39">
        <v>1.0</v>
      </c>
      <c r="AJ136" s="39"/>
      <c r="AK136" s="45"/>
      <c r="AL136" s="39"/>
      <c r="AM136" s="45"/>
      <c r="AN136" s="45"/>
      <c r="AO136" s="45"/>
      <c r="AP136" s="45"/>
      <c r="AQ136" s="45"/>
      <c r="AR136" s="39"/>
      <c r="AS136" s="39"/>
      <c r="AT136" s="45"/>
      <c r="AU136" s="39"/>
      <c r="AV136" s="45"/>
      <c r="AW136" s="45"/>
      <c r="AX136" s="39"/>
      <c r="AY136" s="45"/>
      <c r="AZ136" s="45"/>
      <c r="BA136" s="39"/>
      <c r="BB136" s="39"/>
      <c r="BC136" s="45"/>
      <c r="BD136" s="45"/>
      <c r="BE136" s="45"/>
      <c r="BF136" s="45"/>
      <c r="BG136" s="45"/>
      <c r="BH136" s="45"/>
      <c r="BI136" s="45"/>
      <c r="BJ136" s="45"/>
      <c r="BK136" s="45"/>
      <c r="BL136" s="45"/>
      <c r="BM136" s="45"/>
      <c r="BN136" s="45"/>
      <c r="BO136" s="45"/>
      <c r="BP136" s="39"/>
      <c r="BQ136" s="45"/>
      <c r="BR136" s="45"/>
      <c r="BS136" s="45"/>
      <c r="BT136" s="45"/>
      <c r="BU136" s="45"/>
      <c r="BV136" s="45"/>
      <c r="BW136" s="45"/>
      <c r="BX136" s="45"/>
      <c r="BY136" s="45"/>
      <c r="BZ136" s="45"/>
      <c r="CA136" s="45"/>
      <c r="CB136" s="39"/>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39"/>
      <c r="EK136" s="45"/>
      <c r="EL136" s="45"/>
      <c r="EM136" s="45"/>
      <c r="EN136" s="45"/>
      <c r="EO136" s="45"/>
      <c r="EP136" s="45"/>
      <c r="EQ136" s="45"/>
      <c r="ER136" s="45"/>
      <c r="ES136" s="45"/>
      <c r="ET136" s="45"/>
      <c r="EU136" s="45"/>
      <c r="EV136" s="39"/>
      <c r="EW136" s="39"/>
      <c r="EX136" s="45"/>
      <c r="EY136" s="39"/>
      <c r="EZ136" s="39"/>
      <c r="FA136" s="45"/>
      <c r="FB136" s="39" t="s">
        <v>725</v>
      </c>
      <c r="FC136" s="39" t="s">
        <v>302</v>
      </c>
      <c r="FD136" s="96" t="s">
        <v>302</v>
      </c>
    </row>
    <row r="137" hidden="1">
      <c r="A137" s="39" t="s">
        <v>726</v>
      </c>
      <c r="B137" s="39" t="s">
        <v>333</v>
      </c>
      <c r="C137" s="40" t="s">
        <v>35</v>
      </c>
      <c r="D137" s="41" t="s">
        <v>11</v>
      </c>
      <c r="E137" s="41"/>
      <c r="F137" s="41"/>
      <c r="G137" s="42" t="s">
        <v>334</v>
      </c>
      <c r="H137" s="42" t="s">
        <v>311</v>
      </c>
      <c r="I137" s="41" t="s">
        <v>51</v>
      </c>
      <c r="J137" s="41" t="s">
        <v>70</v>
      </c>
      <c r="K137" s="41" t="s">
        <v>193</v>
      </c>
      <c r="L137" s="42" t="s">
        <v>295</v>
      </c>
      <c r="M137" s="41" t="s">
        <v>64</v>
      </c>
      <c r="N137" s="43">
        <v>43222.0</v>
      </c>
      <c r="O137" s="44"/>
      <c r="P137" s="45"/>
      <c r="Q137" s="58"/>
      <c r="R137" s="58"/>
      <c r="S137" s="45"/>
      <c r="T137" s="47">
        <f t="shared" si="3"/>
        <v>301</v>
      </c>
      <c r="U137" s="48">
        <f t="shared" si="4"/>
        <v>13</v>
      </c>
      <c r="V137" s="48">
        <f t="shared" ref="V137:X137" si="275">IF(ISBLANK($A137),"",sum(AF137,AL137,AR137,AX137,BD137,BJ137,BP137,BV137,CB137,CH137,CN137,CT137,CZ137,DF137,DL137,DR137,DX137,ED137,EJ137,EP137,EV137))</f>
        <v>3</v>
      </c>
      <c r="W137" s="48">
        <f t="shared" si="275"/>
        <v>1</v>
      </c>
      <c r="X137" s="48">
        <f t="shared" si="275"/>
        <v>0</v>
      </c>
      <c r="Y137" s="49">
        <f t="shared" si="6"/>
        <v>4</v>
      </c>
      <c r="Z137" s="50">
        <f t="shared" ref="Z137:AB137" si="276">IF(ISBLANK($A137),"",sum(AI137,AO137,AU137,BA137,BG137,BM137,BS137,BY137,CE137,CK137,CQ137,CW137,DC137,DI137,DO137,DU137,EA137,EG137,EM137,ES137,EY137))</f>
        <v>3</v>
      </c>
      <c r="AA137" s="50">
        <f t="shared" si="276"/>
        <v>1</v>
      </c>
      <c r="AB137" s="50">
        <f t="shared" si="276"/>
        <v>0</v>
      </c>
      <c r="AC137" s="51">
        <f t="shared" si="8"/>
        <v>4</v>
      </c>
      <c r="AD137" s="52">
        <f t="shared" si="9"/>
        <v>0.75</v>
      </c>
      <c r="AE137" s="53" t="str">
        <f t="shared" si="10"/>
        <v>20+</v>
      </c>
      <c r="AF137" s="39"/>
      <c r="AG137" s="39"/>
      <c r="AH137" s="45"/>
      <c r="AI137" s="39"/>
      <c r="AJ137" s="39"/>
      <c r="AK137" s="45"/>
      <c r="AL137" s="39">
        <v>1.0</v>
      </c>
      <c r="AM137" s="45"/>
      <c r="AN137" s="45"/>
      <c r="AO137" s="45"/>
      <c r="AP137" s="45"/>
      <c r="AQ137" s="45"/>
      <c r="AR137" s="39"/>
      <c r="AS137" s="39"/>
      <c r="AT137" s="45"/>
      <c r="AU137" s="39"/>
      <c r="AV137" s="45"/>
      <c r="AW137" s="45"/>
      <c r="AX137" s="39">
        <v>1.0</v>
      </c>
      <c r="AY137" s="45"/>
      <c r="AZ137" s="45"/>
      <c r="BA137" s="39"/>
      <c r="BB137" s="39"/>
      <c r="BC137" s="45"/>
      <c r="BD137" s="45"/>
      <c r="BE137" s="45"/>
      <c r="BF137" s="45"/>
      <c r="BG137" s="45"/>
      <c r="BH137" s="45"/>
      <c r="BI137" s="45"/>
      <c r="BJ137" s="45"/>
      <c r="BK137" s="45"/>
      <c r="BL137" s="45"/>
      <c r="BM137" s="45"/>
      <c r="BN137" s="45"/>
      <c r="BO137" s="45"/>
      <c r="BP137" s="39"/>
      <c r="BQ137" s="45"/>
      <c r="BR137" s="45"/>
      <c r="BS137" s="45"/>
      <c r="BT137" s="45"/>
      <c r="BU137" s="45"/>
      <c r="BV137" s="45"/>
      <c r="BW137" s="45"/>
      <c r="BX137" s="45"/>
      <c r="BY137" s="39">
        <v>1.0</v>
      </c>
      <c r="BZ137" s="45"/>
      <c r="CA137" s="45"/>
      <c r="CB137" s="39">
        <v>1.0</v>
      </c>
      <c r="CC137" s="45"/>
      <c r="CD137" s="45"/>
      <c r="CE137" s="39">
        <v>1.0</v>
      </c>
      <c r="CF137" s="45"/>
      <c r="CG137" s="45"/>
      <c r="CH137" s="45"/>
      <c r="CI137" s="45"/>
      <c r="CJ137" s="45"/>
      <c r="CK137" s="45"/>
      <c r="CL137" s="45"/>
      <c r="CM137" s="45"/>
      <c r="CN137" s="45"/>
      <c r="CO137" s="39">
        <v>1.0</v>
      </c>
      <c r="CP137" s="45"/>
      <c r="CQ137" s="39">
        <v>1.0</v>
      </c>
      <c r="CR137" s="39">
        <v>1.0</v>
      </c>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c r="EA137" s="45"/>
      <c r="EB137" s="45"/>
      <c r="EC137" s="45"/>
      <c r="ED137" s="45"/>
      <c r="EE137" s="45"/>
      <c r="EF137" s="45"/>
      <c r="EG137" s="45"/>
      <c r="EH137" s="45"/>
      <c r="EI137" s="45"/>
      <c r="EJ137" s="39"/>
      <c r="EK137" s="45"/>
      <c r="EL137" s="45"/>
      <c r="EM137" s="45"/>
      <c r="EN137" s="45"/>
      <c r="EO137" s="45"/>
      <c r="EP137" s="45"/>
      <c r="EQ137" s="45"/>
      <c r="ER137" s="45"/>
      <c r="ES137" s="45"/>
      <c r="ET137" s="45"/>
      <c r="EU137" s="45"/>
      <c r="EV137" s="39"/>
      <c r="EW137" s="39"/>
      <c r="EX137" s="45"/>
      <c r="EY137" s="39"/>
      <c r="EZ137" s="39"/>
      <c r="FA137" s="45"/>
      <c r="FB137" s="39" t="s">
        <v>727</v>
      </c>
      <c r="FC137" s="39" t="s">
        <v>728</v>
      </c>
      <c r="FD137" s="39" t="s">
        <v>729</v>
      </c>
    </row>
    <row r="138" hidden="1">
      <c r="A138" s="39" t="s">
        <v>730</v>
      </c>
      <c r="B138" s="39" t="s">
        <v>731</v>
      </c>
      <c r="C138" s="40" t="s">
        <v>35</v>
      </c>
      <c r="D138" s="41" t="s">
        <v>26</v>
      </c>
      <c r="E138" s="41"/>
      <c r="F138" s="41"/>
      <c r="G138" s="42" t="s">
        <v>359</v>
      </c>
      <c r="H138" s="42" t="s">
        <v>311</v>
      </c>
      <c r="I138" s="41" t="s">
        <v>51</v>
      </c>
      <c r="J138" s="41" t="s">
        <v>70</v>
      </c>
      <c r="K138" s="41" t="s">
        <v>193</v>
      </c>
      <c r="L138" s="42" t="s">
        <v>295</v>
      </c>
      <c r="M138" s="41" t="s">
        <v>64</v>
      </c>
      <c r="N138" s="43">
        <v>43334.0</v>
      </c>
      <c r="O138" s="44"/>
      <c r="P138" s="45"/>
      <c r="Q138" s="58"/>
      <c r="R138" s="58"/>
      <c r="S138" s="45"/>
      <c r="T138" s="47">
        <f t="shared" si="3"/>
        <v>189</v>
      </c>
      <c r="U138" s="48">
        <f t="shared" si="4"/>
        <v>13</v>
      </c>
      <c r="V138" s="48">
        <f t="shared" ref="V138:X138" si="277">IF(ISBLANK($A138),"",sum(AF138,AL138,AR138,AX138,BD138,BJ138,BP138,BV138,CB138,CH138,CN138,CT138,CZ138,DF138,DL138,DR138,DX138,ED138,EJ138,EP138,EV138))</f>
        <v>3</v>
      </c>
      <c r="W138" s="48">
        <f t="shared" si="277"/>
        <v>0</v>
      </c>
      <c r="X138" s="48">
        <f t="shared" si="277"/>
        <v>0</v>
      </c>
      <c r="Y138" s="49">
        <f t="shared" si="6"/>
        <v>3</v>
      </c>
      <c r="Z138" s="50">
        <f t="shared" ref="Z138:AB138" si="278">IF(ISBLANK($A138),"",sum(AI138,AO138,AU138,BA138,BG138,BM138,BS138,BY138,CE138,CK138,CQ138,CW138,DC138,DI138,DO138,DU138,EA138,EG138,EM138,ES138,EY138))</f>
        <v>4</v>
      </c>
      <c r="AA138" s="50">
        <f t="shared" si="278"/>
        <v>0</v>
      </c>
      <c r="AB138" s="50">
        <f t="shared" si="278"/>
        <v>0</v>
      </c>
      <c r="AC138" s="51">
        <f t="shared" si="8"/>
        <v>4</v>
      </c>
      <c r="AD138" s="52">
        <f t="shared" si="9"/>
        <v>1.333333333</v>
      </c>
      <c r="AE138" s="53" t="str">
        <f t="shared" si="10"/>
        <v>20+</v>
      </c>
      <c r="AF138" s="39"/>
      <c r="AG138" s="39"/>
      <c r="AH138" s="45"/>
      <c r="AI138" s="39"/>
      <c r="AJ138" s="39"/>
      <c r="AK138" s="45"/>
      <c r="AL138" s="39"/>
      <c r="AM138" s="45"/>
      <c r="AN138" s="45"/>
      <c r="AO138" s="45"/>
      <c r="AP138" s="45"/>
      <c r="AQ138" s="45"/>
      <c r="AR138" s="39"/>
      <c r="AS138" s="39"/>
      <c r="AT138" s="45"/>
      <c r="AU138" s="39"/>
      <c r="AV138" s="45"/>
      <c r="AW138" s="45"/>
      <c r="AX138" s="39"/>
      <c r="AY138" s="45"/>
      <c r="AZ138" s="45"/>
      <c r="BA138" s="39"/>
      <c r="BB138" s="39"/>
      <c r="BC138" s="45"/>
      <c r="BD138" s="39">
        <v>1.0</v>
      </c>
      <c r="BE138" s="45"/>
      <c r="BF138" s="45"/>
      <c r="BG138" s="39">
        <v>1.0</v>
      </c>
      <c r="BH138" s="45"/>
      <c r="BI138" s="45"/>
      <c r="BJ138" s="39">
        <v>1.0</v>
      </c>
      <c r="BK138" s="45"/>
      <c r="BL138" s="45"/>
      <c r="BM138" s="39">
        <v>1.0</v>
      </c>
      <c r="BN138" s="45"/>
      <c r="BO138" s="45"/>
      <c r="BP138" s="39">
        <v>1.0</v>
      </c>
      <c r="BQ138" s="45"/>
      <c r="BR138" s="45"/>
      <c r="BS138" s="45"/>
      <c r="BT138" s="45"/>
      <c r="BU138" s="45"/>
      <c r="BV138" s="45"/>
      <c r="BW138" s="45"/>
      <c r="BX138" s="45"/>
      <c r="BY138" s="39">
        <v>2.0</v>
      </c>
      <c r="BZ138" s="45"/>
      <c r="CA138" s="45"/>
      <c r="CB138" s="39"/>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39"/>
      <c r="EK138" s="45"/>
      <c r="EL138" s="45"/>
      <c r="EM138" s="45"/>
      <c r="EN138" s="45"/>
      <c r="EO138" s="45"/>
      <c r="EP138" s="45"/>
      <c r="EQ138" s="45"/>
      <c r="ER138" s="45"/>
      <c r="ES138" s="45"/>
      <c r="ET138" s="45"/>
      <c r="EU138" s="45"/>
      <c r="EV138" s="39"/>
      <c r="EW138" s="39"/>
      <c r="EX138" s="45"/>
      <c r="EY138" s="39"/>
      <c r="EZ138" s="39"/>
      <c r="FA138" s="45"/>
      <c r="FB138" s="39" t="s">
        <v>732</v>
      </c>
      <c r="FC138" s="39" t="s">
        <v>570</v>
      </c>
      <c r="FD138" s="39" t="s">
        <v>570</v>
      </c>
    </row>
    <row r="139" hidden="1">
      <c r="A139" s="39" t="s">
        <v>733</v>
      </c>
      <c r="B139" s="39" t="s">
        <v>292</v>
      </c>
      <c r="C139" s="40" t="s">
        <v>35</v>
      </c>
      <c r="D139" s="41" t="s">
        <v>26</v>
      </c>
      <c r="E139" s="41"/>
      <c r="F139" s="41"/>
      <c r="G139" s="42" t="s">
        <v>734</v>
      </c>
      <c r="H139" s="42" t="s">
        <v>345</v>
      </c>
      <c r="I139" s="41" t="s">
        <v>51</v>
      </c>
      <c r="J139" s="41" t="s">
        <v>70</v>
      </c>
      <c r="K139" s="41" t="s">
        <v>193</v>
      </c>
      <c r="L139" s="42" t="s">
        <v>295</v>
      </c>
      <c r="M139" s="41" t="s">
        <v>64</v>
      </c>
      <c r="N139" s="43">
        <v>43356.0</v>
      </c>
      <c r="O139" s="44"/>
      <c r="P139" s="45"/>
      <c r="Q139" s="58"/>
      <c r="R139" s="58"/>
      <c r="S139" s="45"/>
      <c r="T139" s="47">
        <f t="shared" si="3"/>
        <v>167</v>
      </c>
      <c r="U139" s="48">
        <f t="shared" si="4"/>
        <v>13</v>
      </c>
      <c r="V139" s="48">
        <f t="shared" ref="V139:X139" si="279">IF(ISBLANK($A139),"",sum(AF139,AL139,AR139,AX139,BD139,BJ139,BP139,BV139,CB139,CH139,CN139,CT139,CZ139,DF139,DL139,DR139,DX139,ED139,EJ139,EP139,EV139))</f>
        <v>6</v>
      </c>
      <c r="W139" s="48">
        <f t="shared" si="279"/>
        <v>0</v>
      </c>
      <c r="X139" s="48">
        <f t="shared" si="279"/>
        <v>0</v>
      </c>
      <c r="Y139" s="49">
        <f t="shared" si="6"/>
        <v>6</v>
      </c>
      <c r="Z139" s="50">
        <f t="shared" ref="Z139:AB139" si="280">IF(ISBLANK($A139),"",sum(AI139,AO139,AU139,BA139,BG139,BM139,BS139,BY139,CE139,CK139,CQ139,CW139,DC139,DI139,DO139,DU139,EA139,EG139,EM139,ES139,EY139))</f>
        <v>3</v>
      </c>
      <c r="AA139" s="50">
        <f t="shared" si="280"/>
        <v>0</v>
      </c>
      <c r="AB139" s="50">
        <f t="shared" si="280"/>
        <v>1</v>
      </c>
      <c r="AC139" s="51">
        <f t="shared" si="8"/>
        <v>4</v>
      </c>
      <c r="AD139" s="52">
        <f t="shared" si="9"/>
        <v>0.5</v>
      </c>
      <c r="AE139" s="53" t="str">
        <f t="shared" si="10"/>
        <v>20+</v>
      </c>
      <c r="AF139" s="39"/>
      <c r="AG139" s="39"/>
      <c r="AH139" s="45"/>
      <c r="AI139" s="39"/>
      <c r="AJ139" s="39"/>
      <c r="AK139" s="45"/>
      <c r="AL139" s="39"/>
      <c r="AM139" s="45"/>
      <c r="AN139" s="45"/>
      <c r="AO139" s="45"/>
      <c r="AP139" s="45"/>
      <c r="AQ139" s="45"/>
      <c r="AR139" s="39">
        <v>3.0</v>
      </c>
      <c r="AS139" s="39"/>
      <c r="AT139" s="45"/>
      <c r="AU139" s="39"/>
      <c r="AV139" s="45"/>
      <c r="AW139" s="45"/>
      <c r="AX139" s="39">
        <v>1.0</v>
      </c>
      <c r="AY139" s="45"/>
      <c r="AZ139" s="45"/>
      <c r="BA139" s="39"/>
      <c r="BB139" s="39"/>
      <c r="BC139" s="45"/>
      <c r="BD139" s="45"/>
      <c r="BE139" s="45"/>
      <c r="BF139" s="45"/>
      <c r="BG139" s="39">
        <v>1.0</v>
      </c>
      <c r="BH139" s="45"/>
      <c r="BI139" s="45"/>
      <c r="BJ139" s="45"/>
      <c r="BK139" s="45"/>
      <c r="BL139" s="45"/>
      <c r="BM139" s="45"/>
      <c r="BN139" s="45"/>
      <c r="BO139" s="45"/>
      <c r="BP139" s="39"/>
      <c r="BQ139" s="45"/>
      <c r="BR139" s="45"/>
      <c r="BS139" s="45"/>
      <c r="BT139" s="45"/>
      <c r="BU139" s="39">
        <v>1.0</v>
      </c>
      <c r="BV139" s="39">
        <v>2.0</v>
      </c>
      <c r="BW139" s="45"/>
      <c r="BX139" s="45"/>
      <c r="BY139" s="39">
        <v>2.0</v>
      </c>
      <c r="BZ139" s="45"/>
      <c r="CA139" s="45"/>
      <c r="CB139" s="39"/>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39"/>
      <c r="EK139" s="45"/>
      <c r="EL139" s="45"/>
      <c r="EM139" s="45"/>
      <c r="EN139" s="45"/>
      <c r="EO139" s="45"/>
      <c r="EP139" s="45"/>
      <c r="EQ139" s="45"/>
      <c r="ER139" s="45"/>
      <c r="ES139" s="45"/>
      <c r="ET139" s="45"/>
      <c r="EU139" s="45"/>
      <c r="EV139" s="39"/>
      <c r="EW139" s="39"/>
      <c r="EX139" s="45"/>
      <c r="EY139" s="39"/>
      <c r="EZ139" s="39"/>
      <c r="FA139" s="45"/>
      <c r="FB139" s="39" t="s">
        <v>735</v>
      </c>
      <c r="FC139" s="39" t="s">
        <v>736</v>
      </c>
      <c r="FD139" s="39" t="s">
        <v>737</v>
      </c>
    </row>
    <row r="140" hidden="1">
      <c r="A140" s="39" t="s">
        <v>738</v>
      </c>
      <c r="B140" s="39" t="s">
        <v>426</v>
      </c>
      <c r="C140" s="40" t="s">
        <v>35</v>
      </c>
      <c r="D140" s="41" t="s">
        <v>26</v>
      </c>
      <c r="E140" s="41"/>
      <c r="F140" s="41"/>
      <c r="G140" s="42" t="s">
        <v>427</v>
      </c>
      <c r="H140" s="42" t="s">
        <v>311</v>
      </c>
      <c r="I140" s="41" t="s">
        <v>51</v>
      </c>
      <c r="J140" s="41" t="s">
        <v>70</v>
      </c>
      <c r="K140" s="41" t="s">
        <v>193</v>
      </c>
      <c r="L140" s="42" t="s">
        <v>295</v>
      </c>
      <c r="M140" s="41" t="s">
        <v>64</v>
      </c>
      <c r="N140" s="43">
        <v>43222.0</v>
      </c>
      <c r="O140" s="44"/>
      <c r="P140" s="45"/>
      <c r="Q140" s="58"/>
      <c r="R140" s="58"/>
      <c r="S140" s="45"/>
      <c r="T140" s="47">
        <f t="shared" si="3"/>
        <v>301</v>
      </c>
      <c r="U140" s="48">
        <f t="shared" si="4"/>
        <v>13</v>
      </c>
      <c r="V140" s="48">
        <f t="shared" ref="V140:X140" si="281">IF(ISBLANK($A140),"",sum(AF140,AL140,AR140,AX140,BD140,BJ140,BP140,BV140,CB140,CH140,CN140,CT140,CZ140,DF140,DL140,DR140,DX140,ED140,EJ140,EP140,EV140))</f>
        <v>1</v>
      </c>
      <c r="W140" s="48">
        <f t="shared" si="281"/>
        <v>0</v>
      </c>
      <c r="X140" s="48">
        <f t="shared" si="281"/>
        <v>0</v>
      </c>
      <c r="Y140" s="49">
        <f t="shared" si="6"/>
        <v>1</v>
      </c>
      <c r="Z140" s="50">
        <f t="shared" ref="Z140:AB140" si="282">IF(ISBLANK($A140),"",sum(AI140,AO140,AU140,BA140,BG140,BM140,BS140,BY140,CE140,CK140,CQ140,CW140,DC140,DI140,DO140,DU140,EA140,EG140,EM140,ES140,EY140))</f>
        <v>0</v>
      </c>
      <c r="AA140" s="50">
        <f t="shared" si="282"/>
        <v>1</v>
      </c>
      <c r="AB140" s="50">
        <f t="shared" si="282"/>
        <v>0</v>
      </c>
      <c r="AC140" s="51">
        <f t="shared" si="8"/>
        <v>1</v>
      </c>
      <c r="AD140" s="52">
        <f t="shared" si="9"/>
        <v>0</v>
      </c>
      <c r="AE140" s="53" t="str">
        <f t="shared" si="10"/>
        <v>20+</v>
      </c>
      <c r="AF140" s="39"/>
      <c r="AG140" s="39"/>
      <c r="AH140" s="45"/>
      <c r="AI140" s="39"/>
      <c r="AJ140" s="39"/>
      <c r="AK140" s="45"/>
      <c r="AL140" s="39">
        <v>1.0</v>
      </c>
      <c r="AM140" s="45"/>
      <c r="AN140" s="45"/>
      <c r="AO140" s="39"/>
      <c r="AP140" s="39">
        <v>1.0</v>
      </c>
      <c r="AQ140" s="45"/>
      <c r="AR140" s="39"/>
      <c r="AS140" s="39"/>
      <c r="AT140" s="45"/>
      <c r="AU140" s="39"/>
      <c r="AV140" s="45"/>
      <c r="AW140" s="45"/>
      <c r="AX140" s="39"/>
      <c r="AY140" s="45"/>
      <c r="AZ140" s="45"/>
      <c r="BA140" s="39"/>
      <c r="BB140" s="39"/>
      <c r="BC140" s="45"/>
      <c r="BD140" s="45"/>
      <c r="BE140" s="45"/>
      <c r="BF140" s="45"/>
      <c r="BG140" s="45"/>
      <c r="BH140" s="45"/>
      <c r="BI140" s="45"/>
      <c r="BJ140" s="45"/>
      <c r="BK140" s="45"/>
      <c r="BL140" s="45"/>
      <c r="BM140" s="45"/>
      <c r="BN140" s="45"/>
      <c r="BO140" s="45"/>
      <c r="BP140" s="39"/>
      <c r="BQ140" s="45"/>
      <c r="BR140" s="45"/>
      <c r="BS140" s="45"/>
      <c r="BT140" s="45"/>
      <c r="BU140" s="45"/>
      <c r="BV140" s="45"/>
      <c r="BW140" s="45"/>
      <c r="BX140" s="45"/>
      <c r="BY140" s="45"/>
      <c r="BZ140" s="45"/>
      <c r="CA140" s="45"/>
      <c r="CB140" s="39"/>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39"/>
      <c r="EK140" s="45"/>
      <c r="EL140" s="45"/>
      <c r="EM140" s="45"/>
      <c r="EN140" s="45"/>
      <c r="EO140" s="45"/>
      <c r="EP140" s="45"/>
      <c r="EQ140" s="45"/>
      <c r="ER140" s="45"/>
      <c r="ES140" s="45"/>
      <c r="ET140" s="45"/>
      <c r="EU140" s="45"/>
      <c r="EV140" s="39"/>
      <c r="EW140" s="39"/>
      <c r="EX140" s="45"/>
      <c r="EY140" s="39"/>
      <c r="EZ140" s="39"/>
      <c r="FA140" s="45"/>
      <c r="FB140" s="39" t="s">
        <v>739</v>
      </c>
      <c r="FC140" s="39" t="s">
        <v>302</v>
      </c>
      <c r="FD140" s="39" t="s">
        <v>302</v>
      </c>
    </row>
    <row r="141" hidden="1">
      <c r="A141" s="108" t="s">
        <v>740</v>
      </c>
      <c r="B141" s="109" t="s">
        <v>642</v>
      </c>
      <c r="C141" s="110" t="s">
        <v>35</v>
      </c>
      <c r="D141" s="111" t="s">
        <v>11</v>
      </c>
      <c r="E141" s="111"/>
      <c r="F141" s="111"/>
      <c r="G141" s="112" t="s">
        <v>316</v>
      </c>
      <c r="H141" s="112" t="s">
        <v>317</v>
      </c>
      <c r="I141" s="111" t="s">
        <v>51</v>
      </c>
      <c r="J141" s="111" t="s">
        <v>70</v>
      </c>
      <c r="K141" s="111" t="s">
        <v>193</v>
      </c>
      <c r="L141" s="112" t="s">
        <v>295</v>
      </c>
      <c r="M141" s="111" t="s">
        <v>64</v>
      </c>
      <c r="N141" s="113">
        <v>43230.0</v>
      </c>
      <c r="O141" s="114"/>
      <c r="P141" s="115"/>
      <c r="Q141" s="116"/>
      <c r="R141" s="116"/>
      <c r="S141" s="115"/>
      <c r="T141" s="47">
        <f t="shared" si="3"/>
        <v>293</v>
      </c>
      <c r="U141" s="48">
        <f t="shared" si="4"/>
        <v>13</v>
      </c>
      <c r="V141" s="48">
        <f t="shared" ref="V141:X141" si="283">IF(ISBLANK($A141),"",sum(AF141,AL141,AR141,AX141,BD141,BJ141,BP141,BV141,CB141,CH141,CN141,CT141,CZ141,DF141,DL141,DR141,DX141,ED141,EJ141,EP141,EV141))</f>
        <v>0</v>
      </c>
      <c r="W141" s="48">
        <f t="shared" si="283"/>
        <v>0</v>
      </c>
      <c r="X141" s="48">
        <f t="shared" si="283"/>
        <v>0</v>
      </c>
      <c r="Y141" s="49">
        <f t="shared" si="6"/>
        <v>0</v>
      </c>
      <c r="Z141" s="50">
        <f t="shared" ref="Z141:AB141" si="284">IF(ISBLANK($A141),"",sum(AI141,AO141,AU141,BA141,BG141,BM141,BS141,BY141,CE141,CK141,CQ141,CW141,DC141,DI141,DO141,DU141,EA141,EG141,EM141,ES141,EY141))</f>
        <v>0</v>
      </c>
      <c r="AA141" s="50">
        <f t="shared" si="284"/>
        <v>0</v>
      </c>
      <c r="AB141" s="50">
        <f t="shared" si="284"/>
        <v>0</v>
      </c>
      <c r="AC141" s="51">
        <f t="shared" si="8"/>
        <v>0</v>
      </c>
      <c r="AD141" s="52" t="str">
        <f t="shared" si="9"/>
        <v/>
      </c>
      <c r="AE141" s="53" t="str">
        <f t="shared" si="10"/>
        <v>20+</v>
      </c>
      <c r="AF141" s="108"/>
      <c r="AG141" s="108"/>
      <c r="AH141" s="115"/>
      <c r="AI141" s="108"/>
      <c r="AJ141" s="108"/>
      <c r="AK141" s="115"/>
      <c r="AL141" s="108"/>
      <c r="AM141" s="115"/>
      <c r="AN141" s="115"/>
      <c r="AO141" s="115"/>
      <c r="AP141" s="115"/>
      <c r="AQ141" s="115"/>
      <c r="AR141" s="108"/>
      <c r="AS141" s="108"/>
      <c r="AT141" s="115"/>
      <c r="AU141" s="108"/>
      <c r="AV141" s="115"/>
      <c r="AW141" s="115"/>
      <c r="AX141" s="108"/>
      <c r="AY141" s="115"/>
      <c r="AZ141" s="115"/>
      <c r="BA141" s="108"/>
      <c r="BB141" s="108"/>
      <c r="BC141" s="115"/>
      <c r="BD141" s="115"/>
      <c r="BE141" s="115"/>
      <c r="BF141" s="115"/>
      <c r="BG141" s="115"/>
      <c r="BH141" s="115"/>
      <c r="BI141" s="115"/>
      <c r="BJ141" s="115"/>
      <c r="BK141" s="115"/>
      <c r="BL141" s="115"/>
      <c r="BM141" s="115"/>
      <c r="BN141" s="115"/>
      <c r="BO141" s="115"/>
      <c r="BP141" s="108"/>
      <c r="BQ141" s="115"/>
      <c r="BR141" s="115"/>
      <c r="BS141" s="115"/>
      <c r="BT141" s="115"/>
      <c r="BU141" s="115"/>
      <c r="BV141" s="115"/>
      <c r="BW141" s="115"/>
      <c r="BX141" s="115"/>
      <c r="BY141" s="115"/>
      <c r="BZ141" s="115"/>
      <c r="CA141" s="115"/>
      <c r="CB141" s="108"/>
      <c r="CC141" s="115"/>
      <c r="CD141" s="115"/>
      <c r="CE141" s="115"/>
      <c r="CF141" s="115"/>
      <c r="CG141" s="115"/>
      <c r="CH141" s="115"/>
      <c r="CI141" s="115"/>
      <c r="CJ141" s="115"/>
      <c r="CK141" s="115"/>
      <c r="CL141" s="115"/>
      <c r="CM141" s="115"/>
      <c r="CN141" s="115"/>
      <c r="CO141" s="115"/>
      <c r="CP141" s="115"/>
      <c r="CQ141" s="115"/>
      <c r="CR141" s="115"/>
      <c r="CS141" s="115"/>
      <c r="CT141" s="115"/>
      <c r="CU141" s="115"/>
      <c r="CV141" s="115"/>
      <c r="CW141" s="115"/>
      <c r="CX141" s="115"/>
      <c r="CY141" s="115"/>
      <c r="CZ141" s="115"/>
      <c r="DA141" s="115"/>
      <c r="DB141" s="115"/>
      <c r="DC141" s="115"/>
      <c r="DD141" s="115"/>
      <c r="DE141" s="115"/>
      <c r="DF141" s="115"/>
      <c r="DG141" s="115"/>
      <c r="DH141" s="115"/>
      <c r="DI141" s="115"/>
      <c r="DJ141" s="115"/>
      <c r="DK141" s="115"/>
      <c r="DL141" s="115"/>
      <c r="DM141" s="115"/>
      <c r="DN141" s="115"/>
      <c r="DO141" s="115"/>
      <c r="DP141" s="115"/>
      <c r="DQ141" s="115"/>
      <c r="DR141" s="115"/>
      <c r="DS141" s="115"/>
      <c r="DT141" s="115"/>
      <c r="DU141" s="115"/>
      <c r="DV141" s="115"/>
      <c r="DW141" s="115"/>
      <c r="DX141" s="115"/>
      <c r="DY141" s="115"/>
      <c r="DZ141" s="115"/>
      <c r="EA141" s="115"/>
      <c r="EB141" s="115"/>
      <c r="EC141" s="115"/>
      <c r="ED141" s="115"/>
      <c r="EE141" s="115"/>
      <c r="EF141" s="115"/>
      <c r="EG141" s="115"/>
      <c r="EH141" s="115"/>
      <c r="EI141" s="115"/>
      <c r="EJ141" s="108"/>
      <c r="EK141" s="115"/>
      <c r="EL141" s="115"/>
      <c r="EM141" s="115"/>
      <c r="EN141" s="115"/>
      <c r="EO141" s="115"/>
      <c r="EP141" s="115"/>
      <c r="EQ141" s="115"/>
      <c r="ER141" s="115"/>
      <c r="ES141" s="115"/>
      <c r="ET141" s="115"/>
      <c r="EU141" s="115"/>
      <c r="EV141" s="108"/>
      <c r="EW141" s="108"/>
      <c r="EX141" s="115"/>
      <c r="EY141" s="108"/>
      <c r="EZ141" s="108"/>
      <c r="FA141" s="115"/>
      <c r="FB141" s="82" t="s">
        <v>741</v>
      </c>
      <c r="FC141" s="41" t="s">
        <v>742</v>
      </c>
      <c r="FD141" s="42" t="s">
        <v>645</v>
      </c>
    </row>
    <row r="142" hidden="1">
      <c r="A142" s="117" t="s">
        <v>743</v>
      </c>
      <c r="B142" s="118" t="s">
        <v>744</v>
      </c>
      <c r="C142" s="119" t="s">
        <v>35</v>
      </c>
      <c r="D142" s="111" t="s">
        <v>11</v>
      </c>
      <c r="E142" s="111"/>
      <c r="F142" s="111"/>
      <c r="G142" s="112" t="s">
        <v>316</v>
      </c>
      <c r="H142" s="112" t="s">
        <v>317</v>
      </c>
      <c r="I142" s="111" t="s">
        <v>51</v>
      </c>
      <c r="J142" s="111" t="s">
        <v>70</v>
      </c>
      <c r="K142" s="111" t="s">
        <v>193</v>
      </c>
      <c r="L142" s="112" t="s">
        <v>295</v>
      </c>
      <c r="M142" s="111" t="s">
        <v>64</v>
      </c>
      <c r="N142" s="113">
        <v>43230.0</v>
      </c>
      <c r="O142" s="114"/>
      <c r="P142" s="115"/>
      <c r="Q142" s="116"/>
      <c r="R142" s="116"/>
      <c r="S142" s="115"/>
      <c r="T142" s="47">
        <f t="shared" si="3"/>
        <v>293</v>
      </c>
      <c r="U142" s="48">
        <f t="shared" si="4"/>
        <v>13</v>
      </c>
      <c r="V142" s="48">
        <f t="shared" ref="V142:X142" si="285">IF(ISBLANK($A142),"",sum(AF142,AL142,AR142,AX142,BD142,BJ142,BP142,BV142,CB142,CH142,CN142,CT142,CZ142,DF142,DL142,DR142,DX142,ED142,EJ142,EP142,EV142))</f>
        <v>0</v>
      </c>
      <c r="W142" s="48">
        <f t="shared" si="285"/>
        <v>0</v>
      </c>
      <c r="X142" s="48">
        <f t="shared" si="285"/>
        <v>0</v>
      </c>
      <c r="Y142" s="49">
        <f t="shared" si="6"/>
        <v>0</v>
      </c>
      <c r="Z142" s="50">
        <f t="shared" ref="Z142:AB142" si="286">IF(ISBLANK($A142),"",sum(AI142,AO142,AU142,BA142,BG142,BM142,BS142,BY142,CE142,CK142,CQ142,CW142,DC142,DI142,DO142,DU142,EA142,EG142,EM142,ES142,EY142))</f>
        <v>0</v>
      </c>
      <c r="AA142" s="50">
        <f t="shared" si="286"/>
        <v>0</v>
      </c>
      <c r="AB142" s="50">
        <f t="shared" si="286"/>
        <v>0</v>
      </c>
      <c r="AC142" s="51">
        <f t="shared" si="8"/>
        <v>0</v>
      </c>
      <c r="AD142" s="52" t="str">
        <f t="shared" si="9"/>
        <v/>
      </c>
      <c r="AE142" s="53" t="str">
        <f t="shared" si="10"/>
        <v>20+</v>
      </c>
      <c r="AF142" s="108"/>
      <c r="AG142" s="108"/>
      <c r="AH142" s="115"/>
      <c r="AI142" s="108"/>
      <c r="AJ142" s="108"/>
      <c r="AK142" s="115"/>
      <c r="AL142" s="108"/>
      <c r="AM142" s="115"/>
      <c r="AN142" s="115"/>
      <c r="AO142" s="115"/>
      <c r="AP142" s="115"/>
      <c r="AQ142" s="115"/>
      <c r="AR142" s="108"/>
      <c r="AS142" s="108"/>
      <c r="AT142" s="115"/>
      <c r="AU142" s="108"/>
      <c r="AV142" s="115"/>
      <c r="AW142" s="115"/>
      <c r="AX142" s="108"/>
      <c r="AY142" s="115"/>
      <c r="AZ142" s="115"/>
      <c r="BA142" s="108"/>
      <c r="BB142" s="108"/>
      <c r="BC142" s="115"/>
      <c r="BD142" s="115"/>
      <c r="BE142" s="115"/>
      <c r="BF142" s="115"/>
      <c r="BG142" s="115"/>
      <c r="BH142" s="115"/>
      <c r="BI142" s="115"/>
      <c r="BJ142" s="115"/>
      <c r="BK142" s="115"/>
      <c r="BL142" s="115"/>
      <c r="BM142" s="115"/>
      <c r="BN142" s="115"/>
      <c r="BO142" s="115"/>
      <c r="BP142" s="108"/>
      <c r="BQ142" s="115"/>
      <c r="BR142" s="115"/>
      <c r="BS142" s="115"/>
      <c r="BT142" s="115"/>
      <c r="BU142" s="115"/>
      <c r="BV142" s="115"/>
      <c r="BW142" s="115"/>
      <c r="BX142" s="115"/>
      <c r="BY142" s="115"/>
      <c r="BZ142" s="115"/>
      <c r="CA142" s="115"/>
      <c r="CB142" s="108"/>
      <c r="CC142" s="115"/>
      <c r="CD142" s="115"/>
      <c r="CE142" s="115"/>
      <c r="CF142" s="115"/>
      <c r="CG142" s="115"/>
      <c r="CH142" s="115"/>
      <c r="CI142" s="115"/>
      <c r="CJ142" s="115"/>
      <c r="CK142" s="115"/>
      <c r="CL142" s="115"/>
      <c r="CM142" s="115"/>
      <c r="CN142" s="115"/>
      <c r="CO142" s="115"/>
      <c r="CP142" s="115"/>
      <c r="CQ142" s="115"/>
      <c r="CR142" s="115"/>
      <c r="CS142" s="115"/>
      <c r="CT142" s="115"/>
      <c r="CU142" s="115"/>
      <c r="CV142" s="115"/>
      <c r="CW142" s="115"/>
      <c r="CX142" s="115"/>
      <c r="CY142" s="115"/>
      <c r="CZ142" s="115"/>
      <c r="DA142" s="115"/>
      <c r="DB142" s="115"/>
      <c r="DC142" s="115"/>
      <c r="DD142" s="115"/>
      <c r="DE142" s="115"/>
      <c r="DF142" s="115"/>
      <c r="DG142" s="115"/>
      <c r="DH142" s="115"/>
      <c r="DI142" s="115"/>
      <c r="DJ142" s="115"/>
      <c r="DK142" s="115"/>
      <c r="DL142" s="115"/>
      <c r="DM142" s="115"/>
      <c r="DN142" s="115"/>
      <c r="DO142" s="115"/>
      <c r="DP142" s="115"/>
      <c r="DQ142" s="115"/>
      <c r="DR142" s="115"/>
      <c r="DS142" s="115"/>
      <c r="DT142" s="115"/>
      <c r="DU142" s="115"/>
      <c r="DV142" s="115"/>
      <c r="DW142" s="115"/>
      <c r="DX142" s="115"/>
      <c r="DY142" s="115"/>
      <c r="DZ142" s="115"/>
      <c r="EA142" s="115"/>
      <c r="EB142" s="115"/>
      <c r="EC142" s="115"/>
      <c r="ED142" s="115"/>
      <c r="EE142" s="115"/>
      <c r="EF142" s="115"/>
      <c r="EG142" s="115"/>
      <c r="EH142" s="115"/>
      <c r="EI142" s="115"/>
      <c r="EJ142" s="108"/>
      <c r="EK142" s="115"/>
      <c r="EL142" s="115"/>
      <c r="EM142" s="115"/>
      <c r="EN142" s="115"/>
      <c r="EO142" s="115"/>
      <c r="EP142" s="115"/>
      <c r="EQ142" s="115"/>
      <c r="ER142" s="115"/>
      <c r="ES142" s="115"/>
      <c r="ET142" s="115"/>
      <c r="EU142" s="115"/>
      <c r="EV142" s="108"/>
      <c r="EW142" s="108"/>
      <c r="EX142" s="115"/>
      <c r="EY142" s="108"/>
      <c r="EZ142" s="108"/>
      <c r="FA142" s="115"/>
      <c r="FB142" s="82" t="s">
        <v>745</v>
      </c>
      <c r="FC142" s="39" t="s">
        <v>302</v>
      </c>
      <c r="FD142" s="42" t="s">
        <v>633</v>
      </c>
    </row>
    <row r="143" hidden="1">
      <c r="A143" s="39" t="s">
        <v>746</v>
      </c>
      <c r="B143" s="39" t="s">
        <v>747</v>
      </c>
      <c r="C143" s="40" t="s">
        <v>35</v>
      </c>
      <c r="D143" s="41" t="s">
        <v>26</v>
      </c>
      <c r="E143" s="41"/>
      <c r="F143" s="41"/>
      <c r="G143" s="42" t="s">
        <v>520</v>
      </c>
      <c r="H143" s="42" t="s">
        <v>300</v>
      </c>
      <c r="I143" s="41" t="s">
        <v>51</v>
      </c>
      <c r="J143" s="41" t="s">
        <v>70</v>
      </c>
      <c r="K143" s="41" t="s">
        <v>193</v>
      </c>
      <c r="L143" s="42" t="s">
        <v>295</v>
      </c>
      <c r="M143" s="41" t="s">
        <v>64</v>
      </c>
      <c r="N143" s="43">
        <v>43234.0</v>
      </c>
      <c r="O143" s="44"/>
      <c r="P143" s="45"/>
      <c r="Q143" s="58"/>
      <c r="R143" s="58"/>
      <c r="S143" s="45"/>
      <c r="T143" s="47">
        <f t="shared" si="3"/>
        <v>289</v>
      </c>
      <c r="U143" s="48">
        <f t="shared" si="4"/>
        <v>13</v>
      </c>
      <c r="V143" s="48">
        <f t="shared" ref="V143:X143" si="287">IF(ISBLANK($A143),"",sum(AF143,AL143,AR143,AX143,BD143,BJ143,BP143,BV143,CB143,CH143,CN143,CT143,CZ143,DF143,DL143,DR143,DX143,ED143,EJ143,EP143,EV143))</f>
        <v>5</v>
      </c>
      <c r="W143" s="48">
        <f t="shared" si="287"/>
        <v>0</v>
      </c>
      <c r="X143" s="48">
        <f t="shared" si="287"/>
        <v>0</v>
      </c>
      <c r="Y143" s="49">
        <f t="shared" si="6"/>
        <v>5</v>
      </c>
      <c r="Z143" s="50">
        <f t="shared" ref="Z143:AB143" si="288">IF(ISBLANK($A143),"",sum(AI143,AO143,AU143,BA143,BG143,BM143,BS143,BY143,CE143,CK143,CQ143,CW143,DC143,DI143,DO143,DU143,EA143,EG143,EM143,ES143,EY143))</f>
        <v>6</v>
      </c>
      <c r="AA143" s="50">
        <f t="shared" si="288"/>
        <v>1</v>
      </c>
      <c r="AB143" s="50">
        <f t="shared" si="288"/>
        <v>0</v>
      </c>
      <c r="AC143" s="51">
        <f t="shared" si="8"/>
        <v>7</v>
      </c>
      <c r="AD143" s="52">
        <f t="shared" si="9"/>
        <v>1.2</v>
      </c>
      <c r="AE143" s="53" t="str">
        <f t="shared" si="10"/>
        <v>20+</v>
      </c>
      <c r="AF143" s="39">
        <v>5.0</v>
      </c>
      <c r="AG143" s="39"/>
      <c r="AH143" s="45"/>
      <c r="AI143" s="39">
        <v>2.0</v>
      </c>
      <c r="AJ143" s="39"/>
      <c r="AK143" s="45"/>
      <c r="AL143" s="39"/>
      <c r="AM143" s="45"/>
      <c r="AN143" s="45"/>
      <c r="AO143" s="45"/>
      <c r="AP143" s="45"/>
      <c r="AQ143" s="45"/>
      <c r="AR143" s="39"/>
      <c r="AS143" s="39"/>
      <c r="AT143" s="45"/>
      <c r="AU143" s="39">
        <v>4.0</v>
      </c>
      <c r="AV143" s="39">
        <v>1.0</v>
      </c>
      <c r="AW143" s="45"/>
      <c r="AX143" s="39"/>
      <c r="AY143" s="45"/>
      <c r="AZ143" s="45"/>
      <c r="BA143" s="39"/>
      <c r="BB143" s="39"/>
      <c r="BC143" s="45"/>
      <c r="BD143" s="45"/>
      <c r="BE143" s="45"/>
      <c r="BF143" s="45"/>
      <c r="BG143" s="45"/>
      <c r="BH143" s="45"/>
      <c r="BI143" s="45"/>
      <c r="BJ143" s="45"/>
      <c r="BK143" s="45"/>
      <c r="BL143" s="45"/>
      <c r="BM143" s="45"/>
      <c r="BN143" s="45"/>
      <c r="BO143" s="45"/>
      <c r="BP143" s="39"/>
      <c r="BQ143" s="45"/>
      <c r="BR143" s="45"/>
      <c r="BS143" s="45"/>
      <c r="BT143" s="45"/>
      <c r="BU143" s="45"/>
      <c r="BV143" s="45"/>
      <c r="BW143" s="45"/>
      <c r="BX143" s="45"/>
      <c r="BY143" s="45"/>
      <c r="BZ143" s="45"/>
      <c r="CA143" s="45"/>
      <c r="CB143" s="39"/>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c r="EF143" s="45"/>
      <c r="EG143" s="45"/>
      <c r="EH143" s="45"/>
      <c r="EI143" s="45"/>
      <c r="EJ143" s="39"/>
      <c r="EK143" s="45"/>
      <c r="EL143" s="45"/>
      <c r="EM143" s="45"/>
      <c r="EN143" s="45"/>
      <c r="EO143" s="45"/>
      <c r="EP143" s="45"/>
      <c r="EQ143" s="45"/>
      <c r="ER143" s="45"/>
      <c r="ES143" s="45"/>
      <c r="ET143" s="45"/>
      <c r="EU143" s="45"/>
      <c r="EV143" s="39"/>
      <c r="EW143" s="39"/>
      <c r="EX143" s="45"/>
      <c r="EY143" s="39"/>
      <c r="EZ143" s="39"/>
      <c r="FA143" s="45"/>
      <c r="FB143" s="39" t="s">
        <v>748</v>
      </c>
      <c r="FC143" s="104" t="s">
        <v>570</v>
      </c>
      <c r="FD143" s="104" t="s">
        <v>570</v>
      </c>
    </row>
    <row r="144" hidden="1">
      <c r="A144" s="39" t="s">
        <v>749</v>
      </c>
      <c r="B144" s="39" t="s">
        <v>750</v>
      </c>
      <c r="C144" s="40" t="s">
        <v>35</v>
      </c>
      <c r="D144" s="41" t="s">
        <v>26</v>
      </c>
      <c r="E144" s="41"/>
      <c r="F144" s="41"/>
      <c r="G144" s="42" t="s">
        <v>305</v>
      </c>
      <c r="H144" s="42" t="s">
        <v>340</v>
      </c>
      <c r="I144" s="41" t="s">
        <v>51</v>
      </c>
      <c r="J144" s="41" t="s">
        <v>70</v>
      </c>
      <c r="K144" s="41" t="s">
        <v>193</v>
      </c>
      <c r="L144" s="42" t="s">
        <v>295</v>
      </c>
      <c r="M144" s="41" t="s">
        <v>64</v>
      </c>
      <c r="N144" s="43">
        <v>43242.0</v>
      </c>
      <c r="O144" s="44"/>
      <c r="P144" s="45"/>
      <c r="Q144" s="58"/>
      <c r="R144" s="58"/>
      <c r="S144" s="45"/>
      <c r="T144" s="47">
        <f t="shared" si="3"/>
        <v>281</v>
      </c>
      <c r="U144" s="48">
        <f t="shared" si="4"/>
        <v>13</v>
      </c>
      <c r="V144" s="48">
        <f t="shared" ref="V144:X144" si="289">IF(ISBLANK($A144),"",sum(AF144,AL144,AR144,AX144,BD144,BJ144,BP144,BV144,CB144,CH144,CN144,CT144,CZ144,DF144,DL144,DR144,DX144,ED144,EJ144,EP144,EV144))</f>
        <v>2</v>
      </c>
      <c r="W144" s="48">
        <f t="shared" si="289"/>
        <v>2</v>
      </c>
      <c r="X144" s="48">
        <f t="shared" si="289"/>
        <v>0</v>
      </c>
      <c r="Y144" s="49">
        <f t="shared" si="6"/>
        <v>4</v>
      </c>
      <c r="Z144" s="50">
        <f t="shared" ref="Z144:AB144" si="290">IF(ISBLANK($A144),"",sum(AI144,AO144,AU144,BA144,BG144,BM144,BS144,BY144,CE144,CK144,CQ144,CW144,DC144,DI144,DO144,DU144,EA144,EG144,EM144,ES144,EY144))</f>
        <v>5</v>
      </c>
      <c r="AA144" s="50">
        <f t="shared" si="290"/>
        <v>2</v>
      </c>
      <c r="AB144" s="50">
        <f t="shared" si="290"/>
        <v>0</v>
      </c>
      <c r="AC144" s="51">
        <f t="shared" si="8"/>
        <v>7</v>
      </c>
      <c r="AD144" s="52">
        <f t="shared" si="9"/>
        <v>1.25</v>
      </c>
      <c r="AE144" s="53" t="str">
        <f t="shared" si="10"/>
        <v>20+</v>
      </c>
      <c r="AF144" s="39"/>
      <c r="AG144" s="39"/>
      <c r="AH144" s="45"/>
      <c r="AI144" s="39"/>
      <c r="AJ144" s="39"/>
      <c r="AK144" s="45"/>
      <c r="AL144" s="39">
        <v>1.0</v>
      </c>
      <c r="AM144" s="45"/>
      <c r="AN144" s="45"/>
      <c r="AO144" s="45"/>
      <c r="AP144" s="45"/>
      <c r="AQ144" s="45"/>
      <c r="AR144" s="39"/>
      <c r="AS144" s="39"/>
      <c r="AT144" s="45"/>
      <c r="AU144" s="39">
        <v>1.0</v>
      </c>
      <c r="AV144" s="45"/>
      <c r="AW144" s="45"/>
      <c r="AX144" s="39">
        <v>1.0</v>
      </c>
      <c r="AY144" s="45"/>
      <c r="AZ144" s="45"/>
      <c r="BA144" s="39">
        <v>2.0</v>
      </c>
      <c r="BB144" s="39"/>
      <c r="BC144" s="45"/>
      <c r="BD144" s="45"/>
      <c r="BE144" s="39">
        <v>2.0</v>
      </c>
      <c r="BF144" s="45"/>
      <c r="BG144" s="45"/>
      <c r="BH144" s="45"/>
      <c r="BI144" s="45"/>
      <c r="BJ144" s="45"/>
      <c r="BK144" s="45"/>
      <c r="BL144" s="45"/>
      <c r="BM144" s="45"/>
      <c r="BN144" s="45"/>
      <c r="BO144" s="45"/>
      <c r="BP144" s="39"/>
      <c r="BQ144" s="45"/>
      <c r="BR144" s="45"/>
      <c r="BS144" s="45"/>
      <c r="BT144" s="45"/>
      <c r="BU144" s="45"/>
      <c r="BV144" s="45"/>
      <c r="BW144" s="45"/>
      <c r="BX144" s="45"/>
      <c r="BY144" s="45"/>
      <c r="BZ144" s="39">
        <v>2.0</v>
      </c>
      <c r="CA144" s="45"/>
      <c r="CB144" s="39"/>
      <c r="CC144" s="45"/>
      <c r="CD144" s="45"/>
      <c r="CE144" s="39">
        <v>1.0</v>
      </c>
      <c r="CF144" s="45"/>
      <c r="CG144" s="45"/>
      <c r="CH144" s="45"/>
      <c r="CI144" s="45"/>
      <c r="CJ144" s="45"/>
      <c r="CK144" s="39">
        <v>1.0</v>
      </c>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39"/>
      <c r="EK144" s="45"/>
      <c r="EL144" s="45"/>
      <c r="EM144" s="45"/>
      <c r="EN144" s="45"/>
      <c r="EO144" s="45"/>
      <c r="EP144" s="45"/>
      <c r="EQ144" s="45"/>
      <c r="ER144" s="45"/>
      <c r="ES144" s="45"/>
      <c r="ET144" s="45"/>
      <c r="EU144" s="45"/>
      <c r="EV144" s="39"/>
      <c r="EW144" s="39"/>
      <c r="EX144" s="45"/>
      <c r="EY144" s="39"/>
      <c r="EZ144" s="39"/>
      <c r="FA144" s="45"/>
      <c r="FB144" s="39" t="s">
        <v>751</v>
      </c>
      <c r="FC144" s="96" t="s">
        <v>570</v>
      </c>
      <c r="FD144" s="96" t="s">
        <v>570</v>
      </c>
    </row>
    <row r="145" hidden="1">
      <c r="A145" s="39" t="s">
        <v>752</v>
      </c>
      <c r="B145" s="39" t="s">
        <v>753</v>
      </c>
      <c r="C145" s="40" t="s">
        <v>35</v>
      </c>
      <c r="D145" s="41" t="s">
        <v>26</v>
      </c>
      <c r="E145" s="41"/>
      <c r="F145" s="41"/>
      <c r="G145" s="42" t="s">
        <v>305</v>
      </c>
      <c r="H145" s="42" t="s">
        <v>340</v>
      </c>
      <c r="I145" s="41" t="s">
        <v>51</v>
      </c>
      <c r="J145" s="41" t="s">
        <v>70</v>
      </c>
      <c r="K145" s="41" t="s">
        <v>193</v>
      </c>
      <c r="L145" s="42" t="s">
        <v>295</v>
      </c>
      <c r="M145" s="41" t="s">
        <v>64</v>
      </c>
      <c r="N145" s="43">
        <v>43242.0</v>
      </c>
      <c r="O145" s="44"/>
      <c r="P145" s="45"/>
      <c r="Q145" s="58"/>
      <c r="R145" s="58"/>
      <c r="S145" s="45"/>
      <c r="T145" s="47">
        <f t="shared" si="3"/>
        <v>281</v>
      </c>
      <c r="U145" s="48">
        <f t="shared" si="4"/>
        <v>13</v>
      </c>
      <c r="V145" s="48">
        <f t="shared" ref="V145:X145" si="291">IF(ISBLANK($A145),"",sum(AF145,AL145,AR145,AX145,BD145,BJ145,BP145,BV145,CB145,CH145,CN145,CT145,CZ145,DF145,DL145,DR145,DX145,ED145,EJ145,EP145,EV145))</f>
        <v>2</v>
      </c>
      <c r="W145" s="48">
        <f t="shared" si="291"/>
        <v>0</v>
      </c>
      <c r="X145" s="48">
        <f t="shared" si="291"/>
        <v>0</v>
      </c>
      <c r="Y145" s="49">
        <f t="shared" si="6"/>
        <v>2</v>
      </c>
      <c r="Z145" s="50">
        <f t="shared" ref="Z145:AB145" si="292">IF(ISBLANK($A145),"",sum(AI145,AO145,AU145,BA145,BG145,BM145,BS145,BY145,CE145,CK145,CQ145,CW145,DC145,DI145,DO145,DU145,EA145,EG145,EM145,ES145,EY145))</f>
        <v>1</v>
      </c>
      <c r="AA145" s="50">
        <f t="shared" si="292"/>
        <v>0</v>
      </c>
      <c r="AB145" s="50">
        <f t="shared" si="292"/>
        <v>0</v>
      </c>
      <c r="AC145" s="51">
        <f t="shared" si="8"/>
        <v>1</v>
      </c>
      <c r="AD145" s="52">
        <f t="shared" si="9"/>
        <v>0.5</v>
      </c>
      <c r="AE145" s="53" t="str">
        <f t="shared" si="10"/>
        <v>20+</v>
      </c>
      <c r="AF145" s="39"/>
      <c r="AG145" s="39"/>
      <c r="AH145" s="45"/>
      <c r="AI145" s="39"/>
      <c r="AJ145" s="39"/>
      <c r="AK145" s="45"/>
      <c r="AL145" s="39">
        <v>1.0</v>
      </c>
      <c r="AM145" s="45"/>
      <c r="AN145" s="45"/>
      <c r="AO145" s="45"/>
      <c r="AP145" s="45"/>
      <c r="AQ145" s="45"/>
      <c r="AR145" s="39"/>
      <c r="AS145" s="39"/>
      <c r="AT145" s="45"/>
      <c r="AU145" s="39">
        <v>1.0</v>
      </c>
      <c r="AV145" s="45"/>
      <c r="AW145" s="45"/>
      <c r="AX145" s="39">
        <v>1.0</v>
      </c>
      <c r="AY145" s="45"/>
      <c r="AZ145" s="45"/>
      <c r="BA145" s="39"/>
      <c r="BB145" s="39"/>
      <c r="BC145" s="45"/>
      <c r="BD145" s="45"/>
      <c r="BE145" s="45"/>
      <c r="BF145" s="45"/>
      <c r="BG145" s="45"/>
      <c r="BH145" s="45"/>
      <c r="BI145" s="45"/>
      <c r="BJ145" s="45"/>
      <c r="BK145" s="45"/>
      <c r="BL145" s="45"/>
      <c r="BM145" s="45"/>
      <c r="BN145" s="45"/>
      <c r="BO145" s="45"/>
      <c r="BP145" s="39"/>
      <c r="BQ145" s="45"/>
      <c r="BR145" s="45"/>
      <c r="BS145" s="45"/>
      <c r="BT145" s="45"/>
      <c r="BU145" s="45"/>
      <c r="BV145" s="45"/>
      <c r="BW145" s="45"/>
      <c r="BX145" s="45"/>
      <c r="BY145" s="45"/>
      <c r="BZ145" s="45"/>
      <c r="CA145" s="45"/>
      <c r="CB145" s="39"/>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c r="EF145" s="45"/>
      <c r="EG145" s="45"/>
      <c r="EH145" s="45"/>
      <c r="EI145" s="45"/>
      <c r="EJ145" s="39"/>
      <c r="EK145" s="45"/>
      <c r="EL145" s="45"/>
      <c r="EM145" s="45"/>
      <c r="EN145" s="45"/>
      <c r="EO145" s="45"/>
      <c r="EP145" s="45"/>
      <c r="EQ145" s="45"/>
      <c r="ER145" s="45"/>
      <c r="ES145" s="45"/>
      <c r="ET145" s="45"/>
      <c r="EU145" s="45"/>
      <c r="EV145" s="39"/>
      <c r="EW145" s="39"/>
      <c r="EX145" s="45"/>
      <c r="EY145" s="39"/>
      <c r="EZ145" s="39"/>
      <c r="FA145" s="45"/>
      <c r="FB145" s="39" t="s">
        <v>754</v>
      </c>
      <c r="FC145" s="39" t="s">
        <v>755</v>
      </c>
      <c r="FD145" s="42" t="s">
        <v>756</v>
      </c>
    </row>
    <row r="146" hidden="1">
      <c r="A146" s="39" t="s">
        <v>302</v>
      </c>
      <c r="B146" s="39" t="s">
        <v>757</v>
      </c>
      <c r="C146" s="40" t="s">
        <v>35</v>
      </c>
      <c r="D146" s="41" t="s">
        <v>36</v>
      </c>
      <c r="E146" s="41"/>
      <c r="F146" s="41"/>
      <c r="G146" s="42" t="s">
        <v>758</v>
      </c>
      <c r="H146" s="42" t="s">
        <v>300</v>
      </c>
      <c r="I146" s="41" t="s">
        <v>51</v>
      </c>
      <c r="J146" s="41" t="s">
        <v>70</v>
      </c>
      <c r="K146" s="41" t="s">
        <v>193</v>
      </c>
      <c r="L146" s="42" t="s">
        <v>295</v>
      </c>
      <c r="M146" s="41" t="s">
        <v>64</v>
      </c>
      <c r="N146" s="43">
        <v>43320.0</v>
      </c>
      <c r="O146" s="44"/>
      <c r="P146" s="45"/>
      <c r="Q146" s="58"/>
      <c r="R146" s="58"/>
      <c r="S146" s="45"/>
      <c r="T146" s="47">
        <f t="shared" si="3"/>
        <v>203</v>
      </c>
      <c r="U146" s="48">
        <f t="shared" si="4"/>
        <v>13</v>
      </c>
      <c r="V146" s="48">
        <f t="shared" ref="V146:X146" si="293">IF(ISBLANK($A146),"",sum(AF146,AL146,AR146,AX146,BD146,BJ146,BP146,BV146,CB146,CH146,CN146,CT146,CZ146,DF146,DL146,DR146,DX146,ED146,EJ146,EP146,EV146))</f>
        <v>0</v>
      </c>
      <c r="W146" s="48">
        <f t="shared" si="293"/>
        <v>1</v>
      </c>
      <c r="X146" s="48">
        <f t="shared" si="293"/>
        <v>0</v>
      </c>
      <c r="Y146" s="49">
        <f t="shared" si="6"/>
        <v>1</v>
      </c>
      <c r="Z146" s="50">
        <f t="shared" ref="Z146:AB146" si="294">IF(ISBLANK($A146),"",sum(AI146,AO146,AU146,BA146,BG146,BM146,BS146,BY146,CE146,CK146,CQ146,CW146,DC146,DI146,DO146,DU146,EA146,EG146,EM146,ES146,EY146))</f>
        <v>0</v>
      </c>
      <c r="AA146" s="50">
        <f t="shared" si="294"/>
        <v>0</v>
      </c>
      <c r="AB146" s="50">
        <f t="shared" si="294"/>
        <v>0</v>
      </c>
      <c r="AC146" s="51">
        <f t="shared" si="8"/>
        <v>0</v>
      </c>
      <c r="AD146" s="52">
        <f t="shared" si="9"/>
        <v>0</v>
      </c>
      <c r="AE146" s="53" t="str">
        <f t="shared" si="10"/>
        <v>20+</v>
      </c>
      <c r="AF146" s="39"/>
      <c r="AG146" s="39"/>
      <c r="AH146" s="45"/>
      <c r="AI146" s="39"/>
      <c r="AJ146" s="39"/>
      <c r="AK146" s="45"/>
      <c r="AL146" s="39"/>
      <c r="AM146" s="45"/>
      <c r="AN146" s="45"/>
      <c r="AO146" s="45"/>
      <c r="AP146" s="45"/>
      <c r="AQ146" s="45"/>
      <c r="AR146" s="39"/>
      <c r="AS146" s="39"/>
      <c r="AT146" s="45"/>
      <c r="AU146" s="39"/>
      <c r="AV146" s="45"/>
      <c r="AW146" s="45"/>
      <c r="AX146" s="39"/>
      <c r="AY146" s="45"/>
      <c r="AZ146" s="45"/>
      <c r="BA146" s="39"/>
      <c r="BB146" s="39"/>
      <c r="BC146" s="45"/>
      <c r="BD146" s="45"/>
      <c r="BE146" s="39">
        <v>1.0</v>
      </c>
      <c r="BF146" s="45"/>
      <c r="BG146" s="45"/>
      <c r="BH146" s="45"/>
      <c r="BI146" s="45"/>
      <c r="BJ146" s="45"/>
      <c r="BK146" s="45"/>
      <c r="BL146" s="45"/>
      <c r="BM146" s="45"/>
      <c r="BN146" s="45"/>
      <c r="BO146" s="45"/>
      <c r="BP146" s="39"/>
      <c r="BQ146" s="45"/>
      <c r="BR146" s="45"/>
      <c r="BS146" s="45"/>
      <c r="BT146" s="45"/>
      <c r="BU146" s="45"/>
      <c r="BV146" s="45"/>
      <c r="BW146" s="45"/>
      <c r="BX146" s="45"/>
      <c r="BY146" s="45"/>
      <c r="BZ146" s="45"/>
      <c r="CA146" s="45"/>
      <c r="CB146" s="39"/>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39"/>
      <c r="EK146" s="45"/>
      <c r="EL146" s="45"/>
      <c r="EM146" s="45"/>
      <c r="EN146" s="45"/>
      <c r="EO146" s="45"/>
      <c r="EP146" s="45"/>
      <c r="EQ146" s="45"/>
      <c r="ER146" s="45"/>
      <c r="ES146" s="45"/>
      <c r="ET146" s="45"/>
      <c r="EU146" s="45"/>
      <c r="EV146" s="39"/>
      <c r="EW146" s="39"/>
      <c r="EX146" s="45"/>
      <c r="EY146" s="39"/>
      <c r="EZ146" s="39"/>
      <c r="FA146" s="45"/>
      <c r="FB146" s="39" t="s">
        <v>759</v>
      </c>
      <c r="FC146" s="39" t="s">
        <v>760</v>
      </c>
      <c r="FD146" s="39" t="s">
        <v>760</v>
      </c>
    </row>
    <row r="147" hidden="1">
      <c r="A147" s="39" t="s">
        <v>761</v>
      </c>
      <c r="B147" s="39" t="s">
        <v>762</v>
      </c>
      <c r="C147" s="40" t="s">
        <v>35</v>
      </c>
      <c r="D147" s="41" t="s">
        <v>26</v>
      </c>
      <c r="E147" s="41"/>
      <c r="F147" s="41"/>
      <c r="G147" s="42" t="s">
        <v>427</v>
      </c>
      <c r="H147" s="42" t="s">
        <v>311</v>
      </c>
      <c r="I147" s="41" t="s">
        <v>51</v>
      </c>
      <c r="J147" s="41" t="s">
        <v>70</v>
      </c>
      <c r="K147" s="41" t="s">
        <v>193</v>
      </c>
      <c r="L147" s="42" t="s">
        <v>295</v>
      </c>
      <c r="M147" s="41" t="s">
        <v>64</v>
      </c>
      <c r="N147" s="43">
        <v>43243.0</v>
      </c>
      <c r="O147" s="44"/>
      <c r="P147" s="45"/>
      <c r="Q147" s="58"/>
      <c r="R147" s="58"/>
      <c r="S147" s="45"/>
      <c r="T147" s="47">
        <f t="shared" si="3"/>
        <v>280</v>
      </c>
      <c r="U147" s="48">
        <f t="shared" si="4"/>
        <v>13</v>
      </c>
      <c r="V147" s="48">
        <f t="shared" ref="V147:X147" si="295">IF(ISBLANK($A147),"",sum(AF147,AL147,AR147,AX147,BD147,BJ147,BP147,BV147,CB147,CH147,CN147,CT147,CZ147,DF147,DL147,DR147,DX147,ED147,EJ147,EP147,EV147))</f>
        <v>1</v>
      </c>
      <c r="W147" s="48">
        <f t="shared" si="295"/>
        <v>0</v>
      </c>
      <c r="X147" s="48">
        <f t="shared" si="295"/>
        <v>0</v>
      </c>
      <c r="Y147" s="49">
        <f t="shared" si="6"/>
        <v>1</v>
      </c>
      <c r="Z147" s="50">
        <f t="shared" ref="Z147:AB147" si="296">IF(ISBLANK($A147),"",sum(AI147,AO147,AU147,BA147,BG147,BM147,BS147,BY147,CE147,CK147,CQ147,CW147,DC147,DI147,DO147,DU147,EA147,EG147,EM147,ES147,EY147))</f>
        <v>1</v>
      </c>
      <c r="AA147" s="50">
        <f t="shared" si="296"/>
        <v>1</v>
      </c>
      <c r="AB147" s="50">
        <f t="shared" si="296"/>
        <v>0</v>
      </c>
      <c r="AC147" s="51">
        <f t="shared" si="8"/>
        <v>2</v>
      </c>
      <c r="AD147" s="52">
        <f t="shared" si="9"/>
        <v>1</v>
      </c>
      <c r="AE147" s="53" t="str">
        <f t="shared" si="10"/>
        <v>20+</v>
      </c>
      <c r="AF147" s="39">
        <v>1.0</v>
      </c>
      <c r="AG147" s="39"/>
      <c r="AH147" s="45"/>
      <c r="AI147" s="39">
        <v>1.0</v>
      </c>
      <c r="AJ147" s="39"/>
      <c r="AK147" s="45"/>
      <c r="AL147" s="39"/>
      <c r="AM147" s="45"/>
      <c r="AN147" s="45"/>
      <c r="AO147" s="45"/>
      <c r="AP147" s="45"/>
      <c r="AQ147" s="45"/>
      <c r="AR147" s="39"/>
      <c r="AS147" s="39"/>
      <c r="AT147" s="45"/>
      <c r="AU147" s="39"/>
      <c r="AV147" s="45"/>
      <c r="AW147" s="45"/>
      <c r="AX147" s="39"/>
      <c r="AY147" s="45"/>
      <c r="AZ147" s="45"/>
      <c r="BA147" s="39"/>
      <c r="BB147" s="39">
        <v>1.0</v>
      </c>
      <c r="BC147" s="45"/>
      <c r="BD147" s="45"/>
      <c r="BE147" s="45"/>
      <c r="BF147" s="45"/>
      <c r="BG147" s="45"/>
      <c r="BH147" s="45"/>
      <c r="BI147" s="45"/>
      <c r="BJ147" s="45"/>
      <c r="BK147" s="45"/>
      <c r="BL147" s="45"/>
      <c r="BM147" s="45"/>
      <c r="BN147" s="45"/>
      <c r="BO147" s="45"/>
      <c r="BP147" s="39"/>
      <c r="BQ147" s="45"/>
      <c r="BR147" s="45"/>
      <c r="BS147" s="45"/>
      <c r="BT147" s="45"/>
      <c r="BU147" s="45"/>
      <c r="BV147" s="45"/>
      <c r="BW147" s="45"/>
      <c r="BX147" s="45"/>
      <c r="BY147" s="45"/>
      <c r="BZ147" s="45"/>
      <c r="CA147" s="45"/>
      <c r="CB147" s="39"/>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c r="EF147" s="45"/>
      <c r="EG147" s="45"/>
      <c r="EH147" s="45"/>
      <c r="EI147" s="45"/>
      <c r="EJ147" s="39"/>
      <c r="EK147" s="45"/>
      <c r="EL147" s="45"/>
      <c r="EM147" s="45"/>
      <c r="EN147" s="45"/>
      <c r="EO147" s="45"/>
      <c r="EP147" s="45"/>
      <c r="EQ147" s="45"/>
      <c r="ER147" s="45"/>
      <c r="ES147" s="45"/>
      <c r="ET147" s="45"/>
      <c r="EU147" s="45"/>
      <c r="EV147" s="39"/>
      <c r="EW147" s="39"/>
      <c r="EX147" s="45"/>
      <c r="EY147" s="39"/>
      <c r="EZ147" s="39"/>
      <c r="FA147" s="45"/>
      <c r="FB147" s="39" t="s">
        <v>763</v>
      </c>
      <c r="FC147" s="104" t="s">
        <v>570</v>
      </c>
      <c r="FD147" s="104" t="s">
        <v>570</v>
      </c>
    </row>
    <row r="148" hidden="1">
      <c r="A148" s="39" t="s">
        <v>764</v>
      </c>
      <c r="B148" s="39" t="s">
        <v>765</v>
      </c>
      <c r="C148" s="40" t="s">
        <v>35</v>
      </c>
      <c r="D148" s="41" t="s">
        <v>11</v>
      </c>
      <c r="E148" s="41"/>
      <c r="F148" s="41"/>
      <c r="G148" s="42" t="s">
        <v>684</v>
      </c>
      <c r="H148" s="42" t="s">
        <v>294</v>
      </c>
      <c r="I148" s="41" t="s">
        <v>51</v>
      </c>
      <c r="J148" s="41" t="s">
        <v>70</v>
      </c>
      <c r="K148" s="41" t="s">
        <v>193</v>
      </c>
      <c r="L148" s="42" t="s">
        <v>295</v>
      </c>
      <c r="M148" s="41" t="s">
        <v>64</v>
      </c>
      <c r="N148" s="43">
        <v>43277.0</v>
      </c>
      <c r="O148" s="44"/>
      <c r="P148" s="45"/>
      <c r="Q148" s="58"/>
      <c r="R148" s="58"/>
      <c r="S148" s="45"/>
      <c r="T148" s="47">
        <f t="shared" si="3"/>
        <v>246</v>
      </c>
      <c r="U148" s="48">
        <f t="shared" si="4"/>
        <v>13</v>
      </c>
      <c r="V148" s="48">
        <f t="shared" ref="V148:X148" si="297">IF(ISBLANK($A148),"",sum(AF148,AL148,AR148,AX148,BD148,BJ148,BP148,BV148,CB148,CH148,CN148,CT148,CZ148,DF148,DL148,DR148,DX148,ED148,EJ148,EP148,EV148))</f>
        <v>1</v>
      </c>
      <c r="W148" s="48">
        <f t="shared" si="297"/>
        <v>1</v>
      </c>
      <c r="X148" s="48">
        <f t="shared" si="297"/>
        <v>0</v>
      </c>
      <c r="Y148" s="49">
        <f t="shared" si="6"/>
        <v>2</v>
      </c>
      <c r="Z148" s="50">
        <f t="shared" ref="Z148:AB148" si="298">IF(ISBLANK($A148),"",sum(AI148,AO148,AU148,BA148,BG148,BM148,BS148,BY148,CE148,CK148,CQ148,CW148,DC148,DI148,DO148,DU148,EA148,EG148,EM148,ES148,EY148))</f>
        <v>0</v>
      </c>
      <c r="AA148" s="50">
        <f t="shared" si="298"/>
        <v>0</v>
      </c>
      <c r="AB148" s="50">
        <f t="shared" si="298"/>
        <v>0</v>
      </c>
      <c r="AC148" s="51">
        <f t="shared" si="8"/>
        <v>0</v>
      </c>
      <c r="AD148" s="52">
        <f t="shared" si="9"/>
        <v>0</v>
      </c>
      <c r="AE148" s="53" t="str">
        <f t="shared" si="10"/>
        <v>20+</v>
      </c>
      <c r="AF148" s="39">
        <v>1.0</v>
      </c>
      <c r="AG148" s="39"/>
      <c r="AH148" s="45"/>
      <c r="AI148" s="39"/>
      <c r="AJ148" s="39"/>
      <c r="AK148" s="45"/>
      <c r="AL148" s="39"/>
      <c r="AM148" s="45"/>
      <c r="AN148" s="45"/>
      <c r="AO148" s="45"/>
      <c r="AP148" s="45"/>
      <c r="AQ148" s="45"/>
      <c r="AR148" s="39"/>
      <c r="AS148" s="39"/>
      <c r="AT148" s="45"/>
      <c r="AU148" s="39"/>
      <c r="AV148" s="45"/>
      <c r="AW148" s="45"/>
      <c r="AX148" s="39"/>
      <c r="AY148" s="39">
        <v>1.0</v>
      </c>
      <c r="AZ148" s="45"/>
      <c r="BA148" s="39"/>
      <c r="BB148" s="39"/>
      <c r="BC148" s="45"/>
      <c r="BD148" s="45"/>
      <c r="BE148" s="45"/>
      <c r="BF148" s="45"/>
      <c r="BG148" s="45"/>
      <c r="BH148" s="45"/>
      <c r="BI148" s="45"/>
      <c r="BJ148" s="45"/>
      <c r="BK148" s="45"/>
      <c r="BL148" s="45"/>
      <c r="BM148" s="45"/>
      <c r="BN148" s="45"/>
      <c r="BO148" s="45"/>
      <c r="BP148" s="39"/>
      <c r="BQ148" s="45"/>
      <c r="BR148" s="45"/>
      <c r="BS148" s="45"/>
      <c r="BT148" s="45"/>
      <c r="BU148" s="45"/>
      <c r="BV148" s="45"/>
      <c r="BW148" s="45"/>
      <c r="BX148" s="45"/>
      <c r="BY148" s="45"/>
      <c r="BZ148" s="45"/>
      <c r="CA148" s="45"/>
      <c r="CB148" s="39"/>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39"/>
      <c r="EK148" s="45"/>
      <c r="EL148" s="45"/>
      <c r="EM148" s="45"/>
      <c r="EN148" s="45"/>
      <c r="EO148" s="45"/>
      <c r="EP148" s="45"/>
      <c r="EQ148" s="45"/>
      <c r="ER148" s="45"/>
      <c r="ES148" s="45"/>
      <c r="ET148" s="45"/>
      <c r="EU148" s="45"/>
      <c r="EV148" s="39"/>
      <c r="EW148" s="39"/>
      <c r="EX148" s="45"/>
      <c r="EY148" s="39"/>
      <c r="EZ148" s="39"/>
      <c r="FA148" s="45"/>
      <c r="FB148" s="39" t="s">
        <v>766</v>
      </c>
      <c r="FC148" s="41" t="s">
        <v>767</v>
      </c>
      <c r="FD148" s="39" t="s">
        <v>768</v>
      </c>
    </row>
    <row r="149" hidden="1">
      <c r="A149" s="39" t="s">
        <v>769</v>
      </c>
      <c r="B149" s="39" t="s">
        <v>770</v>
      </c>
      <c r="C149" s="40" t="s">
        <v>35</v>
      </c>
      <c r="D149" s="41" t="s">
        <v>11</v>
      </c>
      <c r="E149" s="41"/>
      <c r="F149" s="41"/>
      <c r="G149" s="42" t="s">
        <v>771</v>
      </c>
      <c r="H149" s="42" t="s">
        <v>294</v>
      </c>
      <c r="I149" s="41" t="s">
        <v>51</v>
      </c>
      <c r="J149" s="41" t="s">
        <v>70</v>
      </c>
      <c r="K149" s="41" t="s">
        <v>193</v>
      </c>
      <c r="L149" s="42" t="s">
        <v>295</v>
      </c>
      <c r="M149" s="41" t="s">
        <v>64</v>
      </c>
      <c r="N149" s="43">
        <v>43257.0</v>
      </c>
      <c r="O149" s="44"/>
      <c r="P149" s="45"/>
      <c r="Q149" s="58"/>
      <c r="R149" s="58"/>
      <c r="S149" s="45"/>
      <c r="T149" s="47">
        <f t="shared" si="3"/>
        <v>266</v>
      </c>
      <c r="U149" s="48">
        <f t="shared" si="4"/>
        <v>13</v>
      </c>
      <c r="V149" s="48">
        <f t="shared" ref="V149:X149" si="299">IF(ISBLANK($A149),"",sum(AF149,AL149,AR149,AX149,BD149,BJ149,BP149,BV149,CB149,CH149,CN149,CT149,CZ149,DF149,DL149,DR149,DX149,ED149,EJ149,EP149,EV149))</f>
        <v>0</v>
      </c>
      <c r="W149" s="48">
        <f t="shared" si="299"/>
        <v>3</v>
      </c>
      <c r="X149" s="48">
        <f t="shared" si="299"/>
        <v>0</v>
      </c>
      <c r="Y149" s="49">
        <f t="shared" si="6"/>
        <v>3</v>
      </c>
      <c r="Z149" s="50">
        <f t="shared" ref="Z149:AB149" si="300">IF(ISBLANK($A149),"",sum(AI149,AO149,AU149,BA149,BG149,BM149,BS149,BY149,CE149,CK149,CQ149,CW149,DC149,DI149,DO149,DU149,EA149,EG149,EM149,ES149,EY149))</f>
        <v>0</v>
      </c>
      <c r="AA149" s="50">
        <f t="shared" si="300"/>
        <v>0</v>
      </c>
      <c r="AB149" s="50">
        <f t="shared" si="300"/>
        <v>0</v>
      </c>
      <c r="AC149" s="51">
        <f t="shared" si="8"/>
        <v>0</v>
      </c>
      <c r="AD149" s="52">
        <f t="shared" si="9"/>
        <v>0</v>
      </c>
      <c r="AE149" s="53" t="str">
        <f t="shared" si="10"/>
        <v>20+</v>
      </c>
      <c r="AF149" s="39"/>
      <c r="AG149" s="39"/>
      <c r="AH149" s="45"/>
      <c r="AI149" s="39"/>
      <c r="AJ149" s="39"/>
      <c r="AK149" s="45"/>
      <c r="AL149" s="39"/>
      <c r="AM149" s="39">
        <v>2.0</v>
      </c>
      <c r="AN149" s="45"/>
      <c r="AO149" s="45"/>
      <c r="AP149" s="45"/>
      <c r="AQ149" s="45"/>
      <c r="AR149" s="39"/>
      <c r="AS149" s="39"/>
      <c r="AT149" s="45"/>
      <c r="AU149" s="39"/>
      <c r="AV149" s="45"/>
      <c r="AW149" s="45"/>
      <c r="AX149" s="39"/>
      <c r="AY149" s="39">
        <v>1.0</v>
      </c>
      <c r="AZ149" s="45"/>
      <c r="BA149" s="39"/>
      <c r="BB149" s="39"/>
      <c r="BC149" s="45"/>
      <c r="BD149" s="45"/>
      <c r="BE149" s="45"/>
      <c r="BF149" s="45"/>
      <c r="BG149" s="45"/>
      <c r="BH149" s="45"/>
      <c r="BI149" s="45"/>
      <c r="BJ149" s="45"/>
      <c r="BK149" s="45"/>
      <c r="BL149" s="45"/>
      <c r="BM149" s="45"/>
      <c r="BN149" s="45"/>
      <c r="BO149" s="45"/>
      <c r="BP149" s="39"/>
      <c r="BQ149" s="45"/>
      <c r="BR149" s="45"/>
      <c r="BS149" s="45"/>
      <c r="BT149" s="45"/>
      <c r="BU149" s="45"/>
      <c r="BV149" s="45"/>
      <c r="BW149" s="45"/>
      <c r="BX149" s="45"/>
      <c r="BY149" s="45"/>
      <c r="BZ149" s="45"/>
      <c r="CA149" s="45"/>
      <c r="CB149" s="39"/>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c r="EF149" s="45"/>
      <c r="EG149" s="45"/>
      <c r="EH149" s="45"/>
      <c r="EI149" s="45"/>
      <c r="EJ149" s="39"/>
      <c r="EK149" s="45"/>
      <c r="EL149" s="45"/>
      <c r="EM149" s="45"/>
      <c r="EN149" s="45"/>
      <c r="EO149" s="45"/>
      <c r="EP149" s="45"/>
      <c r="EQ149" s="45"/>
      <c r="ER149" s="45"/>
      <c r="ES149" s="45"/>
      <c r="ET149" s="45"/>
      <c r="EU149" s="45"/>
      <c r="EV149" s="39"/>
      <c r="EW149" s="39"/>
      <c r="EX149" s="45"/>
      <c r="EY149" s="39"/>
      <c r="EZ149" s="39"/>
      <c r="FA149" s="45"/>
      <c r="FB149" s="39" t="s">
        <v>772</v>
      </c>
      <c r="FC149" s="39" t="s">
        <v>773</v>
      </c>
      <c r="FD149" s="39" t="s">
        <v>774</v>
      </c>
    </row>
    <row r="150" hidden="1">
      <c r="A150" s="39" t="s">
        <v>775</v>
      </c>
      <c r="B150" s="39" t="s">
        <v>776</v>
      </c>
      <c r="C150" s="40" t="s">
        <v>35</v>
      </c>
      <c r="D150" s="41" t="s">
        <v>26</v>
      </c>
      <c r="E150" s="41"/>
      <c r="F150" s="41"/>
      <c r="G150" s="42" t="s">
        <v>777</v>
      </c>
      <c r="H150" s="42" t="s">
        <v>340</v>
      </c>
      <c r="I150" s="41" t="s">
        <v>51</v>
      </c>
      <c r="J150" s="41" t="s">
        <v>70</v>
      </c>
      <c r="K150" s="41" t="s">
        <v>193</v>
      </c>
      <c r="L150" s="42" t="s">
        <v>778</v>
      </c>
      <c r="M150" s="41" t="s">
        <v>251</v>
      </c>
      <c r="N150" s="43">
        <v>43258.0</v>
      </c>
      <c r="O150" s="44"/>
      <c r="P150" s="45"/>
      <c r="Q150" s="58"/>
      <c r="R150" s="58"/>
      <c r="S150" s="45"/>
      <c r="T150" s="47">
        <f t="shared" si="3"/>
        <v>265</v>
      </c>
      <c r="U150" s="48">
        <f t="shared" si="4"/>
        <v>13</v>
      </c>
      <c r="V150" s="48">
        <f t="shared" ref="V150:X150" si="301">IF(ISBLANK($A150),"",sum(AF150,AL150,AR150,AX150,BD150,BJ150,BP150,BV150,CB150,CH150,CN150,CT150,CZ150,DF150,DL150,DR150,DX150,ED150,EJ150,EP150,EV150))</f>
        <v>4</v>
      </c>
      <c r="W150" s="48">
        <f t="shared" si="301"/>
        <v>0</v>
      </c>
      <c r="X150" s="48">
        <f t="shared" si="301"/>
        <v>0</v>
      </c>
      <c r="Y150" s="49">
        <f t="shared" si="6"/>
        <v>4</v>
      </c>
      <c r="Z150" s="50">
        <f t="shared" ref="Z150:AB150" si="302">IF(ISBLANK($A150),"",sum(AI150,AO150,AU150,BA150,BG150,BM150,BS150,BY150,CE150,CK150,CQ150,CW150,DC150,DI150,DO150,DU150,EA150,EG150,EM150,ES150,EY150))</f>
        <v>3</v>
      </c>
      <c r="AA150" s="50">
        <f t="shared" si="302"/>
        <v>4</v>
      </c>
      <c r="AB150" s="50">
        <f t="shared" si="302"/>
        <v>0</v>
      </c>
      <c r="AC150" s="51">
        <f t="shared" si="8"/>
        <v>7</v>
      </c>
      <c r="AD150" s="52">
        <f t="shared" si="9"/>
        <v>0.75</v>
      </c>
      <c r="AE150" s="53" t="str">
        <f t="shared" si="10"/>
        <v>20+</v>
      </c>
      <c r="AF150" s="39"/>
      <c r="AG150" s="39"/>
      <c r="AH150" s="45"/>
      <c r="AI150" s="39"/>
      <c r="AJ150" s="39"/>
      <c r="AK150" s="45"/>
      <c r="AL150" s="39">
        <v>2.0</v>
      </c>
      <c r="AM150" s="45"/>
      <c r="AN150" s="45"/>
      <c r="AO150" s="39">
        <v>1.0</v>
      </c>
      <c r="AP150" s="45"/>
      <c r="AQ150" s="45"/>
      <c r="AR150" s="39"/>
      <c r="AS150" s="39"/>
      <c r="AT150" s="45"/>
      <c r="AU150" s="39"/>
      <c r="AV150" s="45"/>
      <c r="AW150" s="45"/>
      <c r="AX150" s="39">
        <v>2.0</v>
      </c>
      <c r="AY150" s="45"/>
      <c r="AZ150" s="45"/>
      <c r="BA150" s="39">
        <v>2.0</v>
      </c>
      <c r="BB150" s="39"/>
      <c r="BC150" s="45"/>
      <c r="BD150" s="45"/>
      <c r="BE150" s="45"/>
      <c r="BF150" s="45"/>
      <c r="BG150" s="45"/>
      <c r="BH150" s="45"/>
      <c r="BI150" s="45"/>
      <c r="BJ150" s="45"/>
      <c r="BK150" s="45"/>
      <c r="BL150" s="45"/>
      <c r="BM150" s="45"/>
      <c r="BN150" s="45"/>
      <c r="BO150" s="45"/>
      <c r="BP150" s="39"/>
      <c r="BQ150" s="45"/>
      <c r="BR150" s="45"/>
      <c r="BS150" s="45"/>
      <c r="BT150" s="39">
        <v>3.0</v>
      </c>
      <c r="BU150" s="45"/>
      <c r="BV150" s="45"/>
      <c r="BW150" s="45"/>
      <c r="BX150" s="45"/>
      <c r="BY150" s="45"/>
      <c r="BZ150" s="45"/>
      <c r="CA150" s="45"/>
      <c r="CB150" s="39"/>
      <c r="CC150" s="45"/>
      <c r="CD150" s="45"/>
      <c r="CE150" s="45"/>
      <c r="CF150" s="39">
        <v>1.0</v>
      </c>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39"/>
      <c r="EK150" s="45"/>
      <c r="EL150" s="45"/>
      <c r="EM150" s="45"/>
      <c r="EN150" s="45"/>
      <c r="EO150" s="45"/>
      <c r="EP150" s="45"/>
      <c r="EQ150" s="45"/>
      <c r="ER150" s="45"/>
      <c r="ES150" s="45"/>
      <c r="ET150" s="45"/>
      <c r="EU150" s="45"/>
      <c r="EV150" s="39"/>
      <c r="EW150" s="39"/>
      <c r="EX150" s="45"/>
      <c r="EY150" s="39"/>
      <c r="EZ150" s="39"/>
      <c r="FA150" s="45"/>
      <c r="FB150" s="39" t="s">
        <v>779</v>
      </c>
      <c r="FC150" s="96" t="s">
        <v>570</v>
      </c>
      <c r="FD150" s="96" t="s">
        <v>570</v>
      </c>
    </row>
    <row r="151" hidden="1">
      <c r="A151" s="39" t="s">
        <v>780</v>
      </c>
      <c r="B151" s="39" t="s">
        <v>781</v>
      </c>
      <c r="C151" s="40" t="s">
        <v>35</v>
      </c>
      <c r="D151" s="41" t="s">
        <v>26</v>
      </c>
      <c r="E151" s="41"/>
      <c r="F151" s="41"/>
      <c r="G151" s="42" t="s">
        <v>777</v>
      </c>
      <c r="H151" s="42" t="s">
        <v>434</v>
      </c>
      <c r="I151" s="41" t="s">
        <v>51</v>
      </c>
      <c r="J151" s="41" t="s">
        <v>70</v>
      </c>
      <c r="K151" s="41" t="s">
        <v>193</v>
      </c>
      <c r="L151" s="42" t="s">
        <v>782</v>
      </c>
      <c r="M151" s="41" t="s">
        <v>289</v>
      </c>
      <c r="N151" s="43">
        <v>43298.0</v>
      </c>
      <c r="O151" s="44"/>
      <c r="P151" s="45"/>
      <c r="Q151" s="58"/>
      <c r="R151" s="58"/>
      <c r="S151" s="45"/>
      <c r="T151" s="47">
        <f t="shared" si="3"/>
        <v>225</v>
      </c>
      <c r="U151" s="48">
        <f t="shared" si="4"/>
        <v>13</v>
      </c>
      <c r="V151" s="48">
        <f t="shared" ref="V151:X151" si="303">IF(ISBLANK($A151),"",sum(AF151,AL151,AR151,AX151,BD151,BJ151,BP151,BV151,CB151,CH151,CN151,CT151,CZ151,DF151,DL151,DR151,DX151,ED151,EJ151,EP151,EV151))</f>
        <v>6</v>
      </c>
      <c r="W151" s="48">
        <f t="shared" si="303"/>
        <v>0</v>
      </c>
      <c r="X151" s="48">
        <f t="shared" si="303"/>
        <v>0</v>
      </c>
      <c r="Y151" s="49">
        <f t="shared" si="6"/>
        <v>6</v>
      </c>
      <c r="Z151" s="50">
        <f t="shared" ref="Z151:AB151" si="304">IF(ISBLANK($A151),"",sum(AI151,AO151,AU151,BA151,BG151,BM151,BS151,BY151,CE151,CK151,CQ151,CW151,DC151,DI151,DO151,DU151,EA151,EG151,EM151,ES151,EY151))</f>
        <v>6</v>
      </c>
      <c r="AA151" s="50">
        <f t="shared" si="304"/>
        <v>4</v>
      </c>
      <c r="AB151" s="50">
        <f t="shared" si="304"/>
        <v>0</v>
      </c>
      <c r="AC151" s="51">
        <f t="shared" si="8"/>
        <v>10</v>
      </c>
      <c r="AD151" s="52">
        <f t="shared" si="9"/>
        <v>1</v>
      </c>
      <c r="AE151" s="53" t="str">
        <f t="shared" si="10"/>
        <v>20+</v>
      </c>
      <c r="AF151" s="39"/>
      <c r="AG151" s="39"/>
      <c r="AH151" s="45"/>
      <c r="AI151" s="39"/>
      <c r="AJ151" s="39"/>
      <c r="AK151" s="45"/>
      <c r="AL151" s="39"/>
      <c r="AM151" s="45"/>
      <c r="AN151" s="45"/>
      <c r="AO151" s="45"/>
      <c r="AP151" s="45"/>
      <c r="AQ151" s="45"/>
      <c r="AR151" s="39">
        <v>1.0</v>
      </c>
      <c r="AS151" s="39"/>
      <c r="AT151" s="45"/>
      <c r="AU151" s="39"/>
      <c r="AV151" s="45"/>
      <c r="AW151" s="45"/>
      <c r="AX151" s="39">
        <v>1.0</v>
      </c>
      <c r="AY151" s="45"/>
      <c r="AZ151" s="45"/>
      <c r="BA151" s="39"/>
      <c r="BB151" s="39"/>
      <c r="BC151" s="45"/>
      <c r="BD151" s="39">
        <v>1.0</v>
      </c>
      <c r="BE151" s="45"/>
      <c r="BF151" s="45"/>
      <c r="BG151" s="39">
        <v>2.0</v>
      </c>
      <c r="BH151" s="45"/>
      <c r="BI151" s="45"/>
      <c r="BJ151" s="39">
        <v>1.0</v>
      </c>
      <c r="BK151" s="45"/>
      <c r="BL151" s="45"/>
      <c r="BM151" s="39">
        <v>1.0</v>
      </c>
      <c r="BN151" s="45"/>
      <c r="BO151" s="45"/>
      <c r="BP151" s="39">
        <v>1.0</v>
      </c>
      <c r="BQ151" s="45"/>
      <c r="BR151" s="45"/>
      <c r="BS151" s="39">
        <v>1.0</v>
      </c>
      <c r="BT151" s="45"/>
      <c r="BU151" s="45"/>
      <c r="BV151" s="45"/>
      <c r="BW151" s="45"/>
      <c r="BX151" s="45"/>
      <c r="BY151" s="39">
        <v>1.0</v>
      </c>
      <c r="BZ151" s="45"/>
      <c r="CA151" s="45"/>
      <c r="CB151" s="39"/>
      <c r="CC151" s="45"/>
      <c r="CD151" s="45"/>
      <c r="CE151" s="45"/>
      <c r="CF151" s="45"/>
      <c r="CG151" s="45"/>
      <c r="CH151" s="39">
        <v>1.0</v>
      </c>
      <c r="CI151" s="45"/>
      <c r="CJ151" s="45"/>
      <c r="CK151" s="39">
        <v>1.0</v>
      </c>
      <c r="CL151" s="45"/>
      <c r="CM151" s="45"/>
      <c r="CN151" s="45"/>
      <c r="CO151" s="45"/>
      <c r="CP151" s="45"/>
      <c r="CQ151" s="45"/>
      <c r="CR151" s="39">
        <v>4.0</v>
      </c>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c r="EF151" s="45"/>
      <c r="EG151" s="45"/>
      <c r="EH151" s="45"/>
      <c r="EI151" s="45"/>
      <c r="EJ151" s="39"/>
      <c r="EK151" s="45"/>
      <c r="EL151" s="45"/>
      <c r="EM151" s="45"/>
      <c r="EN151" s="45"/>
      <c r="EO151" s="45"/>
      <c r="EP151" s="45"/>
      <c r="EQ151" s="45"/>
      <c r="ER151" s="45"/>
      <c r="ES151" s="45"/>
      <c r="ET151" s="45"/>
      <c r="EU151" s="45"/>
      <c r="EV151" s="39"/>
      <c r="EW151" s="39"/>
      <c r="EX151" s="45"/>
      <c r="EY151" s="39"/>
      <c r="EZ151" s="39"/>
      <c r="FA151" s="45"/>
      <c r="FB151" s="39" t="s">
        <v>783</v>
      </c>
      <c r="FC151" s="39" t="s">
        <v>570</v>
      </c>
      <c r="FD151" s="39" t="s">
        <v>570</v>
      </c>
    </row>
    <row r="152" hidden="1">
      <c r="A152" s="81" t="s">
        <v>784</v>
      </c>
      <c r="B152" s="39" t="s">
        <v>785</v>
      </c>
      <c r="C152" s="40" t="s">
        <v>35</v>
      </c>
      <c r="D152" s="41" t="s">
        <v>26</v>
      </c>
      <c r="E152" s="41"/>
      <c r="F152" s="41"/>
      <c r="G152" s="42" t="s">
        <v>526</v>
      </c>
      <c r="H152" s="42" t="s">
        <v>345</v>
      </c>
      <c r="I152" s="41" t="s">
        <v>51</v>
      </c>
      <c r="J152" s="41" t="s">
        <v>70</v>
      </c>
      <c r="K152" s="41" t="s">
        <v>193</v>
      </c>
      <c r="L152" s="42" t="s">
        <v>295</v>
      </c>
      <c r="M152" s="41" t="s">
        <v>64</v>
      </c>
      <c r="N152" s="43">
        <v>43277.0</v>
      </c>
      <c r="O152" s="44"/>
      <c r="P152" s="45"/>
      <c r="Q152" s="58"/>
      <c r="R152" s="58"/>
      <c r="S152" s="45"/>
      <c r="T152" s="47">
        <f t="shared" si="3"/>
        <v>246</v>
      </c>
      <c r="U152" s="48">
        <f t="shared" si="4"/>
        <v>13</v>
      </c>
      <c r="V152" s="48">
        <f t="shared" ref="V152:X152" si="305">IF(ISBLANK($A152),"",sum(AF152,AL152,AR152,AX152,BD152,BJ152,BP152,BV152,CB152,CH152,CN152,CT152,CZ152,DF152,DL152,DR152,DX152,ED152,EJ152,EP152,EV152))</f>
        <v>1</v>
      </c>
      <c r="W152" s="48">
        <f t="shared" si="305"/>
        <v>2</v>
      </c>
      <c r="X152" s="48">
        <f t="shared" si="305"/>
        <v>0</v>
      </c>
      <c r="Y152" s="49">
        <f t="shared" si="6"/>
        <v>3</v>
      </c>
      <c r="Z152" s="50">
        <f t="shared" ref="Z152:AB152" si="306">IF(ISBLANK($A152),"",sum(AI152,AO152,AU152,BA152,BG152,BM152,BS152,BY152,CE152,CK152,CQ152,CW152,DC152,DI152,DO152,DU152,EA152,EG152,EM152,ES152,EY152))</f>
        <v>2</v>
      </c>
      <c r="AA152" s="50">
        <f t="shared" si="306"/>
        <v>3</v>
      </c>
      <c r="AB152" s="50">
        <f t="shared" si="306"/>
        <v>0</v>
      </c>
      <c r="AC152" s="51">
        <f t="shared" si="8"/>
        <v>5</v>
      </c>
      <c r="AD152" s="52">
        <f t="shared" si="9"/>
        <v>0.6666666667</v>
      </c>
      <c r="AE152" s="53" t="str">
        <f t="shared" si="10"/>
        <v>20+</v>
      </c>
      <c r="AF152" s="39"/>
      <c r="AG152" s="39"/>
      <c r="AH152" s="45"/>
      <c r="AI152" s="39"/>
      <c r="AJ152" s="39"/>
      <c r="AK152" s="45"/>
      <c r="AL152" s="39"/>
      <c r="AM152" s="45"/>
      <c r="AN152" s="45"/>
      <c r="AO152" s="45"/>
      <c r="AP152" s="45"/>
      <c r="AQ152" s="45"/>
      <c r="AR152" s="39">
        <v>1.0</v>
      </c>
      <c r="AS152" s="39"/>
      <c r="AT152" s="45"/>
      <c r="AU152" s="39"/>
      <c r="AV152" s="45"/>
      <c r="AW152" s="45"/>
      <c r="AX152" s="39"/>
      <c r="AY152" s="39">
        <v>1.0</v>
      </c>
      <c r="AZ152" s="45"/>
      <c r="BA152" s="39"/>
      <c r="BB152" s="39"/>
      <c r="BC152" s="45"/>
      <c r="BD152" s="45"/>
      <c r="BE152" s="45"/>
      <c r="BF152" s="45"/>
      <c r="BG152" s="39">
        <v>1.0</v>
      </c>
      <c r="BH152" s="45"/>
      <c r="BI152" s="45"/>
      <c r="BJ152" s="45"/>
      <c r="BK152" s="39">
        <v>1.0</v>
      </c>
      <c r="BL152" s="45"/>
      <c r="BM152" s="45"/>
      <c r="BN152" s="45"/>
      <c r="BO152" s="45"/>
      <c r="BP152" s="39"/>
      <c r="BQ152" s="45"/>
      <c r="BR152" s="45"/>
      <c r="BS152" s="45"/>
      <c r="BT152" s="45"/>
      <c r="BU152" s="45"/>
      <c r="BV152" s="45"/>
      <c r="BW152" s="45"/>
      <c r="BX152" s="45"/>
      <c r="BY152" s="39">
        <v>1.0</v>
      </c>
      <c r="BZ152" s="39">
        <v>1.0</v>
      </c>
      <c r="CA152" s="45"/>
      <c r="CB152" s="39"/>
      <c r="CC152" s="45"/>
      <c r="CD152" s="45"/>
      <c r="CE152" s="45"/>
      <c r="CF152" s="39">
        <v>1.0</v>
      </c>
      <c r="CG152" s="45"/>
      <c r="CH152" s="45"/>
      <c r="CI152" s="45"/>
      <c r="CJ152" s="45"/>
      <c r="CK152" s="45"/>
      <c r="CL152" s="45"/>
      <c r="CM152" s="45"/>
      <c r="CN152" s="45"/>
      <c r="CO152" s="45"/>
      <c r="CP152" s="45"/>
      <c r="CQ152" s="45"/>
      <c r="CR152" s="39">
        <v>1.0</v>
      </c>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39"/>
      <c r="EK152" s="45"/>
      <c r="EL152" s="45"/>
      <c r="EM152" s="45"/>
      <c r="EN152" s="45"/>
      <c r="EO152" s="45"/>
      <c r="EP152" s="45"/>
      <c r="EQ152" s="45"/>
      <c r="ER152" s="45"/>
      <c r="ES152" s="45"/>
      <c r="ET152" s="45"/>
      <c r="EU152" s="45"/>
      <c r="EV152" s="39"/>
      <c r="EW152" s="39"/>
      <c r="EX152" s="45"/>
      <c r="EY152" s="39"/>
      <c r="EZ152" s="39"/>
      <c r="FA152" s="45"/>
      <c r="FB152" s="82" t="s">
        <v>786</v>
      </c>
      <c r="FC152" s="39" t="s">
        <v>787</v>
      </c>
      <c r="FD152" s="39" t="s">
        <v>788</v>
      </c>
    </row>
    <row r="153" hidden="1">
      <c r="A153" s="39" t="s">
        <v>789</v>
      </c>
      <c r="B153" s="39" t="s">
        <v>790</v>
      </c>
      <c r="C153" s="40" t="s">
        <v>35</v>
      </c>
      <c r="D153" s="41" t="s">
        <v>26</v>
      </c>
      <c r="E153" s="41"/>
      <c r="F153" s="41"/>
      <c r="G153" s="42" t="s">
        <v>483</v>
      </c>
      <c r="H153" s="42" t="s">
        <v>311</v>
      </c>
      <c r="I153" s="41" t="s">
        <v>51</v>
      </c>
      <c r="J153" s="41" t="s">
        <v>70</v>
      </c>
      <c r="K153" s="41" t="s">
        <v>193</v>
      </c>
      <c r="L153" s="42" t="s">
        <v>295</v>
      </c>
      <c r="M153" s="41" t="s">
        <v>64</v>
      </c>
      <c r="N153" s="43">
        <v>43269.0</v>
      </c>
      <c r="O153" s="44"/>
      <c r="P153" s="45"/>
      <c r="Q153" s="58"/>
      <c r="R153" s="58"/>
      <c r="S153" s="45"/>
      <c r="T153" s="47">
        <f t="shared" si="3"/>
        <v>254</v>
      </c>
      <c r="U153" s="48">
        <f t="shared" si="4"/>
        <v>13</v>
      </c>
      <c r="V153" s="48">
        <f t="shared" ref="V153:X153" si="307">IF(ISBLANK($A153),"",sum(AF153,AL153,AR153,AX153,BD153,BJ153,BP153,BV153,CB153,CH153,CN153,CT153,CZ153,DF153,DL153,DR153,DX153,ED153,EJ153,EP153,EV153))</f>
        <v>4</v>
      </c>
      <c r="W153" s="48">
        <f t="shared" si="307"/>
        <v>0</v>
      </c>
      <c r="X153" s="48">
        <f t="shared" si="307"/>
        <v>0</v>
      </c>
      <c r="Y153" s="49">
        <f t="shared" si="6"/>
        <v>4</v>
      </c>
      <c r="Z153" s="50">
        <f t="shared" ref="Z153:AB153" si="308">IF(ISBLANK($A153),"",sum(AI153,AO153,AU153,BA153,BG153,BM153,BS153,BY153,CE153,CK153,CQ153,CW153,DC153,DI153,DO153,DU153,EA153,EG153,EM153,ES153,EY153))</f>
        <v>2</v>
      </c>
      <c r="AA153" s="50">
        <f t="shared" si="308"/>
        <v>2</v>
      </c>
      <c r="AB153" s="50">
        <f t="shared" si="308"/>
        <v>0</v>
      </c>
      <c r="AC153" s="51">
        <f t="shared" si="8"/>
        <v>4</v>
      </c>
      <c r="AD153" s="52">
        <f t="shared" si="9"/>
        <v>0.5</v>
      </c>
      <c r="AE153" s="53" t="str">
        <f t="shared" si="10"/>
        <v>20+</v>
      </c>
      <c r="AF153" s="39"/>
      <c r="AG153" s="39"/>
      <c r="AH153" s="45"/>
      <c r="AI153" s="39"/>
      <c r="AJ153" s="39"/>
      <c r="AK153" s="45"/>
      <c r="AL153" s="39">
        <v>2.0</v>
      </c>
      <c r="AM153" s="45"/>
      <c r="AN153" s="45"/>
      <c r="AO153" s="45"/>
      <c r="AP153" s="45"/>
      <c r="AQ153" s="45"/>
      <c r="AR153" s="39"/>
      <c r="AS153" s="39"/>
      <c r="AT153" s="45"/>
      <c r="AU153" s="39">
        <v>1.0</v>
      </c>
      <c r="AV153" s="45"/>
      <c r="AW153" s="45"/>
      <c r="AX153" s="39">
        <v>2.0</v>
      </c>
      <c r="AY153" s="45"/>
      <c r="AZ153" s="45"/>
      <c r="BA153" s="39">
        <v>1.0</v>
      </c>
      <c r="BB153" s="39"/>
      <c r="BC153" s="45"/>
      <c r="BD153" s="45"/>
      <c r="BE153" s="45"/>
      <c r="BF153" s="45"/>
      <c r="BG153" s="45"/>
      <c r="BH153" s="45"/>
      <c r="BI153" s="45"/>
      <c r="BJ153" s="45"/>
      <c r="BK153" s="45"/>
      <c r="BL153" s="45"/>
      <c r="BM153" s="45"/>
      <c r="BN153" s="39">
        <v>2.0</v>
      </c>
      <c r="BO153" s="45"/>
      <c r="BP153" s="39"/>
      <c r="BQ153" s="45"/>
      <c r="BR153" s="45"/>
      <c r="BS153" s="45"/>
      <c r="BT153" s="45"/>
      <c r="BU153" s="45"/>
      <c r="BV153" s="45"/>
      <c r="BW153" s="45"/>
      <c r="BX153" s="45"/>
      <c r="BY153" s="45"/>
      <c r="BZ153" s="45"/>
      <c r="CA153" s="45"/>
      <c r="CB153" s="39"/>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c r="EF153" s="45"/>
      <c r="EG153" s="45"/>
      <c r="EH153" s="45"/>
      <c r="EI153" s="45"/>
      <c r="EJ153" s="39"/>
      <c r="EK153" s="45"/>
      <c r="EL153" s="45"/>
      <c r="EM153" s="45"/>
      <c r="EN153" s="45"/>
      <c r="EO153" s="45"/>
      <c r="EP153" s="45"/>
      <c r="EQ153" s="45"/>
      <c r="ER153" s="45"/>
      <c r="ES153" s="45"/>
      <c r="ET153" s="45"/>
      <c r="EU153" s="45"/>
      <c r="EV153" s="39"/>
      <c r="EW153" s="39"/>
      <c r="EX153" s="45"/>
      <c r="EY153" s="39"/>
      <c r="EZ153" s="39"/>
      <c r="FA153" s="45"/>
      <c r="FB153" s="39" t="s">
        <v>791</v>
      </c>
      <c r="FC153" s="39" t="s">
        <v>570</v>
      </c>
      <c r="FD153" s="39" t="s">
        <v>570</v>
      </c>
    </row>
    <row r="154" hidden="1">
      <c r="A154" s="39" t="s">
        <v>792</v>
      </c>
      <c r="B154" s="39" t="s">
        <v>793</v>
      </c>
      <c r="C154" s="40" t="s">
        <v>35</v>
      </c>
      <c r="D154" s="41" t="s">
        <v>26</v>
      </c>
      <c r="E154" s="41"/>
      <c r="F154" s="41"/>
      <c r="G154" s="42" t="s">
        <v>666</v>
      </c>
      <c r="H154" s="42" t="s">
        <v>434</v>
      </c>
      <c r="I154" s="41" t="s">
        <v>51</v>
      </c>
      <c r="J154" s="41" t="s">
        <v>70</v>
      </c>
      <c r="K154" s="41" t="s">
        <v>193</v>
      </c>
      <c r="L154" s="42" t="s">
        <v>794</v>
      </c>
      <c r="M154" s="41" t="s">
        <v>111</v>
      </c>
      <c r="N154" s="43">
        <v>43299.0</v>
      </c>
      <c r="O154" s="44"/>
      <c r="P154" s="45"/>
      <c r="Q154" s="58"/>
      <c r="R154" s="58"/>
      <c r="S154" s="45"/>
      <c r="T154" s="47">
        <f t="shared" si="3"/>
        <v>224</v>
      </c>
      <c r="U154" s="48">
        <f t="shared" si="4"/>
        <v>13</v>
      </c>
      <c r="V154" s="48">
        <f t="shared" ref="V154:X154" si="309">IF(ISBLANK($A154),"",sum(AF154,AL154,AR154,AX154,BD154,BJ154,BP154,BV154,CB154,CH154,CN154,CT154,CZ154,DF154,DL154,DR154,DX154,ED154,EJ154,EP154,EV154))</f>
        <v>4</v>
      </c>
      <c r="W154" s="48">
        <f t="shared" si="309"/>
        <v>1</v>
      </c>
      <c r="X154" s="48">
        <f t="shared" si="309"/>
        <v>0</v>
      </c>
      <c r="Y154" s="49">
        <f t="shared" si="6"/>
        <v>5</v>
      </c>
      <c r="Z154" s="50">
        <f t="shared" ref="Z154:AB154" si="310">IF(ISBLANK($A154),"",sum(AI154,AO154,AU154,BA154,BG154,BM154,BS154,BY154,CE154,CK154,CQ154,CW154,DC154,DI154,DO154,DU154,EA154,EG154,EM154,ES154,EY154))</f>
        <v>4</v>
      </c>
      <c r="AA154" s="50">
        <f t="shared" si="310"/>
        <v>3</v>
      </c>
      <c r="AB154" s="50">
        <f t="shared" si="310"/>
        <v>0</v>
      </c>
      <c r="AC154" s="51">
        <f t="shared" si="8"/>
        <v>7</v>
      </c>
      <c r="AD154" s="52">
        <f t="shared" si="9"/>
        <v>0.8</v>
      </c>
      <c r="AE154" s="53" t="str">
        <f t="shared" si="10"/>
        <v>20+</v>
      </c>
      <c r="AF154" s="39"/>
      <c r="AG154" s="39"/>
      <c r="AH154" s="45"/>
      <c r="AI154" s="39"/>
      <c r="AJ154" s="39"/>
      <c r="AK154" s="45"/>
      <c r="AL154" s="39"/>
      <c r="AM154" s="45"/>
      <c r="AN154" s="45"/>
      <c r="AO154" s="45"/>
      <c r="AP154" s="45"/>
      <c r="AQ154" s="45"/>
      <c r="AR154" s="39"/>
      <c r="AS154" s="39">
        <v>1.0</v>
      </c>
      <c r="AT154" s="45"/>
      <c r="AU154" s="39"/>
      <c r="AV154" s="45"/>
      <c r="AW154" s="45"/>
      <c r="AX154" s="39"/>
      <c r="AY154" s="45"/>
      <c r="AZ154" s="45"/>
      <c r="BA154" s="39"/>
      <c r="BB154" s="39"/>
      <c r="BC154" s="45"/>
      <c r="BD154" s="39">
        <v>2.0</v>
      </c>
      <c r="BE154" s="45"/>
      <c r="BF154" s="45"/>
      <c r="BG154" s="45"/>
      <c r="BH154" s="45"/>
      <c r="BI154" s="45"/>
      <c r="BJ154" s="39">
        <v>2.0</v>
      </c>
      <c r="BK154" s="45"/>
      <c r="BL154" s="45"/>
      <c r="BM154" s="45"/>
      <c r="BN154" s="45"/>
      <c r="BO154" s="45"/>
      <c r="BP154" s="39"/>
      <c r="BQ154" s="45"/>
      <c r="BR154" s="45"/>
      <c r="BS154" s="39">
        <v>3.0</v>
      </c>
      <c r="BT154" s="45"/>
      <c r="BU154" s="45"/>
      <c r="BV154" s="45"/>
      <c r="BW154" s="45"/>
      <c r="BX154" s="45"/>
      <c r="BY154" s="39">
        <v>1.0</v>
      </c>
      <c r="BZ154" s="45"/>
      <c r="CA154" s="45"/>
      <c r="CB154" s="39"/>
      <c r="CC154" s="45"/>
      <c r="CD154" s="45"/>
      <c r="CE154" s="45"/>
      <c r="CF154" s="45"/>
      <c r="CG154" s="45"/>
      <c r="CH154" s="45"/>
      <c r="CI154" s="45"/>
      <c r="CJ154" s="45"/>
      <c r="CK154" s="45"/>
      <c r="CL154" s="39">
        <v>3.0</v>
      </c>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39"/>
      <c r="EK154" s="45"/>
      <c r="EL154" s="45"/>
      <c r="EM154" s="45"/>
      <c r="EN154" s="45"/>
      <c r="EO154" s="45"/>
      <c r="EP154" s="45"/>
      <c r="EQ154" s="45"/>
      <c r="ER154" s="45"/>
      <c r="ES154" s="45"/>
      <c r="ET154" s="45"/>
      <c r="EU154" s="45"/>
      <c r="EV154" s="39"/>
      <c r="EW154" s="39"/>
      <c r="EX154" s="45"/>
      <c r="EY154" s="39"/>
      <c r="EZ154" s="39"/>
      <c r="FA154" s="45"/>
      <c r="FB154" s="39" t="s">
        <v>795</v>
      </c>
      <c r="FC154" s="39" t="s">
        <v>570</v>
      </c>
      <c r="FD154" s="39" t="s">
        <v>570</v>
      </c>
    </row>
    <row r="155" hidden="1">
      <c r="A155" s="39" t="s">
        <v>796</v>
      </c>
      <c r="B155" s="39" t="s">
        <v>797</v>
      </c>
      <c r="C155" s="40" t="s">
        <v>35</v>
      </c>
      <c r="D155" s="41" t="s">
        <v>26</v>
      </c>
      <c r="E155" s="41"/>
      <c r="F155" s="41"/>
      <c r="G155" s="42" t="s">
        <v>666</v>
      </c>
      <c r="H155" s="42" t="s">
        <v>340</v>
      </c>
      <c r="I155" s="41" t="s">
        <v>51</v>
      </c>
      <c r="J155" s="41" t="s">
        <v>70</v>
      </c>
      <c r="K155" s="41" t="s">
        <v>193</v>
      </c>
      <c r="L155" s="42" t="s">
        <v>798</v>
      </c>
      <c r="M155" s="41"/>
      <c r="N155" s="43">
        <v>43292.0</v>
      </c>
      <c r="O155" s="44"/>
      <c r="P155" s="45"/>
      <c r="Q155" s="58"/>
      <c r="R155" s="58"/>
      <c r="S155" s="45"/>
      <c r="T155" s="47">
        <f t="shared" si="3"/>
        <v>231</v>
      </c>
      <c r="U155" s="48">
        <f t="shared" si="4"/>
        <v>13</v>
      </c>
      <c r="V155" s="48">
        <f t="shared" ref="V155:X155" si="311">IF(ISBLANK($A155),"",sum(AF155,AL155,AR155,AX155,BD155,BJ155,BP155,BV155,CB155,CH155,CN155,CT155,CZ155,DF155,DL155,DR155,DX155,ED155,EJ155,EP155,EV155))</f>
        <v>3</v>
      </c>
      <c r="W155" s="48">
        <f t="shared" si="311"/>
        <v>2</v>
      </c>
      <c r="X155" s="48">
        <f t="shared" si="311"/>
        <v>0</v>
      </c>
      <c r="Y155" s="49">
        <f t="shared" si="6"/>
        <v>5</v>
      </c>
      <c r="Z155" s="50">
        <f t="shared" ref="Z155:AB155" si="312">IF(ISBLANK($A155),"",sum(AI155,AO155,AU155,BA155,BG155,BM155,BS155,BY155,CE155,CK155,CQ155,CW155,DC155,DI155,DO155,DU155,EA155,EG155,EM155,ES155,EY155))</f>
        <v>4</v>
      </c>
      <c r="AA155" s="50">
        <f t="shared" si="312"/>
        <v>6</v>
      </c>
      <c r="AB155" s="50">
        <f t="shared" si="312"/>
        <v>0</v>
      </c>
      <c r="AC155" s="51">
        <f t="shared" si="8"/>
        <v>10</v>
      </c>
      <c r="AD155" s="52">
        <f t="shared" si="9"/>
        <v>0.8</v>
      </c>
      <c r="AE155" s="53" t="str">
        <f t="shared" si="10"/>
        <v>20+</v>
      </c>
      <c r="AF155" s="39"/>
      <c r="AG155" s="39"/>
      <c r="AH155" s="45"/>
      <c r="AI155" s="39"/>
      <c r="AJ155" s="39"/>
      <c r="AK155" s="45"/>
      <c r="AL155" s="39"/>
      <c r="AM155" s="39">
        <v>1.0</v>
      </c>
      <c r="AN155" s="45"/>
      <c r="AO155" s="45"/>
      <c r="AP155" s="45"/>
      <c r="AQ155" s="45"/>
      <c r="AR155" s="39"/>
      <c r="AS155" s="39"/>
      <c r="AT155" s="45"/>
      <c r="AU155" s="39"/>
      <c r="AV155" s="45"/>
      <c r="AW155" s="45"/>
      <c r="AX155" s="39">
        <v>1.0</v>
      </c>
      <c r="AY155" s="45"/>
      <c r="AZ155" s="45"/>
      <c r="BA155" s="39"/>
      <c r="BB155" s="39"/>
      <c r="BC155" s="45"/>
      <c r="BD155" s="39">
        <v>1.0</v>
      </c>
      <c r="BE155" s="45"/>
      <c r="BF155" s="45"/>
      <c r="BG155" s="45"/>
      <c r="BH155" s="45"/>
      <c r="BI155" s="45"/>
      <c r="BJ155" s="45"/>
      <c r="BK155" s="45"/>
      <c r="BL155" s="45"/>
      <c r="BM155" s="45"/>
      <c r="BN155" s="45"/>
      <c r="BO155" s="45"/>
      <c r="BP155" s="39">
        <v>1.0</v>
      </c>
      <c r="BQ155" s="39">
        <v>1.0</v>
      </c>
      <c r="BR155" s="45"/>
      <c r="BS155" s="39">
        <v>2.0</v>
      </c>
      <c r="BT155" s="45"/>
      <c r="BU155" s="45"/>
      <c r="BV155" s="45"/>
      <c r="BW155" s="45"/>
      <c r="BX155" s="45"/>
      <c r="BY155" s="39">
        <v>2.0</v>
      </c>
      <c r="BZ155" s="45"/>
      <c r="CA155" s="45"/>
      <c r="CB155" s="39"/>
      <c r="CC155" s="45"/>
      <c r="CD155" s="45"/>
      <c r="CE155" s="45"/>
      <c r="CF155" s="39">
        <v>6.0</v>
      </c>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c r="EF155" s="45"/>
      <c r="EG155" s="45"/>
      <c r="EH155" s="45"/>
      <c r="EI155" s="45"/>
      <c r="EJ155" s="39"/>
      <c r="EK155" s="45"/>
      <c r="EL155" s="45"/>
      <c r="EM155" s="45"/>
      <c r="EN155" s="45"/>
      <c r="EO155" s="45"/>
      <c r="EP155" s="45"/>
      <c r="EQ155" s="45"/>
      <c r="ER155" s="45"/>
      <c r="ES155" s="45"/>
      <c r="ET155" s="45"/>
      <c r="EU155" s="45"/>
      <c r="EV155" s="39"/>
      <c r="EW155" s="39"/>
      <c r="EX155" s="45"/>
      <c r="EY155" s="39"/>
      <c r="EZ155" s="39"/>
      <c r="FA155" s="45"/>
      <c r="FB155" s="39" t="s">
        <v>799</v>
      </c>
      <c r="FC155" s="39" t="s">
        <v>570</v>
      </c>
      <c r="FD155" s="39" t="s">
        <v>570</v>
      </c>
    </row>
    <row r="156" hidden="1">
      <c r="A156" s="39" t="s">
        <v>800</v>
      </c>
      <c r="B156" s="39" t="s">
        <v>801</v>
      </c>
      <c r="C156" s="40" t="s">
        <v>35</v>
      </c>
      <c r="D156" s="41" t="s">
        <v>26</v>
      </c>
      <c r="E156" s="41"/>
      <c r="F156" s="41"/>
      <c r="G156" s="42" t="s">
        <v>802</v>
      </c>
      <c r="H156" s="42" t="s">
        <v>345</v>
      </c>
      <c r="I156" s="41" t="s">
        <v>51</v>
      </c>
      <c r="J156" s="41" t="s">
        <v>70</v>
      </c>
      <c r="K156" s="41" t="s">
        <v>193</v>
      </c>
      <c r="L156" s="42" t="s">
        <v>346</v>
      </c>
      <c r="M156" s="41" t="s">
        <v>287</v>
      </c>
      <c r="N156" s="43">
        <v>43357.0</v>
      </c>
      <c r="O156" s="44"/>
      <c r="P156" s="45"/>
      <c r="Q156" s="58"/>
      <c r="R156" s="58"/>
      <c r="S156" s="45"/>
      <c r="T156" s="47">
        <f t="shared" si="3"/>
        <v>166</v>
      </c>
      <c r="U156" s="48">
        <f t="shared" si="4"/>
        <v>13</v>
      </c>
      <c r="V156" s="48">
        <f t="shared" ref="V156:X156" si="313">IF(ISBLANK($A156),"",sum(AF156,AL156,AR156,AX156,BD156,BJ156,BP156,BV156,CB156,CH156,CN156,CT156,CZ156,DF156,DL156,DR156,DX156,ED156,EJ156,EP156,EV156))</f>
        <v>4</v>
      </c>
      <c r="W156" s="48">
        <f t="shared" si="313"/>
        <v>0</v>
      </c>
      <c r="X156" s="48">
        <f t="shared" si="313"/>
        <v>0</v>
      </c>
      <c r="Y156" s="49">
        <f t="shared" si="6"/>
        <v>4</v>
      </c>
      <c r="Z156" s="50">
        <f t="shared" ref="Z156:AB156" si="314">IF(ISBLANK($A156),"",sum(AI156,AO156,AU156,BA156,BG156,BM156,BS156,BY156,CE156,CK156,CQ156,CW156,DC156,DI156,DO156,DU156,EA156,EG156,EM156,ES156,EY156))</f>
        <v>4</v>
      </c>
      <c r="AA156" s="50">
        <f t="shared" si="314"/>
        <v>1</v>
      </c>
      <c r="AB156" s="50">
        <f t="shared" si="314"/>
        <v>0</v>
      </c>
      <c r="AC156" s="51">
        <f t="shared" si="8"/>
        <v>5</v>
      </c>
      <c r="AD156" s="52">
        <f t="shared" si="9"/>
        <v>1</v>
      </c>
      <c r="AE156" s="53" t="str">
        <f t="shared" si="10"/>
        <v>20+</v>
      </c>
      <c r="AF156" s="39"/>
      <c r="AG156" s="39"/>
      <c r="AH156" s="45"/>
      <c r="AI156" s="39"/>
      <c r="AJ156" s="39"/>
      <c r="AK156" s="45"/>
      <c r="AL156" s="39"/>
      <c r="AM156" s="45"/>
      <c r="AN156" s="45"/>
      <c r="AO156" s="45"/>
      <c r="AP156" s="45"/>
      <c r="AQ156" s="45"/>
      <c r="AR156" s="39">
        <v>3.0</v>
      </c>
      <c r="AS156" s="39"/>
      <c r="AT156" s="45"/>
      <c r="AU156" s="39"/>
      <c r="AV156" s="45"/>
      <c r="AW156" s="45"/>
      <c r="AX156" s="39">
        <v>1.0</v>
      </c>
      <c r="AY156" s="45"/>
      <c r="AZ156" s="45"/>
      <c r="BA156" s="39">
        <v>2.0</v>
      </c>
      <c r="BB156" s="39"/>
      <c r="BC156" s="45"/>
      <c r="BD156" s="45"/>
      <c r="BE156" s="45"/>
      <c r="BF156" s="45"/>
      <c r="BG156" s="39">
        <v>2.0</v>
      </c>
      <c r="BH156" s="45"/>
      <c r="BI156" s="45"/>
      <c r="BJ156" s="45"/>
      <c r="BK156" s="45"/>
      <c r="BL156" s="45"/>
      <c r="BM156" s="45"/>
      <c r="BN156" s="45"/>
      <c r="BO156" s="45"/>
      <c r="BP156" s="39"/>
      <c r="BQ156" s="45"/>
      <c r="BR156" s="45"/>
      <c r="BS156" s="45"/>
      <c r="BT156" s="39">
        <v>1.0</v>
      </c>
      <c r="BU156" s="45"/>
      <c r="BV156" s="45"/>
      <c r="BW156" s="45"/>
      <c r="BX156" s="45"/>
      <c r="BY156" s="45"/>
      <c r="BZ156" s="45"/>
      <c r="CA156" s="45"/>
      <c r="CB156" s="39"/>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39"/>
      <c r="EK156" s="45"/>
      <c r="EL156" s="45"/>
      <c r="EM156" s="45"/>
      <c r="EN156" s="45"/>
      <c r="EO156" s="45"/>
      <c r="EP156" s="45"/>
      <c r="EQ156" s="45"/>
      <c r="ER156" s="45"/>
      <c r="ES156" s="45"/>
      <c r="ET156" s="45"/>
      <c r="EU156" s="45"/>
      <c r="EV156" s="39"/>
      <c r="EW156" s="39"/>
      <c r="EX156" s="45"/>
      <c r="EY156" s="39"/>
      <c r="EZ156" s="39"/>
      <c r="FA156" s="45"/>
      <c r="FB156" s="39" t="s">
        <v>803</v>
      </c>
      <c r="FC156" s="39" t="s">
        <v>570</v>
      </c>
      <c r="FD156" s="39" t="s">
        <v>570</v>
      </c>
    </row>
    <row r="157" hidden="1">
      <c r="A157" s="39" t="s">
        <v>804</v>
      </c>
      <c r="B157" s="39" t="s">
        <v>292</v>
      </c>
      <c r="C157" s="40" t="s">
        <v>35</v>
      </c>
      <c r="D157" s="41" t="s">
        <v>11</v>
      </c>
      <c r="E157" s="41"/>
      <c r="F157" s="41"/>
      <c r="G157" s="42" t="s">
        <v>805</v>
      </c>
      <c r="H157" s="42" t="s">
        <v>294</v>
      </c>
      <c r="I157" s="41" t="s">
        <v>51</v>
      </c>
      <c r="J157" s="41" t="s">
        <v>70</v>
      </c>
      <c r="K157" s="41" t="s">
        <v>193</v>
      </c>
      <c r="L157" s="42" t="s">
        <v>295</v>
      </c>
      <c r="M157" s="41" t="s">
        <v>64</v>
      </c>
      <c r="N157" s="43">
        <v>43353.0</v>
      </c>
      <c r="O157" s="44"/>
      <c r="P157" s="45"/>
      <c r="Q157" s="58"/>
      <c r="R157" s="58"/>
      <c r="S157" s="45"/>
      <c r="T157" s="47">
        <f t="shared" si="3"/>
        <v>170</v>
      </c>
      <c r="U157" s="48">
        <f t="shared" si="4"/>
        <v>13</v>
      </c>
      <c r="V157" s="48">
        <f t="shared" ref="V157:X157" si="315">IF(ISBLANK($A157),"",sum(AF157,AL157,AR157,AX157,BD157,BJ157,BP157,BV157,CB157,CH157,CN157,CT157,CZ157,DF157,DL157,DR157,DX157,ED157,EJ157,EP157,EV157))</f>
        <v>5</v>
      </c>
      <c r="W157" s="48">
        <f t="shared" si="315"/>
        <v>0</v>
      </c>
      <c r="X157" s="48">
        <f t="shared" si="315"/>
        <v>0</v>
      </c>
      <c r="Y157" s="49">
        <f t="shared" si="6"/>
        <v>5</v>
      </c>
      <c r="Z157" s="50">
        <f t="shared" ref="Z157:AB157" si="316">IF(ISBLANK($A157),"",sum(AI157,AO157,AU157,BA157,BG157,BM157,BS157,BY157,CE157,CK157,CQ157,CW157,DC157,DI157,DO157,DU157,EA157,EG157,EM157,ES157,EY157))</f>
        <v>2</v>
      </c>
      <c r="AA157" s="50">
        <f t="shared" si="316"/>
        <v>1</v>
      </c>
      <c r="AB157" s="50">
        <f t="shared" si="316"/>
        <v>4</v>
      </c>
      <c r="AC157" s="51">
        <f t="shared" si="8"/>
        <v>7</v>
      </c>
      <c r="AD157" s="52">
        <f t="shared" si="9"/>
        <v>0.4</v>
      </c>
      <c r="AE157" s="53" t="str">
        <f t="shared" si="10"/>
        <v>20+</v>
      </c>
      <c r="AF157" s="39"/>
      <c r="AG157" s="39"/>
      <c r="AH157" s="45"/>
      <c r="AI157" s="39"/>
      <c r="AJ157" s="39"/>
      <c r="AK157" s="45"/>
      <c r="AL157" s="39"/>
      <c r="AM157" s="45"/>
      <c r="AN157" s="45"/>
      <c r="AO157" s="45"/>
      <c r="AP157" s="45"/>
      <c r="AQ157" s="45"/>
      <c r="AR157" s="39">
        <v>1.0</v>
      </c>
      <c r="AS157" s="39"/>
      <c r="AT157" s="45"/>
      <c r="AU157" s="39"/>
      <c r="AV157" s="45"/>
      <c r="AW157" s="45"/>
      <c r="AX157" s="39">
        <v>2.0</v>
      </c>
      <c r="AY157" s="45"/>
      <c r="AZ157" s="45"/>
      <c r="BA157" s="39"/>
      <c r="BB157" s="39"/>
      <c r="BC157" s="45"/>
      <c r="BD157" s="45"/>
      <c r="BE157" s="45"/>
      <c r="BF157" s="45"/>
      <c r="BG157" s="39">
        <v>1.0</v>
      </c>
      <c r="BH157" s="39">
        <v>1.0</v>
      </c>
      <c r="BI157" s="39">
        <v>3.0</v>
      </c>
      <c r="BJ157" s="39">
        <v>2.0</v>
      </c>
      <c r="BK157" s="45"/>
      <c r="BL157" s="45"/>
      <c r="BM157" s="39">
        <v>1.0</v>
      </c>
      <c r="BN157" s="45"/>
      <c r="BO157" s="39">
        <v>1.0</v>
      </c>
      <c r="BP157" s="39"/>
      <c r="BQ157" s="45"/>
      <c r="BR157" s="45"/>
      <c r="BS157" s="45"/>
      <c r="BT157" s="45"/>
      <c r="BU157" s="45"/>
      <c r="BV157" s="45"/>
      <c r="BW157" s="45"/>
      <c r="BX157" s="45"/>
      <c r="BY157" s="45"/>
      <c r="BZ157" s="45"/>
      <c r="CA157" s="45"/>
      <c r="CB157" s="39"/>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39"/>
      <c r="EK157" s="45"/>
      <c r="EL157" s="45"/>
      <c r="EM157" s="45"/>
      <c r="EN157" s="45"/>
      <c r="EO157" s="45"/>
      <c r="EP157" s="45"/>
      <c r="EQ157" s="45"/>
      <c r="ER157" s="45"/>
      <c r="ES157" s="45"/>
      <c r="ET157" s="45"/>
      <c r="EU157" s="45"/>
      <c r="EV157" s="39"/>
      <c r="EW157" s="39"/>
      <c r="EX157" s="45"/>
      <c r="EY157" s="39"/>
      <c r="EZ157" s="39"/>
      <c r="FA157" s="45"/>
      <c r="FB157" s="39" t="s">
        <v>806</v>
      </c>
      <c r="FC157" s="39" t="s">
        <v>807</v>
      </c>
      <c r="FD157" s="39" t="s">
        <v>808</v>
      </c>
    </row>
    <row r="158" hidden="1">
      <c r="A158" s="39" t="s">
        <v>809</v>
      </c>
      <c r="B158" s="39" t="s">
        <v>810</v>
      </c>
      <c r="C158" s="40" t="s">
        <v>35</v>
      </c>
      <c r="D158" s="41" t="s">
        <v>26</v>
      </c>
      <c r="E158" s="41"/>
      <c r="F158" s="41"/>
      <c r="G158" s="42" t="s">
        <v>811</v>
      </c>
      <c r="H158" s="42" t="s">
        <v>311</v>
      </c>
      <c r="I158" s="41" t="s">
        <v>51</v>
      </c>
      <c r="J158" s="41" t="s">
        <v>70</v>
      </c>
      <c r="K158" s="41" t="s">
        <v>193</v>
      </c>
      <c r="L158" s="42" t="s">
        <v>295</v>
      </c>
      <c r="M158" s="41" t="s">
        <v>64</v>
      </c>
      <c r="N158" s="43">
        <v>43406.0</v>
      </c>
      <c r="O158" s="44"/>
      <c r="P158" s="45"/>
      <c r="Q158" s="58"/>
      <c r="R158" s="58"/>
      <c r="S158" s="45"/>
      <c r="T158" s="47">
        <f t="shared" si="3"/>
        <v>117</v>
      </c>
      <c r="U158" s="48">
        <f t="shared" si="4"/>
        <v>13</v>
      </c>
      <c r="V158" s="48">
        <f t="shared" ref="V158:X158" si="317">IF(ISBLANK($A158),"",sum(AF158,AL158,AR158,AX158,BD158,BJ158,BP158,BV158,CB158,CH158,CN158,CT158,CZ158,DF158,DL158,DR158,DX158,ED158,EJ158,EP158,EV158))</f>
        <v>0</v>
      </c>
      <c r="W158" s="48">
        <f t="shared" si="317"/>
        <v>0</v>
      </c>
      <c r="X158" s="48">
        <f t="shared" si="317"/>
        <v>0</v>
      </c>
      <c r="Y158" s="49">
        <f t="shared" si="6"/>
        <v>0</v>
      </c>
      <c r="Z158" s="50">
        <f t="shared" ref="Z158:AB158" si="318">IF(ISBLANK($A158),"",sum(AI158,AO158,AU158,BA158,BG158,BM158,BS158,BY158,CE158,CK158,CQ158,CW158,DC158,DI158,DO158,DU158,EA158,EG158,EM158,ES158,EY158))</f>
        <v>0</v>
      </c>
      <c r="AA158" s="50">
        <f t="shared" si="318"/>
        <v>0</v>
      </c>
      <c r="AB158" s="50">
        <f t="shared" si="318"/>
        <v>0</v>
      </c>
      <c r="AC158" s="51">
        <f t="shared" si="8"/>
        <v>0</v>
      </c>
      <c r="AD158" s="52" t="str">
        <f t="shared" si="9"/>
        <v/>
      </c>
      <c r="AE158" s="53">
        <f t="shared" si="10"/>
        <v>17</v>
      </c>
      <c r="AF158" s="39"/>
      <c r="AG158" s="39"/>
      <c r="AH158" s="45"/>
      <c r="AI158" s="39"/>
      <c r="AJ158" s="39"/>
      <c r="AK158" s="45"/>
      <c r="AL158" s="39"/>
      <c r="AM158" s="45"/>
      <c r="AN158" s="45"/>
      <c r="AO158" s="45"/>
      <c r="AP158" s="45"/>
      <c r="AQ158" s="45"/>
      <c r="AR158" s="39"/>
      <c r="AS158" s="39"/>
      <c r="AT158" s="45"/>
      <c r="AU158" s="39"/>
      <c r="AV158" s="45"/>
      <c r="AW158" s="45"/>
      <c r="AX158" s="39"/>
      <c r="AY158" s="45"/>
      <c r="AZ158" s="45"/>
      <c r="BA158" s="39"/>
      <c r="BB158" s="39"/>
      <c r="BC158" s="45"/>
      <c r="BD158" s="45"/>
      <c r="BE158" s="45"/>
      <c r="BF158" s="45"/>
      <c r="BG158" s="45"/>
      <c r="BH158" s="45"/>
      <c r="BI158" s="45"/>
      <c r="BJ158" s="45"/>
      <c r="BK158" s="45"/>
      <c r="BL158" s="45"/>
      <c r="BM158" s="45"/>
      <c r="BN158" s="45"/>
      <c r="BO158" s="45"/>
      <c r="BP158" s="39"/>
      <c r="BQ158" s="45"/>
      <c r="BR158" s="45"/>
      <c r="BS158" s="45"/>
      <c r="BT158" s="45"/>
      <c r="BU158" s="45"/>
      <c r="BV158" s="45"/>
      <c r="BW158" s="45"/>
      <c r="BX158" s="45"/>
      <c r="BY158" s="45"/>
      <c r="BZ158" s="45"/>
      <c r="CA158" s="45"/>
      <c r="CB158" s="39"/>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39"/>
      <c r="EK158" s="45"/>
      <c r="EL158" s="45"/>
      <c r="EM158" s="45"/>
      <c r="EN158" s="45"/>
      <c r="EO158" s="45"/>
      <c r="EP158" s="45"/>
      <c r="EQ158" s="45"/>
      <c r="ER158" s="45"/>
      <c r="ES158" s="45"/>
      <c r="ET158" s="45"/>
      <c r="EU158" s="45"/>
      <c r="EV158" s="39"/>
      <c r="EW158" s="39"/>
      <c r="EX158" s="45"/>
      <c r="EY158" s="39"/>
      <c r="EZ158" s="39"/>
      <c r="FA158" s="45"/>
      <c r="FB158" s="82" t="s">
        <v>812</v>
      </c>
      <c r="FC158" s="39" t="s">
        <v>516</v>
      </c>
      <c r="FD158" s="39" t="s">
        <v>813</v>
      </c>
    </row>
    <row r="159">
      <c r="A159" s="84" t="s">
        <v>814</v>
      </c>
      <c r="B159" s="84" t="s">
        <v>815</v>
      </c>
      <c r="C159" s="85" t="s">
        <v>35</v>
      </c>
      <c r="D159" s="84" t="s">
        <v>69</v>
      </c>
      <c r="E159" s="84"/>
      <c r="F159" s="84"/>
      <c r="G159" s="84" t="s">
        <v>816</v>
      </c>
      <c r="H159" s="84" t="s">
        <v>817</v>
      </c>
      <c r="I159" s="84" t="s">
        <v>51</v>
      </c>
      <c r="J159" s="84" t="s">
        <v>70</v>
      </c>
      <c r="K159" s="84" t="s">
        <v>97</v>
      </c>
      <c r="L159" s="84" t="s">
        <v>423</v>
      </c>
      <c r="M159" s="84" t="s">
        <v>64</v>
      </c>
      <c r="N159" s="120">
        <v>43374.0</v>
      </c>
      <c r="O159" s="88"/>
      <c r="P159" s="89"/>
      <c r="Q159" s="88"/>
      <c r="R159" s="88"/>
      <c r="S159" s="89"/>
      <c r="T159" s="121">
        <f t="shared" si="3"/>
        <v>149</v>
      </c>
      <c r="U159" s="122">
        <f>IF(ISBLANK($A159),"",14)</f>
        <v>14</v>
      </c>
      <c r="V159" s="123">
        <f t="shared" ref="V159:X159" si="319">IF(ISBLANK($A159),"",sum(AF159,AL159,AR159,AX159,BD159,BJ159,BP159,BV159,CB159,CH159,CN159,CT159,CZ159,DF159,DL159,DR159,DX159,ED159,EJ159,EP159,EV159))</f>
        <v>2</v>
      </c>
      <c r="W159" s="123">
        <f t="shared" si="319"/>
        <v>1</v>
      </c>
      <c r="X159" s="123">
        <f t="shared" si="319"/>
        <v>0</v>
      </c>
      <c r="Y159" s="124">
        <f t="shared" si="6"/>
        <v>3</v>
      </c>
      <c r="Z159" s="123">
        <f t="shared" ref="Z159:AB159" si="320">IF(ISBLANK($A159),"",sum(AI159,AO159,AU159,BA159,BG159,BM159,BS159,BY159,CE159,CK159,CQ159,CW159,DC159,DI159,DO159,DU159,EA159,EG159,EM159,ES159,EY159))</f>
        <v>2</v>
      </c>
      <c r="AA159" s="123">
        <f t="shared" si="320"/>
        <v>1</v>
      </c>
      <c r="AB159" s="123">
        <f t="shared" si="320"/>
        <v>0</v>
      </c>
      <c r="AC159" s="124">
        <f t="shared" si="8"/>
        <v>3</v>
      </c>
      <c r="AD159" s="125">
        <f t="shared" si="9"/>
        <v>0.6666666667</v>
      </c>
      <c r="AE159" s="126" t="str">
        <f t="shared" si="10"/>
        <v>20+</v>
      </c>
      <c r="AF159" s="84"/>
      <c r="AG159" s="84"/>
      <c r="AH159" s="89"/>
      <c r="AI159" s="84"/>
      <c r="AJ159" s="84"/>
      <c r="AK159" s="89"/>
      <c r="AL159" s="84"/>
      <c r="AM159" s="89"/>
      <c r="AN159" s="89"/>
      <c r="AO159" s="89"/>
      <c r="AP159" s="89"/>
      <c r="AQ159" s="89"/>
      <c r="AR159" s="84"/>
      <c r="AS159" s="84"/>
      <c r="AT159" s="89"/>
      <c r="AU159" s="84"/>
      <c r="AV159" s="89"/>
      <c r="AW159" s="89"/>
      <c r="AX159" s="84"/>
      <c r="AY159" s="89"/>
      <c r="AZ159" s="89"/>
      <c r="BA159" s="84"/>
      <c r="BB159" s="84"/>
      <c r="BC159" s="89"/>
      <c r="BD159" s="89"/>
      <c r="BE159" s="89"/>
      <c r="BF159" s="89"/>
      <c r="BG159" s="89"/>
      <c r="BH159" s="89"/>
      <c r="BI159" s="89"/>
      <c r="BJ159" s="91">
        <v>1.0</v>
      </c>
      <c r="BK159" s="89"/>
      <c r="BL159" s="89"/>
      <c r="BM159" s="89"/>
      <c r="BN159" s="89"/>
      <c r="BO159" s="89"/>
      <c r="BP159" s="90">
        <v>1.0</v>
      </c>
      <c r="BQ159" s="91">
        <v>1.0</v>
      </c>
      <c r="BR159" s="89"/>
      <c r="BS159" s="91">
        <v>1.0</v>
      </c>
      <c r="BT159" s="89"/>
      <c r="BU159" s="89"/>
      <c r="BV159" s="89"/>
      <c r="BW159" s="89"/>
      <c r="BX159" s="89"/>
      <c r="BY159" s="91">
        <v>1.0</v>
      </c>
      <c r="BZ159" s="89"/>
      <c r="CA159" s="89"/>
      <c r="CB159" s="84"/>
      <c r="CC159" s="89"/>
      <c r="CD159" s="89"/>
      <c r="CE159" s="127"/>
      <c r="CF159" s="91">
        <v>1.0</v>
      </c>
      <c r="CG159" s="89"/>
      <c r="CH159" s="89"/>
      <c r="CI159" s="89"/>
      <c r="CJ159" s="89"/>
      <c r="CK159" s="89"/>
      <c r="CL159" s="89"/>
      <c r="CM159" s="89"/>
      <c r="CN159" s="89"/>
      <c r="CO159" s="89"/>
      <c r="CP159" s="89"/>
      <c r="CQ159" s="89"/>
      <c r="CR159" s="89"/>
      <c r="CS159" s="89"/>
      <c r="CT159" s="89"/>
      <c r="CU159" s="89"/>
      <c r="CV159" s="89"/>
      <c r="CW159" s="89"/>
      <c r="CX159" s="89"/>
      <c r="CY159" s="89"/>
      <c r="CZ159" s="89"/>
      <c r="DA159" s="89"/>
      <c r="DB159" s="89"/>
      <c r="DC159" s="89"/>
      <c r="DD159" s="89"/>
      <c r="DE159" s="89"/>
      <c r="DF159" s="89"/>
      <c r="DG159" s="89"/>
      <c r="DH159" s="89"/>
      <c r="DI159" s="89"/>
      <c r="DJ159" s="89"/>
      <c r="DK159" s="89"/>
      <c r="DL159" s="89"/>
      <c r="DM159" s="89"/>
      <c r="DN159" s="89"/>
      <c r="DO159" s="89"/>
      <c r="DP159" s="89"/>
      <c r="DQ159" s="89"/>
      <c r="DR159" s="89"/>
      <c r="DS159" s="89"/>
      <c r="DT159" s="89"/>
      <c r="DU159" s="89"/>
      <c r="DV159" s="89"/>
      <c r="DW159" s="89"/>
      <c r="DX159" s="89"/>
      <c r="DY159" s="89"/>
      <c r="DZ159" s="89"/>
      <c r="EA159" s="89"/>
      <c r="EB159" s="89"/>
      <c r="EC159" s="89"/>
      <c r="ED159" s="92"/>
      <c r="EE159" s="92"/>
      <c r="EF159" s="92"/>
      <c r="EG159" s="92"/>
      <c r="EH159" s="92"/>
      <c r="EI159" s="92"/>
      <c r="EJ159" s="84"/>
      <c r="EK159" s="89"/>
      <c r="EL159" s="89"/>
      <c r="EM159" s="89"/>
      <c r="EN159" s="89"/>
      <c r="EO159" s="89"/>
      <c r="EP159" s="89"/>
      <c r="EQ159" s="89"/>
      <c r="ER159" s="89"/>
      <c r="ES159" s="89"/>
      <c r="ET159" s="89"/>
      <c r="EU159" s="89"/>
      <c r="EV159" s="84"/>
      <c r="EW159" s="84"/>
      <c r="EX159" s="89"/>
      <c r="EY159" s="84"/>
      <c r="EZ159" s="84"/>
      <c r="FA159" s="89"/>
      <c r="FB159" s="84" t="s">
        <v>818</v>
      </c>
      <c r="FC159" s="84" t="s">
        <v>819</v>
      </c>
      <c r="FD159" s="84" t="s">
        <v>820</v>
      </c>
    </row>
    <row r="160" hidden="1">
      <c r="A160" s="81" t="s">
        <v>821</v>
      </c>
      <c r="B160" s="39" t="s">
        <v>822</v>
      </c>
      <c r="C160" s="40" t="s">
        <v>35</v>
      </c>
      <c r="D160" s="41" t="s">
        <v>26</v>
      </c>
      <c r="E160" s="41"/>
      <c r="F160" s="41"/>
      <c r="G160" s="42" t="s">
        <v>526</v>
      </c>
      <c r="H160" s="42" t="s">
        <v>345</v>
      </c>
      <c r="I160" s="41" t="s">
        <v>51</v>
      </c>
      <c r="J160" s="41" t="s">
        <v>70</v>
      </c>
      <c r="K160" s="41" t="s">
        <v>193</v>
      </c>
      <c r="L160" s="42" t="s">
        <v>295</v>
      </c>
      <c r="M160" s="41" t="s">
        <v>64</v>
      </c>
      <c r="N160" s="43">
        <v>43277.0</v>
      </c>
      <c r="O160" s="44"/>
      <c r="P160" s="45"/>
      <c r="Q160" s="58"/>
      <c r="R160" s="58"/>
      <c r="S160" s="45"/>
      <c r="T160" s="47">
        <f t="shared" si="3"/>
        <v>246</v>
      </c>
      <c r="U160" s="48">
        <f t="shared" ref="U160:U220" si="323">IF(ISBLANK($A160),"",13)</f>
        <v>13</v>
      </c>
      <c r="V160" s="48">
        <f t="shared" ref="V160:X160" si="321">IF(ISBLANK($A160),"",sum(AF160,AL160,AR160,AX160,BD160,BJ160,BP160,BV160,CB160,CH160,CN160,CT160,CZ160,DF160,DL160,DR160,DX160,ED160,EJ160,EP160,EV160))</f>
        <v>10</v>
      </c>
      <c r="W160" s="48">
        <f t="shared" si="321"/>
        <v>0</v>
      </c>
      <c r="X160" s="48">
        <f t="shared" si="321"/>
        <v>1</v>
      </c>
      <c r="Y160" s="49">
        <f t="shared" si="6"/>
        <v>11</v>
      </c>
      <c r="Z160" s="50">
        <f t="shared" ref="Z160:AB160" si="322">IF(ISBLANK($A160),"",sum(AI160,AO160,AU160,BA160,BG160,BM160,BS160,BY160,CE160,CK160,CQ160,CW160,DC160,DI160,DO160,DU160,EA160,EG160,EM160,ES160,EY160))</f>
        <v>7</v>
      </c>
      <c r="AA160" s="50">
        <f t="shared" si="322"/>
        <v>4</v>
      </c>
      <c r="AB160" s="50">
        <f t="shared" si="322"/>
        <v>0</v>
      </c>
      <c r="AC160" s="51">
        <f t="shared" si="8"/>
        <v>11</v>
      </c>
      <c r="AD160" s="52">
        <f t="shared" si="9"/>
        <v>0.6363636364</v>
      </c>
      <c r="AE160" s="53" t="str">
        <f t="shared" si="10"/>
        <v>20+</v>
      </c>
      <c r="AF160" s="39">
        <v>1.0</v>
      </c>
      <c r="AG160" s="39"/>
      <c r="AH160" s="45"/>
      <c r="AI160" s="39"/>
      <c r="AJ160" s="39"/>
      <c r="AK160" s="45"/>
      <c r="AL160" s="39"/>
      <c r="AM160" s="45"/>
      <c r="AN160" s="45"/>
      <c r="AO160" s="45"/>
      <c r="AP160" s="45"/>
      <c r="AQ160" s="45"/>
      <c r="AR160" s="39">
        <v>4.0</v>
      </c>
      <c r="AS160" s="39"/>
      <c r="AT160" s="45"/>
      <c r="AU160" s="39">
        <v>1.0</v>
      </c>
      <c r="AV160" s="45"/>
      <c r="AW160" s="45"/>
      <c r="AX160" s="39">
        <v>1.0</v>
      </c>
      <c r="AY160" s="45"/>
      <c r="AZ160" s="45"/>
      <c r="BA160" s="39">
        <v>2.0</v>
      </c>
      <c r="BB160" s="39"/>
      <c r="BC160" s="45"/>
      <c r="BD160" s="45"/>
      <c r="BE160" s="45"/>
      <c r="BF160" s="45"/>
      <c r="BG160" s="45"/>
      <c r="BH160" s="39">
        <v>1.0</v>
      </c>
      <c r="BI160" s="45"/>
      <c r="BJ160" s="45"/>
      <c r="BK160" s="45"/>
      <c r="BL160" s="45"/>
      <c r="BM160" s="39">
        <v>1.0</v>
      </c>
      <c r="BN160" s="39">
        <v>1.0</v>
      </c>
      <c r="BO160" s="45"/>
      <c r="BP160" s="39"/>
      <c r="BQ160" s="45"/>
      <c r="BR160" s="39">
        <v>1.0</v>
      </c>
      <c r="BS160" s="45"/>
      <c r="BT160" s="45"/>
      <c r="BU160" s="45"/>
      <c r="BV160" s="45"/>
      <c r="BW160" s="45"/>
      <c r="BX160" s="45"/>
      <c r="BY160" s="45"/>
      <c r="BZ160" s="39">
        <v>1.0</v>
      </c>
      <c r="CA160" s="45"/>
      <c r="CB160" s="39"/>
      <c r="CC160" s="45"/>
      <c r="CD160" s="45"/>
      <c r="CE160" s="45"/>
      <c r="CF160" s="45"/>
      <c r="CG160" s="45"/>
      <c r="CH160" s="39">
        <v>4.0</v>
      </c>
      <c r="CI160" s="45"/>
      <c r="CJ160" s="45"/>
      <c r="CK160" s="39">
        <v>3.0</v>
      </c>
      <c r="CL160" s="39">
        <v>1.0</v>
      </c>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39"/>
      <c r="EK160" s="45"/>
      <c r="EL160" s="45"/>
      <c r="EM160" s="45"/>
      <c r="EN160" s="45"/>
      <c r="EO160" s="45"/>
      <c r="EP160" s="45"/>
      <c r="EQ160" s="45"/>
      <c r="ER160" s="45"/>
      <c r="ES160" s="45"/>
      <c r="ET160" s="45"/>
      <c r="EU160" s="45"/>
      <c r="EV160" s="39"/>
      <c r="EW160" s="39"/>
      <c r="EX160" s="45"/>
      <c r="EY160" s="39"/>
      <c r="EZ160" s="39"/>
      <c r="FA160" s="45"/>
      <c r="FB160" s="82" t="s">
        <v>823</v>
      </c>
      <c r="FC160" s="39" t="s">
        <v>570</v>
      </c>
      <c r="FD160" s="39" t="s">
        <v>570</v>
      </c>
    </row>
    <row r="161" hidden="1">
      <c r="A161" s="39" t="s">
        <v>824</v>
      </c>
      <c r="B161" s="39" t="s">
        <v>547</v>
      </c>
      <c r="C161" s="40" t="s">
        <v>35</v>
      </c>
      <c r="D161" s="41" t="s">
        <v>26</v>
      </c>
      <c r="E161" s="41"/>
      <c r="F161" s="41"/>
      <c r="G161" s="42" t="s">
        <v>548</v>
      </c>
      <c r="H161" s="42" t="s">
        <v>340</v>
      </c>
      <c r="I161" s="41" t="s">
        <v>51</v>
      </c>
      <c r="J161" s="41" t="s">
        <v>70</v>
      </c>
      <c r="K161" s="41" t="s">
        <v>193</v>
      </c>
      <c r="L161" s="42" t="s">
        <v>295</v>
      </c>
      <c r="M161" s="41" t="s">
        <v>64</v>
      </c>
      <c r="N161" s="43">
        <v>43290.0</v>
      </c>
      <c r="O161" s="44"/>
      <c r="P161" s="45"/>
      <c r="Q161" s="58"/>
      <c r="R161" s="58"/>
      <c r="S161" s="45"/>
      <c r="T161" s="47">
        <f t="shared" si="3"/>
        <v>233</v>
      </c>
      <c r="U161" s="48">
        <f t="shared" si="323"/>
        <v>13</v>
      </c>
      <c r="V161" s="48">
        <f t="shared" ref="V161:X161" si="324">IF(ISBLANK($A161),"",sum(AF161,AL161,AR161,AX161,BD161,BJ161,BP161,BV161,CB161,CH161,CN161,CT161,CZ161,DF161,DL161,DR161,DX161,ED161,EJ161,EP161,EV161))</f>
        <v>2</v>
      </c>
      <c r="W161" s="48">
        <f t="shared" si="324"/>
        <v>0</v>
      </c>
      <c r="X161" s="48">
        <f t="shared" si="324"/>
        <v>0</v>
      </c>
      <c r="Y161" s="49">
        <f t="shared" si="6"/>
        <v>2</v>
      </c>
      <c r="Z161" s="50">
        <f t="shared" ref="Z161:AB161" si="325">IF(ISBLANK($A161),"",sum(AI161,AO161,AU161,BA161,BG161,BM161,BS161,BY161,CE161,CK161,CQ161,CW161,DC161,DI161,DO161,DU161,EA161,EG161,EM161,ES161,EY161))</f>
        <v>1</v>
      </c>
      <c r="AA161" s="50">
        <f t="shared" si="325"/>
        <v>1</v>
      </c>
      <c r="AB161" s="50">
        <f t="shared" si="325"/>
        <v>0</v>
      </c>
      <c r="AC161" s="51">
        <f t="shared" si="8"/>
        <v>2</v>
      </c>
      <c r="AD161" s="52">
        <f t="shared" si="9"/>
        <v>0.5</v>
      </c>
      <c r="AE161" s="53" t="str">
        <f t="shared" si="10"/>
        <v>20+</v>
      </c>
      <c r="AF161" s="39"/>
      <c r="AG161" s="39"/>
      <c r="AH161" s="45"/>
      <c r="AI161" s="39"/>
      <c r="AJ161" s="39"/>
      <c r="AK161" s="45"/>
      <c r="AL161" s="39">
        <v>1.0</v>
      </c>
      <c r="AM161" s="45"/>
      <c r="AN161" s="45"/>
      <c r="AO161" s="39">
        <v>1.0</v>
      </c>
      <c r="AP161" s="45"/>
      <c r="AQ161" s="45"/>
      <c r="AR161" s="39">
        <v>1.0</v>
      </c>
      <c r="AS161" s="39"/>
      <c r="AT161" s="45"/>
      <c r="AU161" s="39"/>
      <c r="AV161" s="39">
        <v>1.0</v>
      </c>
      <c r="AW161" s="45"/>
      <c r="AX161" s="39"/>
      <c r="AY161" s="45"/>
      <c r="AZ161" s="45"/>
      <c r="BA161" s="39"/>
      <c r="BB161" s="39"/>
      <c r="BC161" s="45"/>
      <c r="BD161" s="45"/>
      <c r="BE161" s="45"/>
      <c r="BF161" s="45"/>
      <c r="BG161" s="45"/>
      <c r="BH161" s="45"/>
      <c r="BI161" s="45"/>
      <c r="BJ161" s="45"/>
      <c r="BK161" s="45"/>
      <c r="BL161" s="45"/>
      <c r="BM161" s="45"/>
      <c r="BN161" s="45"/>
      <c r="BO161" s="45"/>
      <c r="BP161" s="39"/>
      <c r="BQ161" s="45"/>
      <c r="BR161" s="45"/>
      <c r="BS161" s="45"/>
      <c r="BT161" s="45"/>
      <c r="BU161" s="45"/>
      <c r="BV161" s="45"/>
      <c r="BW161" s="45"/>
      <c r="BX161" s="45"/>
      <c r="BY161" s="45"/>
      <c r="BZ161" s="45"/>
      <c r="CA161" s="45"/>
      <c r="CB161" s="39"/>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39"/>
      <c r="EK161" s="45"/>
      <c r="EL161" s="45"/>
      <c r="EM161" s="45"/>
      <c r="EN161" s="45"/>
      <c r="EO161" s="45"/>
      <c r="EP161" s="45"/>
      <c r="EQ161" s="45"/>
      <c r="ER161" s="45"/>
      <c r="ES161" s="45"/>
      <c r="ET161" s="45"/>
      <c r="EU161" s="45"/>
      <c r="EV161" s="39"/>
      <c r="EW161" s="39"/>
      <c r="EX161" s="45"/>
      <c r="EY161" s="39"/>
      <c r="EZ161" s="39"/>
      <c r="FA161" s="45"/>
      <c r="FB161" s="39" t="s">
        <v>825</v>
      </c>
      <c r="FC161" s="96" t="s">
        <v>570</v>
      </c>
      <c r="FD161" s="96" t="s">
        <v>570</v>
      </c>
    </row>
    <row r="162" hidden="1">
      <c r="A162" s="39" t="s">
        <v>826</v>
      </c>
      <c r="B162" s="39" t="s">
        <v>827</v>
      </c>
      <c r="C162" s="40" t="s">
        <v>35</v>
      </c>
      <c r="D162" s="41" t="s">
        <v>26</v>
      </c>
      <c r="E162" s="41"/>
      <c r="F162" s="41"/>
      <c r="G162" s="42" t="s">
        <v>828</v>
      </c>
      <c r="H162" s="42" t="s">
        <v>294</v>
      </c>
      <c r="I162" s="41" t="s">
        <v>51</v>
      </c>
      <c r="J162" s="41" t="s">
        <v>70</v>
      </c>
      <c r="K162" s="41" t="s">
        <v>193</v>
      </c>
      <c r="L162" s="42" t="s">
        <v>295</v>
      </c>
      <c r="M162" s="41" t="s">
        <v>64</v>
      </c>
      <c r="N162" s="43">
        <v>43230.0</v>
      </c>
      <c r="O162" s="44"/>
      <c r="P162" s="45"/>
      <c r="Q162" s="58"/>
      <c r="R162" s="58"/>
      <c r="S162" s="45"/>
      <c r="T162" s="47">
        <f t="shared" si="3"/>
        <v>293</v>
      </c>
      <c r="U162" s="48">
        <f t="shared" si="323"/>
        <v>13</v>
      </c>
      <c r="V162" s="48">
        <f t="shared" ref="V162:X162" si="326">IF(ISBLANK($A162),"",sum(AF162,AL162,AR162,AX162,BD162,BJ162,BP162,BV162,CB162,CH162,CN162,CT162,CZ162,DF162,DL162,DR162,DX162,ED162,EJ162,EP162,EV162))</f>
        <v>6</v>
      </c>
      <c r="W162" s="48">
        <f t="shared" si="326"/>
        <v>4</v>
      </c>
      <c r="X162" s="48">
        <f t="shared" si="326"/>
        <v>0</v>
      </c>
      <c r="Y162" s="49">
        <f t="shared" si="6"/>
        <v>10</v>
      </c>
      <c r="Z162" s="50">
        <f t="shared" ref="Z162:AB162" si="327">IF(ISBLANK($A162),"",sum(AI162,AO162,AU162,BA162,BG162,BM162,BS162,BY162,CE162,CK162,CQ162,CW162,DC162,DI162,DO162,DU162,EA162,EG162,EM162,ES162,EY162))</f>
        <v>9</v>
      </c>
      <c r="AA162" s="50">
        <f t="shared" si="327"/>
        <v>4</v>
      </c>
      <c r="AB162" s="50">
        <f t="shared" si="327"/>
        <v>0</v>
      </c>
      <c r="AC162" s="51">
        <f t="shared" si="8"/>
        <v>13</v>
      </c>
      <c r="AD162" s="52">
        <f t="shared" si="9"/>
        <v>0.9</v>
      </c>
      <c r="AE162" s="53" t="str">
        <f t="shared" si="10"/>
        <v>20+</v>
      </c>
      <c r="AF162" s="39"/>
      <c r="AG162" s="39"/>
      <c r="AH162" s="45"/>
      <c r="AI162" s="39"/>
      <c r="AJ162" s="39"/>
      <c r="AK162" s="45"/>
      <c r="AL162" s="39">
        <v>1.0</v>
      </c>
      <c r="AM162" s="45"/>
      <c r="AN162" s="45"/>
      <c r="AO162" s="45"/>
      <c r="AP162" s="45"/>
      <c r="AQ162" s="45"/>
      <c r="AR162" s="39"/>
      <c r="AS162" s="39"/>
      <c r="AT162" s="45"/>
      <c r="AU162" s="39"/>
      <c r="AV162" s="45"/>
      <c r="AW162" s="45"/>
      <c r="AX162" s="39">
        <v>3.0</v>
      </c>
      <c r="AY162" s="45"/>
      <c r="AZ162" s="45"/>
      <c r="BA162" s="39"/>
      <c r="BB162" s="39"/>
      <c r="BC162" s="45"/>
      <c r="BD162" s="45"/>
      <c r="BE162" s="45"/>
      <c r="BF162" s="45"/>
      <c r="BG162" s="45"/>
      <c r="BH162" s="45"/>
      <c r="BI162" s="45"/>
      <c r="BJ162" s="45"/>
      <c r="BK162" s="45"/>
      <c r="BL162" s="45"/>
      <c r="BM162" s="39">
        <v>3.0</v>
      </c>
      <c r="BN162" s="45"/>
      <c r="BO162" s="45"/>
      <c r="BP162" s="39"/>
      <c r="BQ162" s="45"/>
      <c r="BR162" s="45"/>
      <c r="BS162" s="45"/>
      <c r="BT162" s="45"/>
      <c r="BU162" s="45"/>
      <c r="BV162" s="39">
        <v>2.0</v>
      </c>
      <c r="BW162" s="45"/>
      <c r="BX162" s="45"/>
      <c r="BY162" s="39">
        <v>1.0</v>
      </c>
      <c r="BZ162" s="45"/>
      <c r="CA162" s="45"/>
      <c r="CB162" s="39"/>
      <c r="CC162" s="45"/>
      <c r="CD162" s="45"/>
      <c r="CE162" s="45"/>
      <c r="CF162" s="45"/>
      <c r="CG162" s="45"/>
      <c r="CH162" s="45"/>
      <c r="CI162" s="39">
        <v>2.0</v>
      </c>
      <c r="CJ162" s="45"/>
      <c r="CK162" s="39">
        <v>1.0</v>
      </c>
      <c r="CL162" s="39">
        <v>1.0</v>
      </c>
      <c r="CM162" s="45"/>
      <c r="CN162" s="45"/>
      <c r="CO162" s="39">
        <v>2.0</v>
      </c>
      <c r="CP162" s="45"/>
      <c r="CQ162" s="39">
        <v>2.0</v>
      </c>
      <c r="CR162" s="45"/>
      <c r="CS162" s="45"/>
      <c r="CT162" s="45"/>
      <c r="CU162" s="45"/>
      <c r="CV162" s="45"/>
      <c r="CW162" s="45"/>
      <c r="CX162" s="45"/>
      <c r="CY162" s="45"/>
      <c r="CZ162" s="45"/>
      <c r="DA162" s="45"/>
      <c r="DB162" s="45"/>
      <c r="DC162" s="39">
        <v>1.0</v>
      </c>
      <c r="DD162" s="45"/>
      <c r="DE162" s="45"/>
      <c r="DF162" s="45"/>
      <c r="DG162" s="45"/>
      <c r="DH162" s="45"/>
      <c r="DI162" s="39">
        <v>1.0</v>
      </c>
      <c r="DJ162" s="39">
        <v>3.0</v>
      </c>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39"/>
      <c r="EK162" s="45"/>
      <c r="EL162" s="45"/>
      <c r="EM162" s="45"/>
      <c r="EN162" s="45"/>
      <c r="EO162" s="45"/>
      <c r="EP162" s="45"/>
      <c r="EQ162" s="45"/>
      <c r="ER162" s="45"/>
      <c r="ES162" s="45"/>
      <c r="ET162" s="45"/>
      <c r="EU162" s="45"/>
      <c r="EV162" s="39"/>
      <c r="EW162" s="39"/>
      <c r="EX162" s="45"/>
      <c r="EY162" s="39"/>
      <c r="EZ162" s="39"/>
      <c r="FA162" s="45"/>
      <c r="FB162" s="82" t="s">
        <v>829</v>
      </c>
      <c r="FC162" s="39" t="s">
        <v>570</v>
      </c>
      <c r="FD162" s="39" t="s">
        <v>570</v>
      </c>
    </row>
    <row r="163" hidden="1">
      <c r="A163" s="39" t="s">
        <v>830</v>
      </c>
      <c r="B163" s="39" t="s">
        <v>831</v>
      </c>
      <c r="C163" s="40" t="s">
        <v>35</v>
      </c>
      <c r="D163" s="41" t="s">
        <v>26</v>
      </c>
      <c r="E163" s="41"/>
      <c r="F163" s="41"/>
      <c r="G163" s="42" t="s">
        <v>832</v>
      </c>
      <c r="H163" s="42" t="s">
        <v>300</v>
      </c>
      <c r="I163" s="41" t="s">
        <v>51</v>
      </c>
      <c r="J163" s="41" t="s">
        <v>70</v>
      </c>
      <c r="K163" s="41" t="s">
        <v>193</v>
      </c>
      <c r="L163" s="42" t="s">
        <v>295</v>
      </c>
      <c r="M163" s="41" t="s">
        <v>64</v>
      </c>
      <c r="N163" s="43">
        <v>43378.0</v>
      </c>
      <c r="O163" s="44"/>
      <c r="P163" s="45"/>
      <c r="Q163" s="58"/>
      <c r="R163" s="58"/>
      <c r="S163" s="45"/>
      <c r="T163" s="47">
        <f t="shared" si="3"/>
        <v>145</v>
      </c>
      <c r="U163" s="48">
        <f t="shared" si="323"/>
        <v>13</v>
      </c>
      <c r="V163" s="48">
        <f t="shared" ref="V163:X163" si="328">IF(ISBLANK($A163),"",sum(AF163,AL163,AR163,AX163,BD163,BJ163,BP163,BV163,CB163,CH163,CN163,CT163,CZ163,DF163,DL163,DR163,DX163,ED163,EJ163,EP163,EV163))</f>
        <v>1</v>
      </c>
      <c r="W163" s="48">
        <f t="shared" si="328"/>
        <v>0</v>
      </c>
      <c r="X163" s="48">
        <f t="shared" si="328"/>
        <v>0</v>
      </c>
      <c r="Y163" s="49">
        <f t="shared" si="6"/>
        <v>1</v>
      </c>
      <c r="Z163" s="50">
        <f t="shared" ref="Z163:AB163" si="329">IF(ISBLANK($A163),"",sum(AI163,AO163,AU163,BA163,BG163,BM163,BS163,BY163,CE163,CK163,CQ163,CW163,DC163,DI163,DO163,DU163,EA163,EG163,EM163,ES163,EY163))</f>
        <v>0</v>
      </c>
      <c r="AA163" s="50">
        <f t="shared" si="329"/>
        <v>0</v>
      </c>
      <c r="AB163" s="50">
        <f t="shared" si="329"/>
        <v>0</v>
      </c>
      <c r="AC163" s="51">
        <f t="shared" si="8"/>
        <v>0</v>
      </c>
      <c r="AD163" s="52">
        <f t="shared" si="9"/>
        <v>0</v>
      </c>
      <c r="AE163" s="53" t="str">
        <f t="shared" si="10"/>
        <v>20+</v>
      </c>
      <c r="AF163" s="39"/>
      <c r="AG163" s="39"/>
      <c r="AH163" s="45"/>
      <c r="AI163" s="39"/>
      <c r="AJ163" s="39"/>
      <c r="AK163" s="45"/>
      <c r="AL163" s="39"/>
      <c r="AM163" s="45"/>
      <c r="AN163" s="45"/>
      <c r="AO163" s="45"/>
      <c r="AP163" s="45"/>
      <c r="AQ163" s="45"/>
      <c r="AR163" s="39">
        <v>1.0</v>
      </c>
      <c r="AS163" s="39"/>
      <c r="AT163" s="45"/>
      <c r="AU163" s="39"/>
      <c r="AV163" s="45"/>
      <c r="AW163" s="45"/>
      <c r="AX163" s="39"/>
      <c r="AY163" s="45"/>
      <c r="AZ163" s="45"/>
      <c r="BA163" s="39"/>
      <c r="BB163" s="39"/>
      <c r="BC163" s="45"/>
      <c r="BD163" s="45"/>
      <c r="BE163" s="45"/>
      <c r="BF163" s="45"/>
      <c r="BG163" s="45"/>
      <c r="BH163" s="45"/>
      <c r="BI163" s="45"/>
      <c r="BJ163" s="45"/>
      <c r="BK163" s="45"/>
      <c r="BL163" s="45"/>
      <c r="BM163" s="45"/>
      <c r="BN163" s="45"/>
      <c r="BO163" s="45"/>
      <c r="BP163" s="39"/>
      <c r="BQ163" s="45"/>
      <c r="BR163" s="45"/>
      <c r="BS163" s="45"/>
      <c r="BT163" s="45"/>
      <c r="BU163" s="45"/>
      <c r="BV163" s="45"/>
      <c r="BW163" s="45"/>
      <c r="BX163" s="45"/>
      <c r="BY163" s="45"/>
      <c r="BZ163" s="45"/>
      <c r="CA163" s="45"/>
      <c r="CB163" s="39"/>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c r="EF163" s="45"/>
      <c r="EG163" s="45"/>
      <c r="EH163" s="45"/>
      <c r="EI163" s="45"/>
      <c r="EJ163" s="39"/>
      <c r="EK163" s="45"/>
      <c r="EL163" s="45"/>
      <c r="EM163" s="45"/>
      <c r="EN163" s="45"/>
      <c r="EO163" s="45"/>
      <c r="EP163" s="45"/>
      <c r="EQ163" s="45"/>
      <c r="ER163" s="45"/>
      <c r="ES163" s="45"/>
      <c r="ET163" s="45"/>
      <c r="EU163" s="45"/>
      <c r="EV163" s="39"/>
      <c r="EW163" s="39"/>
      <c r="EX163" s="45"/>
      <c r="EY163" s="39"/>
      <c r="EZ163" s="39"/>
      <c r="FA163" s="45"/>
      <c r="FB163" s="39" t="s">
        <v>833</v>
      </c>
      <c r="FC163" s="39" t="s">
        <v>834</v>
      </c>
      <c r="FD163" s="39" t="s">
        <v>835</v>
      </c>
    </row>
    <row r="164">
      <c r="A164" s="84" t="s">
        <v>836</v>
      </c>
      <c r="B164" s="84" t="s">
        <v>837</v>
      </c>
      <c r="C164" s="85" t="s">
        <v>35</v>
      </c>
      <c r="D164" s="84" t="s">
        <v>69</v>
      </c>
      <c r="E164" s="84"/>
      <c r="F164" s="84"/>
      <c r="G164" s="84" t="s">
        <v>596</v>
      </c>
      <c r="H164" s="84" t="s">
        <v>345</v>
      </c>
      <c r="I164" s="84" t="s">
        <v>51</v>
      </c>
      <c r="J164" s="84" t="s">
        <v>70</v>
      </c>
      <c r="K164" s="84" t="s">
        <v>97</v>
      </c>
      <c r="L164" s="84" t="s">
        <v>295</v>
      </c>
      <c r="M164" s="84" t="s">
        <v>64</v>
      </c>
      <c r="N164" s="87">
        <v>43381.0</v>
      </c>
      <c r="O164" s="88"/>
      <c r="P164" s="89"/>
      <c r="Q164" s="88"/>
      <c r="R164" s="88"/>
      <c r="S164" s="89"/>
      <c r="T164" s="47">
        <f t="shared" si="3"/>
        <v>142</v>
      </c>
      <c r="U164" s="48">
        <f t="shared" si="323"/>
        <v>13</v>
      </c>
      <c r="V164" s="48">
        <f t="shared" ref="V164:X164" si="330">IF(ISBLANK($A164),"",sum(AF164,AL164,AR164,AX164,BD164,BJ164,BP164,BV164,CB164,CH164,CN164,CT164,CZ164,DF164,DL164,DR164,DX164,ED164,EJ164,EP164,EV164))</f>
        <v>2</v>
      </c>
      <c r="W164" s="48">
        <f t="shared" si="330"/>
        <v>2</v>
      </c>
      <c r="X164" s="48">
        <f t="shared" si="330"/>
        <v>0</v>
      </c>
      <c r="Y164" s="49">
        <f t="shared" si="6"/>
        <v>4</v>
      </c>
      <c r="Z164" s="50">
        <f t="shared" ref="Z164:AB164" si="331">IF(ISBLANK($A164),"",sum(AI164,AO164,AU164,BA164,BG164,BM164,BS164,BY164,CE164,CK164,CQ164,CW164,DC164,DI164,DO164,DU164,EA164,EG164,EM164,ES164,EY164))</f>
        <v>0</v>
      </c>
      <c r="AA164" s="50">
        <f t="shared" si="331"/>
        <v>0</v>
      </c>
      <c r="AB164" s="50">
        <f t="shared" si="331"/>
        <v>0</v>
      </c>
      <c r="AC164" s="51">
        <f t="shared" si="8"/>
        <v>0</v>
      </c>
      <c r="AD164" s="52">
        <f t="shared" si="9"/>
        <v>0</v>
      </c>
      <c r="AE164" s="53" t="str">
        <f t="shared" si="10"/>
        <v>20+</v>
      </c>
      <c r="AF164" s="84"/>
      <c r="AG164" s="84"/>
      <c r="AH164" s="89"/>
      <c r="AI164" s="84"/>
      <c r="AJ164" s="84"/>
      <c r="AK164" s="89"/>
      <c r="AL164" s="84"/>
      <c r="AM164" s="89"/>
      <c r="AN164" s="89"/>
      <c r="AO164" s="89"/>
      <c r="AP164" s="89"/>
      <c r="AQ164" s="89"/>
      <c r="AR164" s="90">
        <v>1.0</v>
      </c>
      <c r="AS164" s="84"/>
      <c r="AT164" s="89"/>
      <c r="AU164" s="84"/>
      <c r="AV164" s="89"/>
      <c r="AW164" s="89"/>
      <c r="AX164" s="84"/>
      <c r="AY164" s="89"/>
      <c r="AZ164" s="89"/>
      <c r="BA164" s="84"/>
      <c r="BB164" s="84"/>
      <c r="BC164" s="89"/>
      <c r="BD164" s="91">
        <v>1.0</v>
      </c>
      <c r="BE164" s="89"/>
      <c r="BF164" s="89"/>
      <c r="BG164" s="89"/>
      <c r="BH164" s="89"/>
      <c r="BI164" s="89"/>
      <c r="BJ164" s="89"/>
      <c r="BK164" s="91">
        <v>1.0</v>
      </c>
      <c r="BL164" s="89"/>
      <c r="BM164" s="89"/>
      <c r="BN164" s="89"/>
      <c r="BO164" s="89"/>
      <c r="BP164" s="84"/>
      <c r="BQ164" s="91">
        <v>1.0</v>
      </c>
      <c r="BR164" s="89"/>
      <c r="BS164" s="89"/>
      <c r="BT164" s="89"/>
      <c r="BU164" s="89"/>
      <c r="BV164" s="89"/>
      <c r="BW164" s="89"/>
      <c r="BX164" s="89"/>
      <c r="BY164" s="89"/>
      <c r="BZ164" s="89"/>
      <c r="CA164" s="89"/>
      <c r="CB164" s="84"/>
      <c r="CC164" s="89"/>
      <c r="CD164" s="89"/>
      <c r="CE164" s="89"/>
      <c r="CF164" s="89"/>
      <c r="CG164" s="89"/>
      <c r="CH164" s="89"/>
      <c r="CI164" s="89"/>
      <c r="CJ164" s="89"/>
      <c r="CK164" s="89"/>
      <c r="CL164" s="89"/>
      <c r="CM164" s="89"/>
      <c r="CN164" s="89"/>
      <c r="CO164" s="89"/>
      <c r="CP164" s="89"/>
      <c r="CQ164" s="89"/>
      <c r="CR164" s="89"/>
      <c r="CS164" s="89"/>
      <c r="CT164" s="89"/>
      <c r="CU164" s="89"/>
      <c r="CV164" s="89"/>
      <c r="CW164" s="89"/>
      <c r="CX164" s="89"/>
      <c r="CY164" s="89"/>
      <c r="CZ164" s="89"/>
      <c r="DA164" s="89"/>
      <c r="DB164" s="89"/>
      <c r="DC164" s="89"/>
      <c r="DD164" s="89"/>
      <c r="DE164" s="89"/>
      <c r="DF164" s="92"/>
      <c r="DG164" s="92"/>
      <c r="DH164" s="92"/>
      <c r="DI164" s="92"/>
      <c r="DJ164" s="92"/>
      <c r="DK164" s="92"/>
      <c r="DL164" s="89"/>
      <c r="DM164" s="89"/>
      <c r="DN164" s="89"/>
      <c r="DO164" s="89"/>
      <c r="DP164" s="89"/>
      <c r="DQ164" s="89"/>
      <c r="DR164" s="89"/>
      <c r="DS164" s="89"/>
      <c r="DT164" s="89"/>
      <c r="DU164" s="89"/>
      <c r="DV164" s="89"/>
      <c r="DW164" s="89"/>
      <c r="DX164" s="89"/>
      <c r="DY164" s="89"/>
      <c r="DZ164" s="89"/>
      <c r="EA164" s="89"/>
      <c r="EB164" s="89"/>
      <c r="EC164" s="89"/>
      <c r="ED164" s="89"/>
      <c r="EE164" s="89"/>
      <c r="EF164" s="89"/>
      <c r="EG164" s="89"/>
      <c r="EH164" s="89"/>
      <c r="EI164" s="89"/>
      <c r="EJ164" s="84"/>
      <c r="EK164" s="89"/>
      <c r="EL164" s="89"/>
      <c r="EM164" s="89"/>
      <c r="EN164" s="89"/>
      <c r="EO164" s="89"/>
      <c r="EP164" s="89"/>
      <c r="EQ164" s="89"/>
      <c r="ER164" s="89"/>
      <c r="ES164" s="89"/>
      <c r="ET164" s="89"/>
      <c r="EU164" s="89"/>
      <c r="EV164" s="84"/>
      <c r="EW164" s="84"/>
      <c r="EX164" s="89"/>
      <c r="EY164" s="84"/>
      <c r="EZ164" s="84"/>
      <c r="FA164" s="89"/>
      <c r="FB164" s="84" t="s">
        <v>838</v>
      </c>
      <c r="FC164" s="84" t="s">
        <v>839</v>
      </c>
      <c r="FD164" s="84" t="s">
        <v>840</v>
      </c>
    </row>
    <row r="165" hidden="1">
      <c r="A165" s="128" t="s">
        <v>841</v>
      </c>
      <c r="B165" s="39" t="s">
        <v>358</v>
      </c>
      <c r="C165" s="40" t="s">
        <v>35</v>
      </c>
      <c r="D165" s="41" t="s">
        <v>11</v>
      </c>
      <c r="E165" s="41"/>
      <c r="F165" s="41"/>
      <c r="G165" s="42" t="s">
        <v>359</v>
      </c>
      <c r="H165" s="42" t="s">
        <v>311</v>
      </c>
      <c r="I165" s="41" t="s">
        <v>51</v>
      </c>
      <c r="J165" s="41" t="s">
        <v>70</v>
      </c>
      <c r="K165" s="41" t="s">
        <v>193</v>
      </c>
      <c r="L165" s="42" t="s">
        <v>295</v>
      </c>
      <c r="M165" s="41" t="s">
        <v>64</v>
      </c>
      <c r="N165" s="43">
        <v>43229.0</v>
      </c>
      <c r="O165" s="44"/>
      <c r="P165" s="45"/>
      <c r="Q165" s="58"/>
      <c r="R165" s="58"/>
      <c r="S165" s="45"/>
      <c r="T165" s="47">
        <f t="shared" si="3"/>
        <v>294</v>
      </c>
      <c r="U165" s="48">
        <f t="shared" si="323"/>
        <v>13</v>
      </c>
      <c r="V165" s="48">
        <f t="shared" ref="V165:X165" si="332">IF(ISBLANK($A165),"",sum(AF165,AL165,AR165,AX165,BD165,BJ165,BP165,BV165,CB165,CH165,CN165,CT165,CZ165,DF165,DL165,DR165,DX165,ED165,EJ165,EP165,EV165))</f>
        <v>5</v>
      </c>
      <c r="W165" s="48">
        <f t="shared" si="332"/>
        <v>0</v>
      </c>
      <c r="X165" s="48">
        <f t="shared" si="332"/>
        <v>0</v>
      </c>
      <c r="Y165" s="49">
        <f t="shared" si="6"/>
        <v>5</v>
      </c>
      <c r="Z165" s="50">
        <f t="shared" ref="Z165:AB165" si="333">IF(ISBLANK($A165),"",sum(AI165,AO165,AU165,BA165,BG165,BM165,BS165,BY165,CE165,CK165,CQ165,CW165,DC165,DI165,DO165,DU165,EA165,EG165,EM165,ES165,EY165))</f>
        <v>0</v>
      </c>
      <c r="AA165" s="50">
        <f t="shared" si="333"/>
        <v>0</v>
      </c>
      <c r="AB165" s="50">
        <f t="shared" si="333"/>
        <v>0</v>
      </c>
      <c r="AC165" s="51">
        <f t="shared" si="8"/>
        <v>0</v>
      </c>
      <c r="AD165" s="52">
        <f t="shared" si="9"/>
        <v>0</v>
      </c>
      <c r="AE165" s="53" t="str">
        <f t="shared" si="10"/>
        <v>20+</v>
      </c>
      <c r="AF165" s="39"/>
      <c r="AG165" s="39"/>
      <c r="AH165" s="45"/>
      <c r="AI165" s="39"/>
      <c r="AJ165" s="39"/>
      <c r="AK165" s="45"/>
      <c r="AL165" s="39">
        <v>3.0</v>
      </c>
      <c r="AM165" s="45"/>
      <c r="AN165" s="45"/>
      <c r="AO165" s="45"/>
      <c r="AP165" s="45"/>
      <c r="AQ165" s="45"/>
      <c r="AR165" s="39"/>
      <c r="AS165" s="39"/>
      <c r="AT165" s="45"/>
      <c r="AU165" s="39"/>
      <c r="AV165" s="45"/>
      <c r="AW165" s="45"/>
      <c r="AX165" s="39"/>
      <c r="AY165" s="45"/>
      <c r="AZ165" s="45"/>
      <c r="BA165" s="39"/>
      <c r="BB165" s="39"/>
      <c r="BC165" s="45"/>
      <c r="BD165" s="45"/>
      <c r="BE165" s="45"/>
      <c r="BF165" s="45"/>
      <c r="BG165" s="45"/>
      <c r="BH165" s="45"/>
      <c r="BI165" s="45"/>
      <c r="BJ165" s="45"/>
      <c r="BK165" s="45"/>
      <c r="BL165" s="45"/>
      <c r="BM165" s="45"/>
      <c r="BN165" s="45"/>
      <c r="BO165" s="45"/>
      <c r="BP165" s="39"/>
      <c r="BQ165" s="45"/>
      <c r="BR165" s="45"/>
      <c r="BS165" s="45"/>
      <c r="BT165" s="45"/>
      <c r="BU165" s="45"/>
      <c r="BV165" s="39">
        <v>2.0</v>
      </c>
      <c r="BW165" s="45"/>
      <c r="BX165" s="45"/>
      <c r="BY165" s="45"/>
      <c r="BZ165" s="45"/>
      <c r="CA165" s="45"/>
      <c r="CB165" s="39"/>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c r="EF165" s="45"/>
      <c r="EG165" s="45"/>
      <c r="EH165" s="45"/>
      <c r="EI165" s="45"/>
      <c r="EJ165" s="39"/>
      <c r="EK165" s="45"/>
      <c r="EL165" s="45"/>
      <c r="EM165" s="45"/>
      <c r="EN165" s="45"/>
      <c r="EO165" s="45"/>
      <c r="EP165" s="45"/>
      <c r="EQ165" s="45"/>
      <c r="ER165" s="45"/>
      <c r="ES165" s="45"/>
      <c r="ET165" s="45"/>
      <c r="EU165" s="45"/>
      <c r="EV165" s="39"/>
      <c r="EW165" s="39"/>
      <c r="EX165" s="45"/>
      <c r="EY165" s="39"/>
      <c r="EZ165" s="39"/>
      <c r="FA165" s="45"/>
      <c r="FB165" s="128" t="s">
        <v>842</v>
      </c>
      <c r="FC165" s="104" t="s">
        <v>843</v>
      </c>
      <c r="FD165" s="39" t="s">
        <v>844</v>
      </c>
    </row>
    <row r="166" hidden="1">
      <c r="A166" s="39" t="s">
        <v>845</v>
      </c>
      <c r="B166" s="39" t="s">
        <v>547</v>
      </c>
      <c r="C166" s="40" t="s">
        <v>35</v>
      </c>
      <c r="D166" s="41" t="s">
        <v>26</v>
      </c>
      <c r="E166" s="41"/>
      <c r="F166" s="41"/>
      <c r="G166" s="42" t="s">
        <v>548</v>
      </c>
      <c r="H166" s="42" t="s">
        <v>340</v>
      </c>
      <c r="I166" s="41" t="s">
        <v>51</v>
      </c>
      <c r="J166" s="41" t="s">
        <v>70</v>
      </c>
      <c r="K166" s="41" t="s">
        <v>193</v>
      </c>
      <c r="L166" s="42" t="s">
        <v>295</v>
      </c>
      <c r="M166" s="41" t="s">
        <v>64</v>
      </c>
      <c r="N166" s="43">
        <v>43293.0</v>
      </c>
      <c r="O166" s="44"/>
      <c r="P166" s="45"/>
      <c r="Q166" s="58"/>
      <c r="R166" s="58"/>
      <c r="S166" s="45"/>
      <c r="T166" s="47">
        <f t="shared" si="3"/>
        <v>230</v>
      </c>
      <c r="U166" s="48">
        <f t="shared" si="323"/>
        <v>13</v>
      </c>
      <c r="V166" s="48">
        <f t="shared" ref="V166:X166" si="334">IF(ISBLANK($A166),"",sum(AF166,AL166,AR166,AX166,BD166,BJ166,BP166,BV166,CB166,CH166,CN166,CT166,CZ166,DF166,DL166,DR166,DX166,ED166,EJ166,EP166,EV166))</f>
        <v>1</v>
      </c>
      <c r="W166" s="48">
        <f t="shared" si="334"/>
        <v>0</v>
      </c>
      <c r="X166" s="48">
        <f t="shared" si="334"/>
        <v>0</v>
      </c>
      <c r="Y166" s="49">
        <f t="shared" si="6"/>
        <v>1</v>
      </c>
      <c r="Z166" s="50">
        <f t="shared" ref="Z166:AB166" si="335">IF(ISBLANK($A166),"",sum(AI166,AO166,AU166,BA166,BG166,BM166,BS166,BY166,CE166,CK166,CQ166,CW166,DC166,DI166,DO166,DU166,EA166,EG166,EM166,ES166,EY166))</f>
        <v>0</v>
      </c>
      <c r="AA166" s="50">
        <f t="shared" si="335"/>
        <v>0</v>
      </c>
      <c r="AB166" s="50">
        <f t="shared" si="335"/>
        <v>0</v>
      </c>
      <c r="AC166" s="51">
        <f t="shared" si="8"/>
        <v>0</v>
      </c>
      <c r="AD166" s="52">
        <f t="shared" si="9"/>
        <v>0</v>
      </c>
      <c r="AE166" s="53" t="str">
        <f t="shared" si="10"/>
        <v>20+</v>
      </c>
      <c r="AF166" s="39"/>
      <c r="AG166" s="39"/>
      <c r="AH166" s="45"/>
      <c r="AI166" s="39"/>
      <c r="AJ166" s="39"/>
      <c r="AK166" s="45"/>
      <c r="AL166" s="39"/>
      <c r="AM166" s="45"/>
      <c r="AN166" s="45"/>
      <c r="AO166" s="45"/>
      <c r="AP166" s="45"/>
      <c r="AQ166" s="45"/>
      <c r="AR166" s="39"/>
      <c r="AS166" s="39"/>
      <c r="AT166" s="45"/>
      <c r="AU166" s="39"/>
      <c r="AV166" s="45"/>
      <c r="AW166" s="45"/>
      <c r="AX166" s="39">
        <v>1.0</v>
      </c>
      <c r="AY166" s="45"/>
      <c r="AZ166" s="45"/>
      <c r="BA166" s="39"/>
      <c r="BB166" s="39"/>
      <c r="BC166" s="45"/>
      <c r="BD166" s="45"/>
      <c r="BE166" s="45"/>
      <c r="BF166" s="45"/>
      <c r="BG166" s="45"/>
      <c r="BH166" s="45"/>
      <c r="BI166" s="45"/>
      <c r="BJ166" s="45"/>
      <c r="BK166" s="45"/>
      <c r="BL166" s="45"/>
      <c r="BM166" s="45"/>
      <c r="BN166" s="45"/>
      <c r="BO166" s="45"/>
      <c r="BP166" s="39"/>
      <c r="BQ166" s="45"/>
      <c r="BR166" s="45"/>
      <c r="BS166" s="45"/>
      <c r="BT166" s="45"/>
      <c r="BU166" s="45"/>
      <c r="BV166" s="45"/>
      <c r="BW166" s="45"/>
      <c r="BX166" s="45"/>
      <c r="BY166" s="45"/>
      <c r="BZ166" s="45"/>
      <c r="CA166" s="45"/>
      <c r="CB166" s="39"/>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39"/>
      <c r="EK166" s="45"/>
      <c r="EL166" s="45"/>
      <c r="EM166" s="45"/>
      <c r="EN166" s="45"/>
      <c r="EO166" s="45"/>
      <c r="EP166" s="45"/>
      <c r="EQ166" s="45"/>
      <c r="ER166" s="45"/>
      <c r="ES166" s="45"/>
      <c r="ET166" s="45"/>
      <c r="EU166" s="45"/>
      <c r="EV166" s="39"/>
      <c r="EW166" s="39"/>
      <c r="EX166" s="45"/>
      <c r="EY166" s="39"/>
      <c r="EZ166" s="39"/>
      <c r="FA166" s="45"/>
      <c r="FB166" s="39" t="s">
        <v>846</v>
      </c>
      <c r="FC166" s="96" t="s">
        <v>570</v>
      </c>
      <c r="FD166" s="96" t="s">
        <v>570</v>
      </c>
    </row>
    <row r="167" hidden="1">
      <c r="A167" s="39" t="s">
        <v>847</v>
      </c>
      <c r="B167" s="39" t="s">
        <v>848</v>
      </c>
      <c r="C167" s="40" t="s">
        <v>35</v>
      </c>
      <c r="D167" s="41" t="s">
        <v>36</v>
      </c>
      <c r="E167" s="41"/>
      <c r="F167" s="41"/>
      <c r="G167" s="42" t="s">
        <v>433</v>
      </c>
      <c r="H167" s="42" t="s">
        <v>434</v>
      </c>
      <c r="I167" s="41" t="s">
        <v>51</v>
      </c>
      <c r="J167" s="41" t="s">
        <v>70</v>
      </c>
      <c r="K167" s="41" t="s">
        <v>193</v>
      </c>
      <c r="L167" s="42" t="s">
        <v>295</v>
      </c>
      <c r="M167" s="41" t="s">
        <v>64</v>
      </c>
      <c r="N167" s="43">
        <v>43410.0</v>
      </c>
      <c r="O167" s="44"/>
      <c r="P167" s="45"/>
      <c r="Q167" s="58"/>
      <c r="R167" s="58"/>
      <c r="S167" s="45"/>
      <c r="T167" s="47">
        <f t="shared" si="3"/>
        <v>113</v>
      </c>
      <c r="U167" s="48">
        <f t="shared" si="323"/>
        <v>13</v>
      </c>
      <c r="V167" s="48">
        <f t="shared" ref="V167:X167" si="336">IF(ISBLANK($A167),"",sum(AF167,AL167,AR167,AX167,BD167,BJ167,BP167,BV167,CB167,CH167,CN167,CT167,CZ167,DF167,DL167,DR167,DX167,ED167,EJ167,EP167,EV167))</f>
        <v>0</v>
      </c>
      <c r="W167" s="48">
        <f t="shared" si="336"/>
        <v>0</v>
      </c>
      <c r="X167" s="48">
        <f t="shared" si="336"/>
        <v>0</v>
      </c>
      <c r="Y167" s="49">
        <f t="shared" si="6"/>
        <v>0</v>
      </c>
      <c r="Z167" s="50">
        <f t="shared" ref="Z167:AB167" si="337">IF(ISBLANK($A167),"",sum(AI167,AO167,AU167,BA167,BG167,BM167,BS167,BY167,CE167,CK167,CQ167,CW167,DC167,DI167,DO167,DU167,EA167,EG167,EM167,ES167,EY167))</f>
        <v>0</v>
      </c>
      <c r="AA167" s="50">
        <f t="shared" si="337"/>
        <v>0</v>
      </c>
      <c r="AB167" s="50">
        <f t="shared" si="337"/>
        <v>0</v>
      </c>
      <c r="AC167" s="51">
        <f t="shared" si="8"/>
        <v>0</v>
      </c>
      <c r="AD167" s="52" t="str">
        <f t="shared" si="9"/>
        <v/>
      </c>
      <c r="AE167" s="53">
        <f t="shared" si="10"/>
        <v>17</v>
      </c>
      <c r="AF167" s="39"/>
      <c r="AG167" s="39"/>
      <c r="AH167" s="45"/>
      <c r="AI167" s="39"/>
      <c r="AJ167" s="39"/>
      <c r="AK167" s="45"/>
      <c r="AL167" s="39"/>
      <c r="AM167" s="45"/>
      <c r="AN167" s="45"/>
      <c r="AO167" s="45"/>
      <c r="AP167" s="45"/>
      <c r="AQ167" s="45"/>
      <c r="AR167" s="39"/>
      <c r="AS167" s="39"/>
      <c r="AT167" s="45"/>
      <c r="AU167" s="39"/>
      <c r="AV167" s="45"/>
      <c r="AW167" s="45"/>
      <c r="AX167" s="39"/>
      <c r="AY167" s="45"/>
      <c r="AZ167" s="45"/>
      <c r="BA167" s="39"/>
      <c r="BB167" s="39"/>
      <c r="BC167" s="45"/>
      <c r="BD167" s="45"/>
      <c r="BE167" s="45"/>
      <c r="BF167" s="45"/>
      <c r="BG167" s="45"/>
      <c r="BH167" s="45"/>
      <c r="BI167" s="45"/>
      <c r="BJ167" s="45"/>
      <c r="BK167" s="45"/>
      <c r="BL167" s="45"/>
      <c r="BM167" s="45"/>
      <c r="BN167" s="45"/>
      <c r="BO167" s="45"/>
      <c r="BP167" s="39"/>
      <c r="BQ167" s="45"/>
      <c r="BR167" s="45"/>
      <c r="BS167" s="45"/>
      <c r="BT167" s="45"/>
      <c r="BU167" s="45"/>
      <c r="BV167" s="45"/>
      <c r="BW167" s="45"/>
      <c r="BX167" s="45"/>
      <c r="BY167" s="45"/>
      <c r="BZ167" s="45"/>
      <c r="CA167" s="45"/>
      <c r="CB167" s="39"/>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c r="EF167" s="45"/>
      <c r="EG167" s="45"/>
      <c r="EH167" s="45"/>
      <c r="EI167" s="45"/>
      <c r="EJ167" s="39"/>
      <c r="EK167" s="45"/>
      <c r="EL167" s="45"/>
      <c r="EM167" s="45"/>
      <c r="EN167" s="45"/>
      <c r="EO167" s="45"/>
      <c r="EP167" s="45"/>
      <c r="EQ167" s="45"/>
      <c r="ER167" s="45"/>
      <c r="ES167" s="45"/>
      <c r="ET167" s="45"/>
      <c r="EU167" s="45"/>
      <c r="EV167" s="39"/>
      <c r="EW167" s="39"/>
      <c r="EX167" s="45"/>
      <c r="EY167" s="39"/>
      <c r="EZ167" s="39"/>
      <c r="FA167" s="45"/>
      <c r="FB167" s="39"/>
      <c r="FC167" s="39"/>
      <c r="FD167" s="39"/>
    </row>
    <row r="168" hidden="1">
      <c r="A168" s="39" t="s">
        <v>849</v>
      </c>
      <c r="B168" s="39" t="s">
        <v>850</v>
      </c>
      <c r="C168" s="40" t="s">
        <v>35</v>
      </c>
      <c r="D168" s="41" t="s">
        <v>26</v>
      </c>
      <c r="E168" s="41"/>
      <c r="F168" s="41"/>
      <c r="G168" s="42" t="s">
        <v>293</v>
      </c>
      <c r="H168" s="42" t="s">
        <v>345</v>
      </c>
      <c r="I168" s="41" t="s">
        <v>51</v>
      </c>
      <c r="J168" s="41" t="s">
        <v>70</v>
      </c>
      <c r="K168" s="41" t="s">
        <v>193</v>
      </c>
      <c r="L168" s="42" t="s">
        <v>295</v>
      </c>
      <c r="M168" s="41" t="s">
        <v>64</v>
      </c>
      <c r="N168" s="43">
        <v>43257.0</v>
      </c>
      <c r="O168" s="44"/>
      <c r="P168" s="45"/>
      <c r="Q168" s="58"/>
      <c r="R168" s="58"/>
      <c r="S168" s="45"/>
      <c r="T168" s="47">
        <f t="shared" si="3"/>
        <v>266</v>
      </c>
      <c r="U168" s="48">
        <f t="shared" si="323"/>
        <v>13</v>
      </c>
      <c r="V168" s="48">
        <f t="shared" ref="V168:X168" si="338">IF(ISBLANK($A168),"",sum(AF168,AL168,AR168,AX168,BD168,BJ168,BP168,BV168,CB168,CH168,CN168,CT168,CZ168,DF168,DL168,DR168,DX168,ED168,EJ168,EP168,EV168))</f>
        <v>3</v>
      </c>
      <c r="W168" s="48">
        <f t="shared" si="338"/>
        <v>0</v>
      </c>
      <c r="X168" s="48">
        <f t="shared" si="338"/>
        <v>0</v>
      </c>
      <c r="Y168" s="49">
        <f t="shared" si="6"/>
        <v>3</v>
      </c>
      <c r="Z168" s="50">
        <f t="shared" ref="Z168:AB168" si="339">IF(ISBLANK($A168),"",sum(AI168,AO168,AU168,BA168,BG168,BM168,BS168,BY168,CE168,CK168,CQ168,CW168,DC168,DI168,DO168,DU168,EA168,EG168,EM168,ES168,EY168))</f>
        <v>3</v>
      </c>
      <c r="AA168" s="50">
        <f t="shared" si="339"/>
        <v>2</v>
      </c>
      <c r="AB168" s="50">
        <f t="shared" si="339"/>
        <v>1</v>
      </c>
      <c r="AC168" s="51">
        <f t="shared" si="8"/>
        <v>6</v>
      </c>
      <c r="AD168" s="52">
        <f t="shared" si="9"/>
        <v>1</v>
      </c>
      <c r="AE168" s="53" t="str">
        <f t="shared" si="10"/>
        <v>20+</v>
      </c>
      <c r="AF168" s="39"/>
      <c r="AG168" s="39"/>
      <c r="AH168" s="45"/>
      <c r="AI168" s="39"/>
      <c r="AJ168" s="39"/>
      <c r="AK168" s="45"/>
      <c r="AL168" s="39">
        <v>1.0</v>
      </c>
      <c r="AM168" s="45"/>
      <c r="AN168" s="45"/>
      <c r="AO168" s="45"/>
      <c r="AP168" s="45"/>
      <c r="AQ168" s="45"/>
      <c r="AR168" s="39"/>
      <c r="AS168" s="39"/>
      <c r="AT168" s="45"/>
      <c r="AU168" s="39">
        <v>1.0</v>
      </c>
      <c r="AV168" s="45"/>
      <c r="AW168" s="45"/>
      <c r="AX168" s="39"/>
      <c r="AY168" s="45"/>
      <c r="AZ168" s="45"/>
      <c r="BA168" s="39"/>
      <c r="BB168" s="39">
        <v>1.0</v>
      </c>
      <c r="BC168" s="45"/>
      <c r="BD168" s="45"/>
      <c r="BE168" s="45"/>
      <c r="BF168" s="45"/>
      <c r="BG168" s="45"/>
      <c r="BH168" s="45"/>
      <c r="BI168" s="45"/>
      <c r="BJ168" s="45"/>
      <c r="BK168" s="45"/>
      <c r="BL168" s="45"/>
      <c r="BM168" s="45"/>
      <c r="BN168" s="45"/>
      <c r="BO168" s="45"/>
      <c r="BP168" s="39">
        <v>2.0</v>
      </c>
      <c r="BQ168" s="45"/>
      <c r="BR168" s="45"/>
      <c r="BS168" s="45"/>
      <c r="BT168" s="45"/>
      <c r="BU168" s="45"/>
      <c r="BV168" s="45"/>
      <c r="BW168" s="45"/>
      <c r="BX168" s="45"/>
      <c r="BY168" s="39">
        <v>2.0</v>
      </c>
      <c r="BZ168" s="45"/>
      <c r="CA168" s="45"/>
      <c r="CB168" s="39"/>
      <c r="CC168" s="45"/>
      <c r="CD168" s="45"/>
      <c r="CE168" s="45"/>
      <c r="CF168" s="39">
        <v>1.0</v>
      </c>
      <c r="CG168" s="45"/>
      <c r="CH168" s="45"/>
      <c r="CI168" s="45"/>
      <c r="CJ168" s="45"/>
      <c r="CK168" s="45"/>
      <c r="CL168" s="45"/>
      <c r="CM168" s="39">
        <v>1.0</v>
      </c>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39"/>
      <c r="EK168" s="45"/>
      <c r="EL168" s="45"/>
      <c r="EM168" s="45"/>
      <c r="EN168" s="45"/>
      <c r="EO168" s="45"/>
      <c r="EP168" s="45"/>
      <c r="EQ168" s="45"/>
      <c r="ER168" s="45"/>
      <c r="ES168" s="45"/>
      <c r="ET168" s="45"/>
      <c r="EU168" s="45"/>
      <c r="EV168" s="39"/>
      <c r="EW168" s="39"/>
      <c r="EX168" s="45"/>
      <c r="EY168" s="39"/>
      <c r="EZ168" s="39"/>
      <c r="FA168" s="45"/>
      <c r="FB168" s="39" t="s">
        <v>851</v>
      </c>
      <c r="FC168" s="39" t="s">
        <v>570</v>
      </c>
      <c r="FD168" s="39" t="s">
        <v>570</v>
      </c>
    </row>
    <row r="169" hidden="1">
      <c r="A169" s="39" t="s">
        <v>852</v>
      </c>
      <c r="B169" s="39" t="s">
        <v>853</v>
      </c>
      <c r="C169" s="40" t="s">
        <v>35</v>
      </c>
      <c r="D169" s="41" t="s">
        <v>26</v>
      </c>
      <c r="E169" s="41"/>
      <c r="F169" s="41"/>
      <c r="G169" s="42" t="s">
        <v>854</v>
      </c>
      <c r="H169" s="42" t="s">
        <v>345</v>
      </c>
      <c r="I169" s="41" t="s">
        <v>51</v>
      </c>
      <c r="J169" s="41" t="s">
        <v>70</v>
      </c>
      <c r="K169" s="41" t="s">
        <v>193</v>
      </c>
      <c r="L169" s="42" t="s">
        <v>423</v>
      </c>
      <c r="M169" s="41" t="s">
        <v>64</v>
      </c>
      <c r="N169" s="43">
        <v>43312.0</v>
      </c>
      <c r="O169" s="44"/>
      <c r="P169" s="45"/>
      <c r="Q169" s="58"/>
      <c r="R169" s="58"/>
      <c r="S169" s="45"/>
      <c r="T169" s="47">
        <f t="shared" si="3"/>
        <v>211</v>
      </c>
      <c r="U169" s="48">
        <f t="shared" si="323"/>
        <v>13</v>
      </c>
      <c r="V169" s="48">
        <f t="shared" ref="V169:X169" si="340">IF(ISBLANK($A169),"",sum(AF169,AL169,AR169,AX169,BD169,BJ169,BP169,BV169,CB169,CH169,CN169,CT169,CZ169,DF169,DL169,DR169,DX169,ED169,EJ169,EP169,EV169))</f>
        <v>1</v>
      </c>
      <c r="W169" s="48">
        <f t="shared" si="340"/>
        <v>0</v>
      </c>
      <c r="X169" s="48">
        <f t="shared" si="340"/>
        <v>0</v>
      </c>
      <c r="Y169" s="49">
        <f t="shared" si="6"/>
        <v>1</v>
      </c>
      <c r="Z169" s="50">
        <f t="shared" ref="Z169:AB169" si="341">IF(ISBLANK($A169),"",sum(AI169,AO169,AU169,BA169,BG169,BM169,BS169,BY169,CE169,CK169,CQ169,CW169,DC169,DI169,DO169,DU169,EA169,EG169,EM169,ES169,EY169))</f>
        <v>1</v>
      </c>
      <c r="AA169" s="50">
        <f t="shared" si="341"/>
        <v>0</v>
      </c>
      <c r="AB169" s="50">
        <f t="shared" si="341"/>
        <v>0</v>
      </c>
      <c r="AC169" s="51">
        <f t="shared" si="8"/>
        <v>1</v>
      </c>
      <c r="AD169" s="52">
        <f t="shared" si="9"/>
        <v>1</v>
      </c>
      <c r="AE169" s="53" t="str">
        <f t="shared" si="10"/>
        <v>20+</v>
      </c>
      <c r="AF169" s="39"/>
      <c r="AG169" s="39"/>
      <c r="AH169" s="45"/>
      <c r="AI169" s="39"/>
      <c r="AJ169" s="39"/>
      <c r="AK169" s="45"/>
      <c r="AL169" s="39"/>
      <c r="AM169" s="45"/>
      <c r="AN169" s="45"/>
      <c r="AO169" s="45"/>
      <c r="AP169" s="45"/>
      <c r="AQ169" s="45"/>
      <c r="AR169" s="39">
        <v>1.0</v>
      </c>
      <c r="AS169" s="39"/>
      <c r="AT169" s="45"/>
      <c r="AU169" s="39"/>
      <c r="AV169" s="45"/>
      <c r="AW169" s="45"/>
      <c r="AX169" s="39"/>
      <c r="AY169" s="45"/>
      <c r="AZ169" s="45"/>
      <c r="BA169" s="39"/>
      <c r="BB169" s="39"/>
      <c r="BC169" s="45"/>
      <c r="BD169" s="45"/>
      <c r="BE169" s="45"/>
      <c r="BF169" s="45"/>
      <c r="BG169" s="39">
        <v>1.0</v>
      </c>
      <c r="BH169" s="45"/>
      <c r="BI169" s="45"/>
      <c r="BJ169" s="45"/>
      <c r="BK169" s="45"/>
      <c r="BL169" s="45"/>
      <c r="BM169" s="45"/>
      <c r="BN169" s="45"/>
      <c r="BO169" s="45"/>
      <c r="BP169" s="39"/>
      <c r="BQ169" s="45"/>
      <c r="BR169" s="45"/>
      <c r="BS169" s="45"/>
      <c r="BT169" s="45"/>
      <c r="BU169" s="45"/>
      <c r="BV169" s="45"/>
      <c r="BW169" s="45"/>
      <c r="BX169" s="45"/>
      <c r="BY169" s="45"/>
      <c r="BZ169" s="45"/>
      <c r="CA169" s="45"/>
      <c r="CB169" s="39"/>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39"/>
      <c r="EK169" s="45"/>
      <c r="EL169" s="45"/>
      <c r="EM169" s="45"/>
      <c r="EN169" s="45"/>
      <c r="EO169" s="45"/>
      <c r="EP169" s="45"/>
      <c r="EQ169" s="45"/>
      <c r="ER169" s="45"/>
      <c r="ES169" s="45"/>
      <c r="ET169" s="45"/>
      <c r="EU169" s="45"/>
      <c r="EV169" s="39"/>
      <c r="EW169" s="39"/>
      <c r="EX169" s="45"/>
      <c r="EY169" s="39"/>
      <c r="EZ169" s="39"/>
      <c r="FA169" s="45"/>
      <c r="FB169" s="39" t="s">
        <v>855</v>
      </c>
      <c r="FC169" s="39" t="s">
        <v>856</v>
      </c>
      <c r="FD169" s="39" t="s">
        <v>857</v>
      </c>
    </row>
    <row r="170">
      <c r="A170" s="39" t="s">
        <v>858</v>
      </c>
      <c r="B170" s="39" t="s">
        <v>822</v>
      </c>
      <c r="C170" s="40" t="s">
        <v>35</v>
      </c>
      <c r="D170" s="41" t="s">
        <v>69</v>
      </c>
      <c r="E170" s="41"/>
      <c r="F170" s="41"/>
      <c r="G170" s="42" t="s">
        <v>859</v>
      </c>
      <c r="H170" s="42" t="s">
        <v>294</v>
      </c>
      <c r="I170" s="41" t="s">
        <v>51</v>
      </c>
      <c r="J170" s="41" t="s">
        <v>70</v>
      </c>
      <c r="K170" s="41" t="s">
        <v>193</v>
      </c>
      <c r="L170" s="42" t="s">
        <v>295</v>
      </c>
      <c r="M170" s="41" t="s">
        <v>64</v>
      </c>
      <c r="N170" s="43">
        <v>43383.0</v>
      </c>
      <c r="O170" s="44"/>
      <c r="P170" s="45"/>
      <c r="Q170" s="58"/>
      <c r="R170" s="58"/>
      <c r="S170" s="45"/>
      <c r="T170" s="47">
        <f t="shared" si="3"/>
        <v>140</v>
      </c>
      <c r="U170" s="48">
        <f t="shared" si="323"/>
        <v>13</v>
      </c>
      <c r="V170" s="48">
        <f t="shared" ref="V170:X170" si="342">IF(ISBLANK($A170),"",sum(AF170,AL170,AR170,AX170,BD170,BJ170,BP170,BV170,CB170,CH170,CN170,CT170,CZ170,DF170,DL170,DR170,DX170,ED170,EJ170,EP170,EV170))</f>
        <v>0</v>
      </c>
      <c r="W170" s="48">
        <f t="shared" si="342"/>
        <v>0</v>
      </c>
      <c r="X170" s="48">
        <f t="shared" si="342"/>
        <v>0</v>
      </c>
      <c r="Y170" s="49">
        <f t="shared" si="6"/>
        <v>0</v>
      </c>
      <c r="Z170" s="50">
        <f t="shared" ref="Z170:AB170" si="343">IF(ISBLANK($A170),"",sum(AI170,AO170,AU170,BA170,BG170,BM170,BS170,BY170,CE170,CK170,CQ170,CW170,DC170,DI170,DO170,DU170,EA170,EG170,EM170,ES170,EY170))</f>
        <v>0</v>
      </c>
      <c r="AA170" s="50">
        <f t="shared" si="343"/>
        <v>0</v>
      </c>
      <c r="AB170" s="50">
        <f t="shared" si="343"/>
        <v>0</v>
      </c>
      <c r="AC170" s="51">
        <f t="shared" si="8"/>
        <v>0</v>
      </c>
      <c r="AD170" s="52" t="str">
        <f t="shared" si="9"/>
        <v/>
      </c>
      <c r="AE170" s="53">
        <f t="shared" si="10"/>
        <v>20</v>
      </c>
      <c r="AF170" s="39"/>
      <c r="AG170" s="39"/>
      <c r="AH170" s="45"/>
      <c r="AI170" s="39"/>
      <c r="AJ170" s="39"/>
      <c r="AK170" s="45"/>
      <c r="AL170" s="39"/>
      <c r="AM170" s="45"/>
      <c r="AN170" s="45"/>
      <c r="AO170" s="45"/>
      <c r="AP170" s="45"/>
      <c r="AQ170" s="45"/>
      <c r="AR170" s="39"/>
      <c r="AS170" s="39"/>
      <c r="AT170" s="45"/>
      <c r="AU170" s="39"/>
      <c r="AV170" s="45"/>
      <c r="AW170" s="45"/>
      <c r="AX170" s="39"/>
      <c r="AY170" s="45"/>
      <c r="AZ170" s="45"/>
      <c r="BA170" s="39"/>
      <c r="BB170" s="39"/>
      <c r="BC170" s="45"/>
      <c r="BD170" s="45"/>
      <c r="BE170" s="45"/>
      <c r="BF170" s="45"/>
      <c r="BG170" s="45"/>
      <c r="BH170" s="45"/>
      <c r="BI170" s="45"/>
      <c r="BJ170" s="45"/>
      <c r="BK170" s="45"/>
      <c r="BL170" s="45"/>
      <c r="BM170" s="45"/>
      <c r="BN170" s="45"/>
      <c r="BO170" s="45"/>
      <c r="BP170" s="39"/>
      <c r="BQ170" s="45"/>
      <c r="BR170" s="45"/>
      <c r="BS170" s="45"/>
      <c r="BT170" s="45"/>
      <c r="BU170" s="45"/>
      <c r="BV170" s="45"/>
      <c r="BW170" s="45"/>
      <c r="BX170" s="45"/>
      <c r="BY170" s="45"/>
      <c r="BZ170" s="45"/>
      <c r="CA170" s="45"/>
      <c r="CB170" s="39"/>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39"/>
      <c r="EK170" s="45"/>
      <c r="EL170" s="45"/>
      <c r="EM170" s="45"/>
      <c r="EN170" s="45"/>
      <c r="EO170" s="45"/>
      <c r="EP170" s="45"/>
      <c r="EQ170" s="45"/>
      <c r="ER170" s="45"/>
      <c r="ES170" s="45"/>
      <c r="ET170" s="45"/>
      <c r="EU170" s="45"/>
      <c r="EV170" s="39"/>
      <c r="EW170" s="39"/>
      <c r="EX170" s="45"/>
      <c r="EY170" s="39"/>
      <c r="EZ170" s="39"/>
      <c r="FA170" s="45"/>
      <c r="FB170" s="39" t="s">
        <v>860</v>
      </c>
      <c r="FC170" s="39" t="s">
        <v>861</v>
      </c>
      <c r="FD170" s="39" t="s">
        <v>862</v>
      </c>
    </row>
    <row r="171" hidden="1">
      <c r="A171" s="39" t="s">
        <v>863</v>
      </c>
      <c r="B171" s="39" t="s">
        <v>864</v>
      </c>
      <c r="C171" s="40" t="s">
        <v>35</v>
      </c>
      <c r="D171" s="41" t="s">
        <v>26</v>
      </c>
      <c r="E171" s="41"/>
      <c r="F171" s="41"/>
      <c r="G171" s="42" t="s">
        <v>548</v>
      </c>
      <c r="H171" s="42" t="s">
        <v>434</v>
      </c>
      <c r="I171" s="41" t="s">
        <v>51</v>
      </c>
      <c r="J171" s="41" t="s">
        <v>70</v>
      </c>
      <c r="K171" s="41" t="s">
        <v>193</v>
      </c>
      <c r="L171" s="42" t="s">
        <v>295</v>
      </c>
      <c r="M171" s="41" t="s">
        <v>64</v>
      </c>
      <c r="N171" s="43">
        <v>43335.0</v>
      </c>
      <c r="O171" s="44"/>
      <c r="P171" s="45"/>
      <c r="Q171" s="58"/>
      <c r="R171" s="58"/>
      <c r="S171" s="45"/>
      <c r="T171" s="47">
        <f t="shared" si="3"/>
        <v>188</v>
      </c>
      <c r="U171" s="48">
        <f t="shared" si="323"/>
        <v>13</v>
      </c>
      <c r="V171" s="48">
        <f t="shared" ref="V171:X171" si="344">IF(ISBLANK($A171),"",sum(AF171,AL171,AR171,AX171,BD171,BJ171,BP171,BV171,CB171,CH171,CN171,CT171,CZ171,DF171,DL171,DR171,DX171,ED171,EJ171,EP171,EV171))</f>
        <v>2</v>
      </c>
      <c r="W171" s="48">
        <f t="shared" si="344"/>
        <v>0</v>
      </c>
      <c r="X171" s="48">
        <f t="shared" si="344"/>
        <v>0</v>
      </c>
      <c r="Y171" s="49">
        <f t="shared" si="6"/>
        <v>2</v>
      </c>
      <c r="Z171" s="50">
        <f t="shared" ref="Z171:AB171" si="345">IF(ISBLANK($A171),"",sum(AI171,AO171,AU171,BA171,BG171,BM171,BS171,BY171,CE171,CK171,CQ171,CW171,DC171,DI171,DO171,DU171,EA171,EG171,EM171,ES171,EY171))</f>
        <v>1</v>
      </c>
      <c r="AA171" s="50">
        <f t="shared" si="345"/>
        <v>1</v>
      </c>
      <c r="AB171" s="50">
        <f t="shared" si="345"/>
        <v>0</v>
      </c>
      <c r="AC171" s="51">
        <f t="shared" si="8"/>
        <v>2</v>
      </c>
      <c r="AD171" s="52">
        <f t="shared" si="9"/>
        <v>0.5</v>
      </c>
      <c r="AE171" s="53" t="str">
        <f t="shared" si="10"/>
        <v>20+</v>
      </c>
      <c r="AF171" s="39"/>
      <c r="AG171" s="39"/>
      <c r="AH171" s="45"/>
      <c r="AI171" s="39"/>
      <c r="AJ171" s="39"/>
      <c r="AK171" s="45"/>
      <c r="AL171" s="39">
        <v>1.0</v>
      </c>
      <c r="AM171" s="45"/>
      <c r="AN171" s="45"/>
      <c r="AO171" s="45"/>
      <c r="AP171" s="45"/>
      <c r="AQ171" s="45"/>
      <c r="AR171" s="39"/>
      <c r="AS171" s="39"/>
      <c r="AT171" s="45"/>
      <c r="AU171" s="39"/>
      <c r="AV171" s="45"/>
      <c r="AW171" s="45"/>
      <c r="AX171" s="39"/>
      <c r="AY171" s="45"/>
      <c r="AZ171" s="45"/>
      <c r="BA171" s="39"/>
      <c r="BB171" s="39"/>
      <c r="BC171" s="45"/>
      <c r="BD171" s="45"/>
      <c r="BE171" s="45"/>
      <c r="BF171" s="45"/>
      <c r="BG171" s="45"/>
      <c r="BH171" s="45"/>
      <c r="BI171" s="45"/>
      <c r="BJ171" s="39">
        <v>1.0</v>
      </c>
      <c r="BK171" s="45"/>
      <c r="BL171" s="45"/>
      <c r="BM171" s="39">
        <v>1.0</v>
      </c>
      <c r="BN171" s="39">
        <v>1.0</v>
      </c>
      <c r="BO171" s="45"/>
      <c r="BP171" s="39"/>
      <c r="BQ171" s="45"/>
      <c r="BR171" s="45"/>
      <c r="BS171" s="45"/>
      <c r="BT171" s="45"/>
      <c r="BU171" s="45"/>
      <c r="BV171" s="45"/>
      <c r="BW171" s="45"/>
      <c r="BX171" s="45"/>
      <c r="BY171" s="45"/>
      <c r="BZ171" s="45"/>
      <c r="CA171" s="45"/>
      <c r="CB171" s="39"/>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39"/>
      <c r="EK171" s="45"/>
      <c r="EL171" s="45"/>
      <c r="EM171" s="45"/>
      <c r="EN171" s="45"/>
      <c r="EO171" s="45"/>
      <c r="EP171" s="45"/>
      <c r="EQ171" s="45"/>
      <c r="ER171" s="45"/>
      <c r="ES171" s="45"/>
      <c r="ET171" s="45"/>
      <c r="EU171" s="45"/>
      <c r="EV171" s="39"/>
      <c r="EW171" s="39"/>
      <c r="EX171" s="45"/>
      <c r="EY171" s="39"/>
      <c r="EZ171" s="39"/>
      <c r="FA171" s="45"/>
      <c r="FB171" s="39" t="s">
        <v>865</v>
      </c>
      <c r="FC171" s="39" t="s">
        <v>570</v>
      </c>
      <c r="FD171" s="39" t="s">
        <v>570</v>
      </c>
    </row>
    <row r="172" hidden="1">
      <c r="A172" s="39" t="s">
        <v>866</v>
      </c>
      <c r="B172" s="39" t="s">
        <v>867</v>
      </c>
      <c r="C172" s="40" t="s">
        <v>35</v>
      </c>
      <c r="D172" s="41" t="s">
        <v>26</v>
      </c>
      <c r="E172" s="41"/>
      <c r="F172" s="41"/>
      <c r="G172" s="42" t="s">
        <v>868</v>
      </c>
      <c r="H172" s="42" t="s">
        <v>300</v>
      </c>
      <c r="I172" s="41" t="s">
        <v>51</v>
      </c>
      <c r="J172" s="41" t="s">
        <v>70</v>
      </c>
      <c r="K172" s="41" t="s">
        <v>193</v>
      </c>
      <c r="L172" s="42" t="s">
        <v>295</v>
      </c>
      <c r="M172" s="41" t="s">
        <v>64</v>
      </c>
      <c r="N172" s="43">
        <v>43264.0</v>
      </c>
      <c r="O172" s="44"/>
      <c r="P172" s="45"/>
      <c r="Q172" s="58"/>
      <c r="R172" s="58"/>
      <c r="S172" s="45"/>
      <c r="T172" s="47">
        <f t="shared" si="3"/>
        <v>259</v>
      </c>
      <c r="U172" s="48">
        <f t="shared" si="323"/>
        <v>13</v>
      </c>
      <c r="V172" s="48">
        <f t="shared" ref="V172:X172" si="346">IF(ISBLANK($A172),"",sum(AF172,AL172,AR172,AX172,BD172,BJ172,BP172,BV172,CB172,CH172,CN172,CT172,CZ172,DF172,DL172,DR172,DX172,ED172,EJ172,EP172,EV172))</f>
        <v>3</v>
      </c>
      <c r="W172" s="48">
        <f t="shared" si="346"/>
        <v>0</v>
      </c>
      <c r="X172" s="48">
        <f t="shared" si="346"/>
        <v>0</v>
      </c>
      <c r="Y172" s="49">
        <f t="shared" si="6"/>
        <v>3</v>
      </c>
      <c r="Z172" s="50">
        <f t="shared" ref="Z172:AB172" si="347">IF(ISBLANK($A172),"",sum(AI172,AO172,AU172,BA172,BG172,BM172,BS172,BY172,CE172,CK172,CQ172,CW172,DC172,DI172,DO172,DU172,EA172,EG172,EM172,ES172,EY172))</f>
        <v>3</v>
      </c>
      <c r="AA172" s="50">
        <f t="shared" si="347"/>
        <v>1</v>
      </c>
      <c r="AB172" s="50">
        <f t="shared" si="347"/>
        <v>0</v>
      </c>
      <c r="AC172" s="51">
        <f t="shared" si="8"/>
        <v>4</v>
      </c>
      <c r="AD172" s="52">
        <f t="shared" si="9"/>
        <v>1</v>
      </c>
      <c r="AE172" s="53" t="str">
        <f t="shared" si="10"/>
        <v>20+</v>
      </c>
      <c r="AF172" s="39"/>
      <c r="AG172" s="39"/>
      <c r="AH172" s="45"/>
      <c r="AI172" s="39"/>
      <c r="AJ172" s="39"/>
      <c r="AK172" s="45"/>
      <c r="AL172" s="39"/>
      <c r="AM172" s="45"/>
      <c r="AN172" s="45"/>
      <c r="AO172" s="45"/>
      <c r="AP172" s="45"/>
      <c r="AQ172" s="45"/>
      <c r="AR172" s="39">
        <v>2.0</v>
      </c>
      <c r="AS172" s="39"/>
      <c r="AT172" s="45"/>
      <c r="AU172" s="39">
        <v>2.0</v>
      </c>
      <c r="AV172" s="45"/>
      <c r="AW172" s="45"/>
      <c r="AX172" s="39"/>
      <c r="AY172" s="45"/>
      <c r="AZ172" s="45"/>
      <c r="BA172" s="39"/>
      <c r="BB172" s="39"/>
      <c r="BC172" s="45"/>
      <c r="BD172" s="39">
        <v>1.0</v>
      </c>
      <c r="BE172" s="45"/>
      <c r="BF172" s="45"/>
      <c r="BG172" s="45"/>
      <c r="BH172" s="39">
        <v>1.0</v>
      </c>
      <c r="BI172" s="45"/>
      <c r="BJ172" s="45"/>
      <c r="BK172" s="45"/>
      <c r="BL172" s="45"/>
      <c r="BM172" s="39">
        <v>1.0</v>
      </c>
      <c r="BN172" s="39"/>
      <c r="BO172" s="45"/>
      <c r="BP172" s="39"/>
      <c r="BQ172" s="45"/>
      <c r="BR172" s="45"/>
      <c r="BS172" s="45"/>
      <c r="BT172" s="45"/>
      <c r="BU172" s="45"/>
      <c r="BV172" s="45"/>
      <c r="BW172" s="45"/>
      <c r="BX172" s="45"/>
      <c r="BY172" s="45"/>
      <c r="BZ172" s="45"/>
      <c r="CA172" s="45"/>
      <c r="CB172" s="39"/>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39"/>
      <c r="EK172" s="45"/>
      <c r="EL172" s="45"/>
      <c r="EM172" s="45"/>
      <c r="EN172" s="45"/>
      <c r="EO172" s="45"/>
      <c r="EP172" s="45"/>
      <c r="EQ172" s="45"/>
      <c r="ER172" s="45"/>
      <c r="ES172" s="45"/>
      <c r="ET172" s="45"/>
      <c r="EU172" s="45"/>
      <c r="EV172" s="39"/>
      <c r="EW172" s="39"/>
      <c r="EX172" s="45"/>
      <c r="EY172" s="39"/>
      <c r="FA172" s="45"/>
      <c r="FB172" s="39" t="s">
        <v>869</v>
      </c>
      <c r="FC172" s="96" t="s">
        <v>570</v>
      </c>
      <c r="FD172" s="96" t="s">
        <v>570</v>
      </c>
    </row>
    <row r="173" hidden="1">
      <c r="A173" s="39" t="s">
        <v>870</v>
      </c>
      <c r="B173" s="39" t="s">
        <v>457</v>
      </c>
      <c r="C173" s="40" t="s">
        <v>35</v>
      </c>
      <c r="D173" s="41" t="s">
        <v>11</v>
      </c>
      <c r="E173" s="41"/>
      <c r="F173" s="41"/>
      <c r="G173" s="42" t="s">
        <v>391</v>
      </c>
      <c r="H173" s="42" t="s">
        <v>345</v>
      </c>
      <c r="I173" s="41" t="s">
        <v>51</v>
      </c>
      <c r="J173" s="41" t="s">
        <v>70</v>
      </c>
      <c r="K173" s="41" t="s">
        <v>193</v>
      </c>
      <c r="L173" s="42" t="s">
        <v>295</v>
      </c>
      <c r="M173" s="41" t="s">
        <v>64</v>
      </c>
      <c r="N173" s="43">
        <v>43367.0</v>
      </c>
      <c r="O173" s="44"/>
      <c r="P173" s="45"/>
      <c r="Q173" s="58"/>
      <c r="R173" s="58"/>
      <c r="S173" s="45"/>
      <c r="T173" s="47">
        <f t="shared" si="3"/>
        <v>156</v>
      </c>
      <c r="U173" s="48">
        <f t="shared" si="323"/>
        <v>13</v>
      </c>
      <c r="V173" s="48">
        <f t="shared" ref="V173:X173" si="348">IF(ISBLANK($A173),"",sum(AF173,AL173,AR173,AX173,BD173,BJ173,BP173,BV173,CB173,CH173,CN173,CT173,CZ173,DF173,DL173,DR173,DX173,ED173,EJ173,EP173,EV173))</f>
        <v>4</v>
      </c>
      <c r="W173" s="48">
        <f t="shared" si="348"/>
        <v>0</v>
      </c>
      <c r="X173" s="48">
        <f t="shared" si="348"/>
        <v>0</v>
      </c>
      <c r="Y173" s="49">
        <f t="shared" si="6"/>
        <v>4</v>
      </c>
      <c r="Z173" s="50">
        <f t="shared" ref="Z173:AB173" si="349">IF(ISBLANK($A173),"",sum(AI173,AO173,AU173,BA173,BG173,BM173,BS173,BY173,CE173,CK173,CQ173,CW173,DC173,DI173,DO173,DU173,EA173,EG173,EM173,ES173,EY173))</f>
        <v>2</v>
      </c>
      <c r="AA173" s="50">
        <f t="shared" si="349"/>
        <v>0</v>
      </c>
      <c r="AB173" s="50">
        <f t="shared" si="349"/>
        <v>0</v>
      </c>
      <c r="AC173" s="51">
        <f t="shared" si="8"/>
        <v>2</v>
      </c>
      <c r="AD173" s="52">
        <f t="shared" si="9"/>
        <v>0.5</v>
      </c>
      <c r="AE173" s="53" t="str">
        <f t="shared" si="10"/>
        <v>20+</v>
      </c>
      <c r="AF173" s="39"/>
      <c r="AG173" s="39"/>
      <c r="AH173" s="45"/>
      <c r="AI173" s="39"/>
      <c r="AJ173" s="39"/>
      <c r="AK173" s="45"/>
      <c r="AL173" s="39"/>
      <c r="AM173" s="45"/>
      <c r="AN173" s="45"/>
      <c r="AO173" s="45"/>
      <c r="AP173" s="45"/>
      <c r="AQ173" s="45"/>
      <c r="AR173" s="39"/>
      <c r="AS173" s="39"/>
      <c r="AT173" s="45"/>
      <c r="AU173" s="39"/>
      <c r="AV173" s="45"/>
      <c r="AW173" s="45"/>
      <c r="AX173" s="39">
        <v>2.0</v>
      </c>
      <c r="AY173" s="45"/>
      <c r="AZ173" s="45"/>
      <c r="BA173" s="39">
        <v>1.0</v>
      </c>
      <c r="BB173" s="39"/>
      <c r="BC173" s="45"/>
      <c r="BD173" s="39">
        <v>1.0</v>
      </c>
      <c r="BE173" s="45"/>
      <c r="BF173" s="45"/>
      <c r="BG173" s="45"/>
      <c r="BH173" s="45"/>
      <c r="BI173" s="45"/>
      <c r="BJ173" s="39">
        <v>1.0</v>
      </c>
      <c r="BK173" s="45"/>
      <c r="BL173" s="45"/>
      <c r="BM173" s="39">
        <v>1.0</v>
      </c>
      <c r="BN173" s="45"/>
      <c r="BO173" s="45"/>
      <c r="BP173" s="39"/>
      <c r="BQ173" s="45"/>
      <c r="BR173" s="45"/>
      <c r="BS173" s="45"/>
      <c r="BT173" s="45"/>
      <c r="BU173" s="45"/>
      <c r="BV173" s="45"/>
      <c r="BW173" s="45"/>
      <c r="BX173" s="45"/>
      <c r="BY173" s="45"/>
      <c r="BZ173" s="45"/>
      <c r="CA173" s="45"/>
      <c r="CB173" s="39"/>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39"/>
      <c r="EK173" s="45"/>
      <c r="EL173" s="45"/>
      <c r="EM173" s="45"/>
      <c r="EN173" s="45"/>
      <c r="EO173" s="45"/>
      <c r="EP173" s="45"/>
      <c r="EQ173" s="45"/>
      <c r="ER173" s="45"/>
      <c r="ES173" s="45"/>
      <c r="ET173" s="45"/>
      <c r="EU173" s="45"/>
      <c r="EV173" s="39"/>
      <c r="EW173" s="39"/>
      <c r="EX173" s="45"/>
      <c r="EY173" s="39"/>
      <c r="EZ173" s="39"/>
      <c r="FA173" s="45"/>
      <c r="FB173" s="39" t="s">
        <v>871</v>
      </c>
      <c r="FC173" s="39" t="s">
        <v>464</v>
      </c>
      <c r="FD173" s="39" t="s">
        <v>872</v>
      </c>
    </row>
    <row r="174" hidden="1">
      <c r="A174" s="39" t="s">
        <v>873</v>
      </c>
      <c r="B174" s="39" t="s">
        <v>765</v>
      </c>
      <c r="C174" s="40" t="s">
        <v>35</v>
      </c>
      <c r="D174" s="41" t="s">
        <v>26</v>
      </c>
      <c r="E174" s="41"/>
      <c r="F174" s="41"/>
      <c r="G174" s="42" t="s">
        <v>330</v>
      </c>
      <c r="H174" s="42" t="s">
        <v>317</v>
      </c>
      <c r="I174" s="41" t="s">
        <v>51</v>
      </c>
      <c r="J174" s="41" t="s">
        <v>70</v>
      </c>
      <c r="K174" s="41" t="s">
        <v>193</v>
      </c>
      <c r="L174" s="42" t="s">
        <v>295</v>
      </c>
      <c r="M174" s="41" t="s">
        <v>64</v>
      </c>
      <c r="N174" s="43">
        <v>43311.0</v>
      </c>
      <c r="O174" s="44"/>
      <c r="P174" s="45"/>
      <c r="Q174" s="58"/>
      <c r="R174" s="58"/>
      <c r="S174" s="45"/>
      <c r="T174" s="47">
        <f t="shared" si="3"/>
        <v>212</v>
      </c>
      <c r="U174" s="48">
        <f t="shared" si="323"/>
        <v>13</v>
      </c>
      <c r="V174" s="48">
        <f t="shared" ref="V174:X174" si="350">IF(ISBLANK($A174),"",sum(AF174,AL174,AR174,AX174,BD174,BJ174,BP174,BV174,CB174,CH174,CN174,CT174,CZ174,DF174,DL174,DR174,DX174,ED174,EJ174,EP174,EV174))</f>
        <v>0</v>
      </c>
      <c r="W174" s="48">
        <f t="shared" si="350"/>
        <v>0</v>
      </c>
      <c r="X174" s="48">
        <f t="shared" si="350"/>
        <v>1</v>
      </c>
      <c r="Y174" s="49">
        <f t="shared" si="6"/>
        <v>1</v>
      </c>
      <c r="Z174" s="50">
        <f t="shared" ref="Z174:AB174" si="351">IF(ISBLANK($A174),"",sum(AI174,AO174,AU174,BA174,BG174,BM174,BS174,BY174,CE174,CK174,CQ174,CW174,DC174,DI174,DO174,DU174,EA174,EG174,EM174,ES174,EY174))</f>
        <v>0</v>
      </c>
      <c r="AA174" s="50">
        <f t="shared" si="351"/>
        <v>0</v>
      </c>
      <c r="AB174" s="50">
        <f t="shared" si="351"/>
        <v>1</v>
      </c>
      <c r="AC174" s="51">
        <f t="shared" si="8"/>
        <v>1</v>
      </c>
      <c r="AD174" s="52">
        <f t="shared" si="9"/>
        <v>0</v>
      </c>
      <c r="AE174" s="53" t="str">
        <f t="shared" si="10"/>
        <v>20+</v>
      </c>
      <c r="AF174" s="39"/>
      <c r="AG174" s="39"/>
      <c r="AH174" s="45"/>
      <c r="AI174" s="39"/>
      <c r="AJ174" s="39"/>
      <c r="AK174" s="45"/>
      <c r="AL174" s="39"/>
      <c r="AM174" s="45"/>
      <c r="AN174" s="39">
        <v>1.0</v>
      </c>
      <c r="AO174" s="45"/>
      <c r="AP174" s="45"/>
      <c r="AQ174" s="39">
        <v>1.0</v>
      </c>
      <c r="AR174" s="39"/>
      <c r="AS174" s="39"/>
      <c r="AT174" s="45"/>
      <c r="AU174" s="39"/>
      <c r="AV174" s="45"/>
      <c r="AW174" s="45"/>
      <c r="AX174" s="39"/>
      <c r="AY174" s="45"/>
      <c r="AZ174" s="45"/>
      <c r="BA174" s="39"/>
      <c r="BB174" s="39"/>
      <c r="BC174" s="45"/>
      <c r="BD174" s="45"/>
      <c r="BE174" s="45"/>
      <c r="BF174" s="45"/>
      <c r="BG174" s="45"/>
      <c r="BH174" s="45"/>
      <c r="BI174" s="45"/>
      <c r="BJ174" s="45"/>
      <c r="BK174" s="45"/>
      <c r="BL174" s="45"/>
      <c r="BM174" s="45"/>
      <c r="BN174" s="45"/>
      <c r="BO174" s="45"/>
      <c r="BP174" s="39"/>
      <c r="BQ174" s="45"/>
      <c r="BR174" s="45"/>
      <c r="BS174" s="45"/>
      <c r="BT174" s="45"/>
      <c r="BU174" s="45"/>
      <c r="BV174" s="45"/>
      <c r="BW174" s="45"/>
      <c r="BX174" s="45"/>
      <c r="BY174" s="45"/>
      <c r="BZ174" s="45"/>
      <c r="CA174" s="45"/>
      <c r="CB174" s="39"/>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39"/>
      <c r="EK174" s="45"/>
      <c r="EL174" s="45"/>
      <c r="EM174" s="45"/>
      <c r="EN174" s="45"/>
      <c r="EO174" s="45"/>
      <c r="EP174" s="45"/>
      <c r="EQ174" s="45"/>
      <c r="ER174" s="45"/>
      <c r="ES174" s="45"/>
      <c r="ET174" s="45"/>
      <c r="EU174" s="45"/>
      <c r="EV174" s="39"/>
      <c r="EW174" s="39"/>
      <c r="EX174" s="45"/>
      <c r="EY174" s="39"/>
      <c r="EZ174" s="39"/>
      <c r="FA174" s="45"/>
      <c r="FB174" s="39" t="s">
        <v>874</v>
      </c>
      <c r="FC174" s="96" t="s">
        <v>570</v>
      </c>
      <c r="FD174" s="96" t="s">
        <v>570</v>
      </c>
    </row>
    <row r="175">
      <c r="A175" s="39" t="s">
        <v>875</v>
      </c>
      <c r="B175" s="39" t="s">
        <v>876</v>
      </c>
      <c r="C175" s="40" t="s">
        <v>35</v>
      </c>
      <c r="D175" s="41" t="s">
        <v>69</v>
      </c>
      <c r="E175" s="41"/>
      <c r="F175" s="41"/>
      <c r="G175" s="42" t="s">
        <v>877</v>
      </c>
      <c r="H175" s="42" t="s">
        <v>326</v>
      </c>
      <c r="I175" s="41" t="s">
        <v>51</v>
      </c>
      <c r="J175" s="41" t="s">
        <v>70</v>
      </c>
      <c r="K175" s="41" t="s">
        <v>193</v>
      </c>
      <c r="L175" s="42" t="s">
        <v>423</v>
      </c>
      <c r="M175" s="41" t="s">
        <v>64</v>
      </c>
      <c r="N175" s="43">
        <v>43391.0</v>
      </c>
      <c r="O175" s="44"/>
      <c r="P175" s="45"/>
      <c r="Q175" s="58"/>
      <c r="R175" s="58"/>
      <c r="S175" s="45"/>
      <c r="T175" s="47">
        <f t="shared" si="3"/>
        <v>132</v>
      </c>
      <c r="U175" s="48">
        <f t="shared" si="323"/>
        <v>13</v>
      </c>
      <c r="V175" s="48">
        <f t="shared" ref="V175:X175" si="352">IF(ISBLANK($A175),"",sum(AF175,AL175,AR175,AX175,BD175,BJ175,BP175,BV175,CB175,CH175,CN175,CT175,CZ175,DF175,DL175,DR175,DX175,ED175,EJ175,EP175,EV175))</f>
        <v>0</v>
      </c>
      <c r="W175" s="48">
        <f t="shared" si="352"/>
        <v>0</v>
      </c>
      <c r="X175" s="48">
        <f t="shared" si="352"/>
        <v>0</v>
      </c>
      <c r="Y175" s="49">
        <f t="shared" si="6"/>
        <v>0</v>
      </c>
      <c r="Z175" s="50">
        <f t="shared" ref="Z175:AB175" si="353">IF(ISBLANK($A175),"",sum(AI175,AO175,AU175,BA175,BG175,BM175,BS175,BY175,CE175,CK175,CQ175,CW175,DC175,DI175,DO175,DU175,EA175,EG175,EM175,ES175,EY175))</f>
        <v>0</v>
      </c>
      <c r="AA175" s="50">
        <f t="shared" si="353"/>
        <v>0</v>
      </c>
      <c r="AB175" s="50">
        <f t="shared" si="353"/>
        <v>0</v>
      </c>
      <c r="AC175" s="51">
        <f t="shared" si="8"/>
        <v>0</v>
      </c>
      <c r="AD175" s="52" t="str">
        <f t="shared" si="9"/>
        <v/>
      </c>
      <c r="AE175" s="53">
        <f t="shared" si="10"/>
        <v>19</v>
      </c>
      <c r="AF175" s="39"/>
      <c r="AG175" s="39"/>
      <c r="AH175" s="45"/>
      <c r="AI175" s="39"/>
      <c r="AJ175" s="39"/>
      <c r="AK175" s="45"/>
      <c r="AL175" s="39"/>
      <c r="AM175" s="45"/>
      <c r="AN175" s="45"/>
      <c r="AO175" s="45"/>
      <c r="AP175" s="45"/>
      <c r="AQ175" s="45"/>
      <c r="AR175" s="39"/>
      <c r="AS175" s="39"/>
      <c r="AT175" s="45"/>
      <c r="AU175" s="39"/>
      <c r="AV175" s="45"/>
      <c r="AW175" s="45"/>
      <c r="AX175" s="39"/>
      <c r="AY175" s="45"/>
      <c r="AZ175" s="45"/>
      <c r="BA175" s="39"/>
      <c r="BB175" s="39"/>
      <c r="BC175" s="45"/>
      <c r="BD175" s="45"/>
      <c r="BE175" s="45"/>
      <c r="BF175" s="45"/>
      <c r="BG175" s="45"/>
      <c r="BH175" s="45"/>
      <c r="BI175" s="45"/>
      <c r="BJ175" s="45"/>
      <c r="BK175" s="45"/>
      <c r="BL175" s="45"/>
      <c r="BM175" s="45"/>
      <c r="BN175" s="45"/>
      <c r="BO175" s="45"/>
      <c r="BP175" s="39"/>
      <c r="BQ175" s="45"/>
      <c r="BR175" s="45"/>
      <c r="BS175" s="45"/>
      <c r="BT175" s="45"/>
      <c r="BU175" s="45"/>
      <c r="BV175" s="45"/>
      <c r="BW175" s="45"/>
      <c r="BX175" s="45"/>
      <c r="BY175" s="45"/>
      <c r="BZ175" s="45"/>
      <c r="CA175" s="45"/>
      <c r="CB175" s="39"/>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39"/>
      <c r="EK175" s="45"/>
      <c r="EL175" s="45"/>
      <c r="EM175" s="45"/>
      <c r="EN175" s="45"/>
      <c r="EO175" s="45"/>
      <c r="EP175" s="45"/>
      <c r="EQ175" s="45"/>
      <c r="ER175" s="45"/>
      <c r="ES175" s="45"/>
      <c r="ET175" s="45"/>
      <c r="EU175" s="45"/>
      <c r="EV175" s="39"/>
      <c r="EW175" s="39"/>
      <c r="EX175" s="45"/>
      <c r="EY175" s="39"/>
      <c r="EZ175" s="39"/>
      <c r="FA175" s="45"/>
      <c r="FB175" s="39" t="s">
        <v>878</v>
      </c>
      <c r="FC175" s="39" t="s">
        <v>879</v>
      </c>
      <c r="FD175" s="39" t="s">
        <v>880</v>
      </c>
    </row>
    <row r="176" hidden="1">
      <c r="A176" s="81" t="s">
        <v>881</v>
      </c>
      <c r="B176" s="39" t="s">
        <v>882</v>
      </c>
      <c r="C176" s="40" t="s">
        <v>35</v>
      </c>
      <c r="D176" s="41" t="s">
        <v>26</v>
      </c>
      <c r="E176" s="41"/>
      <c r="F176" s="41"/>
      <c r="G176" s="42" t="s">
        <v>526</v>
      </c>
      <c r="H176" s="42" t="s">
        <v>345</v>
      </c>
      <c r="I176" s="41" t="s">
        <v>51</v>
      </c>
      <c r="J176" s="41" t="s">
        <v>70</v>
      </c>
      <c r="K176" s="41" t="s">
        <v>193</v>
      </c>
      <c r="L176" s="42" t="s">
        <v>295</v>
      </c>
      <c r="M176" s="41" t="s">
        <v>64</v>
      </c>
      <c r="N176" s="43">
        <v>43277.0</v>
      </c>
      <c r="O176" s="44"/>
      <c r="P176" s="45"/>
      <c r="Q176" s="58"/>
      <c r="R176" s="58"/>
      <c r="S176" s="45"/>
      <c r="T176" s="47">
        <f t="shared" si="3"/>
        <v>246</v>
      </c>
      <c r="U176" s="48">
        <f t="shared" si="323"/>
        <v>13</v>
      </c>
      <c r="V176" s="48">
        <f t="shared" ref="V176:X176" si="354">IF(ISBLANK($A176),"",sum(AF176,AL176,AR176,AX176,BD176,BJ176,BP176,BV176,CB176,CH176,CN176,CT176,CZ176,DF176,DL176,DR176,DX176,ED176,EJ176,EP176,EV176))</f>
        <v>3</v>
      </c>
      <c r="W176" s="48">
        <f t="shared" si="354"/>
        <v>0</v>
      </c>
      <c r="X176" s="48">
        <f t="shared" si="354"/>
        <v>0</v>
      </c>
      <c r="Y176" s="49">
        <f t="shared" si="6"/>
        <v>3</v>
      </c>
      <c r="Z176" s="50">
        <f t="shared" ref="Z176:AB176" si="355">IF(ISBLANK($A176),"",sum(AI176,AO176,AU176,BA176,BG176,BM176,BS176,BY176,CE176,CK176,CQ176,CW176,DC176,DI176,DO176,DU176,EA176,EG176,EM176,ES176,EY176))</f>
        <v>2</v>
      </c>
      <c r="AA176" s="50">
        <f t="shared" si="355"/>
        <v>2</v>
      </c>
      <c r="AB176" s="50">
        <f t="shared" si="355"/>
        <v>0</v>
      </c>
      <c r="AC176" s="51">
        <f t="shared" si="8"/>
        <v>4</v>
      </c>
      <c r="AD176" s="52">
        <f t="shared" si="9"/>
        <v>0.6666666667</v>
      </c>
      <c r="AE176" s="53" t="str">
        <f t="shared" si="10"/>
        <v>20+</v>
      </c>
      <c r="AF176" s="39"/>
      <c r="AG176" s="39"/>
      <c r="AH176" s="45"/>
      <c r="AI176" s="39"/>
      <c r="AJ176" s="39"/>
      <c r="AK176" s="45"/>
      <c r="AL176" s="39"/>
      <c r="AM176" s="45"/>
      <c r="AN176" s="45"/>
      <c r="AO176" s="45"/>
      <c r="AP176" s="45"/>
      <c r="AQ176" s="45"/>
      <c r="AR176" s="39">
        <v>1.0</v>
      </c>
      <c r="AS176" s="39"/>
      <c r="AT176" s="45"/>
      <c r="AU176" s="39"/>
      <c r="AV176" s="45"/>
      <c r="AW176" s="45"/>
      <c r="AX176" s="39"/>
      <c r="AY176" s="45"/>
      <c r="AZ176" s="45"/>
      <c r="BA176" s="39">
        <v>1.0</v>
      </c>
      <c r="BB176" s="39"/>
      <c r="BC176" s="45"/>
      <c r="BD176" s="39">
        <v>1.0</v>
      </c>
      <c r="BE176" s="45"/>
      <c r="BF176" s="45"/>
      <c r="BG176" s="45"/>
      <c r="BH176" s="45"/>
      <c r="BI176" s="45"/>
      <c r="BJ176" s="39">
        <v>1.0</v>
      </c>
      <c r="BK176" s="45"/>
      <c r="BL176" s="45"/>
      <c r="BM176" s="39">
        <v>1.0</v>
      </c>
      <c r="BN176" s="39">
        <v>1.0</v>
      </c>
      <c r="BO176" s="45"/>
      <c r="BP176" s="39"/>
      <c r="BQ176" s="45"/>
      <c r="BR176" s="45"/>
      <c r="BS176" s="45"/>
      <c r="BT176" s="45"/>
      <c r="BU176" s="45"/>
      <c r="BV176" s="45"/>
      <c r="BW176" s="45"/>
      <c r="BX176" s="45"/>
      <c r="BY176" s="45"/>
      <c r="BZ176" s="39">
        <v>1.0</v>
      </c>
      <c r="CA176" s="45"/>
      <c r="CB176" s="39"/>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39"/>
      <c r="EK176" s="45"/>
      <c r="EL176" s="45"/>
      <c r="EM176" s="45"/>
      <c r="EN176" s="45"/>
      <c r="EO176" s="45"/>
      <c r="EP176" s="45"/>
      <c r="EQ176" s="45"/>
      <c r="ER176" s="45"/>
      <c r="ES176" s="45"/>
      <c r="ET176" s="45"/>
      <c r="EU176" s="45"/>
      <c r="EV176" s="39"/>
      <c r="EW176" s="39"/>
      <c r="EX176" s="45"/>
      <c r="EY176" s="39"/>
      <c r="EZ176" s="39"/>
      <c r="FA176" s="45"/>
      <c r="FB176" s="82" t="s">
        <v>883</v>
      </c>
      <c r="FC176" s="96" t="s">
        <v>570</v>
      </c>
      <c r="FD176" s="96" t="s">
        <v>570</v>
      </c>
    </row>
    <row r="177">
      <c r="A177" s="39" t="s">
        <v>884</v>
      </c>
      <c r="B177" s="39" t="s">
        <v>885</v>
      </c>
      <c r="C177" s="40" t="s">
        <v>35</v>
      </c>
      <c r="D177" s="41" t="s">
        <v>49</v>
      </c>
      <c r="E177" s="41"/>
      <c r="F177" s="41"/>
      <c r="G177" s="42" t="s">
        <v>886</v>
      </c>
      <c r="H177" s="42" t="s">
        <v>340</v>
      </c>
      <c r="I177" s="41" t="s">
        <v>51</v>
      </c>
      <c r="J177" s="41" t="s">
        <v>70</v>
      </c>
      <c r="K177" s="41" t="s">
        <v>193</v>
      </c>
      <c r="L177" s="42" t="s">
        <v>295</v>
      </c>
      <c r="M177" s="41" t="s">
        <v>64</v>
      </c>
      <c r="N177" s="43">
        <v>43398.0</v>
      </c>
      <c r="O177" s="44"/>
      <c r="P177" s="45"/>
      <c r="Q177" s="58"/>
      <c r="R177" s="58"/>
      <c r="S177" s="45"/>
      <c r="T177" s="47">
        <f t="shared" si="3"/>
        <v>125</v>
      </c>
      <c r="U177" s="48">
        <f t="shared" si="323"/>
        <v>13</v>
      </c>
      <c r="V177" s="48">
        <f t="shared" ref="V177:X177" si="356">IF(ISBLANK($A177),"",sum(AF177,AL177,AR177,AX177,BD177,BJ177,BP177,BV177,CB177,CH177,CN177,CT177,CZ177,DF177,DL177,DR177,DX177,ED177,EJ177,EP177,EV177))</f>
        <v>1</v>
      </c>
      <c r="W177" s="48">
        <f t="shared" si="356"/>
        <v>0</v>
      </c>
      <c r="X177" s="48">
        <f t="shared" si="356"/>
        <v>0</v>
      </c>
      <c r="Y177" s="49">
        <f t="shared" si="6"/>
        <v>1</v>
      </c>
      <c r="Z177" s="50">
        <f t="shared" ref="Z177:AB177" si="357">IF(ISBLANK($A177),"",sum(AI177,AO177,AU177,BA177,BG177,BM177,BS177,BY177,CE177,CK177,CQ177,CW177,DC177,DI177,DO177,DU177,EA177,EG177,EM177,ES177,EY177))</f>
        <v>0</v>
      </c>
      <c r="AA177" s="50">
        <f t="shared" si="357"/>
        <v>0</v>
      </c>
      <c r="AB177" s="50">
        <f t="shared" si="357"/>
        <v>0</v>
      </c>
      <c r="AC177" s="51">
        <f t="shared" si="8"/>
        <v>0</v>
      </c>
      <c r="AD177" s="52">
        <f t="shared" si="9"/>
        <v>0</v>
      </c>
      <c r="AE177" s="53">
        <f t="shared" si="10"/>
        <v>18</v>
      </c>
      <c r="AF177" s="39"/>
      <c r="AG177" s="39"/>
      <c r="AH177" s="45"/>
      <c r="AI177" s="39"/>
      <c r="AJ177" s="39"/>
      <c r="AK177" s="45"/>
      <c r="AL177" s="39">
        <v>1.0</v>
      </c>
      <c r="AM177" s="45"/>
      <c r="AN177" s="45"/>
      <c r="AO177" s="45"/>
      <c r="AP177" s="45"/>
      <c r="AQ177" s="45"/>
      <c r="AR177" s="39"/>
      <c r="AS177" s="39"/>
      <c r="AT177" s="45"/>
      <c r="AU177" s="39"/>
      <c r="AV177" s="45"/>
      <c r="AW177" s="45"/>
      <c r="AX177" s="39"/>
      <c r="AY177" s="45"/>
      <c r="AZ177" s="45"/>
      <c r="BA177" s="39"/>
      <c r="BB177" s="39"/>
      <c r="BC177" s="45"/>
      <c r="BD177" s="45"/>
      <c r="BE177" s="45"/>
      <c r="BF177" s="45"/>
      <c r="BG177" s="45"/>
      <c r="BH177" s="45"/>
      <c r="BI177" s="45"/>
      <c r="BJ177" s="45"/>
      <c r="BK177" s="45"/>
      <c r="BL177" s="45"/>
      <c r="BM177" s="45"/>
      <c r="BN177" s="45"/>
      <c r="BO177" s="45"/>
      <c r="BP177" s="39"/>
      <c r="BQ177" s="45"/>
      <c r="BR177" s="45"/>
      <c r="BS177" s="45"/>
      <c r="BT177" s="45"/>
      <c r="BU177" s="45"/>
      <c r="BV177" s="45"/>
      <c r="BW177" s="45"/>
      <c r="BX177" s="45"/>
      <c r="BY177" s="45"/>
      <c r="BZ177" s="45"/>
      <c r="CA177" s="45"/>
      <c r="CB177" s="39"/>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39"/>
      <c r="EK177" s="45"/>
      <c r="EL177" s="45"/>
      <c r="EM177" s="45"/>
      <c r="EN177" s="45"/>
      <c r="EO177" s="45"/>
      <c r="EP177" s="45"/>
      <c r="EQ177" s="45"/>
      <c r="ER177" s="45"/>
      <c r="ES177" s="45"/>
      <c r="ET177" s="45"/>
      <c r="EU177" s="45"/>
      <c r="EV177" s="39"/>
      <c r="EW177" s="39"/>
      <c r="EX177" s="45"/>
      <c r="EY177" s="39"/>
      <c r="EZ177" s="39"/>
      <c r="FA177" s="45"/>
      <c r="FB177" s="39" t="s">
        <v>887</v>
      </c>
      <c r="FC177" s="39" t="s">
        <v>834</v>
      </c>
      <c r="FD177" s="39" t="s">
        <v>888</v>
      </c>
    </row>
    <row r="178" hidden="1">
      <c r="A178" s="39" t="s">
        <v>889</v>
      </c>
      <c r="B178" s="39" t="s">
        <v>890</v>
      </c>
      <c r="C178" s="40" t="s">
        <v>35</v>
      </c>
      <c r="D178" s="41" t="s">
        <v>26</v>
      </c>
      <c r="E178" s="41"/>
      <c r="F178" s="41"/>
      <c r="G178" s="42" t="s">
        <v>891</v>
      </c>
      <c r="H178" s="42" t="s">
        <v>340</v>
      </c>
      <c r="I178" s="41" t="s">
        <v>51</v>
      </c>
      <c r="J178" s="41" t="s">
        <v>70</v>
      </c>
      <c r="K178" s="41" t="s">
        <v>193</v>
      </c>
      <c r="L178" s="42" t="s">
        <v>892</v>
      </c>
      <c r="M178" s="41" t="s">
        <v>275</v>
      </c>
      <c r="N178" s="43">
        <v>43293.0</v>
      </c>
      <c r="O178" s="44"/>
      <c r="P178" s="45"/>
      <c r="Q178" s="58"/>
      <c r="R178" s="58"/>
      <c r="S178" s="45"/>
      <c r="T178" s="47">
        <f t="shared" si="3"/>
        <v>230</v>
      </c>
      <c r="U178" s="48">
        <f t="shared" si="323"/>
        <v>13</v>
      </c>
      <c r="V178" s="48">
        <f t="shared" ref="V178:X178" si="358">IF(ISBLANK($A178),"",sum(AF178,AL178,AR178,AX178,BD178,BJ178,BP178,BV178,CB178,CH178,CN178,CT178,CZ178,DF178,DL178,DR178,DX178,ED178,EJ178,EP178,EV178))</f>
        <v>3</v>
      </c>
      <c r="W178" s="48">
        <f t="shared" si="358"/>
        <v>2</v>
      </c>
      <c r="X178" s="48">
        <f t="shared" si="358"/>
        <v>0</v>
      </c>
      <c r="Y178" s="49">
        <f t="shared" si="6"/>
        <v>5</v>
      </c>
      <c r="Z178" s="50">
        <f t="shared" ref="Z178:AB178" si="359">IF(ISBLANK($A178),"",sum(AI178,AO178,AU178,BA178,BG178,BM178,BS178,BY178,CE178,CK178,CQ178,CW178,DC178,DI178,DO178,DU178,EA178,EG178,EM178,ES178,EY178))</f>
        <v>5</v>
      </c>
      <c r="AA178" s="50">
        <f t="shared" si="359"/>
        <v>8</v>
      </c>
      <c r="AB178" s="50">
        <f t="shared" si="359"/>
        <v>0</v>
      </c>
      <c r="AC178" s="51">
        <f t="shared" si="8"/>
        <v>13</v>
      </c>
      <c r="AD178" s="52">
        <f t="shared" si="9"/>
        <v>1</v>
      </c>
      <c r="AE178" s="53" t="str">
        <f t="shared" si="10"/>
        <v>20+</v>
      </c>
      <c r="AF178" s="39"/>
      <c r="AG178" s="39">
        <v>1.0</v>
      </c>
      <c r="AH178" s="45"/>
      <c r="AI178" s="39"/>
      <c r="AJ178" s="39"/>
      <c r="AK178" s="45"/>
      <c r="AL178" s="39">
        <v>2.0</v>
      </c>
      <c r="AM178" s="45"/>
      <c r="AN178" s="45"/>
      <c r="AO178" s="39">
        <v>3.0</v>
      </c>
      <c r="AP178" s="45"/>
      <c r="AQ178" s="45"/>
      <c r="AR178" s="39"/>
      <c r="AS178" s="39"/>
      <c r="AT178" s="45"/>
      <c r="AU178" s="39"/>
      <c r="AV178" s="45"/>
      <c r="AW178" s="45"/>
      <c r="AX178" s="39">
        <v>1.0</v>
      </c>
      <c r="AY178" s="45"/>
      <c r="AZ178" s="45"/>
      <c r="BA178" s="39"/>
      <c r="BB178" s="39">
        <v>2.0</v>
      </c>
      <c r="BC178" s="45"/>
      <c r="BD178" s="45"/>
      <c r="BE178" s="39">
        <v>1.0</v>
      </c>
      <c r="BF178" s="45"/>
      <c r="BG178" s="39">
        <v>1.0</v>
      </c>
      <c r="BH178" s="39">
        <v>2.0</v>
      </c>
      <c r="BI178" s="45"/>
      <c r="BJ178" s="45"/>
      <c r="BK178" s="45"/>
      <c r="BL178" s="45"/>
      <c r="BM178" s="39">
        <v>1.0</v>
      </c>
      <c r="BN178" s="39">
        <v>1.0</v>
      </c>
      <c r="BO178" s="45"/>
      <c r="BP178" s="39"/>
      <c r="BQ178" s="45"/>
      <c r="BR178" s="45"/>
      <c r="BS178" s="45"/>
      <c r="BT178" s="39">
        <v>3.0</v>
      </c>
      <c r="BU178" s="45"/>
      <c r="BV178" s="45"/>
      <c r="BW178" s="45"/>
      <c r="BX178" s="45"/>
      <c r="BY178" s="45"/>
      <c r="BZ178" s="45"/>
      <c r="CA178" s="45"/>
      <c r="CB178" s="39"/>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c r="EF178" s="45"/>
      <c r="EG178" s="45"/>
      <c r="EH178" s="45"/>
      <c r="EI178" s="45"/>
      <c r="EJ178" s="39"/>
      <c r="EK178" s="45"/>
      <c r="EL178" s="45"/>
      <c r="EM178" s="45"/>
      <c r="EN178" s="45"/>
      <c r="EO178" s="45"/>
      <c r="EP178" s="45"/>
      <c r="EQ178" s="45"/>
      <c r="ER178" s="45"/>
      <c r="ES178" s="45"/>
      <c r="ET178" s="45"/>
      <c r="EU178" s="45"/>
      <c r="EV178" s="39"/>
      <c r="EW178" s="39"/>
      <c r="EX178" s="45"/>
      <c r="EY178" s="39"/>
      <c r="EZ178" s="39"/>
      <c r="FA178" s="45"/>
      <c r="FB178" s="39" t="s">
        <v>893</v>
      </c>
      <c r="FC178" s="96" t="s">
        <v>570</v>
      </c>
      <c r="FD178" s="96" t="s">
        <v>570</v>
      </c>
    </row>
    <row r="179" hidden="1">
      <c r="A179" s="39" t="s">
        <v>894</v>
      </c>
      <c r="B179" s="39" t="s">
        <v>683</v>
      </c>
      <c r="C179" s="40" t="s">
        <v>35</v>
      </c>
      <c r="D179" s="41" t="s">
        <v>26</v>
      </c>
      <c r="E179" s="41"/>
      <c r="F179" s="41"/>
      <c r="G179" s="42" t="s">
        <v>684</v>
      </c>
      <c r="H179" s="42" t="s">
        <v>294</v>
      </c>
      <c r="I179" s="41" t="s">
        <v>51</v>
      </c>
      <c r="J179" s="41" t="s">
        <v>70</v>
      </c>
      <c r="K179" s="41" t="s">
        <v>193</v>
      </c>
      <c r="L179" s="42" t="s">
        <v>295</v>
      </c>
      <c r="M179" s="41" t="s">
        <v>64</v>
      </c>
      <c r="N179" s="43">
        <v>43405.0</v>
      </c>
      <c r="O179" s="44"/>
      <c r="P179" s="45"/>
      <c r="Q179" s="58"/>
      <c r="R179" s="58"/>
      <c r="S179" s="45"/>
      <c r="T179" s="47">
        <f t="shared" si="3"/>
        <v>118</v>
      </c>
      <c r="U179" s="48">
        <f t="shared" si="323"/>
        <v>13</v>
      </c>
      <c r="V179" s="48">
        <f t="shared" ref="V179:X179" si="360">IF(ISBLANK($A179),"",sum(AF179,AL179,AR179,AX179,BD179,BJ179,BP179,BV179,CB179,CH179,CN179,CT179,CZ179,DF179,DL179,DR179,DX179,ED179,EJ179,EP179,EV179))</f>
        <v>1</v>
      </c>
      <c r="W179" s="48">
        <f t="shared" si="360"/>
        <v>0</v>
      </c>
      <c r="X179" s="48">
        <f t="shared" si="360"/>
        <v>0</v>
      </c>
      <c r="Y179" s="49">
        <f t="shared" si="6"/>
        <v>1</v>
      </c>
      <c r="Z179" s="50">
        <f t="shared" ref="Z179:AB179" si="361">IF(ISBLANK($A179),"",sum(AI179,AO179,AU179,BA179,BG179,BM179,BS179,BY179,CE179,CK179,CQ179,CW179,DC179,DI179,DO179,DU179,EA179,EG179,EM179,ES179,EY179))</f>
        <v>0</v>
      </c>
      <c r="AA179" s="50">
        <f t="shared" si="361"/>
        <v>0</v>
      </c>
      <c r="AB179" s="50">
        <f t="shared" si="361"/>
        <v>0</v>
      </c>
      <c r="AC179" s="51">
        <f t="shared" si="8"/>
        <v>0</v>
      </c>
      <c r="AD179" s="52">
        <f t="shared" si="9"/>
        <v>0</v>
      </c>
      <c r="AE179" s="53">
        <f t="shared" si="10"/>
        <v>17</v>
      </c>
      <c r="AF179" s="39">
        <v>1.0</v>
      </c>
      <c r="AG179" s="39"/>
      <c r="AH179" s="45"/>
      <c r="AI179" s="39"/>
      <c r="AJ179" s="39"/>
      <c r="AK179" s="45"/>
      <c r="AL179" s="39"/>
      <c r="AM179" s="45"/>
      <c r="AN179" s="45"/>
      <c r="AO179" s="45"/>
      <c r="AP179" s="45"/>
      <c r="AQ179" s="45"/>
      <c r="AR179" s="39"/>
      <c r="AS179" s="39"/>
      <c r="AT179" s="45"/>
      <c r="AU179" s="39"/>
      <c r="AV179" s="45"/>
      <c r="AW179" s="45"/>
      <c r="AX179" s="39"/>
      <c r="AY179" s="45"/>
      <c r="AZ179" s="45"/>
      <c r="BA179" s="39"/>
      <c r="BB179" s="39"/>
      <c r="BC179" s="45"/>
      <c r="BD179" s="45"/>
      <c r="BE179" s="45"/>
      <c r="BF179" s="45"/>
      <c r="BG179" s="45"/>
      <c r="BH179" s="45"/>
      <c r="BI179" s="45"/>
      <c r="BJ179" s="45"/>
      <c r="BK179" s="45"/>
      <c r="BL179" s="45"/>
      <c r="BM179" s="45"/>
      <c r="BN179" s="45"/>
      <c r="BO179" s="45"/>
      <c r="BP179" s="39"/>
      <c r="BQ179" s="45"/>
      <c r="BR179" s="45"/>
      <c r="BS179" s="45"/>
      <c r="BT179" s="45"/>
      <c r="BU179" s="45"/>
      <c r="BV179" s="45"/>
      <c r="BW179" s="45"/>
      <c r="BX179" s="45"/>
      <c r="BY179" s="45"/>
      <c r="BZ179" s="45"/>
      <c r="CA179" s="45"/>
      <c r="CB179" s="39"/>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c r="EF179" s="45"/>
      <c r="EG179" s="45"/>
      <c r="EH179" s="45"/>
      <c r="EI179" s="45"/>
      <c r="EJ179" s="39"/>
      <c r="EK179" s="45"/>
      <c r="EL179" s="45"/>
      <c r="EM179" s="45"/>
      <c r="EN179" s="45"/>
      <c r="EO179" s="45"/>
      <c r="EP179" s="45"/>
      <c r="EQ179" s="45"/>
      <c r="ER179" s="45"/>
      <c r="ES179" s="45"/>
      <c r="ET179" s="45"/>
      <c r="EU179" s="45"/>
      <c r="EV179" s="39"/>
      <c r="EW179" s="39"/>
      <c r="EX179" s="45"/>
      <c r="EY179" s="39"/>
      <c r="EZ179" s="39"/>
      <c r="FA179" s="45"/>
      <c r="FB179" s="82" t="s">
        <v>895</v>
      </c>
      <c r="FC179" s="39" t="s">
        <v>896</v>
      </c>
      <c r="FD179" s="39" t="s">
        <v>897</v>
      </c>
    </row>
    <row r="180" hidden="1">
      <c r="A180" s="39" t="s">
        <v>898</v>
      </c>
      <c r="B180" s="39" t="s">
        <v>899</v>
      </c>
      <c r="C180" s="40" t="s">
        <v>35</v>
      </c>
      <c r="D180" s="41" t="s">
        <v>26</v>
      </c>
      <c r="E180" s="41"/>
      <c r="F180" s="41"/>
      <c r="G180" s="42" t="s">
        <v>532</v>
      </c>
      <c r="H180" s="42" t="s">
        <v>294</v>
      </c>
      <c r="I180" s="41" t="s">
        <v>51</v>
      </c>
      <c r="J180" s="41" t="s">
        <v>70</v>
      </c>
      <c r="K180" s="41" t="s">
        <v>193</v>
      </c>
      <c r="L180" s="42" t="s">
        <v>295</v>
      </c>
      <c r="M180" s="41" t="s">
        <v>64</v>
      </c>
      <c r="N180" s="43">
        <v>43392.0</v>
      </c>
      <c r="O180" s="44"/>
      <c r="P180" s="45"/>
      <c r="Q180" s="58"/>
      <c r="R180" s="58"/>
      <c r="S180" s="45"/>
      <c r="T180" s="47">
        <f t="shared" si="3"/>
        <v>131</v>
      </c>
      <c r="U180" s="48">
        <f t="shared" si="323"/>
        <v>13</v>
      </c>
      <c r="V180" s="48">
        <f t="shared" ref="V180:X180" si="362">IF(ISBLANK($A180),"",sum(AF180,AL180,AR180,AX180,BD180,BJ180,BP180,BV180,CB180,CH180,CN180,CT180,CZ180,DF180,DL180,DR180,DX180,ED180,EJ180,EP180,EV180))</f>
        <v>0</v>
      </c>
      <c r="W180" s="48">
        <f t="shared" si="362"/>
        <v>0</v>
      </c>
      <c r="X180" s="48">
        <f t="shared" si="362"/>
        <v>0</v>
      </c>
      <c r="Y180" s="49">
        <f t="shared" si="6"/>
        <v>0</v>
      </c>
      <c r="Z180" s="50">
        <f t="shared" ref="Z180:AB180" si="363">IF(ISBLANK($A180),"",sum(AI180,AO180,AU180,BA180,BG180,BM180,BS180,BY180,CE180,CK180,CQ180,CW180,DC180,DI180,DO180,DU180,EA180,EG180,EM180,ES180,EY180))</f>
        <v>0</v>
      </c>
      <c r="AA180" s="50">
        <f t="shared" si="363"/>
        <v>0</v>
      </c>
      <c r="AB180" s="50">
        <f t="shared" si="363"/>
        <v>0</v>
      </c>
      <c r="AC180" s="51">
        <f t="shared" si="8"/>
        <v>0</v>
      </c>
      <c r="AD180" s="52" t="str">
        <f t="shared" si="9"/>
        <v/>
      </c>
      <c r="AE180" s="53">
        <f t="shared" si="10"/>
        <v>19</v>
      </c>
      <c r="AF180" s="39"/>
      <c r="AG180" s="39"/>
      <c r="AH180" s="45"/>
      <c r="AI180" s="39"/>
      <c r="AJ180" s="39"/>
      <c r="AK180" s="45"/>
      <c r="AL180" s="39"/>
      <c r="AM180" s="45"/>
      <c r="AN180" s="45"/>
      <c r="AO180" s="45"/>
      <c r="AP180" s="45"/>
      <c r="AQ180" s="45"/>
      <c r="AR180" s="39"/>
      <c r="AS180" s="39"/>
      <c r="AT180" s="45"/>
      <c r="AU180" s="39"/>
      <c r="AV180" s="45"/>
      <c r="AW180" s="45"/>
      <c r="AX180" s="39"/>
      <c r="AY180" s="45"/>
      <c r="AZ180" s="45"/>
      <c r="BA180" s="39"/>
      <c r="BB180" s="39"/>
      <c r="BC180" s="45"/>
      <c r="BD180" s="45"/>
      <c r="BE180" s="45"/>
      <c r="BF180" s="45"/>
      <c r="BG180" s="45"/>
      <c r="BH180" s="45"/>
      <c r="BI180" s="45"/>
      <c r="BJ180" s="45"/>
      <c r="BK180" s="45"/>
      <c r="BL180" s="45"/>
      <c r="BM180" s="45"/>
      <c r="BN180" s="45"/>
      <c r="BO180" s="45"/>
      <c r="BP180" s="39"/>
      <c r="BQ180" s="45"/>
      <c r="BR180" s="45"/>
      <c r="BS180" s="45"/>
      <c r="BT180" s="45"/>
      <c r="BU180" s="45"/>
      <c r="BV180" s="45"/>
      <c r="BW180" s="45"/>
      <c r="BX180" s="45"/>
      <c r="BY180" s="45"/>
      <c r="BZ180" s="45"/>
      <c r="CA180" s="45"/>
      <c r="CB180" s="39"/>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39"/>
      <c r="EK180" s="45"/>
      <c r="EL180" s="45"/>
      <c r="EM180" s="45"/>
      <c r="EN180" s="45"/>
      <c r="EO180" s="45"/>
      <c r="EP180" s="45"/>
      <c r="EQ180" s="45"/>
      <c r="ER180" s="45"/>
      <c r="ES180" s="45"/>
      <c r="ET180" s="45"/>
      <c r="EU180" s="45"/>
      <c r="EV180" s="39"/>
      <c r="EW180" s="39"/>
      <c r="EX180" s="45"/>
      <c r="EY180" s="39"/>
      <c r="EZ180" s="39"/>
      <c r="FA180" s="45"/>
      <c r="FB180" s="82" t="s">
        <v>900</v>
      </c>
      <c r="FC180" s="39" t="s">
        <v>901</v>
      </c>
      <c r="FD180" s="39" t="s">
        <v>902</v>
      </c>
    </row>
    <row r="181" hidden="1">
      <c r="A181" s="39" t="s">
        <v>903</v>
      </c>
      <c r="B181" s="39" t="s">
        <v>904</v>
      </c>
      <c r="C181" s="40" t="s">
        <v>35</v>
      </c>
      <c r="D181" s="41" t="s">
        <v>26</v>
      </c>
      <c r="E181" s="41"/>
      <c r="F181" s="41"/>
      <c r="G181" s="42" t="s">
        <v>905</v>
      </c>
      <c r="H181" s="42" t="s">
        <v>300</v>
      </c>
      <c r="I181" s="41" t="s">
        <v>51</v>
      </c>
      <c r="J181" s="41" t="s">
        <v>70</v>
      </c>
      <c r="K181" s="41" t="s">
        <v>193</v>
      </c>
      <c r="L181" s="42" t="s">
        <v>295</v>
      </c>
      <c r="M181" s="41" t="s">
        <v>64</v>
      </c>
      <c r="N181" s="43">
        <v>43312.0</v>
      </c>
      <c r="O181" s="44"/>
      <c r="P181" s="45"/>
      <c r="Q181" s="58"/>
      <c r="R181" s="58"/>
      <c r="S181" s="45"/>
      <c r="T181" s="47">
        <f t="shared" si="3"/>
        <v>211</v>
      </c>
      <c r="U181" s="48">
        <f t="shared" si="323"/>
        <v>13</v>
      </c>
      <c r="V181" s="48">
        <f t="shared" ref="V181:X181" si="364">IF(ISBLANK($A181),"",sum(AF181,AL181,AR181,AX181,BD181,BJ181,BP181,BV181,CB181,CH181,CN181,CT181,CZ181,DF181,DL181,DR181,DX181,ED181,EJ181,EP181,EV181))</f>
        <v>3</v>
      </c>
      <c r="W181" s="48">
        <f t="shared" si="364"/>
        <v>0</v>
      </c>
      <c r="X181" s="48">
        <f t="shared" si="364"/>
        <v>0</v>
      </c>
      <c r="Y181" s="49">
        <f t="shared" si="6"/>
        <v>3</v>
      </c>
      <c r="Z181" s="50">
        <f t="shared" ref="Z181:AB181" si="365">IF(ISBLANK($A181),"",sum(AI181,AO181,AU181,BA181,BG181,BM181,BS181,BY181,CE181,CK181,CQ181,CW181,DC181,DI181,DO181,DU181,EA181,EG181,EM181,ES181,EY181))</f>
        <v>3</v>
      </c>
      <c r="AA181" s="50">
        <f t="shared" si="365"/>
        <v>1</v>
      </c>
      <c r="AB181" s="50">
        <f t="shared" si="365"/>
        <v>0</v>
      </c>
      <c r="AC181" s="51">
        <f t="shared" si="8"/>
        <v>4</v>
      </c>
      <c r="AD181" s="52">
        <f t="shared" si="9"/>
        <v>1</v>
      </c>
      <c r="AE181" s="53" t="str">
        <f t="shared" si="10"/>
        <v>20+</v>
      </c>
      <c r="AF181" s="39"/>
      <c r="AG181" s="39"/>
      <c r="AH181" s="45"/>
      <c r="AI181" s="39"/>
      <c r="AJ181" s="39"/>
      <c r="AK181" s="45"/>
      <c r="AL181" s="39">
        <v>2.0</v>
      </c>
      <c r="AM181" s="45"/>
      <c r="AN181" s="45"/>
      <c r="AO181" s="45"/>
      <c r="AP181" s="45"/>
      <c r="AQ181" s="45"/>
      <c r="AR181" s="39">
        <v>1.0</v>
      </c>
      <c r="AS181" s="39"/>
      <c r="AT181" s="45"/>
      <c r="AU181" s="39">
        <v>2.0</v>
      </c>
      <c r="AV181" s="45"/>
      <c r="AW181" s="45"/>
      <c r="AX181" s="39"/>
      <c r="AY181" s="45"/>
      <c r="AZ181" s="45"/>
      <c r="BA181" s="39">
        <v>1.0</v>
      </c>
      <c r="BB181" s="39"/>
      <c r="BC181" s="45"/>
      <c r="BD181" s="45"/>
      <c r="BE181" s="45"/>
      <c r="BF181" s="45"/>
      <c r="BG181" s="45"/>
      <c r="BH181" s="39">
        <v>1.0</v>
      </c>
      <c r="BI181" s="45"/>
      <c r="BJ181" s="45"/>
      <c r="BK181" s="45"/>
      <c r="BL181" s="45"/>
      <c r="BM181" s="45"/>
      <c r="BN181" s="45"/>
      <c r="BO181" s="45"/>
      <c r="BP181" s="39"/>
      <c r="BQ181" s="45"/>
      <c r="BR181" s="45"/>
      <c r="BS181" s="45"/>
      <c r="BT181" s="45"/>
      <c r="BU181" s="45"/>
      <c r="BV181" s="45"/>
      <c r="BW181" s="45"/>
      <c r="BX181" s="45"/>
      <c r="BY181" s="45"/>
      <c r="BZ181" s="45"/>
      <c r="CA181" s="45"/>
      <c r="CB181" s="39"/>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c r="EF181" s="45"/>
      <c r="EG181" s="45"/>
      <c r="EH181" s="45"/>
      <c r="EI181" s="45"/>
      <c r="EJ181" s="39"/>
      <c r="EK181" s="45"/>
      <c r="EL181" s="45"/>
      <c r="EM181" s="45"/>
      <c r="EN181" s="45"/>
      <c r="EO181" s="45"/>
      <c r="EP181" s="45"/>
      <c r="EQ181" s="45"/>
      <c r="ER181" s="45"/>
      <c r="ES181" s="45"/>
      <c r="ET181" s="45"/>
      <c r="EU181" s="45"/>
      <c r="EV181" s="39"/>
      <c r="EW181" s="39"/>
      <c r="EX181" s="45"/>
      <c r="EY181" s="39"/>
      <c r="EZ181" s="39"/>
      <c r="FA181" s="45"/>
      <c r="FB181" s="39" t="s">
        <v>906</v>
      </c>
      <c r="FC181" s="39" t="s">
        <v>570</v>
      </c>
      <c r="FD181" s="39" t="s">
        <v>570</v>
      </c>
    </row>
    <row r="182" hidden="1">
      <c r="A182" s="39" t="s">
        <v>907</v>
      </c>
      <c r="B182" s="39" t="s">
        <v>719</v>
      </c>
      <c r="C182" s="40" t="s">
        <v>35</v>
      </c>
      <c r="D182" s="41" t="s">
        <v>26</v>
      </c>
      <c r="E182" s="41"/>
      <c r="F182" s="41"/>
      <c r="G182" s="42" t="s">
        <v>908</v>
      </c>
      <c r="H182" s="42" t="s">
        <v>477</v>
      </c>
      <c r="I182" s="41" t="s">
        <v>51</v>
      </c>
      <c r="J182" s="41" t="s">
        <v>70</v>
      </c>
      <c r="K182" s="41" t="s">
        <v>193</v>
      </c>
      <c r="L182" s="42" t="s">
        <v>295</v>
      </c>
      <c r="M182" s="41" t="s">
        <v>64</v>
      </c>
      <c r="N182" s="43">
        <v>43339.0</v>
      </c>
      <c r="O182" s="44"/>
      <c r="P182" s="45"/>
      <c r="Q182" s="58"/>
      <c r="R182" s="58"/>
      <c r="S182" s="45"/>
      <c r="T182" s="47">
        <f t="shared" si="3"/>
        <v>184</v>
      </c>
      <c r="U182" s="48">
        <f t="shared" si="323"/>
        <v>13</v>
      </c>
      <c r="V182" s="48">
        <f t="shared" ref="V182:X182" si="366">IF(ISBLANK($A182),"",sum(AF182,AL182,AR182,AX182,BD182,BJ182,BP182,BV182,CB182,CH182,CN182,CT182,CZ182,DF182,DL182,DR182,DX182,ED182,EJ182,EP182,EV182))</f>
        <v>4</v>
      </c>
      <c r="W182" s="48">
        <f t="shared" si="366"/>
        <v>0</v>
      </c>
      <c r="X182" s="48">
        <f t="shared" si="366"/>
        <v>0</v>
      </c>
      <c r="Y182" s="49">
        <f t="shared" si="6"/>
        <v>4</v>
      </c>
      <c r="Z182" s="50">
        <f t="shared" ref="Z182:AB182" si="367">IF(ISBLANK($A182),"",sum(AI182,AO182,AU182,BA182,BG182,BM182,BS182,BY182,CE182,CK182,CQ182,CW182,DC182,DI182,DO182,DU182,EA182,EG182,EM182,ES182,EY182))</f>
        <v>2</v>
      </c>
      <c r="AA182" s="50">
        <f t="shared" si="367"/>
        <v>2</v>
      </c>
      <c r="AB182" s="50">
        <f t="shared" si="367"/>
        <v>0</v>
      </c>
      <c r="AC182" s="51">
        <f t="shared" si="8"/>
        <v>4</v>
      </c>
      <c r="AD182" s="52">
        <f t="shared" si="9"/>
        <v>0.5</v>
      </c>
      <c r="AE182" s="53" t="str">
        <f t="shared" si="10"/>
        <v>20+</v>
      </c>
      <c r="AF182" s="39">
        <v>1.0</v>
      </c>
      <c r="AG182" s="39"/>
      <c r="AH182" s="45"/>
      <c r="AI182" s="39"/>
      <c r="AJ182" s="39"/>
      <c r="AK182" s="45"/>
      <c r="AL182" s="39">
        <v>3.0</v>
      </c>
      <c r="AM182" s="45"/>
      <c r="AN182" s="45"/>
      <c r="AO182" s="45"/>
      <c r="AP182" s="45"/>
      <c r="AQ182" s="45"/>
      <c r="AR182" s="39"/>
      <c r="AS182" s="39"/>
      <c r="AT182" s="45"/>
      <c r="AU182" s="39">
        <v>2.0</v>
      </c>
      <c r="AV182" s="45"/>
      <c r="AW182" s="45"/>
      <c r="AX182" s="39"/>
      <c r="AY182" s="45"/>
      <c r="AZ182" s="45"/>
      <c r="BA182" s="39"/>
      <c r="BB182" s="39">
        <v>1.0</v>
      </c>
      <c r="BC182" s="45"/>
      <c r="BD182" s="45"/>
      <c r="BE182" s="45"/>
      <c r="BF182" s="45"/>
      <c r="BG182" s="39"/>
      <c r="BH182" s="39">
        <v>1.0</v>
      </c>
      <c r="BI182" s="45"/>
      <c r="BJ182" s="45"/>
      <c r="BK182" s="45"/>
      <c r="BL182" s="45"/>
      <c r="BM182" s="45"/>
      <c r="BN182" s="45"/>
      <c r="BO182" s="45"/>
      <c r="BP182" s="39"/>
      <c r="BQ182" s="45"/>
      <c r="BR182" s="45"/>
      <c r="BS182" s="45"/>
      <c r="BT182" s="45"/>
      <c r="BU182" s="45"/>
      <c r="BV182" s="45"/>
      <c r="BW182" s="45"/>
      <c r="BX182" s="45"/>
      <c r="BY182" s="45"/>
      <c r="BZ182" s="45"/>
      <c r="CA182" s="45"/>
      <c r="CB182" s="39"/>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39"/>
      <c r="EK182" s="45"/>
      <c r="EL182" s="45"/>
      <c r="EM182" s="45"/>
      <c r="EN182" s="45"/>
      <c r="EO182" s="45"/>
      <c r="EP182" s="45"/>
      <c r="EQ182" s="45"/>
      <c r="ER182" s="45"/>
      <c r="ES182" s="45"/>
      <c r="ET182" s="45"/>
      <c r="EU182" s="45"/>
      <c r="EV182" s="39"/>
      <c r="EW182" s="39"/>
      <c r="EX182" s="45"/>
      <c r="EY182" s="39"/>
      <c r="EZ182" s="39"/>
      <c r="FA182" s="45"/>
      <c r="FB182" s="39" t="s">
        <v>909</v>
      </c>
      <c r="FC182" s="39" t="s">
        <v>570</v>
      </c>
      <c r="FD182" s="39" t="s">
        <v>570</v>
      </c>
    </row>
    <row r="183" hidden="1">
      <c r="A183" s="39" t="s">
        <v>910</v>
      </c>
      <c r="B183" s="39" t="s">
        <v>911</v>
      </c>
      <c r="C183" s="40" t="s">
        <v>35</v>
      </c>
      <c r="D183" s="41" t="s">
        <v>26</v>
      </c>
      <c r="E183" s="41"/>
      <c r="F183" s="41"/>
      <c r="G183" s="42" t="s">
        <v>446</v>
      </c>
      <c r="H183" s="42" t="s">
        <v>340</v>
      </c>
      <c r="I183" s="41" t="s">
        <v>51</v>
      </c>
      <c r="J183" s="41" t="s">
        <v>70</v>
      </c>
      <c r="K183" s="41" t="s">
        <v>193</v>
      </c>
      <c r="L183" s="42" t="s">
        <v>295</v>
      </c>
      <c r="M183" s="41" t="s">
        <v>64</v>
      </c>
      <c r="N183" s="43">
        <v>43340.0</v>
      </c>
      <c r="O183" s="44"/>
      <c r="P183" s="45"/>
      <c r="Q183" s="58"/>
      <c r="R183" s="58"/>
      <c r="S183" s="45"/>
      <c r="T183" s="47">
        <f t="shared" si="3"/>
        <v>183</v>
      </c>
      <c r="U183" s="48">
        <f t="shared" si="323"/>
        <v>13</v>
      </c>
      <c r="V183" s="48">
        <f t="shared" ref="V183:X183" si="368">IF(ISBLANK($A183),"",sum(AF183,AL183,AR183,AX183,BD183,BJ183,BP183,BV183,CB183,CH183,CN183,CT183,CZ183,DF183,DL183,DR183,DX183,ED183,EJ183,EP183,EV183))</f>
        <v>3</v>
      </c>
      <c r="W183" s="48">
        <f t="shared" si="368"/>
        <v>0</v>
      </c>
      <c r="X183" s="48">
        <f t="shared" si="368"/>
        <v>0</v>
      </c>
      <c r="Y183" s="49">
        <f t="shared" si="6"/>
        <v>3</v>
      </c>
      <c r="Z183" s="50">
        <f t="shared" ref="Z183:AB183" si="369">IF(ISBLANK($A183),"",sum(AI183,AO183,AU183,BA183,BG183,BM183,BS183,BY183,CE183,CK183,CQ183,CW183,DC183,DI183,DO183,DU183,EA183,EG183,EM183,ES183,EY183))</f>
        <v>3</v>
      </c>
      <c r="AA183" s="50">
        <f t="shared" si="369"/>
        <v>0</v>
      </c>
      <c r="AB183" s="50">
        <f t="shared" si="369"/>
        <v>0</v>
      </c>
      <c r="AC183" s="51">
        <f t="shared" si="8"/>
        <v>3</v>
      </c>
      <c r="AD183" s="52">
        <f t="shared" si="9"/>
        <v>1</v>
      </c>
      <c r="AE183" s="53" t="str">
        <f t="shared" si="10"/>
        <v>20+</v>
      </c>
      <c r="AF183" s="39"/>
      <c r="AG183" s="39"/>
      <c r="AH183" s="45"/>
      <c r="AI183" s="39"/>
      <c r="AJ183" s="39"/>
      <c r="AK183" s="45"/>
      <c r="AL183" s="39"/>
      <c r="AM183" s="45"/>
      <c r="AN183" s="45"/>
      <c r="AO183" s="45"/>
      <c r="AP183" s="45"/>
      <c r="AQ183" s="45"/>
      <c r="AR183" s="39">
        <v>3.0</v>
      </c>
      <c r="AS183" s="39"/>
      <c r="AT183" s="45"/>
      <c r="AU183" s="39">
        <v>1.0</v>
      </c>
      <c r="AV183" s="45"/>
      <c r="AW183" s="45"/>
      <c r="AX183" s="39"/>
      <c r="AY183" s="45"/>
      <c r="AZ183" s="45"/>
      <c r="BA183" s="39">
        <v>2.0</v>
      </c>
      <c r="BB183" s="39"/>
      <c r="BC183" s="45"/>
      <c r="BD183" s="45"/>
      <c r="BE183" s="45"/>
      <c r="BF183" s="45"/>
      <c r="BG183" s="45"/>
      <c r="BH183" s="45"/>
      <c r="BI183" s="45"/>
      <c r="BJ183" s="45"/>
      <c r="BK183" s="45"/>
      <c r="BL183" s="45"/>
      <c r="BM183" s="45"/>
      <c r="BN183" s="45"/>
      <c r="BO183" s="45"/>
      <c r="BP183" s="39"/>
      <c r="BQ183" s="45"/>
      <c r="BR183" s="45"/>
      <c r="BS183" s="45"/>
      <c r="BT183" s="45"/>
      <c r="BU183" s="45"/>
      <c r="BV183" s="45"/>
      <c r="BW183" s="45"/>
      <c r="BX183" s="45"/>
      <c r="BY183" s="45"/>
      <c r="BZ183" s="45"/>
      <c r="CA183" s="45"/>
      <c r="CB183" s="39"/>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39"/>
      <c r="EK183" s="45"/>
      <c r="EL183" s="45"/>
      <c r="EM183" s="45"/>
      <c r="EN183" s="45"/>
      <c r="EO183" s="45"/>
      <c r="EP183" s="45"/>
      <c r="EQ183" s="45"/>
      <c r="ER183" s="45"/>
      <c r="ES183" s="45"/>
      <c r="ET183" s="45"/>
      <c r="EU183" s="45"/>
      <c r="EV183" s="39"/>
      <c r="EW183" s="39"/>
      <c r="EX183" s="45"/>
      <c r="EY183" s="39"/>
      <c r="EZ183" s="39"/>
      <c r="FA183" s="45"/>
      <c r="FB183" s="39" t="s">
        <v>912</v>
      </c>
      <c r="FC183" s="39" t="s">
        <v>570</v>
      </c>
      <c r="FD183" s="39" t="s">
        <v>570</v>
      </c>
    </row>
    <row r="184" hidden="1">
      <c r="A184" s="39" t="s">
        <v>913</v>
      </c>
      <c r="B184" s="39" t="s">
        <v>914</v>
      </c>
      <c r="C184" s="40" t="s">
        <v>35</v>
      </c>
      <c r="D184" s="41" t="s">
        <v>26</v>
      </c>
      <c r="E184" s="41"/>
      <c r="F184" s="41"/>
      <c r="G184" s="42" t="s">
        <v>440</v>
      </c>
      <c r="H184" s="42" t="s">
        <v>345</v>
      </c>
      <c r="I184" s="41" t="s">
        <v>51</v>
      </c>
      <c r="J184" s="41" t="s">
        <v>70</v>
      </c>
      <c r="K184" s="41" t="s">
        <v>193</v>
      </c>
      <c r="L184" s="42" t="s">
        <v>295</v>
      </c>
      <c r="M184" s="41" t="s">
        <v>64</v>
      </c>
      <c r="N184" s="43">
        <v>43315.0</v>
      </c>
      <c r="O184" s="44"/>
      <c r="P184" s="45"/>
      <c r="Q184" s="58"/>
      <c r="R184" s="58"/>
      <c r="S184" s="45"/>
      <c r="T184" s="47">
        <f t="shared" si="3"/>
        <v>208</v>
      </c>
      <c r="U184" s="48">
        <f t="shared" si="323"/>
        <v>13</v>
      </c>
      <c r="V184" s="48">
        <f t="shared" ref="V184:X184" si="370">IF(ISBLANK($A184),"",sum(AF184,AL184,AR184,AX184,BD184,BJ184,BP184,BV184,CB184,CH184,CN184,CT184,CZ184,DF184,DL184,DR184,DX184,ED184,EJ184,EP184,EV184))</f>
        <v>1</v>
      </c>
      <c r="W184" s="48">
        <f t="shared" si="370"/>
        <v>0</v>
      </c>
      <c r="X184" s="48">
        <f t="shared" si="370"/>
        <v>0</v>
      </c>
      <c r="Y184" s="49">
        <f t="shared" si="6"/>
        <v>1</v>
      </c>
      <c r="Z184" s="50">
        <f t="shared" ref="Z184:AB184" si="371">IF(ISBLANK($A184),"",sum(AI184,AO184,AU184,BA184,BG184,BM184,BS184,BY184,CE184,CK184,CQ184,CW184,DC184,DI184,DO184,DU184,EA184,EG184,EM184,ES184,EY184))</f>
        <v>0</v>
      </c>
      <c r="AA184" s="50">
        <f t="shared" si="371"/>
        <v>0</v>
      </c>
      <c r="AB184" s="50">
        <f t="shared" si="371"/>
        <v>0</v>
      </c>
      <c r="AC184" s="51">
        <f t="shared" si="8"/>
        <v>0</v>
      </c>
      <c r="AD184" s="52">
        <f t="shared" si="9"/>
        <v>0</v>
      </c>
      <c r="AE184" s="53" t="str">
        <f t="shared" si="10"/>
        <v>20+</v>
      </c>
      <c r="AF184" s="39">
        <v>1.0</v>
      </c>
      <c r="AG184" s="39"/>
      <c r="AH184" s="45"/>
      <c r="AI184" s="39"/>
      <c r="AJ184" s="39"/>
      <c r="AK184" s="45"/>
      <c r="AL184" s="39"/>
      <c r="AM184" s="45"/>
      <c r="AN184" s="45"/>
      <c r="AO184" s="45"/>
      <c r="AP184" s="45"/>
      <c r="AQ184" s="45"/>
      <c r="AR184" s="39"/>
      <c r="AS184" s="39"/>
      <c r="AT184" s="45"/>
      <c r="AU184" s="39"/>
      <c r="AV184" s="45"/>
      <c r="AW184" s="45"/>
      <c r="AX184" s="39"/>
      <c r="AY184" s="45"/>
      <c r="AZ184" s="45"/>
      <c r="BA184" s="39"/>
      <c r="BB184" s="39"/>
      <c r="BC184" s="45"/>
      <c r="BD184" s="45"/>
      <c r="BE184" s="45"/>
      <c r="BF184" s="45"/>
      <c r="BG184" s="45"/>
      <c r="BH184" s="45"/>
      <c r="BI184" s="45"/>
      <c r="BJ184" s="45"/>
      <c r="BK184" s="45"/>
      <c r="BL184" s="45"/>
      <c r="BM184" s="45"/>
      <c r="BN184" s="45"/>
      <c r="BO184" s="45"/>
      <c r="BP184" s="39"/>
      <c r="BQ184" s="45"/>
      <c r="BR184" s="45"/>
      <c r="BS184" s="45"/>
      <c r="BT184" s="45"/>
      <c r="BU184" s="45"/>
      <c r="BV184" s="45"/>
      <c r="BW184" s="45"/>
      <c r="BX184" s="45"/>
      <c r="BY184" s="45"/>
      <c r="BZ184" s="45"/>
      <c r="CA184" s="45"/>
      <c r="CB184" s="39"/>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c r="EF184" s="45"/>
      <c r="EG184" s="45"/>
      <c r="EH184" s="45"/>
      <c r="EI184" s="45"/>
      <c r="EJ184" s="39"/>
      <c r="EK184" s="45"/>
      <c r="EL184" s="45"/>
      <c r="EM184" s="45"/>
      <c r="EN184" s="45"/>
      <c r="EO184" s="45"/>
      <c r="EP184" s="45"/>
      <c r="EQ184" s="45"/>
      <c r="ER184" s="45"/>
      <c r="ES184" s="45"/>
      <c r="ET184" s="45"/>
      <c r="EU184" s="45"/>
      <c r="EV184" s="39"/>
      <c r="EW184" s="39"/>
      <c r="EX184" s="45"/>
      <c r="EY184" s="39"/>
      <c r="EZ184" s="39"/>
      <c r="FA184" s="45"/>
      <c r="FB184" s="39" t="s">
        <v>915</v>
      </c>
      <c r="FC184" s="39" t="s">
        <v>570</v>
      </c>
      <c r="FD184" s="39" t="s">
        <v>570</v>
      </c>
    </row>
    <row r="185" hidden="1">
      <c r="A185" s="39" t="s">
        <v>916</v>
      </c>
      <c r="B185" s="39" t="s">
        <v>917</v>
      </c>
      <c r="C185" s="40" t="s">
        <v>35</v>
      </c>
      <c r="D185" s="41" t="s">
        <v>26</v>
      </c>
      <c r="E185" s="41"/>
      <c r="F185" s="41"/>
      <c r="G185" s="42" t="s">
        <v>918</v>
      </c>
      <c r="H185" s="42" t="s">
        <v>317</v>
      </c>
      <c r="I185" s="41" t="s">
        <v>51</v>
      </c>
      <c r="J185" s="41" t="s">
        <v>70</v>
      </c>
      <c r="K185" s="41" t="s">
        <v>193</v>
      </c>
      <c r="L185" s="42" t="s">
        <v>295</v>
      </c>
      <c r="M185" s="41" t="s">
        <v>64</v>
      </c>
      <c r="N185" s="43">
        <v>43367.0</v>
      </c>
      <c r="O185" s="44"/>
      <c r="P185" s="45"/>
      <c r="Q185" s="58"/>
      <c r="R185" s="58"/>
      <c r="S185" s="45"/>
      <c r="T185" s="47">
        <f t="shared" si="3"/>
        <v>156</v>
      </c>
      <c r="U185" s="48">
        <f t="shared" si="323"/>
        <v>13</v>
      </c>
      <c r="V185" s="48">
        <f t="shared" ref="V185:X185" si="372">IF(ISBLANK($A185),"",sum(AF185,AL185,AR185,AX185,BD185,BJ185,BP185,BV185,CB185,CH185,CN185,CT185,CZ185,DF185,DL185,DR185,DX185,ED185,EJ185,EP185,EV185))</f>
        <v>2</v>
      </c>
      <c r="W185" s="48">
        <f t="shared" si="372"/>
        <v>0</v>
      </c>
      <c r="X185" s="48">
        <f t="shared" si="372"/>
        <v>0</v>
      </c>
      <c r="Y185" s="49">
        <f t="shared" si="6"/>
        <v>2</v>
      </c>
      <c r="Z185" s="50">
        <f t="shared" ref="Z185:AB185" si="373">IF(ISBLANK($A185),"",sum(AI185,AO185,AU185,BA185,BG185,BM185,BS185,BY185,CE185,CK185,CQ185,CW185,DC185,DI185,DO185,DU185,EA185,EG185,EM185,ES185,EY185))</f>
        <v>2</v>
      </c>
      <c r="AA185" s="50">
        <f t="shared" si="373"/>
        <v>0</v>
      </c>
      <c r="AB185" s="50">
        <f t="shared" si="373"/>
        <v>0</v>
      </c>
      <c r="AC185" s="51">
        <f t="shared" si="8"/>
        <v>2</v>
      </c>
      <c r="AD185" s="52">
        <f t="shared" si="9"/>
        <v>1</v>
      </c>
      <c r="AE185" s="53" t="str">
        <f t="shared" si="10"/>
        <v>20+</v>
      </c>
      <c r="AF185" s="39">
        <v>1.0</v>
      </c>
      <c r="AG185" s="39"/>
      <c r="AH185" s="45"/>
      <c r="AI185" s="39"/>
      <c r="AJ185" s="39"/>
      <c r="AK185" s="45"/>
      <c r="AL185" s="39"/>
      <c r="AM185" s="45"/>
      <c r="AN185" s="45"/>
      <c r="AO185" s="45"/>
      <c r="AP185" s="45"/>
      <c r="AQ185" s="45"/>
      <c r="AR185" s="39">
        <v>1.0</v>
      </c>
      <c r="AS185" s="39"/>
      <c r="AT185" s="45"/>
      <c r="AU185" s="39"/>
      <c r="AV185" s="45"/>
      <c r="AW185" s="45"/>
      <c r="AX185" s="39"/>
      <c r="AY185" s="45"/>
      <c r="AZ185" s="45"/>
      <c r="BA185" s="39">
        <v>2.0</v>
      </c>
      <c r="BB185" s="39"/>
      <c r="BC185" s="45"/>
      <c r="BD185" s="45"/>
      <c r="BE185" s="45"/>
      <c r="BF185" s="45"/>
      <c r="BG185" s="45"/>
      <c r="BH185" s="45"/>
      <c r="BI185" s="45"/>
      <c r="BJ185" s="45"/>
      <c r="BK185" s="45"/>
      <c r="BL185" s="45"/>
      <c r="BM185" s="45"/>
      <c r="BN185" s="45"/>
      <c r="BO185" s="45"/>
      <c r="BP185" s="39"/>
      <c r="BQ185" s="45"/>
      <c r="BR185" s="45"/>
      <c r="BS185" s="45"/>
      <c r="BT185" s="45"/>
      <c r="BU185" s="45"/>
      <c r="BV185" s="45"/>
      <c r="BW185" s="45"/>
      <c r="BX185" s="45"/>
      <c r="BY185" s="45"/>
      <c r="BZ185" s="45"/>
      <c r="CA185" s="45"/>
      <c r="CB185" s="39"/>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c r="EF185" s="45"/>
      <c r="EG185" s="45"/>
      <c r="EH185" s="45"/>
      <c r="EI185" s="45"/>
      <c r="EJ185" s="39"/>
      <c r="EK185" s="45"/>
      <c r="EL185" s="45"/>
      <c r="EM185" s="45"/>
      <c r="EN185" s="45"/>
      <c r="EO185" s="45"/>
      <c r="EP185" s="45"/>
      <c r="EQ185" s="45"/>
      <c r="ER185" s="45"/>
      <c r="ES185" s="45"/>
      <c r="ET185" s="45"/>
      <c r="EU185" s="45"/>
      <c r="EV185" s="39"/>
      <c r="EW185" s="39"/>
      <c r="EX185" s="45"/>
      <c r="EY185" s="39"/>
      <c r="EZ185" s="39"/>
      <c r="FA185" s="45"/>
      <c r="FB185" s="39" t="s">
        <v>919</v>
      </c>
      <c r="FC185" s="39" t="s">
        <v>920</v>
      </c>
      <c r="FD185" s="39" t="s">
        <v>921</v>
      </c>
    </row>
    <row r="186" hidden="1">
      <c r="A186" s="39" t="s">
        <v>922</v>
      </c>
      <c r="B186" s="39" t="s">
        <v>541</v>
      </c>
      <c r="C186" s="40" t="s">
        <v>35</v>
      </c>
      <c r="D186" s="41" t="s">
        <v>26</v>
      </c>
      <c r="E186" s="41"/>
      <c r="F186" s="41"/>
      <c r="G186" s="42" t="s">
        <v>542</v>
      </c>
      <c r="H186" s="42" t="s">
        <v>300</v>
      </c>
      <c r="I186" s="41" t="s">
        <v>51</v>
      </c>
      <c r="J186" s="41" t="s">
        <v>70</v>
      </c>
      <c r="K186" s="41" t="s">
        <v>193</v>
      </c>
      <c r="L186" s="42" t="s">
        <v>295</v>
      </c>
      <c r="M186" s="41" t="s">
        <v>64</v>
      </c>
      <c r="N186" s="43">
        <v>43405.0</v>
      </c>
      <c r="O186" s="44"/>
      <c r="P186" s="45"/>
      <c r="Q186" s="58"/>
      <c r="R186" s="58"/>
      <c r="S186" s="45"/>
      <c r="T186" s="47">
        <f t="shared" si="3"/>
        <v>118</v>
      </c>
      <c r="U186" s="48">
        <f t="shared" si="323"/>
        <v>13</v>
      </c>
      <c r="V186" s="48">
        <f t="shared" ref="V186:X186" si="374">IF(ISBLANK($A186),"",sum(AF186,AL186,AR186,AX186,BD186,BJ186,BP186,BV186,CB186,CH186,CN186,CT186,CZ186,DF186,DL186,DR186,DX186,ED186,EJ186,EP186,EV186))</f>
        <v>0</v>
      </c>
      <c r="W186" s="48">
        <f t="shared" si="374"/>
        <v>0</v>
      </c>
      <c r="X186" s="48">
        <f t="shared" si="374"/>
        <v>0</v>
      </c>
      <c r="Y186" s="49">
        <f t="shared" si="6"/>
        <v>0</v>
      </c>
      <c r="Z186" s="50">
        <f t="shared" ref="Z186:AB186" si="375">IF(ISBLANK($A186),"",sum(AI186,AO186,AU186,BA186,BG186,BM186,BS186,BY186,CE186,CK186,CQ186,CW186,DC186,DI186,DO186,DU186,EA186,EG186,EM186,ES186,EY186))</f>
        <v>0</v>
      </c>
      <c r="AA186" s="50">
        <f t="shared" si="375"/>
        <v>0</v>
      </c>
      <c r="AB186" s="50">
        <f t="shared" si="375"/>
        <v>0</v>
      </c>
      <c r="AC186" s="51">
        <f t="shared" si="8"/>
        <v>0</v>
      </c>
      <c r="AD186" s="52" t="str">
        <f t="shared" si="9"/>
        <v/>
      </c>
      <c r="AE186" s="53">
        <f t="shared" si="10"/>
        <v>17</v>
      </c>
      <c r="AF186" s="39"/>
      <c r="AG186" s="39"/>
      <c r="AH186" s="45"/>
      <c r="AI186" s="39"/>
      <c r="AJ186" s="39"/>
      <c r="AK186" s="45"/>
      <c r="AL186" s="39"/>
      <c r="AM186" s="45"/>
      <c r="AN186" s="45"/>
      <c r="AO186" s="45"/>
      <c r="AP186" s="45"/>
      <c r="AQ186" s="45"/>
      <c r="AR186" s="39"/>
      <c r="AS186" s="39"/>
      <c r="AT186" s="45"/>
      <c r="AU186" s="39"/>
      <c r="AV186" s="45"/>
      <c r="AW186" s="45"/>
      <c r="AX186" s="39"/>
      <c r="AY186" s="45"/>
      <c r="AZ186" s="45"/>
      <c r="BA186" s="39"/>
      <c r="BB186" s="39"/>
      <c r="BC186" s="45"/>
      <c r="BD186" s="45"/>
      <c r="BE186" s="45"/>
      <c r="BF186" s="45"/>
      <c r="BG186" s="45"/>
      <c r="BH186" s="45"/>
      <c r="BI186" s="45"/>
      <c r="BJ186" s="45"/>
      <c r="BK186" s="45"/>
      <c r="BL186" s="45"/>
      <c r="BM186" s="45"/>
      <c r="BN186" s="45"/>
      <c r="BO186" s="45"/>
      <c r="BP186" s="39"/>
      <c r="BQ186" s="45"/>
      <c r="BR186" s="45"/>
      <c r="BS186" s="45"/>
      <c r="BT186" s="45"/>
      <c r="BU186" s="45"/>
      <c r="BV186" s="45"/>
      <c r="BW186" s="45"/>
      <c r="BX186" s="45"/>
      <c r="BY186" s="45"/>
      <c r="BZ186" s="45"/>
      <c r="CA186" s="45"/>
      <c r="CB186" s="39"/>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c r="EF186" s="45"/>
      <c r="EG186" s="45"/>
      <c r="EH186" s="45"/>
      <c r="EI186" s="45"/>
      <c r="EJ186" s="39"/>
      <c r="EK186" s="45"/>
      <c r="EL186" s="45"/>
      <c r="EM186" s="45"/>
      <c r="EN186" s="45"/>
      <c r="EO186" s="45"/>
      <c r="EP186" s="45"/>
      <c r="EQ186" s="45"/>
      <c r="ER186" s="45"/>
      <c r="ES186" s="45"/>
      <c r="ET186" s="45"/>
      <c r="EU186" s="45"/>
      <c r="EV186" s="39"/>
      <c r="EW186" s="39"/>
      <c r="EX186" s="45"/>
      <c r="EY186" s="39"/>
      <c r="EZ186" s="39"/>
      <c r="FA186" s="45"/>
      <c r="FB186" s="82" t="s">
        <v>923</v>
      </c>
      <c r="FC186" s="39" t="s">
        <v>901</v>
      </c>
      <c r="FD186" s="39" t="s">
        <v>924</v>
      </c>
    </row>
    <row r="187" hidden="1">
      <c r="A187" s="39" t="s">
        <v>925</v>
      </c>
      <c r="B187" s="39" t="s">
        <v>926</v>
      </c>
      <c r="C187" s="40" t="s">
        <v>35</v>
      </c>
      <c r="D187" s="41" t="s">
        <v>26</v>
      </c>
      <c r="E187" s="41"/>
      <c r="F187" s="41"/>
      <c r="G187" s="42" t="s">
        <v>927</v>
      </c>
      <c r="H187" s="42" t="s">
        <v>317</v>
      </c>
      <c r="I187" s="41" t="s">
        <v>51</v>
      </c>
      <c r="J187" s="41" t="s">
        <v>70</v>
      </c>
      <c r="K187" s="41" t="s">
        <v>193</v>
      </c>
      <c r="L187" s="42" t="s">
        <v>295</v>
      </c>
      <c r="M187" s="41" t="s">
        <v>64</v>
      </c>
      <c r="N187" s="43">
        <v>43406.0</v>
      </c>
      <c r="O187" s="44"/>
      <c r="P187" s="45"/>
      <c r="Q187" s="58"/>
      <c r="R187" s="58"/>
      <c r="S187" s="45"/>
      <c r="T187" s="47">
        <f t="shared" si="3"/>
        <v>117</v>
      </c>
      <c r="U187" s="48">
        <f t="shared" si="323"/>
        <v>13</v>
      </c>
      <c r="V187" s="48">
        <f t="shared" ref="V187:X187" si="376">IF(ISBLANK($A187),"",sum(AF187,AL187,AR187,AX187,BD187,BJ187,BP187,BV187,CB187,CH187,CN187,CT187,CZ187,DF187,DL187,DR187,DX187,ED187,EJ187,EP187,EV187))</f>
        <v>0</v>
      </c>
      <c r="W187" s="48">
        <f t="shared" si="376"/>
        <v>0</v>
      </c>
      <c r="X187" s="48">
        <f t="shared" si="376"/>
        <v>0</v>
      </c>
      <c r="Y187" s="49">
        <f t="shared" si="6"/>
        <v>0</v>
      </c>
      <c r="Z187" s="50">
        <f t="shared" ref="Z187:AB187" si="377">IF(ISBLANK($A187),"",sum(AI187,AO187,AU187,BA187,BG187,BM187,BS187,BY187,CE187,CK187,CQ187,CW187,DC187,DI187,DO187,DU187,EA187,EG187,EM187,ES187,EY187))</f>
        <v>0</v>
      </c>
      <c r="AA187" s="50">
        <f t="shared" si="377"/>
        <v>0</v>
      </c>
      <c r="AB187" s="50">
        <f t="shared" si="377"/>
        <v>0</v>
      </c>
      <c r="AC187" s="51">
        <f t="shared" si="8"/>
        <v>0</v>
      </c>
      <c r="AD187" s="52" t="str">
        <f t="shared" si="9"/>
        <v/>
      </c>
      <c r="AE187" s="53">
        <f t="shared" si="10"/>
        <v>17</v>
      </c>
      <c r="AF187" s="39"/>
      <c r="AG187" s="39"/>
      <c r="AH187" s="45"/>
      <c r="AI187" s="39"/>
      <c r="AJ187" s="39"/>
      <c r="AK187" s="45"/>
      <c r="AL187" s="39"/>
      <c r="AM187" s="45"/>
      <c r="AN187" s="45"/>
      <c r="AO187" s="45"/>
      <c r="AP187" s="45"/>
      <c r="AQ187" s="45"/>
      <c r="AR187" s="39"/>
      <c r="AS187" s="39"/>
      <c r="AT187" s="45"/>
      <c r="AU187" s="39"/>
      <c r="AV187" s="45"/>
      <c r="AW187" s="45"/>
      <c r="AX187" s="39"/>
      <c r="AY187" s="45"/>
      <c r="AZ187" s="45"/>
      <c r="BA187" s="39"/>
      <c r="BB187" s="39"/>
      <c r="BC187" s="45"/>
      <c r="BD187" s="45"/>
      <c r="BE187" s="45"/>
      <c r="BF187" s="45"/>
      <c r="BG187" s="45"/>
      <c r="BH187" s="45"/>
      <c r="BI187" s="45"/>
      <c r="BJ187" s="45"/>
      <c r="BK187" s="45"/>
      <c r="BL187" s="45"/>
      <c r="BM187" s="45"/>
      <c r="BN187" s="45"/>
      <c r="BO187" s="45"/>
      <c r="BP187" s="39"/>
      <c r="BQ187" s="45"/>
      <c r="BR187" s="45"/>
      <c r="BS187" s="45"/>
      <c r="BT187" s="45"/>
      <c r="BU187" s="45"/>
      <c r="BV187" s="45"/>
      <c r="BW187" s="45"/>
      <c r="BX187" s="45"/>
      <c r="BY187" s="45"/>
      <c r="BZ187" s="45"/>
      <c r="CA187" s="45"/>
      <c r="CB187" s="39"/>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c r="EF187" s="45"/>
      <c r="EG187" s="45"/>
      <c r="EH187" s="45"/>
      <c r="EI187" s="45"/>
      <c r="EJ187" s="39"/>
      <c r="EK187" s="45"/>
      <c r="EL187" s="45"/>
      <c r="EM187" s="45"/>
      <c r="EN187" s="45"/>
      <c r="EO187" s="45"/>
      <c r="EP187" s="45"/>
      <c r="EQ187" s="45"/>
      <c r="ER187" s="45"/>
      <c r="ES187" s="45"/>
      <c r="ET187" s="45"/>
      <c r="EU187" s="45"/>
      <c r="EV187" s="39"/>
      <c r="EW187" s="39"/>
      <c r="EX187" s="45"/>
      <c r="EY187" s="39"/>
      <c r="EZ187" s="39"/>
      <c r="FA187" s="45"/>
      <c r="FB187" s="82" t="s">
        <v>928</v>
      </c>
      <c r="FC187" s="39" t="s">
        <v>834</v>
      </c>
      <c r="FD187" s="39" t="s">
        <v>929</v>
      </c>
    </row>
    <row r="188">
      <c r="A188" s="84" t="s">
        <v>930</v>
      </c>
      <c r="B188" s="84" t="s">
        <v>931</v>
      </c>
      <c r="C188" s="85" t="s">
        <v>35</v>
      </c>
      <c r="D188" s="86" t="s">
        <v>57</v>
      </c>
      <c r="E188" s="84"/>
      <c r="F188" s="84"/>
      <c r="G188" s="84" t="s">
        <v>330</v>
      </c>
      <c r="H188" s="84" t="s">
        <v>317</v>
      </c>
      <c r="I188" s="84" t="s">
        <v>51</v>
      </c>
      <c r="J188" s="84" t="s">
        <v>70</v>
      </c>
      <c r="K188" s="84" t="s">
        <v>97</v>
      </c>
      <c r="L188" s="84" t="s">
        <v>295</v>
      </c>
      <c r="M188" s="84" t="s">
        <v>64</v>
      </c>
      <c r="N188" s="87">
        <v>43402.0</v>
      </c>
      <c r="O188" s="88"/>
      <c r="P188" s="89"/>
      <c r="Q188" s="88"/>
      <c r="R188" s="88"/>
      <c r="S188" s="89"/>
      <c r="T188" s="47">
        <f t="shared" si="3"/>
        <v>121</v>
      </c>
      <c r="U188" s="48">
        <f t="shared" si="323"/>
        <v>13</v>
      </c>
      <c r="V188" s="48">
        <f t="shared" ref="V188:X188" si="378">IF(ISBLANK($A188),"",sum(AF188,AL188,AR188,AX188,BD188,BJ188,BP188,BV188,CB188,CH188,CN188,CT188,CZ188,DF188,DL188,DR188,DX188,ED188,EJ188,EP188,EV188))</f>
        <v>2</v>
      </c>
      <c r="W188" s="48">
        <f t="shared" si="378"/>
        <v>0</v>
      </c>
      <c r="X188" s="48">
        <f t="shared" si="378"/>
        <v>0</v>
      </c>
      <c r="Y188" s="49">
        <f t="shared" si="6"/>
        <v>2</v>
      </c>
      <c r="Z188" s="50">
        <f t="shared" ref="Z188:AB188" si="379">IF(ISBLANK($A188),"",sum(AI188,AO188,AU188,BA188,BG188,BM188,BS188,BY188,CE188,CK188,CQ188,CW188,DC188,DI188,DO188,DU188,EA188,EG188,EM188,ES188,EY188))</f>
        <v>2</v>
      </c>
      <c r="AA188" s="50">
        <f t="shared" si="379"/>
        <v>0</v>
      </c>
      <c r="AB188" s="50">
        <f t="shared" si="379"/>
        <v>0</v>
      </c>
      <c r="AC188" s="51">
        <f t="shared" si="8"/>
        <v>2</v>
      </c>
      <c r="AD188" s="52">
        <f t="shared" si="9"/>
        <v>1</v>
      </c>
      <c r="AE188" s="53">
        <f t="shared" si="10"/>
        <v>18</v>
      </c>
      <c r="AF188" s="90">
        <v>1.0</v>
      </c>
      <c r="AG188" s="84"/>
      <c r="AH188" s="89"/>
      <c r="AI188" s="84"/>
      <c r="AJ188" s="84"/>
      <c r="AK188" s="89"/>
      <c r="AL188" s="90">
        <v>1.0</v>
      </c>
      <c r="AM188" s="89"/>
      <c r="AN188" s="89"/>
      <c r="AO188" s="91">
        <v>1.0</v>
      </c>
      <c r="AP188" s="89"/>
      <c r="AQ188" s="89"/>
      <c r="AR188" s="84"/>
      <c r="AS188" s="84"/>
      <c r="AT188" s="89"/>
      <c r="AU188" s="90">
        <v>1.0</v>
      </c>
      <c r="AV188" s="89"/>
      <c r="AW188" s="89"/>
      <c r="AX188" s="84"/>
      <c r="AY188" s="89"/>
      <c r="AZ188" s="89"/>
      <c r="BA188" s="84"/>
      <c r="BB188" s="84"/>
      <c r="BC188" s="89"/>
      <c r="BD188" s="89"/>
      <c r="BE188" s="89"/>
      <c r="BF188" s="89"/>
      <c r="BG188" s="89"/>
      <c r="BH188" s="89"/>
      <c r="BI188" s="89"/>
      <c r="BJ188" s="89"/>
      <c r="BK188" s="89"/>
      <c r="BL188" s="89"/>
      <c r="BM188" s="89"/>
      <c r="BN188" s="89"/>
      <c r="BO188" s="89"/>
      <c r="BP188" s="84"/>
      <c r="BQ188" s="89"/>
      <c r="BR188" s="89"/>
      <c r="BS188" s="89"/>
      <c r="BT188" s="89"/>
      <c r="BU188" s="89"/>
      <c r="BV188" s="89"/>
      <c r="BW188" s="89"/>
      <c r="BX188" s="89"/>
      <c r="BY188" s="89"/>
      <c r="BZ188" s="89"/>
      <c r="CA188" s="89"/>
      <c r="CB188" s="84"/>
      <c r="CC188" s="89"/>
      <c r="CD188" s="89"/>
      <c r="CE188" s="89"/>
      <c r="CF188" s="89"/>
      <c r="CG188" s="89"/>
      <c r="CH188" s="89"/>
      <c r="CI188" s="89"/>
      <c r="CJ188" s="89"/>
      <c r="CK188" s="89"/>
      <c r="CL188" s="89"/>
      <c r="CM188" s="89"/>
      <c r="CN188" s="92"/>
      <c r="CO188" s="92"/>
      <c r="CP188" s="92"/>
      <c r="CQ188" s="92"/>
      <c r="CR188" s="92"/>
      <c r="CS188" s="92"/>
      <c r="CT188" s="89"/>
      <c r="CU188" s="89"/>
      <c r="CV188" s="89"/>
      <c r="CW188" s="89"/>
      <c r="CX188" s="89"/>
      <c r="CY188" s="89"/>
      <c r="CZ188" s="89"/>
      <c r="DA188" s="89"/>
      <c r="DB188" s="89"/>
      <c r="DC188" s="89"/>
      <c r="DD188" s="89"/>
      <c r="DE188" s="89"/>
      <c r="DF188" s="89"/>
      <c r="DG188" s="89"/>
      <c r="DH188" s="89"/>
      <c r="DI188" s="89"/>
      <c r="DJ188" s="89"/>
      <c r="DK188" s="89"/>
      <c r="DL188" s="89"/>
      <c r="DM188" s="89"/>
      <c r="DN188" s="89"/>
      <c r="DO188" s="89"/>
      <c r="DP188" s="89"/>
      <c r="DQ188" s="89"/>
      <c r="DR188" s="89"/>
      <c r="DS188" s="89"/>
      <c r="DT188" s="89"/>
      <c r="DU188" s="89"/>
      <c r="DV188" s="89"/>
      <c r="DW188" s="89"/>
      <c r="DX188" s="89"/>
      <c r="DY188" s="89"/>
      <c r="DZ188" s="89"/>
      <c r="EA188" s="89"/>
      <c r="EB188" s="89"/>
      <c r="EC188" s="89"/>
      <c r="ED188" s="89"/>
      <c r="EE188" s="89"/>
      <c r="EF188" s="89"/>
      <c r="EG188" s="89"/>
      <c r="EH188" s="89"/>
      <c r="EI188" s="89"/>
      <c r="EJ188" s="84"/>
      <c r="EK188" s="89"/>
      <c r="EL188" s="89"/>
      <c r="EM188" s="89"/>
      <c r="EN188" s="89"/>
      <c r="EO188" s="89"/>
      <c r="EP188" s="89"/>
      <c r="EQ188" s="89"/>
      <c r="ER188" s="89"/>
      <c r="ES188" s="89"/>
      <c r="ET188" s="89"/>
      <c r="EU188" s="89"/>
      <c r="EV188" s="84"/>
      <c r="EW188" s="84"/>
      <c r="EX188" s="89"/>
      <c r="EY188" s="84"/>
      <c r="EZ188" s="84"/>
      <c r="FA188" s="89"/>
      <c r="FB188" s="84" t="s">
        <v>932</v>
      </c>
      <c r="FC188" s="84" t="s">
        <v>933</v>
      </c>
      <c r="FD188" s="84" t="s">
        <v>934</v>
      </c>
    </row>
    <row r="189">
      <c r="A189" s="39" t="s">
        <v>935</v>
      </c>
      <c r="B189" s="39" t="s">
        <v>936</v>
      </c>
      <c r="C189" s="40" t="s">
        <v>35</v>
      </c>
      <c r="D189" s="41" t="s">
        <v>69</v>
      </c>
      <c r="E189" s="41"/>
      <c r="F189" s="41"/>
      <c r="G189" s="42" t="s">
        <v>937</v>
      </c>
      <c r="H189" s="42" t="s">
        <v>326</v>
      </c>
      <c r="I189" s="41" t="s">
        <v>51</v>
      </c>
      <c r="J189" s="41" t="s">
        <v>70</v>
      </c>
      <c r="K189" s="41" t="s">
        <v>193</v>
      </c>
      <c r="L189" s="42" t="s">
        <v>423</v>
      </c>
      <c r="M189" s="41" t="s">
        <v>64</v>
      </c>
      <c r="N189" s="43">
        <v>43405.0</v>
      </c>
      <c r="O189" s="44"/>
      <c r="P189" s="45"/>
      <c r="Q189" s="58"/>
      <c r="R189" s="58"/>
      <c r="S189" s="45"/>
      <c r="T189" s="47">
        <f t="shared" si="3"/>
        <v>118</v>
      </c>
      <c r="U189" s="48">
        <f t="shared" si="323"/>
        <v>13</v>
      </c>
      <c r="V189" s="48">
        <f t="shared" ref="V189:X189" si="380">IF(ISBLANK($A189),"",sum(AF189,AL189,AR189,AX189,BD189,BJ189,BP189,BV189,CB189,CH189,CN189,CT189,CZ189,DF189,DL189,DR189,DX189,ED189,EJ189,EP189,EV189))</f>
        <v>0</v>
      </c>
      <c r="W189" s="48">
        <f t="shared" si="380"/>
        <v>0</v>
      </c>
      <c r="X189" s="48">
        <f t="shared" si="380"/>
        <v>0</v>
      </c>
      <c r="Y189" s="49">
        <f t="shared" si="6"/>
        <v>0</v>
      </c>
      <c r="Z189" s="50">
        <f t="shared" ref="Z189:AB189" si="381">IF(ISBLANK($A189),"",sum(AI189,AO189,AU189,BA189,BG189,BM189,BS189,BY189,CE189,CK189,CQ189,CW189,DC189,DI189,DO189,DU189,EA189,EG189,EM189,ES189,EY189))</f>
        <v>0</v>
      </c>
      <c r="AA189" s="50">
        <f t="shared" si="381"/>
        <v>0</v>
      </c>
      <c r="AB189" s="50">
        <f t="shared" si="381"/>
        <v>0</v>
      </c>
      <c r="AC189" s="51">
        <f t="shared" si="8"/>
        <v>0</v>
      </c>
      <c r="AD189" s="52" t="str">
        <f t="shared" si="9"/>
        <v/>
      </c>
      <c r="AE189" s="53">
        <f t="shared" si="10"/>
        <v>17</v>
      </c>
      <c r="AF189" s="39"/>
      <c r="AG189" s="39"/>
      <c r="AH189" s="45"/>
      <c r="AI189" s="39"/>
      <c r="AJ189" s="39"/>
      <c r="AK189" s="45"/>
      <c r="AL189" s="39"/>
      <c r="AM189" s="45"/>
      <c r="AN189" s="45"/>
      <c r="AO189" s="45"/>
      <c r="AP189" s="45"/>
      <c r="AQ189" s="45"/>
      <c r="AR189" s="39"/>
      <c r="AS189" s="39"/>
      <c r="AT189" s="45"/>
      <c r="AU189" s="39"/>
      <c r="AV189" s="45"/>
      <c r="AW189" s="45"/>
      <c r="AX189" s="39"/>
      <c r="AY189" s="45"/>
      <c r="AZ189" s="45"/>
      <c r="BA189" s="39"/>
      <c r="BB189" s="39"/>
      <c r="BC189" s="45"/>
      <c r="BD189" s="45"/>
      <c r="BE189" s="45"/>
      <c r="BF189" s="45"/>
      <c r="BG189" s="45"/>
      <c r="BH189" s="45"/>
      <c r="BI189" s="45"/>
      <c r="BJ189" s="45"/>
      <c r="BK189" s="45"/>
      <c r="BL189" s="45"/>
      <c r="BM189" s="45"/>
      <c r="BN189" s="45"/>
      <c r="BO189" s="45"/>
      <c r="BP189" s="39"/>
      <c r="BQ189" s="45"/>
      <c r="BR189" s="45"/>
      <c r="BS189" s="45"/>
      <c r="BT189" s="45"/>
      <c r="BU189" s="45"/>
      <c r="BV189" s="45"/>
      <c r="BW189" s="45"/>
      <c r="BX189" s="45"/>
      <c r="BY189" s="45"/>
      <c r="BZ189" s="45"/>
      <c r="CA189" s="45"/>
      <c r="CB189" s="39"/>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c r="EF189" s="45"/>
      <c r="EG189" s="45"/>
      <c r="EH189" s="45"/>
      <c r="EI189" s="45"/>
      <c r="EJ189" s="39"/>
      <c r="EK189" s="45"/>
      <c r="EL189" s="45"/>
      <c r="EM189" s="45"/>
      <c r="EN189" s="45"/>
      <c r="EO189" s="45"/>
      <c r="EP189" s="45"/>
      <c r="EQ189" s="45"/>
      <c r="ER189" s="45"/>
      <c r="ES189" s="45"/>
      <c r="ET189" s="45"/>
      <c r="EU189" s="45"/>
      <c r="EV189" s="39"/>
      <c r="EW189" s="39"/>
      <c r="EX189" s="45"/>
      <c r="EY189" s="39"/>
      <c r="EZ189" s="39"/>
      <c r="FA189" s="45"/>
      <c r="FB189" s="82" t="s">
        <v>938</v>
      </c>
      <c r="FC189" s="39" t="s">
        <v>939</v>
      </c>
      <c r="FD189" s="39" t="s">
        <v>940</v>
      </c>
    </row>
    <row r="190">
      <c r="A190" s="84" t="s">
        <v>941</v>
      </c>
      <c r="B190" s="84" t="s">
        <v>942</v>
      </c>
      <c r="C190" s="85" t="s">
        <v>35</v>
      </c>
      <c r="D190" s="86" t="s">
        <v>57</v>
      </c>
      <c r="E190" s="84"/>
      <c r="F190" s="84"/>
      <c r="G190" s="84" t="s">
        <v>859</v>
      </c>
      <c r="H190" s="84" t="s">
        <v>294</v>
      </c>
      <c r="I190" s="84" t="s">
        <v>51</v>
      </c>
      <c r="J190" s="84" t="s">
        <v>70</v>
      </c>
      <c r="K190" s="84" t="s">
        <v>97</v>
      </c>
      <c r="L190" s="84" t="s">
        <v>295</v>
      </c>
      <c r="M190" s="84" t="s">
        <v>64</v>
      </c>
      <c r="N190" s="87">
        <v>43406.0</v>
      </c>
      <c r="O190" s="88"/>
      <c r="P190" s="89"/>
      <c r="Q190" s="88"/>
      <c r="R190" s="88"/>
      <c r="S190" s="89"/>
      <c r="T190" s="47">
        <f t="shared" si="3"/>
        <v>117</v>
      </c>
      <c r="U190" s="48">
        <f t="shared" si="323"/>
        <v>13</v>
      </c>
      <c r="V190" s="48">
        <f t="shared" ref="V190:X190" si="382">IF(ISBLANK($A190),"",sum(AF190,AL190,AR190,AX190,BD190,BJ190,BP190,BV190,CB190,CH190,CN190,CT190,CZ190,DF190,DL190,DR190,DX190,ED190,EJ190,EP190,EV190))</f>
        <v>3</v>
      </c>
      <c r="W190" s="48">
        <f t="shared" si="382"/>
        <v>0</v>
      </c>
      <c r="X190" s="48">
        <f t="shared" si="382"/>
        <v>0</v>
      </c>
      <c r="Y190" s="49">
        <f t="shared" si="6"/>
        <v>3</v>
      </c>
      <c r="Z190" s="50">
        <f t="shared" ref="Z190:AB190" si="383">IF(ISBLANK($A190),"",sum(AI190,AO190,AU190,BA190,BG190,BM190,BS190,BY190,CE190,CK190,CQ190,CW190,DC190,DI190,DO190,DU190,EA190,EG190,EM190,ES190,EY190))</f>
        <v>0</v>
      </c>
      <c r="AA190" s="50">
        <f t="shared" si="383"/>
        <v>0</v>
      </c>
      <c r="AB190" s="50">
        <f t="shared" si="383"/>
        <v>0</v>
      </c>
      <c r="AC190" s="51">
        <f t="shared" si="8"/>
        <v>0</v>
      </c>
      <c r="AD190" s="52">
        <f t="shared" si="9"/>
        <v>0</v>
      </c>
      <c r="AE190" s="53">
        <f t="shared" si="10"/>
        <v>17</v>
      </c>
      <c r="AF190" s="84"/>
      <c r="AG190" s="84"/>
      <c r="AH190" s="89"/>
      <c r="AI190" s="84"/>
      <c r="AJ190" s="84"/>
      <c r="AK190" s="89"/>
      <c r="AL190" s="90">
        <v>2.0</v>
      </c>
      <c r="AM190" s="89"/>
      <c r="AN190" s="89"/>
      <c r="AO190" s="89"/>
      <c r="AP190" s="89"/>
      <c r="AQ190" s="89"/>
      <c r="AR190" s="84"/>
      <c r="AS190" s="84"/>
      <c r="AT190" s="89"/>
      <c r="AU190" s="84"/>
      <c r="AV190" s="89"/>
      <c r="AW190" s="89"/>
      <c r="AX190" s="90">
        <v>1.0</v>
      </c>
      <c r="AY190" s="89"/>
      <c r="AZ190" s="89"/>
      <c r="BA190" s="84"/>
      <c r="BB190" s="84"/>
      <c r="BC190" s="89"/>
      <c r="BD190" s="89"/>
      <c r="BE190" s="89"/>
      <c r="BF190" s="89"/>
      <c r="BG190" s="89"/>
      <c r="BH190" s="89"/>
      <c r="BI190" s="89"/>
      <c r="BJ190" s="89"/>
      <c r="BK190" s="89"/>
      <c r="BL190" s="89"/>
      <c r="BM190" s="89"/>
      <c r="BN190" s="89"/>
      <c r="BO190" s="89"/>
      <c r="BP190" s="84"/>
      <c r="BQ190" s="89"/>
      <c r="BR190" s="89"/>
      <c r="BS190" s="89"/>
      <c r="BT190" s="89"/>
      <c r="BU190" s="89"/>
      <c r="BV190" s="89"/>
      <c r="BW190" s="89"/>
      <c r="BX190" s="89"/>
      <c r="BY190" s="89"/>
      <c r="BZ190" s="89"/>
      <c r="CA190" s="89"/>
      <c r="CB190" s="84"/>
      <c r="CC190" s="89"/>
      <c r="CD190" s="89"/>
      <c r="CE190" s="89"/>
      <c r="CF190" s="89"/>
      <c r="CG190" s="89"/>
      <c r="CH190" s="92"/>
      <c r="CI190" s="92"/>
      <c r="CJ190" s="92"/>
      <c r="CK190" s="92"/>
      <c r="CL190" s="92"/>
      <c r="CM190" s="92"/>
      <c r="CN190" s="89"/>
      <c r="CO190" s="89"/>
      <c r="CP190" s="89"/>
      <c r="CQ190" s="89"/>
      <c r="CR190" s="89"/>
      <c r="CS190" s="89"/>
      <c r="CT190" s="89"/>
      <c r="CU190" s="89"/>
      <c r="CV190" s="89"/>
      <c r="CW190" s="89"/>
      <c r="CX190" s="89"/>
      <c r="CY190" s="89"/>
      <c r="CZ190" s="89"/>
      <c r="DA190" s="89"/>
      <c r="DB190" s="89"/>
      <c r="DC190" s="89"/>
      <c r="DD190" s="89"/>
      <c r="DE190" s="89"/>
      <c r="DF190" s="89"/>
      <c r="DG190" s="89"/>
      <c r="DH190" s="89"/>
      <c r="DI190" s="89"/>
      <c r="DJ190" s="89"/>
      <c r="DK190" s="89"/>
      <c r="DL190" s="89"/>
      <c r="DM190" s="89"/>
      <c r="DN190" s="89"/>
      <c r="DO190" s="89"/>
      <c r="DP190" s="89"/>
      <c r="DQ190" s="89"/>
      <c r="DR190" s="89"/>
      <c r="DS190" s="89"/>
      <c r="DT190" s="89"/>
      <c r="DU190" s="89"/>
      <c r="DV190" s="89"/>
      <c r="DW190" s="89"/>
      <c r="DX190" s="89"/>
      <c r="DY190" s="89"/>
      <c r="DZ190" s="89"/>
      <c r="EA190" s="89"/>
      <c r="EB190" s="89"/>
      <c r="EC190" s="89"/>
      <c r="ED190" s="89"/>
      <c r="EE190" s="89"/>
      <c r="EF190" s="89"/>
      <c r="EG190" s="89"/>
      <c r="EH190" s="89"/>
      <c r="EI190" s="89"/>
      <c r="EJ190" s="84"/>
      <c r="EK190" s="89"/>
      <c r="EL190" s="89"/>
      <c r="EM190" s="89"/>
      <c r="EN190" s="89"/>
      <c r="EO190" s="89"/>
      <c r="EP190" s="89"/>
      <c r="EQ190" s="89"/>
      <c r="ER190" s="89"/>
      <c r="ES190" s="89"/>
      <c r="ET190" s="89"/>
      <c r="EU190" s="89"/>
      <c r="EV190" s="84"/>
      <c r="EW190" s="84"/>
      <c r="EX190" s="89"/>
      <c r="EY190" s="84"/>
      <c r="EZ190" s="84"/>
      <c r="FA190" s="89"/>
      <c r="FB190" s="84" t="s">
        <v>943</v>
      </c>
      <c r="FC190" s="84" t="s">
        <v>944</v>
      </c>
      <c r="FD190" s="84" t="s">
        <v>945</v>
      </c>
    </row>
    <row r="191" hidden="1">
      <c r="A191" s="39" t="s">
        <v>946</v>
      </c>
      <c r="B191" s="39" t="s">
        <v>547</v>
      </c>
      <c r="C191" s="40" t="s">
        <v>35</v>
      </c>
      <c r="D191" s="41" t="s">
        <v>26</v>
      </c>
      <c r="E191" s="41"/>
      <c r="F191" s="41"/>
      <c r="G191" s="42" t="s">
        <v>548</v>
      </c>
      <c r="H191" s="42" t="s">
        <v>434</v>
      </c>
      <c r="I191" s="41" t="s">
        <v>51</v>
      </c>
      <c r="J191" s="41" t="s">
        <v>70</v>
      </c>
      <c r="K191" s="41" t="s">
        <v>193</v>
      </c>
      <c r="L191" s="42" t="s">
        <v>295</v>
      </c>
      <c r="M191" s="41" t="s">
        <v>64</v>
      </c>
      <c r="N191" s="43">
        <v>43406.0</v>
      </c>
      <c r="O191" s="44"/>
      <c r="P191" s="45"/>
      <c r="Q191" s="58"/>
      <c r="R191" s="58"/>
      <c r="S191" s="45"/>
      <c r="T191" s="47">
        <f t="shared" si="3"/>
        <v>117</v>
      </c>
      <c r="U191" s="48">
        <f t="shared" si="323"/>
        <v>13</v>
      </c>
      <c r="V191" s="48">
        <f t="shared" ref="V191:X191" si="384">IF(ISBLANK($A191),"",sum(AF191,AL191,AR191,AX191,BD191,BJ191,BP191,BV191,CB191,CH191,CN191,CT191,CZ191,DF191,DL191,DR191,DX191,ED191,EJ191,EP191,EV191))</f>
        <v>0</v>
      </c>
      <c r="W191" s="48">
        <f t="shared" si="384"/>
        <v>0</v>
      </c>
      <c r="X191" s="48">
        <f t="shared" si="384"/>
        <v>0</v>
      </c>
      <c r="Y191" s="49">
        <f t="shared" si="6"/>
        <v>0</v>
      </c>
      <c r="Z191" s="50">
        <f t="shared" ref="Z191:AB191" si="385">IF(ISBLANK($A191),"",sum(AI191,AO191,AU191,BA191,BG191,BM191,BS191,BY191,CE191,CK191,CQ191,CW191,DC191,DI191,DO191,DU191,EA191,EG191,EM191,ES191,EY191))</f>
        <v>0</v>
      </c>
      <c r="AA191" s="50">
        <f t="shared" si="385"/>
        <v>0</v>
      </c>
      <c r="AB191" s="50">
        <f t="shared" si="385"/>
        <v>0</v>
      </c>
      <c r="AC191" s="51">
        <f t="shared" si="8"/>
        <v>0</v>
      </c>
      <c r="AD191" s="52" t="str">
        <f t="shared" si="9"/>
        <v/>
      </c>
      <c r="AE191" s="53">
        <f t="shared" si="10"/>
        <v>17</v>
      </c>
      <c r="AF191" s="39"/>
      <c r="AG191" s="39"/>
      <c r="AH191" s="45"/>
      <c r="AI191" s="39"/>
      <c r="AJ191" s="39"/>
      <c r="AK191" s="45"/>
      <c r="AL191" s="39"/>
      <c r="AM191" s="45"/>
      <c r="AN191" s="45"/>
      <c r="AO191" s="45"/>
      <c r="AP191" s="45"/>
      <c r="AQ191" s="45"/>
      <c r="AR191" s="39"/>
      <c r="AS191" s="39"/>
      <c r="AT191" s="45"/>
      <c r="AU191" s="39"/>
      <c r="AV191" s="45"/>
      <c r="AW191" s="45"/>
      <c r="AX191" s="39"/>
      <c r="AY191" s="45"/>
      <c r="AZ191" s="45"/>
      <c r="BA191" s="39"/>
      <c r="BB191" s="39"/>
      <c r="BC191" s="45"/>
      <c r="BD191" s="45"/>
      <c r="BE191" s="45"/>
      <c r="BF191" s="45"/>
      <c r="BG191" s="45"/>
      <c r="BH191" s="45"/>
      <c r="BI191" s="45"/>
      <c r="BJ191" s="45"/>
      <c r="BK191" s="45"/>
      <c r="BL191" s="45"/>
      <c r="BM191" s="45"/>
      <c r="BN191" s="45"/>
      <c r="BO191" s="45"/>
      <c r="BP191" s="39"/>
      <c r="BQ191" s="45"/>
      <c r="BR191" s="45"/>
      <c r="BS191" s="45"/>
      <c r="BT191" s="45"/>
      <c r="BU191" s="45"/>
      <c r="BV191" s="45"/>
      <c r="BW191" s="45"/>
      <c r="BX191" s="45"/>
      <c r="BY191" s="45"/>
      <c r="BZ191" s="45"/>
      <c r="CA191" s="45"/>
      <c r="CB191" s="39"/>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c r="EF191" s="45"/>
      <c r="EG191" s="45"/>
      <c r="EH191" s="45"/>
      <c r="EI191" s="45"/>
      <c r="EJ191" s="39"/>
      <c r="EK191" s="45"/>
      <c r="EL191" s="45"/>
      <c r="EM191" s="45"/>
      <c r="EN191" s="45"/>
      <c r="EO191" s="45"/>
      <c r="EP191" s="45"/>
      <c r="EQ191" s="45"/>
      <c r="ER191" s="45"/>
      <c r="ES191" s="45"/>
      <c r="ET191" s="45"/>
      <c r="EU191" s="45"/>
      <c r="EV191" s="39"/>
      <c r="EW191" s="39"/>
      <c r="EX191" s="45"/>
      <c r="EY191" s="39"/>
      <c r="EZ191" s="39"/>
      <c r="FA191" s="45"/>
      <c r="FB191" s="39"/>
      <c r="FC191" s="39"/>
      <c r="FD191" s="39"/>
    </row>
    <row r="192">
      <c r="A192" s="39" t="s">
        <v>947</v>
      </c>
      <c r="B192" s="39" t="s">
        <v>948</v>
      </c>
      <c r="C192" s="40" t="s">
        <v>35</v>
      </c>
      <c r="D192" s="41" t="s">
        <v>69</v>
      </c>
      <c r="E192" s="41"/>
      <c r="F192" s="41"/>
      <c r="G192" s="42" t="s">
        <v>949</v>
      </c>
      <c r="H192" s="42" t="s">
        <v>294</v>
      </c>
      <c r="I192" s="41" t="s">
        <v>51</v>
      </c>
      <c r="J192" s="41" t="s">
        <v>70</v>
      </c>
      <c r="K192" s="41" t="s">
        <v>193</v>
      </c>
      <c r="L192" s="42" t="s">
        <v>295</v>
      </c>
      <c r="M192" s="41" t="s">
        <v>64</v>
      </c>
      <c r="N192" s="43">
        <v>43410.0</v>
      </c>
      <c r="O192" s="44"/>
      <c r="P192" s="45"/>
      <c r="Q192" s="58"/>
      <c r="R192" s="58"/>
      <c r="S192" s="45"/>
      <c r="T192" s="47">
        <f t="shared" si="3"/>
        <v>113</v>
      </c>
      <c r="U192" s="48">
        <f t="shared" si="323"/>
        <v>13</v>
      </c>
      <c r="V192" s="48">
        <f t="shared" ref="V192:X192" si="386">IF(ISBLANK($A192),"",sum(AF192,AL192,AR192,AX192,BD192,BJ192,BP192,BV192,CB192,CH192,CN192,CT192,CZ192,DF192,DL192,DR192,DX192,ED192,EJ192,EP192,EV192))</f>
        <v>0</v>
      </c>
      <c r="W192" s="48">
        <f t="shared" si="386"/>
        <v>0</v>
      </c>
      <c r="X192" s="48">
        <f t="shared" si="386"/>
        <v>0</v>
      </c>
      <c r="Y192" s="49">
        <f t="shared" si="6"/>
        <v>0</v>
      </c>
      <c r="Z192" s="50">
        <f t="shared" ref="Z192:AB192" si="387">IF(ISBLANK($A192),"",sum(AI192,AO192,AU192,BA192,BG192,BM192,BS192,BY192,CE192,CK192,CQ192,CW192,DC192,DI192,DO192,DU192,EA192,EG192,EM192,ES192,EY192))</f>
        <v>0</v>
      </c>
      <c r="AA192" s="50">
        <f t="shared" si="387"/>
        <v>0</v>
      </c>
      <c r="AB192" s="50">
        <f t="shared" si="387"/>
        <v>0</v>
      </c>
      <c r="AC192" s="51">
        <f t="shared" si="8"/>
        <v>0</v>
      </c>
      <c r="AD192" s="52" t="str">
        <f t="shared" si="9"/>
        <v/>
      </c>
      <c r="AE192" s="53">
        <f t="shared" si="10"/>
        <v>17</v>
      </c>
      <c r="AF192" s="39"/>
      <c r="AG192" s="39"/>
      <c r="AH192" s="45"/>
      <c r="AI192" s="39"/>
      <c r="AJ192" s="39"/>
      <c r="AK192" s="45"/>
      <c r="AL192" s="39"/>
      <c r="AM192" s="45"/>
      <c r="AN192" s="45"/>
      <c r="AO192" s="45"/>
      <c r="AP192" s="45"/>
      <c r="AQ192" s="45"/>
      <c r="AR192" s="39"/>
      <c r="AS192" s="39"/>
      <c r="AT192" s="45"/>
      <c r="AU192" s="39"/>
      <c r="AV192" s="45"/>
      <c r="AW192" s="45"/>
      <c r="AX192" s="39"/>
      <c r="AY192" s="45"/>
      <c r="AZ192" s="45"/>
      <c r="BA192" s="39"/>
      <c r="BB192" s="39"/>
      <c r="BC192" s="45"/>
      <c r="BD192" s="45"/>
      <c r="BE192" s="45"/>
      <c r="BF192" s="45"/>
      <c r="BG192" s="45"/>
      <c r="BH192" s="45"/>
      <c r="BI192" s="45"/>
      <c r="BJ192" s="45"/>
      <c r="BK192" s="45"/>
      <c r="BL192" s="45"/>
      <c r="BM192" s="45"/>
      <c r="BN192" s="45"/>
      <c r="BO192" s="45"/>
      <c r="BP192" s="39"/>
      <c r="BQ192" s="45"/>
      <c r="BR192" s="45"/>
      <c r="BS192" s="45"/>
      <c r="BT192" s="45"/>
      <c r="BU192" s="45"/>
      <c r="BV192" s="45"/>
      <c r="BW192" s="45"/>
      <c r="BX192" s="45"/>
      <c r="BY192" s="45"/>
      <c r="BZ192" s="45"/>
      <c r="CA192" s="45"/>
      <c r="CB192" s="39"/>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c r="EF192" s="45"/>
      <c r="EG192" s="45"/>
      <c r="EH192" s="45"/>
      <c r="EI192" s="45"/>
      <c r="EJ192" s="39"/>
      <c r="EK192" s="45"/>
      <c r="EL192" s="45"/>
      <c r="EM192" s="45"/>
      <c r="EN192" s="45"/>
      <c r="EO192" s="45"/>
      <c r="EP192" s="45"/>
      <c r="EQ192" s="45"/>
      <c r="ER192" s="45"/>
      <c r="ES192" s="45"/>
      <c r="ET192" s="45"/>
      <c r="EU192" s="45"/>
      <c r="EV192" s="39"/>
      <c r="EW192" s="39"/>
      <c r="EX192" s="45"/>
      <c r="EY192" s="39"/>
      <c r="EZ192" s="39"/>
      <c r="FA192" s="45"/>
      <c r="FB192" s="82" t="s">
        <v>950</v>
      </c>
      <c r="FC192" s="39" t="s">
        <v>516</v>
      </c>
      <c r="FD192" s="39" t="s">
        <v>951</v>
      </c>
    </row>
    <row r="193" hidden="1">
      <c r="A193" s="39" t="s">
        <v>952</v>
      </c>
      <c r="B193" s="39" t="s">
        <v>953</v>
      </c>
      <c r="C193" s="40" t="s">
        <v>35</v>
      </c>
      <c r="D193" s="41" t="s">
        <v>26</v>
      </c>
      <c r="E193" s="41"/>
      <c r="F193" s="41"/>
      <c r="G193" s="42" t="s">
        <v>828</v>
      </c>
      <c r="H193" s="42" t="s">
        <v>294</v>
      </c>
      <c r="I193" s="41" t="s">
        <v>51</v>
      </c>
      <c r="J193" s="41" t="s">
        <v>70</v>
      </c>
      <c r="K193" s="41" t="s">
        <v>193</v>
      </c>
      <c r="L193" s="42" t="s">
        <v>295</v>
      </c>
      <c r="M193" s="41" t="s">
        <v>64</v>
      </c>
      <c r="N193" s="43">
        <v>43354.0</v>
      </c>
      <c r="O193" s="44"/>
      <c r="P193" s="45"/>
      <c r="Q193" s="58"/>
      <c r="R193" s="58"/>
      <c r="S193" s="45"/>
      <c r="T193" s="47">
        <f t="shared" si="3"/>
        <v>169</v>
      </c>
      <c r="U193" s="48">
        <f t="shared" si="323"/>
        <v>13</v>
      </c>
      <c r="V193" s="48">
        <f t="shared" ref="V193:X193" si="388">IF(ISBLANK($A193),"",sum(AF193,AL193,AR193,AX193,BD193,BJ193,BP193,BV193,CB193,CH193,CN193,CT193,CZ193,DF193,DL193,DR193,DX193,ED193,EJ193,EP193,EV193))</f>
        <v>1</v>
      </c>
      <c r="W193" s="48">
        <f t="shared" si="388"/>
        <v>0</v>
      </c>
      <c r="X193" s="48">
        <f t="shared" si="388"/>
        <v>0</v>
      </c>
      <c r="Y193" s="49">
        <f t="shared" si="6"/>
        <v>1</v>
      </c>
      <c r="Z193" s="50">
        <f t="shared" ref="Z193:AB193" si="389">IF(ISBLANK($A193),"",sum(AI193,AO193,AU193,BA193,BG193,BM193,BS193,BY193,CE193,CK193,CQ193,CW193,DC193,DI193,DO193,DU193,EA193,EG193,EM193,ES193,EY193))</f>
        <v>0</v>
      </c>
      <c r="AA193" s="50">
        <f t="shared" si="389"/>
        <v>0</v>
      </c>
      <c r="AB193" s="50">
        <f t="shared" si="389"/>
        <v>0</v>
      </c>
      <c r="AC193" s="51">
        <f t="shared" si="8"/>
        <v>0</v>
      </c>
      <c r="AD193" s="52">
        <f t="shared" si="9"/>
        <v>0</v>
      </c>
      <c r="AE193" s="53" t="str">
        <f t="shared" si="10"/>
        <v>20+</v>
      </c>
      <c r="AF193" s="39">
        <v>1.0</v>
      </c>
      <c r="AG193" s="39"/>
      <c r="AH193" s="45"/>
      <c r="AI193" s="39"/>
      <c r="AJ193" s="39"/>
      <c r="AK193" s="45"/>
      <c r="AL193" s="39"/>
      <c r="AM193" s="45"/>
      <c r="AN193" s="45"/>
      <c r="AO193" s="45"/>
      <c r="AP193" s="45"/>
      <c r="AQ193" s="45"/>
      <c r="AR193" s="39"/>
      <c r="AS193" s="39"/>
      <c r="AT193" s="45"/>
      <c r="AU193" s="39"/>
      <c r="AV193" s="45"/>
      <c r="AW193" s="45"/>
      <c r="AX193" s="39"/>
      <c r="AY193" s="45"/>
      <c r="AZ193" s="45"/>
      <c r="BA193" s="39"/>
      <c r="BB193" s="39"/>
      <c r="BC193" s="45"/>
      <c r="BD193" s="45"/>
      <c r="BE193" s="45"/>
      <c r="BF193" s="45"/>
      <c r="BG193" s="45"/>
      <c r="BH193" s="45"/>
      <c r="BI193" s="45"/>
      <c r="BJ193" s="45"/>
      <c r="BK193" s="45"/>
      <c r="BL193" s="45"/>
      <c r="BM193" s="45"/>
      <c r="BN193" s="45"/>
      <c r="BO193" s="45"/>
      <c r="BP193" s="39"/>
      <c r="BQ193" s="45"/>
      <c r="BR193" s="45"/>
      <c r="BS193" s="45"/>
      <c r="BT193" s="45"/>
      <c r="BU193" s="45"/>
      <c r="BV193" s="45"/>
      <c r="BW193" s="45"/>
      <c r="BX193" s="45"/>
      <c r="BY193" s="45"/>
      <c r="BZ193" s="45"/>
      <c r="CA193" s="45"/>
      <c r="CB193" s="39"/>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c r="EF193" s="45"/>
      <c r="EG193" s="45"/>
      <c r="EH193" s="45"/>
      <c r="EI193" s="45"/>
      <c r="EJ193" s="39"/>
      <c r="EK193" s="45"/>
      <c r="EL193" s="45"/>
      <c r="EM193" s="45"/>
      <c r="EN193" s="45"/>
      <c r="EO193" s="45"/>
      <c r="EP193" s="45"/>
      <c r="EQ193" s="45"/>
      <c r="ER193" s="45"/>
      <c r="ES193" s="45"/>
      <c r="ET193" s="45"/>
      <c r="EU193" s="45"/>
      <c r="EV193" s="39"/>
      <c r="EW193" s="39"/>
      <c r="EX193" s="45"/>
      <c r="EY193" s="39"/>
      <c r="EZ193" s="39"/>
      <c r="FA193" s="45"/>
      <c r="FB193" s="39" t="s">
        <v>954</v>
      </c>
      <c r="FC193" s="39" t="s">
        <v>570</v>
      </c>
      <c r="FD193" s="39" t="s">
        <v>570</v>
      </c>
    </row>
    <row r="194" hidden="1">
      <c r="A194" s="39" t="s">
        <v>955</v>
      </c>
      <c r="B194" s="39" t="s">
        <v>864</v>
      </c>
      <c r="C194" s="40" t="s">
        <v>35</v>
      </c>
      <c r="D194" s="41" t="s">
        <v>26</v>
      </c>
      <c r="E194" s="41"/>
      <c r="F194" s="41"/>
      <c r="G194" s="42" t="s">
        <v>548</v>
      </c>
      <c r="H194" s="42" t="s">
        <v>434</v>
      </c>
      <c r="I194" s="41" t="s">
        <v>51</v>
      </c>
      <c r="J194" s="41" t="s">
        <v>70</v>
      </c>
      <c r="K194" s="41" t="s">
        <v>193</v>
      </c>
      <c r="L194" s="42" t="s">
        <v>295</v>
      </c>
      <c r="M194" s="41" t="s">
        <v>64</v>
      </c>
      <c r="N194" s="43">
        <v>43441.0</v>
      </c>
      <c r="O194" s="44"/>
      <c r="P194" s="45"/>
      <c r="Q194" s="58"/>
      <c r="R194" s="58"/>
      <c r="S194" s="45"/>
      <c r="T194" s="47">
        <f t="shared" si="3"/>
        <v>82</v>
      </c>
      <c r="U194" s="48">
        <f t="shared" si="323"/>
        <v>13</v>
      </c>
      <c r="V194" s="48">
        <f t="shared" ref="V194:X194" si="390">IF(ISBLANK($A194),"",sum(AF194,AL194,AR194,AX194,BD194,BJ194,BP194,BV194,CB194,CH194,CN194,CT194,CZ194,DF194,DL194,DR194,DX194,ED194,EJ194,EP194,EV194))</f>
        <v>0</v>
      </c>
      <c r="W194" s="48">
        <f t="shared" si="390"/>
        <v>0</v>
      </c>
      <c r="X194" s="48">
        <f t="shared" si="390"/>
        <v>0</v>
      </c>
      <c r="Y194" s="49">
        <f t="shared" si="6"/>
        <v>0</v>
      </c>
      <c r="Z194" s="50">
        <f t="shared" ref="Z194:AB194" si="391">IF(ISBLANK($A194),"",sum(AI194,AO194,AU194,BA194,BG194,BM194,BS194,BY194,CE194,CK194,CQ194,CW194,DC194,DI194,DO194,DU194,EA194,EG194,EM194,ES194,EY194))</f>
        <v>0</v>
      </c>
      <c r="AA194" s="50">
        <f t="shared" si="391"/>
        <v>0</v>
      </c>
      <c r="AB194" s="50">
        <f t="shared" si="391"/>
        <v>0</v>
      </c>
      <c r="AC194" s="51">
        <f t="shared" si="8"/>
        <v>0</v>
      </c>
      <c r="AD194" s="52" t="str">
        <f t="shared" si="9"/>
        <v/>
      </c>
      <c r="AE194" s="53">
        <f t="shared" si="10"/>
        <v>12</v>
      </c>
      <c r="AF194" s="39"/>
      <c r="AG194" s="39"/>
      <c r="AH194" s="45"/>
      <c r="AI194" s="39"/>
      <c r="AJ194" s="39"/>
      <c r="AK194" s="45"/>
      <c r="AL194" s="39"/>
      <c r="AM194" s="45"/>
      <c r="AN194" s="45"/>
      <c r="AO194" s="45"/>
      <c r="AP194" s="45"/>
      <c r="AQ194" s="45"/>
      <c r="AR194" s="39"/>
      <c r="AS194" s="39"/>
      <c r="AT194" s="45"/>
      <c r="AU194" s="39"/>
      <c r="AV194" s="45"/>
      <c r="AW194" s="45"/>
      <c r="AX194" s="39"/>
      <c r="AY194" s="45"/>
      <c r="AZ194" s="45"/>
      <c r="BA194" s="39"/>
      <c r="BB194" s="39"/>
      <c r="BC194" s="45"/>
      <c r="BD194" s="45"/>
      <c r="BE194" s="45"/>
      <c r="BF194" s="45"/>
      <c r="BG194" s="45"/>
      <c r="BH194" s="45"/>
      <c r="BI194" s="45"/>
      <c r="BJ194" s="45"/>
      <c r="BK194" s="45"/>
      <c r="BL194" s="45"/>
      <c r="BM194" s="45"/>
      <c r="BN194" s="45"/>
      <c r="BO194" s="45"/>
      <c r="BP194" s="39"/>
      <c r="BQ194" s="45"/>
      <c r="BR194" s="45"/>
      <c r="BS194" s="45"/>
      <c r="BT194" s="45"/>
      <c r="BU194" s="45"/>
      <c r="BV194" s="45"/>
      <c r="BW194" s="45"/>
      <c r="BX194" s="45"/>
      <c r="BY194" s="45"/>
      <c r="BZ194" s="45"/>
      <c r="CA194" s="45"/>
      <c r="CB194" s="39"/>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c r="EF194" s="45"/>
      <c r="EG194" s="45"/>
      <c r="EH194" s="45"/>
      <c r="EI194" s="45"/>
      <c r="EJ194" s="39"/>
      <c r="EK194" s="45"/>
      <c r="EL194" s="45"/>
      <c r="EM194" s="45"/>
      <c r="EN194" s="45"/>
      <c r="EO194" s="45"/>
      <c r="EP194" s="45"/>
      <c r="EQ194" s="45"/>
      <c r="ER194" s="45"/>
      <c r="ES194" s="45"/>
      <c r="ET194" s="45"/>
      <c r="EU194" s="45"/>
      <c r="EV194" s="39"/>
      <c r="EW194" s="39"/>
      <c r="EX194" s="45"/>
      <c r="EY194" s="39"/>
      <c r="EZ194" s="39"/>
      <c r="FA194" s="45"/>
      <c r="FB194" s="39"/>
      <c r="FC194" s="39"/>
      <c r="FD194" s="39"/>
    </row>
    <row r="195" hidden="1">
      <c r="A195" s="39" t="s">
        <v>956</v>
      </c>
      <c r="B195" s="39" t="s">
        <v>957</v>
      </c>
      <c r="C195" s="40" t="s">
        <v>35</v>
      </c>
      <c r="D195" s="41" t="s">
        <v>26</v>
      </c>
      <c r="E195" s="41"/>
      <c r="F195" s="41"/>
      <c r="G195" s="42" t="s">
        <v>958</v>
      </c>
      <c r="H195" s="42" t="s">
        <v>294</v>
      </c>
      <c r="I195" s="41" t="s">
        <v>51</v>
      </c>
      <c r="J195" s="41" t="s">
        <v>70</v>
      </c>
      <c r="K195" s="41" t="s">
        <v>193</v>
      </c>
      <c r="L195" s="42" t="s">
        <v>295</v>
      </c>
      <c r="M195" s="41" t="s">
        <v>64</v>
      </c>
      <c r="N195" s="43">
        <v>43446.0</v>
      </c>
      <c r="O195" s="44"/>
      <c r="P195" s="45"/>
      <c r="Q195" s="58"/>
      <c r="R195" s="58"/>
      <c r="S195" s="45"/>
      <c r="T195" s="47">
        <f t="shared" si="3"/>
        <v>77</v>
      </c>
      <c r="U195" s="48">
        <f t="shared" si="323"/>
        <v>13</v>
      </c>
      <c r="V195" s="48">
        <f t="shared" ref="V195:X195" si="392">IF(ISBLANK($A195),"",sum(AF195,AL195,AR195,AX195,BD195,BJ195,BP195,BV195,CB195,CH195,CN195,CT195,CZ195,DF195,DL195,DR195,DX195,ED195,EJ195,EP195,EV195))</f>
        <v>0</v>
      </c>
      <c r="W195" s="48">
        <f t="shared" si="392"/>
        <v>0</v>
      </c>
      <c r="X195" s="48">
        <f t="shared" si="392"/>
        <v>0</v>
      </c>
      <c r="Y195" s="49">
        <f t="shared" si="6"/>
        <v>0</v>
      </c>
      <c r="Z195" s="50">
        <f t="shared" ref="Z195:AB195" si="393">IF(ISBLANK($A195),"",sum(AI195,AO195,AU195,BA195,BG195,BM195,BS195,BY195,CE195,CK195,CQ195,CW195,DC195,DI195,DO195,DU195,EA195,EG195,EM195,ES195,EY195))</f>
        <v>0</v>
      </c>
      <c r="AA195" s="50">
        <f t="shared" si="393"/>
        <v>0</v>
      </c>
      <c r="AB195" s="50">
        <f t="shared" si="393"/>
        <v>0</v>
      </c>
      <c r="AC195" s="51">
        <f t="shared" si="8"/>
        <v>0</v>
      </c>
      <c r="AD195" s="52" t="str">
        <f t="shared" si="9"/>
        <v/>
      </c>
      <c r="AE195" s="53">
        <f t="shared" si="10"/>
        <v>11</v>
      </c>
      <c r="AF195" s="39"/>
      <c r="AG195" s="39"/>
      <c r="AH195" s="45"/>
      <c r="AI195" s="39"/>
      <c r="AJ195" s="39"/>
      <c r="AK195" s="45"/>
      <c r="AL195" s="39"/>
      <c r="AM195" s="45"/>
      <c r="AN195" s="45"/>
      <c r="AO195" s="45"/>
      <c r="AP195" s="45"/>
      <c r="AQ195" s="45"/>
      <c r="AR195" s="39"/>
      <c r="AS195" s="39"/>
      <c r="AT195" s="45"/>
      <c r="AU195" s="39"/>
      <c r="AV195" s="45"/>
      <c r="AW195" s="45"/>
      <c r="AX195" s="39"/>
      <c r="AY195" s="45"/>
      <c r="AZ195" s="45"/>
      <c r="BA195" s="39"/>
      <c r="BB195" s="39"/>
      <c r="BC195" s="45"/>
      <c r="BD195" s="45"/>
      <c r="BE195" s="45"/>
      <c r="BF195" s="45"/>
      <c r="BG195" s="45"/>
      <c r="BH195" s="45"/>
      <c r="BI195" s="45"/>
      <c r="BJ195" s="45"/>
      <c r="BK195" s="45"/>
      <c r="BL195" s="45"/>
      <c r="BM195" s="45"/>
      <c r="BN195" s="45"/>
      <c r="BO195" s="45"/>
      <c r="BP195" s="39"/>
      <c r="BQ195" s="45"/>
      <c r="BR195" s="45"/>
      <c r="BS195" s="45"/>
      <c r="BT195" s="45"/>
      <c r="BU195" s="45"/>
      <c r="BV195" s="45"/>
      <c r="BW195" s="45"/>
      <c r="BX195" s="45"/>
      <c r="BY195" s="45"/>
      <c r="BZ195" s="45"/>
      <c r="CA195" s="45"/>
      <c r="CB195" s="39"/>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c r="EF195" s="45"/>
      <c r="EG195" s="45"/>
      <c r="EH195" s="45"/>
      <c r="EI195" s="45"/>
      <c r="EJ195" s="39"/>
      <c r="EK195" s="45"/>
      <c r="EL195" s="45"/>
      <c r="EM195" s="45"/>
      <c r="EN195" s="45"/>
      <c r="EO195" s="45"/>
      <c r="EP195" s="45"/>
      <c r="EQ195" s="45"/>
      <c r="ER195" s="45"/>
      <c r="ES195" s="45"/>
      <c r="ET195" s="45"/>
      <c r="EU195" s="45"/>
      <c r="EV195" s="39"/>
      <c r="EW195" s="39"/>
      <c r="EX195" s="45"/>
      <c r="EY195" s="39"/>
      <c r="EZ195" s="39"/>
      <c r="FA195" s="45"/>
      <c r="FB195" s="39"/>
      <c r="FC195" s="39"/>
      <c r="FD195" s="39"/>
    </row>
    <row r="196" hidden="1">
      <c r="A196" s="39" t="s">
        <v>946</v>
      </c>
      <c r="B196" s="39" t="s">
        <v>547</v>
      </c>
      <c r="C196" s="40" t="s">
        <v>35</v>
      </c>
      <c r="D196" s="41" t="s">
        <v>26</v>
      </c>
      <c r="E196" s="41"/>
      <c r="F196" s="41"/>
      <c r="G196" s="42" t="s">
        <v>548</v>
      </c>
      <c r="H196" s="42" t="s">
        <v>434</v>
      </c>
      <c r="I196" s="41" t="s">
        <v>51</v>
      </c>
      <c r="J196" s="41" t="s">
        <v>70</v>
      </c>
      <c r="K196" s="41" t="s">
        <v>193</v>
      </c>
      <c r="L196" s="42" t="s">
        <v>295</v>
      </c>
      <c r="M196" s="41" t="s">
        <v>64</v>
      </c>
      <c r="N196" s="43">
        <v>43406.0</v>
      </c>
      <c r="O196" s="44"/>
      <c r="P196" s="45"/>
      <c r="Q196" s="58"/>
      <c r="R196" s="58"/>
      <c r="S196" s="45"/>
      <c r="T196" s="47">
        <f t="shared" si="3"/>
        <v>117</v>
      </c>
      <c r="U196" s="48">
        <f t="shared" si="323"/>
        <v>13</v>
      </c>
      <c r="V196" s="48">
        <f t="shared" ref="V196:X196" si="394">IF(ISBLANK($A196),"",sum(AF196,AL196,AR196,AX196,BD196,BJ196,BP196,BV196,CB196,CH196,CN196,CT196,CZ196,DF196,DL196,DR196,DX196,ED196,EJ196,EP196,EV196))</f>
        <v>0</v>
      </c>
      <c r="W196" s="48">
        <f t="shared" si="394"/>
        <v>0</v>
      </c>
      <c r="X196" s="48">
        <f t="shared" si="394"/>
        <v>0</v>
      </c>
      <c r="Y196" s="49">
        <f t="shared" si="6"/>
        <v>0</v>
      </c>
      <c r="Z196" s="50">
        <f t="shared" ref="Z196:AB196" si="395">IF(ISBLANK($A196),"",sum(AI196,AO196,AU196,BA196,BG196,BM196,BS196,BY196,CE196,CK196,CQ196,CW196,DC196,DI196,DO196,DU196,EA196,EG196,EM196,ES196,EY196))</f>
        <v>0</v>
      </c>
      <c r="AA196" s="50">
        <f t="shared" si="395"/>
        <v>0</v>
      </c>
      <c r="AB196" s="50">
        <f t="shared" si="395"/>
        <v>0</v>
      </c>
      <c r="AC196" s="51">
        <f t="shared" si="8"/>
        <v>0</v>
      </c>
      <c r="AD196" s="52" t="str">
        <f t="shared" si="9"/>
        <v/>
      </c>
      <c r="AE196" s="53">
        <f t="shared" si="10"/>
        <v>17</v>
      </c>
      <c r="AF196" s="39"/>
      <c r="AG196" s="39"/>
      <c r="AH196" s="45"/>
      <c r="AI196" s="39"/>
      <c r="AJ196" s="39"/>
      <c r="AK196" s="45"/>
      <c r="AL196" s="39"/>
      <c r="AM196" s="45"/>
      <c r="AN196" s="45"/>
      <c r="AO196" s="45"/>
      <c r="AP196" s="45"/>
      <c r="AQ196" s="45"/>
      <c r="AR196" s="39"/>
      <c r="AS196" s="39"/>
      <c r="AT196" s="45"/>
      <c r="AU196" s="39"/>
      <c r="AV196" s="45"/>
      <c r="AW196" s="45"/>
      <c r="AX196" s="39"/>
      <c r="AY196" s="45"/>
      <c r="AZ196" s="45"/>
      <c r="BA196" s="39"/>
      <c r="BB196" s="39"/>
      <c r="BC196" s="45"/>
      <c r="BD196" s="45"/>
      <c r="BE196" s="45"/>
      <c r="BF196" s="45"/>
      <c r="BG196" s="45"/>
      <c r="BH196" s="45"/>
      <c r="BI196" s="45"/>
      <c r="BJ196" s="45"/>
      <c r="BK196" s="45"/>
      <c r="BL196" s="45"/>
      <c r="BM196" s="45"/>
      <c r="BN196" s="45"/>
      <c r="BO196" s="45"/>
      <c r="BP196" s="39"/>
      <c r="BQ196" s="45"/>
      <c r="BR196" s="45"/>
      <c r="BS196" s="45"/>
      <c r="BT196" s="45"/>
      <c r="BU196" s="45"/>
      <c r="BV196" s="45"/>
      <c r="BW196" s="45"/>
      <c r="BX196" s="45"/>
      <c r="BY196" s="45"/>
      <c r="BZ196" s="45"/>
      <c r="CA196" s="45"/>
      <c r="CB196" s="39"/>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c r="EF196" s="45"/>
      <c r="EG196" s="45"/>
      <c r="EH196" s="45"/>
      <c r="EI196" s="45"/>
      <c r="EJ196" s="39"/>
      <c r="EK196" s="45"/>
      <c r="EL196" s="45"/>
      <c r="EM196" s="45"/>
      <c r="EN196" s="45"/>
      <c r="EO196" s="45"/>
      <c r="EP196" s="45"/>
      <c r="EQ196" s="45"/>
      <c r="ER196" s="45"/>
      <c r="ES196" s="45"/>
      <c r="ET196" s="45"/>
      <c r="EU196" s="45"/>
      <c r="EV196" s="39"/>
      <c r="EW196" s="39"/>
      <c r="EX196" s="45"/>
      <c r="EY196" s="39"/>
      <c r="EZ196" s="39"/>
      <c r="FA196" s="45"/>
      <c r="FB196" s="82" t="s">
        <v>959</v>
      </c>
      <c r="FC196" s="39" t="s">
        <v>960</v>
      </c>
      <c r="FD196" s="82" t="s">
        <v>551</v>
      </c>
    </row>
    <row r="197">
      <c r="A197" s="39" t="s">
        <v>961</v>
      </c>
      <c r="B197" s="39" t="s">
        <v>962</v>
      </c>
      <c r="C197" s="40" t="s">
        <v>35</v>
      </c>
      <c r="D197" s="41" t="s">
        <v>69</v>
      </c>
      <c r="E197" s="41"/>
      <c r="F197" s="41"/>
      <c r="G197" s="42" t="s">
        <v>859</v>
      </c>
      <c r="H197" s="42" t="s">
        <v>294</v>
      </c>
      <c r="I197" s="41" t="s">
        <v>51</v>
      </c>
      <c r="J197" s="41" t="s">
        <v>70</v>
      </c>
      <c r="K197" s="41" t="s">
        <v>193</v>
      </c>
      <c r="L197" s="42" t="s">
        <v>295</v>
      </c>
      <c r="M197" s="41" t="s">
        <v>64</v>
      </c>
      <c r="N197" s="43">
        <v>43432.0</v>
      </c>
      <c r="O197" s="44"/>
      <c r="P197" s="45"/>
      <c r="Q197" s="58"/>
      <c r="R197" s="58"/>
      <c r="S197" s="45"/>
      <c r="T197" s="47">
        <f t="shared" si="3"/>
        <v>91</v>
      </c>
      <c r="U197" s="48">
        <f t="shared" si="323"/>
        <v>13</v>
      </c>
      <c r="V197" s="48">
        <f t="shared" ref="V197:X197" si="396">IF(ISBLANK($A197),"",sum(AF197,AL197,AR197,AX197,BD197,BJ197,BP197,BV197,CB197,CH197,CN197,CT197,CZ197,DF197,DL197,DR197,DX197,ED197,EJ197,EP197,EV197))</f>
        <v>0</v>
      </c>
      <c r="W197" s="48">
        <f t="shared" si="396"/>
        <v>0</v>
      </c>
      <c r="X197" s="48">
        <f t="shared" si="396"/>
        <v>0</v>
      </c>
      <c r="Y197" s="49">
        <f t="shared" si="6"/>
        <v>0</v>
      </c>
      <c r="Z197" s="50">
        <f t="shared" ref="Z197:AB197" si="397">IF(ISBLANK($A197),"",sum(AI197,AO197,AU197,BA197,BG197,BM197,BS197,BY197,CE197,CK197,CQ197,CW197,DC197,DI197,DO197,DU197,EA197,EG197,EM197,ES197,EY197))</f>
        <v>0</v>
      </c>
      <c r="AA197" s="50">
        <f t="shared" si="397"/>
        <v>0</v>
      </c>
      <c r="AB197" s="50">
        <f t="shared" si="397"/>
        <v>0</v>
      </c>
      <c r="AC197" s="51">
        <f t="shared" si="8"/>
        <v>0</v>
      </c>
      <c r="AD197" s="52" t="str">
        <f t="shared" si="9"/>
        <v/>
      </c>
      <c r="AE197" s="53">
        <f t="shared" si="10"/>
        <v>13</v>
      </c>
      <c r="AF197" s="39"/>
      <c r="AG197" s="39"/>
      <c r="AH197" s="45"/>
      <c r="AI197" s="39"/>
      <c r="AJ197" s="39"/>
      <c r="AK197" s="45"/>
      <c r="AL197" s="39"/>
      <c r="AM197" s="45"/>
      <c r="AN197" s="45"/>
      <c r="AO197" s="45"/>
      <c r="AP197" s="45"/>
      <c r="AQ197" s="45"/>
      <c r="AR197" s="39"/>
      <c r="AS197" s="39"/>
      <c r="AT197" s="45"/>
      <c r="AU197" s="39"/>
      <c r="AV197" s="45"/>
      <c r="AW197" s="45"/>
      <c r="AX197" s="39"/>
      <c r="AY197" s="45"/>
      <c r="AZ197" s="45"/>
      <c r="BA197" s="39"/>
      <c r="BB197" s="39"/>
      <c r="BC197" s="45"/>
      <c r="BD197" s="45"/>
      <c r="BE197" s="45"/>
      <c r="BF197" s="45"/>
      <c r="BG197" s="45"/>
      <c r="BH197" s="45"/>
      <c r="BI197" s="45"/>
      <c r="BJ197" s="45"/>
      <c r="BK197" s="45"/>
      <c r="BL197" s="45"/>
      <c r="BM197" s="45"/>
      <c r="BN197" s="45"/>
      <c r="BO197" s="45"/>
      <c r="BP197" s="39"/>
      <c r="BQ197" s="45"/>
      <c r="BR197" s="45"/>
      <c r="BS197" s="45"/>
      <c r="BT197" s="45"/>
      <c r="BU197" s="45"/>
      <c r="BV197" s="45"/>
      <c r="BW197" s="45"/>
      <c r="BX197" s="45"/>
      <c r="BY197" s="45"/>
      <c r="BZ197" s="45"/>
      <c r="CA197" s="45"/>
      <c r="CB197" s="39"/>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c r="EF197" s="45"/>
      <c r="EG197" s="45"/>
      <c r="EH197" s="45"/>
      <c r="EI197" s="45"/>
      <c r="EJ197" s="39"/>
      <c r="EK197" s="45"/>
      <c r="EL197" s="45"/>
      <c r="EM197" s="45"/>
      <c r="EN197" s="45"/>
      <c r="EO197" s="45"/>
      <c r="EP197" s="45"/>
      <c r="EQ197" s="45"/>
      <c r="ER197" s="45"/>
      <c r="ES197" s="45"/>
      <c r="ET197" s="45"/>
      <c r="EU197" s="45"/>
      <c r="EV197" s="39"/>
      <c r="EW197" s="39"/>
      <c r="EX197" s="45"/>
      <c r="EY197" s="39"/>
      <c r="EZ197" s="39"/>
      <c r="FA197" s="45"/>
      <c r="FB197" s="39"/>
      <c r="FC197" s="39"/>
      <c r="FD197" s="39"/>
    </row>
    <row r="198" hidden="1">
      <c r="A198" s="39" t="s">
        <v>963</v>
      </c>
      <c r="B198" s="39" t="s">
        <v>547</v>
      </c>
      <c r="C198" s="40" t="s">
        <v>35</v>
      </c>
      <c r="D198" s="41" t="s">
        <v>11</v>
      </c>
      <c r="E198" s="41"/>
      <c r="F198" s="41"/>
      <c r="G198" s="42" t="s">
        <v>548</v>
      </c>
      <c r="H198" s="42" t="s">
        <v>434</v>
      </c>
      <c r="I198" s="41" t="s">
        <v>51</v>
      </c>
      <c r="J198" s="41" t="s">
        <v>70</v>
      </c>
      <c r="K198" s="41" t="s">
        <v>193</v>
      </c>
      <c r="L198" s="42" t="s">
        <v>295</v>
      </c>
      <c r="M198" s="41" t="s">
        <v>64</v>
      </c>
      <c r="N198" s="43">
        <v>43431.0</v>
      </c>
      <c r="O198" s="44"/>
      <c r="P198" s="45"/>
      <c r="Q198" s="58"/>
      <c r="R198" s="58"/>
      <c r="S198" s="45"/>
      <c r="T198" s="47">
        <f t="shared" si="3"/>
        <v>92</v>
      </c>
      <c r="U198" s="48">
        <f t="shared" si="323"/>
        <v>13</v>
      </c>
      <c r="V198" s="48">
        <f t="shared" ref="V198:X198" si="398">IF(ISBLANK($A198),"",sum(AF198,AL198,AR198,AX198,BD198,BJ198,BP198,BV198,CB198,CH198,CN198,CT198,CZ198,DF198,DL198,DR198,DX198,ED198,EJ198,EP198,EV198))</f>
        <v>0</v>
      </c>
      <c r="W198" s="48">
        <f t="shared" si="398"/>
        <v>0</v>
      </c>
      <c r="X198" s="48">
        <f t="shared" si="398"/>
        <v>0</v>
      </c>
      <c r="Y198" s="49">
        <f t="shared" si="6"/>
        <v>0</v>
      </c>
      <c r="Z198" s="50">
        <f t="shared" ref="Z198:AB198" si="399">IF(ISBLANK($A198),"",sum(AI198,AO198,AU198,BA198,BG198,BM198,BS198,BY198,CE198,CK198,CQ198,CW198,DC198,DI198,DO198,DU198,EA198,EG198,EM198,ES198,EY198))</f>
        <v>0</v>
      </c>
      <c r="AA198" s="50">
        <f t="shared" si="399"/>
        <v>0</v>
      </c>
      <c r="AB198" s="50">
        <f t="shared" si="399"/>
        <v>0</v>
      </c>
      <c r="AC198" s="51">
        <f t="shared" si="8"/>
        <v>0</v>
      </c>
      <c r="AD198" s="52" t="str">
        <f t="shared" si="9"/>
        <v/>
      </c>
      <c r="AE198" s="53">
        <f t="shared" si="10"/>
        <v>14</v>
      </c>
      <c r="AF198" s="39"/>
      <c r="AG198" s="39"/>
      <c r="AH198" s="45"/>
      <c r="AI198" s="39"/>
      <c r="AJ198" s="39"/>
      <c r="AK198" s="45"/>
      <c r="AL198" s="39"/>
      <c r="AM198" s="45"/>
      <c r="AN198" s="45"/>
      <c r="AO198" s="45"/>
      <c r="AP198" s="45"/>
      <c r="AQ198" s="45"/>
      <c r="AR198" s="39"/>
      <c r="AS198" s="39"/>
      <c r="AT198" s="45"/>
      <c r="AU198" s="39"/>
      <c r="AV198" s="45"/>
      <c r="AW198" s="45"/>
      <c r="AX198" s="39"/>
      <c r="AY198" s="45"/>
      <c r="AZ198" s="45"/>
      <c r="BA198" s="39"/>
      <c r="BB198" s="39"/>
      <c r="BC198" s="45"/>
      <c r="BD198" s="45"/>
      <c r="BE198" s="45"/>
      <c r="BF198" s="45"/>
      <c r="BG198" s="45"/>
      <c r="BH198" s="45"/>
      <c r="BI198" s="45"/>
      <c r="BJ198" s="45"/>
      <c r="BK198" s="45"/>
      <c r="BL198" s="45"/>
      <c r="BM198" s="45"/>
      <c r="BN198" s="45"/>
      <c r="BO198" s="45"/>
      <c r="BP198" s="39"/>
      <c r="BQ198" s="45"/>
      <c r="BR198" s="45"/>
      <c r="BS198" s="45"/>
      <c r="BT198" s="45"/>
      <c r="BU198" s="45"/>
      <c r="BV198" s="45"/>
      <c r="BW198" s="45"/>
      <c r="BX198" s="45"/>
      <c r="BY198" s="45"/>
      <c r="BZ198" s="45"/>
      <c r="CA198" s="45"/>
      <c r="CB198" s="39"/>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c r="EF198" s="45"/>
      <c r="EG198" s="45"/>
      <c r="EH198" s="45"/>
      <c r="EI198" s="45"/>
      <c r="EJ198" s="39"/>
      <c r="EK198" s="45"/>
      <c r="EL198" s="45"/>
      <c r="EM198" s="45"/>
      <c r="EN198" s="45"/>
      <c r="EO198" s="45"/>
      <c r="EP198" s="45"/>
      <c r="EQ198" s="45"/>
      <c r="ER198" s="45"/>
      <c r="ES198" s="45"/>
      <c r="ET198" s="45"/>
      <c r="EU198" s="45"/>
      <c r="EV198" s="39"/>
      <c r="EW198" s="39"/>
      <c r="EX198" s="45"/>
      <c r="EY198" s="39"/>
      <c r="EZ198" s="39"/>
      <c r="FA198" s="45"/>
      <c r="FB198" s="39"/>
      <c r="FC198" s="39"/>
      <c r="FD198" s="39"/>
    </row>
    <row r="199" hidden="1">
      <c r="A199" s="39" t="s">
        <v>964</v>
      </c>
      <c r="B199" s="39" t="s">
        <v>965</v>
      </c>
      <c r="C199" s="40" t="s">
        <v>35</v>
      </c>
      <c r="D199" s="41" t="s">
        <v>11</v>
      </c>
      <c r="E199" s="41"/>
      <c r="F199" s="41"/>
      <c r="G199" s="42" t="s">
        <v>966</v>
      </c>
      <c r="H199" s="42" t="s">
        <v>345</v>
      </c>
      <c r="I199" s="41" t="s">
        <v>51</v>
      </c>
      <c r="J199" s="41" t="s">
        <v>70</v>
      </c>
      <c r="K199" s="41" t="s">
        <v>193</v>
      </c>
      <c r="L199" s="42" t="s">
        <v>295</v>
      </c>
      <c r="M199" s="41" t="s">
        <v>64</v>
      </c>
      <c r="N199" s="43">
        <v>43348.0</v>
      </c>
      <c r="O199" s="44"/>
      <c r="P199" s="45"/>
      <c r="Q199" s="58"/>
      <c r="R199" s="58"/>
      <c r="S199" s="45"/>
      <c r="T199" s="47">
        <f t="shared" si="3"/>
        <v>175</v>
      </c>
      <c r="U199" s="48">
        <f t="shared" si="323"/>
        <v>13</v>
      </c>
      <c r="V199" s="48">
        <f t="shared" ref="V199:X199" si="400">IF(ISBLANK($A199),"",sum(AF199,AL199,AR199,AX199,BD199,BJ199,BP199,BV199,CB199,CH199,CN199,CT199,CZ199,DF199,DL199,DR199,DX199,ED199,EJ199,EP199,EV199))</f>
        <v>0</v>
      </c>
      <c r="W199" s="48">
        <f t="shared" si="400"/>
        <v>0</v>
      </c>
      <c r="X199" s="48">
        <f t="shared" si="400"/>
        <v>0</v>
      </c>
      <c r="Y199" s="49">
        <f t="shared" si="6"/>
        <v>0</v>
      </c>
      <c r="Z199" s="50">
        <f t="shared" ref="Z199:AB199" si="401">IF(ISBLANK($A199),"",sum(AI199,AO199,AU199,BA199,BG199,BM199,BS199,BY199,CE199,CK199,CQ199,CW199,DC199,DI199,DO199,DU199,EA199,EG199,EM199,ES199,EY199))</f>
        <v>0</v>
      </c>
      <c r="AA199" s="50">
        <f t="shared" si="401"/>
        <v>0</v>
      </c>
      <c r="AB199" s="50">
        <f t="shared" si="401"/>
        <v>0</v>
      </c>
      <c r="AC199" s="51">
        <f t="shared" si="8"/>
        <v>0</v>
      </c>
      <c r="AD199" s="52" t="str">
        <f t="shared" si="9"/>
        <v/>
      </c>
      <c r="AE199" s="53" t="str">
        <f t="shared" si="10"/>
        <v>20+</v>
      </c>
      <c r="AF199" s="39"/>
      <c r="AG199" s="39"/>
      <c r="AH199" s="45"/>
      <c r="AI199" s="39"/>
      <c r="AJ199" s="39"/>
      <c r="AK199" s="45"/>
      <c r="AL199" s="39"/>
      <c r="AM199" s="45"/>
      <c r="AN199" s="45"/>
      <c r="AO199" s="45"/>
      <c r="AP199" s="45"/>
      <c r="AQ199" s="45"/>
      <c r="AR199" s="39"/>
      <c r="AS199" s="39"/>
      <c r="AT199" s="45"/>
      <c r="AU199" s="39"/>
      <c r="AV199" s="45"/>
      <c r="AW199" s="45"/>
      <c r="AX199" s="39"/>
      <c r="AY199" s="45"/>
      <c r="AZ199" s="45"/>
      <c r="BA199" s="39"/>
      <c r="BB199" s="39"/>
      <c r="BC199" s="45"/>
      <c r="BD199" s="45"/>
      <c r="BE199" s="45"/>
      <c r="BF199" s="45"/>
      <c r="BG199" s="45"/>
      <c r="BH199" s="45"/>
      <c r="BI199" s="45"/>
      <c r="BJ199" s="45"/>
      <c r="BK199" s="45"/>
      <c r="BL199" s="45"/>
      <c r="BM199" s="45"/>
      <c r="BN199" s="45"/>
      <c r="BO199" s="45"/>
      <c r="BP199" s="39"/>
      <c r="BQ199" s="45"/>
      <c r="BR199" s="45"/>
      <c r="BS199" s="45"/>
      <c r="BT199" s="45"/>
      <c r="BU199" s="45"/>
      <c r="BV199" s="45"/>
      <c r="BW199" s="45"/>
      <c r="BX199" s="45"/>
      <c r="BY199" s="45"/>
      <c r="BZ199" s="45"/>
      <c r="CA199" s="45"/>
      <c r="CB199" s="39"/>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c r="EF199" s="45"/>
      <c r="EG199" s="45"/>
      <c r="EH199" s="45"/>
      <c r="EI199" s="45"/>
      <c r="EJ199" s="39"/>
      <c r="EK199" s="45"/>
      <c r="EL199" s="45"/>
      <c r="EM199" s="45"/>
      <c r="EN199" s="45"/>
      <c r="EO199" s="45"/>
      <c r="EP199" s="45"/>
      <c r="EQ199" s="45"/>
      <c r="ER199" s="45"/>
      <c r="ES199" s="45"/>
      <c r="ET199" s="45"/>
      <c r="EU199" s="45"/>
      <c r="EV199" s="39"/>
      <c r="EW199" s="39"/>
      <c r="EX199" s="45"/>
      <c r="EY199" s="39"/>
      <c r="EZ199" s="39"/>
      <c r="FA199" s="45"/>
      <c r="FB199" s="39" t="s">
        <v>967</v>
      </c>
      <c r="FC199" s="39" t="s">
        <v>968</v>
      </c>
      <c r="FD199" s="39" t="s">
        <v>969</v>
      </c>
    </row>
    <row r="200">
      <c r="A200" s="39" t="s">
        <v>970</v>
      </c>
      <c r="B200" s="39" t="s">
        <v>971</v>
      </c>
      <c r="C200" s="40" t="s">
        <v>35</v>
      </c>
      <c r="D200" s="41" t="s">
        <v>69</v>
      </c>
      <c r="E200" s="41"/>
      <c r="F200" s="41"/>
      <c r="G200" s="42" t="s">
        <v>877</v>
      </c>
      <c r="H200" s="42" t="s">
        <v>326</v>
      </c>
      <c r="I200" s="41" t="s">
        <v>51</v>
      </c>
      <c r="J200" s="41" t="s">
        <v>70</v>
      </c>
      <c r="K200" s="41" t="s">
        <v>193</v>
      </c>
      <c r="L200" s="42" t="s">
        <v>423</v>
      </c>
      <c r="M200" s="41" t="s">
        <v>64</v>
      </c>
      <c r="N200" s="43">
        <v>43433.0</v>
      </c>
      <c r="O200" s="44"/>
      <c r="P200" s="45"/>
      <c r="Q200" s="58"/>
      <c r="R200" s="58"/>
      <c r="S200" s="45"/>
      <c r="T200" s="47">
        <f t="shared" si="3"/>
        <v>90</v>
      </c>
      <c r="U200" s="48">
        <f t="shared" si="323"/>
        <v>13</v>
      </c>
      <c r="V200" s="48">
        <f t="shared" ref="V200:X200" si="402">IF(ISBLANK($A200),"",sum(AF200,AL200,AR200,AX200,BD200,BJ200,BP200,BV200,CB200,CH200,CN200,CT200,CZ200,DF200,DL200,DR200,DX200,ED200,EJ200,EP200,EV200))</f>
        <v>0</v>
      </c>
      <c r="W200" s="48">
        <f t="shared" si="402"/>
        <v>0</v>
      </c>
      <c r="X200" s="48">
        <f t="shared" si="402"/>
        <v>0</v>
      </c>
      <c r="Y200" s="49">
        <f t="shared" si="6"/>
        <v>0</v>
      </c>
      <c r="Z200" s="50">
        <f t="shared" ref="Z200:AB200" si="403">IF(ISBLANK($A200),"",sum(AI200,AO200,AU200,BA200,BG200,BM200,BS200,BY200,CE200,CK200,CQ200,CW200,DC200,DI200,DO200,DU200,EA200,EG200,EM200,ES200,EY200))</f>
        <v>0</v>
      </c>
      <c r="AA200" s="50">
        <f t="shared" si="403"/>
        <v>0</v>
      </c>
      <c r="AB200" s="50">
        <f t="shared" si="403"/>
        <v>0</v>
      </c>
      <c r="AC200" s="51">
        <f t="shared" si="8"/>
        <v>0</v>
      </c>
      <c r="AD200" s="52" t="str">
        <f t="shared" si="9"/>
        <v/>
      </c>
      <c r="AE200" s="53">
        <f t="shared" si="10"/>
        <v>13</v>
      </c>
      <c r="AF200" s="39"/>
      <c r="AG200" s="39"/>
      <c r="AH200" s="45"/>
      <c r="AI200" s="39"/>
      <c r="AJ200" s="39"/>
      <c r="AK200" s="45"/>
      <c r="AL200" s="39"/>
      <c r="AM200" s="45"/>
      <c r="AN200" s="45"/>
      <c r="AO200" s="45"/>
      <c r="AP200" s="45"/>
      <c r="AQ200" s="45"/>
      <c r="AR200" s="39"/>
      <c r="AS200" s="39"/>
      <c r="AT200" s="45"/>
      <c r="AU200" s="39"/>
      <c r="AV200" s="45"/>
      <c r="AW200" s="45"/>
      <c r="AX200" s="39"/>
      <c r="AY200" s="45"/>
      <c r="AZ200" s="45"/>
      <c r="BA200" s="39"/>
      <c r="BB200" s="39"/>
      <c r="BC200" s="45"/>
      <c r="BD200" s="45"/>
      <c r="BE200" s="45"/>
      <c r="BF200" s="45"/>
      <c r="BG200" s="45"/>
      <c r="BH200" s="45"/>
      <c r="BI200" s="45"/>
      <c r="BJ200" s="45"/>
      <c r="BK200" s="45"/>
      <c r="BL200" s="45"/>
      <c r="BM200" s="45"/>
      <c r="BN200" s="45"/>
      <c r="BO200" s="45"/>
      <c r="BP200" s="39"/>
      <c r="BQ200" s="45"/>
      <c r="BR200" s="45"/>
      <c r="BS200" s="45"/>
      <c r="BT200" s="45"/>
      <c r="BU200" s="45"/>
      <c r="BV200" s="45"/>
      <c r="BW200" s="45"/>
      <c r="BX200" s="45"/>
      <c r="BY200" s="45"/>
      <c r="BZ200" s="45"/>
      <c r="CA200" s="45"/>
      <c r="CB200" s="39"/>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c r="EF200" s="45"/>
      <c r="EG200" s="45"/>
      <c r="EH200" s="45"/>
      <c r="EI200" s="45"/>
      <c r="EJ200" s="39"/>
      <c r="EK200" s="45"/>
      <c r="EL200" s="45"/>
      <c r="EM200" s="45"/>
      <c r="EN200" s="45"/>
      <c r="EO200" s="45"/>
      <c r="EP200" s="45"/>
      <c r="EQ200" s="45"/>
      <c r="ER200" s="45"/>
      <c r="ES200" s="45"/>
      <c r="ET200" s="45"/>
      <c r="EU200" s="45"/>
      <c r="EV200" s="39"/>
      <c r="EW200" s="39"/>
      <c r="EX200" s="45"/>
      <c r="EY200" s="39"/>
      <c r="EZ200" s="39"/>
      <c r="FA200" s="45"/>
      <c r="FB200" s="39"/>
      <c r="FC200" s="39"/>
      <c r="FD200" s="39"/>
    </row>
    <row r="201">
      <c r="A201" s="39" t="s">
        <v>972</v>
      </c>
      <c r="B201" s="39" t="s">
        <v>585</v>
      </c>
      <c r="C201" s="40" t="s">
        <v>35</v>
      </c>
      <c r="D201" s="41" t="s">
        <v>69</v>
      </c>
      <c r="E201" s="41"/>
      <c r="F201" s="41"/>
      <c r="G201" s="42" t="s">
        <v>601</v>
      </c>
      <c r="H201" s="42" t="s">
        <v>317</v>
      </c>
      <c r="I201" s="41" t="s">
        <v>51</v>
      </c>
      <c r="J201" s="41" t="s">
        <v>70</v>
      </c>
      <c r="K201" s="41" t="s">
        <v>193</v>
      </c>
      <c r="L201" s="42" t="s">
        <v>295</v>
      </c>
      <c r="M201" s="41" t="s">
        <v>64</v>
      </c>
      <c r="N201" s="43">
        <v>43440.0</v>
      </c>
      <c r="O201" s="44"/>
      <c r="P201" s="45"/>
      <c r="Q201" s="58"/>
      <c r="R201" s="58"/>
      <c r="S201" s="45"/>
      <c r="T201" s="47">
        <f t="shared" si="3"/>
        <v>83</v>
      </c>
      <c r="U201" s="48">
        <f t="shared" si="323"/>
        <v>13</v>
      </c>
      <c r="V201" s="48">
        <f t="shared" ref="V201:X201" si="404">IF(ISBLANK($A201),"",sum(AF201,AL201,AR201,AX201,BD201,BJ201,BP201,BV201,CB201,CH201,CN201,CT201,CZ201,DF201,DL201,DR201,DX201,ED201,EJ201,EP201,EV201))</f>
        <v>0</v>
      </c>
      <c r="W201" s="48">
        <f t="shared" si="404"/>
        <v>0</v>
      </c>
      <c r="X201" s="48">
        <f t="shared" si="404"/>
        <v>0</v>
      </c>
      <c r="Y201" s="49">
        <f t="shared" si="6"/>
        <v>0</v>
      </c>
      <c r="Z201" s="50">
        <f t="shared" ref="Z201:AB201" si="405">IF(ISBLANK($A201),"",sum(AI201,AO201,AU201,BA201,BG201,BM201,BS201,BY201,CE201,CK201,CQ201,CW201,DC201,DI201,DO201,DU201,EA201,EG201,EM201,ES201,EY201))</f>
        <v>0</v>
      </c>
      <c r="AA201" s="50">
        <f t="shared" si="405"/>
        <v>0</v>
      </c>
      <c r="AB201" s="50">
        <f t="shared" si="405"/>
        <v>0</v>
      </c>
      <c r="AC201" s="51">
        <f t="shared" si="8"/>
        <v>0</v>
      </c>
      <c r="AD201" s="52" t="str">
        <f t="shared" si="9"/>
        <v/>
      </c>
      <c r="AE201" s="53">
        <f t="shared" si="10"/>
        <v>12</v>
      </c>
      <c r="AF201" s="39"/>
      <c r="AG201" s="39"/>
      <c r="AH201" s="45"/>
      <c r="AI201" s="39"/>
      <c r="AJ201" s="39"/>
      <c r="AK201" s="45"/>
      <c r="AL201" s="39"/>
      <c r="AM201" s="45"/>
      <c r="AN201" s="45"/>
      <c r="AO201" s="45"/>
      <c r="AP201" s="45"/>
      <c r="AQ201" s="45"/>
      <c r="AR201" s="39"/>
      <c r="AS201" s="39"/>
      <c r="AT201" s="45"/>
      <c r="AU201" s="39"/>
      <c r="AV201" s="45"/>
      <c r="AW201" s="45"/>
      <c r="AX201" s="39"/>
      <c r="AY201" s="45"/>
      <c r="AZ201" s="45"/>
      <c r="BA201" s="39"/>
      <c r="BB201" s="39"/>
      <c r="BC201" s="45"/>
      <c r="BD201" s="45"/>
      <c r="BE201" s="45"/>
      <c r="BF201" s="45"/>
      <c r="BG201" s="45"/>
      <c r="BH201" s="45"/>
      <c r="BI201" s="45"/>
      <c r="BJ201" s="45"/>
      <c r="BK201" s="45"/>
      <c r="BL201" s="45"/>
      <c r="BM201" s="45"/>
      <c r="BN201" s="45"/>
      <c r="BO201" s="45"/>
      <c r="BP201" s="39"/>
      <c r="BQ201" s="45"/>
      <c r="BR201" s="45"/>
      <c r="BS201" s="45"/>
      <c r="BT201" s="45"/>
      <c r="BU201" s="45"/>
      <c r="BV201" s="45"/>
      <c r="BW201" s="45"/>
      <c r="BX201" s="45"/>
      <c r="BY201" s="45"/>
      <c r="BZ201" s="45"/>
      <c r="CA201" s="45"/>
      <c r="CB201" s="39"/>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c r="EF201" s="45"/>
      <c r="EG201" s="45"/>
      <c r="EH201" s="45"/>
      <c r="EI201" s="45"/>
      <c r="EJ201" s="39"/>
      <c r="EK201" s="45"/>
      <c r="EL201" s="45"/>
      <c r="EM201" s="45"/>
      <c r="EN201" s="45"/>
      <c r="EO201" s="45"/>
      <c r="EP201" s="45"/>
      <c r="EQ201" s="45"/>
      <c r="ER201" s="45"/>
      <c r="ES201" s="45"/>
      <c r="ET201" s="45"/>
      <c r="EU201" s="45"/>
      <c r="EV201" s="39"/>
      <c r="EW201" s="39"/>
      <c r="EX201" s="45"/>
      <c r="EY201" s="39"/>
      <c r="EZ201" s="39"/>
      <c r="FA201" s="45"/>
      <c r="FB201" s="39"/>
      <c r="FC201" s="39"/>
      <c r="FD201" s="39"/>
    </row>
    <row r="202" hidden="1">
      <c r="A202" s="39" t="s">
        <v>973</v>
      </c>
      <c r="B202" s="39" t="s">
        <v>957</v>
      </c>
      <c r="C202" s="40" t="s">
        <v>35</v>
      </c>
      <c r="D202" s="41" t="s">
        <v>11</v>
      </c>
      <c r="E202" s="41"/>
      <c r="F202" s="41"/>
      <c r="G202" s="42" t="s">
        <v>758</v>
      </c>
      <c r="H202" s="42" t="s">
        <v>300</v>
      </c>
      <c r="I202" s="41" t="s">
        <v>51</v>
      </c>
      <c r="J202" s="41" t="s">
        <v>70</v>
      </c>
      <c r="K202" s="41" t="s">
        <v>193</v>
      </c>
      <c r="L202" s="42" t="s">
        <v>295</v>
      </c>
      <c r="M202" s="41" t="s">
        <v>64</v>
      </c>
      <c r="N202" s="43">
        <v>43446.0</v>
      </c>
      <c r="O202" s="44"/>
      <c r="P202" s="45"/>
      <c r="Q202" s="58"/>
      <c r="R202" s="58"/>
      <c r="S202" s="45"/>
      <c r="T202" s="47">
        <f t="shared" si="3"/>
        <v>77</v>
      </c>
      <c r="U202" s="48">
        <f t="shared" si="323"/>
        <v>13</v>
      </c>
      <c r="V202" s="48">
        <f t="shared" ref="V202:X202" si="406">IF(ISBLANK($A202),"",sum(AF202,AL202,AR202,AX202,BD202,BJ202,BP202,BV202,CB202,CH202,CN202,CT202,CZ202,DF202,DL202,DR202,DX202,ED202,EJ202,EP202,EV202))</f>
        <v>0</v>
      </c>
      <c r="W202" s="48">
        <f t="shared" si="406"/>
        <v>0</v>
      </c>
      <c r="X202" s="48">
        <f t="shared" si="406"/>
        <v>0</v>
      </c>
      <c r="Y202" s="49">
        <f t="shared" si="6"/>
        <v>0</v>
      </c>
      <c r="Z202" s="50">
        <f t="shared" ref="Z202:AB202" si="407">IF(ISBLANK($A202),"",sum(AI202,AO202,AU202,BA202,BG202,BM202,BS202,BY202,CE202,CK202,CQ202,CW202,DC202,DI202,DO202,DU202,EA202,EG202,EM202,ES202,EY202))</f>
        <v>0</v>
      </c>
      <c r="AA202" s="50">
        <f t="shared" si="407"/>
        <v>0</v>
      </c>
      <c r="AB202" s="50">
        <f t="shared" si="407"/>
        <v>0</v>
      </c>
      <c r="AC202" s="51">
        <f t="shared" si="8"/>
        <v>0</v>
      </c>
      <c r="AD202" s="52" t="str">
        <f t="shared" si="9"/>
        <v/>
      </c>
      <c r="AE202" s="53">
        <f t="shared" si="10"/>
        <v>11</v>
      </c>
      <c r="AF202" s="39"/>
      <c r="AG202" s="39"/>
      <c r="AH202" s="45"/>
      <c r="AI202" s="39"/>
      <c r="AJ202" s="39"/>
      <c r="AK202" s="45"/>
      <c r="AL202" s="39"/>
      <c r="AM202" s="45"/>
      <c r="AN202" s="45"/>
      <c r="AO202" s="45"/>
      <c r="AP202" s="45"/>
      <c r="AQ202" s="45"/>
      <c r="AR202" s="39"/>
      <c r="AS202" s="39"/>
      <c r="AT202" s="45"/>
      <c r="AU202" s="39"/>
      <c r="AV202" s="45"/>
      <c r="AW202" s="45"/>
      <c r="AX202" s="39"/>
      <c r="AY202" s="45"/>
      <c r="AZ202" s="45"/>
      <c r="BA202" s="39"/>
      <c r="BB202" s="39"/>
      <c r="BC202" s="45"/>
      <c r="BD202" s="45"/>
      <c r="BE202" s="45"/>
      <c r="BF202" s="45"/>
      <c r="BG202" s="45"/>
      <c r="BH202" s="45"/>
      <c r="BI202" s="45"/>
      <c r="BJ202" s="45"/>
      <c r="BK202" s="45"/>
      <c r="BL202" s="45"/>
      <c r="BM202" s="45"/>
      <c r="BN202" s="45"/>
      <c r="BO202" s="45"/>
      <c r="BP202" s="39"/>
      <c r="BQ202" s="45"/>
      <c r="BR202" s="45"/>
      <c r="BS202" s="45"/>
      <c r="BT202" s="45"/>
      <c r="BU202" s="45"/>
      <c r="BV202" s="45"/>
      <c r="BW202" s="45"/>
      <c r="BX202" s="45"/>
      <c r="BY202" s="45"/>
      <c r="BZ202" s="45"/>
      <c r="CA202" s="45"/>
      <c r="CB202" s="39"/>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c r="EF202" s="45"/>
      <c r="EG202" s="45"/>
      <c r="EH202" s="45"/>
      <c r="EI202" s="45"/>
      <c r="EJ202" s="39"/>
      <c r="EK202" s="45"/>
      <c r="EL202" s="45"/>
      <c r="EM202" s="45"/>
      <c r="EN202" s="45"/>
      <c r="EO202" s="45"/>
      <c r="EP202" s="45"/>
      <c r="EQ202" s="45"/>
      <c r="ER202" s="45"/>
      <c r="ES202" s="45"/>
      <c r="ET202" s="45"/>
      <c r="EU202" s="45"/>
      <c r="EV202" s="39"/>
      <c r="EW202" s="39"/>
      <c r="EX202" s="45"/>
      <c r="EY202" s="39"/>
      <c r="EZ202" s="39"/>
      <c r="FA202" s="45"/>
      <c r="FB202" s="39"/>
      <c r="FC202" s="39"/>
      <c r="FD202" s="39"/>
    </row>
    <row r="203">
      <c r="A203" s="39" t="s">
        <v>974</v>
      </c>
      <c r="B203" s="39" t="s">
        <v>975</v>
      </c>
      <c r="C203" s="40" t="s">
        <v>35</v>
      </c>
      <c r="D203" s="41" t="s">
        <v>49</v>
      </c>
      <c r="E203" s="41"/>
      <c r="F203" s="41"/>
      <c r="G203" s="42" t="s">
        <v>976</v>
      </c>
      <c r="H203" s="42" t="s">
        <v>345</v>
      </c>
      <c r="I203" s="41" t="s">
        <v>51</v>
      </c>
      <c r="J203" s="41" t="s">
        <v>70</v>
      </c>
      <c r="K203" s="41" t="s">
        <v>193</v>
      </c>
      <c r="L203" s="42" t="s">
        <v>346</v>
      </c>
      <c r="M203" s="41" t="s">
        <v>287</v>
      </c>
      <c r="N203" s="43">
        <v>43444.0</v>
      </c>
      <c r="O203" s="44"/>
      <c r="P203" s="45"/>
      <c r="Q203" s="58"/>
      <c r="R203" s="58"/>
      <c r="S203" s="45"/>
      <c r="T203" s="47">
        <f t="shared" si="3"/>
        <v>79</v>
      </c>
      <c r="U203" s="48">
        <f t="shared" si="323"/>
        <v>13</v>
      </c>
      <c r="V203" s="48">
        <f t="shared" ref="V203:X203" si="408">IF(ISBLANK($A203),"",sum(AF203,AL203,AR203,AX203,BD203,BJ203,BP203,BV203,CB203,CH203,CN203,CT203,CZ203,DF203,DL203,DR203,DX203,ED203,EJ203,EP203,EV203))</f>
        <v>0</v>
      </c>
      <c r="W203" s="48">
        <f t="shared" si="408"/>
        <v>0</v>
      </c>
      <c r="X203" s="48">
        <f t="shared" si="408"/>
        <v>0</v>
      </c>
      <c r="Y203" s="49">
        <f t="shared" si="6"/>
        <v>0</v>
      </c>
      <c r="Z203" s="50">
        <f t="shared" ref="Z203:AB203" si="409">IF(ISBLANK($A203),"",sum(AI203,AO203,AU203,BA203,BG203,BM203,BS203,BY203,CE203,CK203,CQ203,CW203,DC203,DI203,DO203,DU203,EA203,EG203,EM203,ES203,EY203))</f>
        <v>0</v>
      </c>
      <c r="AA203" s="50">
        <f t="shared" si="409"/>
        <v>0</v>
      </c>
      <c r="AB203" s="50">
        <f t="shared" si="409"/>
        <v>0</v>
      </c>
      <c r="AC203" s="51">
        <f t="shared" si="8"/>
        <v>0</v>
      </c>
      <c r="AD203" s="52" t="str">
        <f t="shared" si="9"/>
        <v/>
      </c>
      <c r="AE203" s="53">
        <f t="shared" si="10"/>
        <v>12</v>
      </c>
      <c r="AF203" s="39"/>
      <c r="AG203" s="39"/>
      <c r="AH203" s="45"/>
      <c r="AI203" s="39"/>
      <c r="AJ203" s="39"/>
      <c r="AK203" s="45"/>
      <c r="AL203" s="39"/>
      <c r="AM203" s="45"/>
      <c r="AN203" s="45"/>
      <c r="AO203" s="45"/>
      <c r="AP203" s="45"/>
      <c r="AQ203" s="45"/>
      <c r="AR203" s="39"/>
      <c r="AS203" s="39"/>
      <c r="AT203" s="45"/>
      <c r="AU203" s="39"/>
      <c r="AV203" s="45"/>
      <c r="AW203" s="45"/>
      <c r="AX203" s="39"/>
      <c r="AY203" s="45"/>
      <c r="AZ203" s="45"/>
      <c r="BA203" s="39"/>
      <c r="BB203" s="39"/>
      <c r="BC203" s="45"/>
      <c r="BD203" s="45"/>
      <c r="BE203" s="45"/>
      <c r="BF203" s="45"/>
      <c r="BG203" s="45"/>
      <c r="BH203" s="45"/>
      <c r="BI203" s="45"/>
      <c r="BJ203" s="45"/>
      <c r="BK203" s="45"/>
      <c r="BL203" s="45"/>
      <c r="BM203" s="45"/>
      <c r="BN203" s="45"/>
      <c r="BO203" s="45"/>
      <c r="BP203" s="39"/>
      <c r="BQ203" s="45"/>
      <c r="BR203" s="45"/>
      <c r="BS203" s="45"/>
      <c r="BT203" s="45"/>
      <c r="BU203" s="45"/>
      <c r="BV203" s="45"/>
      <c r="BW203" s="45"/>
      <c r="BX203" s="45"/>
      <c r="BY203" s="45"/>
      <c r="BZ203" s="45"/>
      <c r="CA203" s="45"/>
      <c r="CB203" s="39"/>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c r="EF203" s="45"/>
      <c r="EG203" s="45"/>
      <c r="EH203" s="45"/>
      <c r="EI203" s="45"/>
      <c r="EJ203" s="39"/>
      <c r="EK203" s="45"/>
      <c r="EL203" s="45"/>
      <c r="EM203" s="45"/>
      <c r="EN203" s="45"/>
      <c r="EO203" s="45"/>
      <c r="EP203" s="45"/>
      <c r="EQ203" s="45"/>
      <c r="ER203" s="45"/>
      <c r="ES203" s="45"/>
      <c r="ET203" s="45"/>
      <c r="EU203" s="45"/>
      <c r="EV203" s="39"/>
      <c r="EW203" s="39"/>
      <c r="EX203" s="45"/>
      <c r="EY203" s="39"/>
      <c r="EZ203" s="39"/>
      <c r="FA203" s="45"/>
      <c r="FB203" s="39"/>
      <c r="FC203" s="39"/>
      <c r="FD203" s="39"/>
    </row>
    <row r="204">
      <c r="A204" s="39" t="s">
        <v>977</v>
      </c>
      <c r="B204" s="39" t="s">
        <v>978</v>
      </c>
      <c r="C204" s="40" t="s">
        <v>35</v>
      </c>
      <c r="D204" s="41" t="s">
        <v>49</v>
      </c>
      <c r="E204" s="41"/>
      <c r="F204" s="41"/>
      <c r="G204" s="42" t="s">
        <v>532</v>
      </c>
      <c r="H204" s="42" t="s">
        <v>294</v>
      </c>
      <c r="I204" s="41" t="s">
        <v>51</v>
      </c>
      <c r="J204" s="41" t="s">
        <v>70</v>
      </c>
      <c r="K204" s="41" t="s">
        <v>193</v>
      </c>
      <c r="L204" s="42" t="s">
        <v>295</v>
      </c>
      <c r="M204" s="41" t="s">
        <v>64</v>
      </c>
      <c r="N204" s="43">
        <v>43444.0</v>
      </c>
      <c r="O204" s="44"/>
      <c r="P204" s="45"/>
      <c r="Q204" s="58"/>
      <c r="R204" s="58"/>
      <c r="S204" s="45"/>
      <c r="T204" s="47">
        <f t="shared" si="3"/>
        <v>79</v>
      </c>
      <c r="U204" s="48">
        <f t="shared" si="323"/>
        <v>13</v>
      </c>
      <c r="V204" s="48">
        <f t="shared" ref="V204:X204" si="410">IF(ISBLANK($A204),"",sum(AF204,AL204,AR204,AX204,BD204,BJ204,BP204,BV204,CB204,CH204,CN204,CT204,CZ204,DF204,DL204,DR204,DX204,ED204,EJ204,EP204,EV204))</f>
        <v>0</v>
      </c>
      <c r="W204" s="48">
        <f t="shared" si="410"/>
        <v>0</v>
      </c>
      <c r="X204" s="48">
        <f t="shared" si="410"/>
        <v>0</v>
      </c>
      <c r="Y204" s="49">
        <f t="shared" si="6"/>
        <v>0</v>
      </c>
      <c r="Z204" s="50">
        <f t="shared" ref="Z204:AB204" si="411">IF(ISBLANK($A204),"",sum(AI204,AO204,AU204,BA204,BG204,BM204,BS204,BY204,CE204,CK204,CQ204,CW204,DC204,DI204,DO204,DU204,EA204,EG204,EM204,ES204,EY204))</f>
        <v>0</v>
      </c>
      <c r="AA204" s="50">
        <f t="shared" si="411"/>
        <v>0</v>
      </c>
      <c r="AB204" s="50">
        <f t="shared" si="411"/>
        <v>0</v>
      </c>
      <c r="AC204" s="51">
        <f t="shared" si="8"/>
        <v>0</v>
      </c>
      <c r="AD204" s="52" t="str">
        <f t="shared" si="9"/>
        <v/>
      </c>
      <c r="AE204" s="53">
        <f t="shared" si="10"/>
        <v>12</v>
      </c>
      <c r="AF204" s="39"/>
      <c r="AG204" s="39"/>
      <c r="AH204" s="45"/>
      <c r="AI204" s="39"/>
      <c r="AJ204" s="39"/>
      <c r="AK204" s="45"/>
      <c r="AL204" s="39"/>
      <c r="AM204" s="45"/>
      <c r="AN204" s="45"/>
      <c r="AO204" s="45"/>
      <c r="AP204" s="45"/>
      <c r="AQ204" s="45"/>
      <c r="AR204" s="39"/>
      <c r="AS204" s="39"/>
      <c r="AT204" s="45"/>
      <c r="AU204" s="39"/>
      <c r="AV204" s="45"/>
      <c r="AW204" s="45"/>
      <c r="AX204" s="39"/>
      <c r="AY204" s="45"/>
      <c r="AZ204" s="45"/>
      <c r="BA204" s="39"/>
      <c r="BB204" s="39"/>
      <c r="BC204" s="45"/>
      <c r="BD204" s="45"/>
      <c r="BE204" s="45"/>
      <c r="BF204" s="45"/>
      <c r="BG204" s="45"/>
      <c r="BH204" s="45"/>
      <c r="BI204" s="45"/>
      <c r="BJ204" s="45"/>
      <c r="BK204" s="45"/>
      <c r="BL204" s="45"/>
      <c r="BM204" s="45"/>
      <c r="BN204" s="45"/>
      <c r="BO204" s="45"/>
      <c r="BP204" s="39"/>
      <c r="BQ204" s="45"/>
      <c r="BR204" s="45"/>
      <c r="BS204" s="45"/>
      <c r="BT204" s="45"/>
      <c r="BU204" s="45"/>
      <c r="BV204" s="45"/>
      <c r="BW204" s="45"/>
      <c r="BX204" s="45"/>
      <c r="BY204" s="45"/>
      <c r="BZ204" s="45"/>
      <c r="CA204" s="45"/>
      <c r="CB204" s="39"/>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c r="EF204" s="45"/>
      <c r="EG204" s="45"/>
      <c r="EH204" s="45"/>
      <c r="EI204" s="45"/>
      <c r="EJ204" s="39"/>
      <c r="EK204" s="45"/>
      <c r="EL204" s="45"/>
      <c r="EM204" s="45"/>
      <c r="EN204" s="45"/>
      <c r="EO204" s="45"/>
      <c r="EP204" s="45"/>
      <c r="EQ204" s="45"/>
      <c r="ER204" s="45"/>
      <c r="ES204" s="45"/>
      <c r="ET204" s="45"/>
      <c r="EU204" s="45"/>
      <c r="EV204" s="39"/>
      <c r="EW204" s="39"/>
      <c r="EX204" s="45"/>
      <c r="EY204" s="39"/>
      <c r="EZ204" s="39"/>
      <c r="FA204" s="45"/>
      <c r="FB204" s="39"/>
      <c r="FC204" s="39"/>
      <c r="FD204" s="39"/>
    </row>
    <row r="205" hidden="1">
      <c r="A205" s="39" t="s">
        <v>979</v>
      </c>
      <c r="B205" s="39" t="s">
        <v>980</v>
      </c>
      <c r="C205" s="40" t="s">
        <v>35</v>
      </c>
      <c r="D205" s="41" t="s">
        <v>36</v>
      </c>
      <c r="E205" s="41"/>
      <c r="F205" s="41"/>
      <c r="G205" s="42" t="s">
        <v>422</v>
      </c>
      <c r="H205" s="42" t="s">
        <v>326</v>
      </c>
      <c r="I205" s="41" t="s">
        <v>51</v>
      </c>
      <c r="J205" s="41" t="s">
        <v>70</v>
      </c>
      <c r="K205" s="41" t="s">
        <v>193</v>
      </c>
      <c r="L205" s="42" t="s">
        <v>423</v>
      </c>
      <c r="M205" s="41" t="s">
        <v>64</v>
      </c>
      <c r="N205" s="43">
        <v>43467.0</v>
      </c>
      <c r="O205" s="44"/>
      <c r="P205" s="45"/>
      <c r="Q205" s="58"/>
      <c r="R205" s="58"/>
      <c r="S205" s="45"/>
      <c r="T205" s="47">
        <f t="shared" si="3"/>
        <v>56</v>
      </c>
      <c r="U205" s="48">
        <f t="shared" si="323"/>
        <v>13</v>
      </c>
      <c r="V205" s="48">
        <f t="shared" ref="V205:X205" si="412">IF(ISBLANK($A205),"",sum(AF205,AL205,AR205,AX205,BD205,BJ205,BP205,BV205,CB205,CH205,CN205,CT205,CZ205,DF205,DL205,DR205,DX205,ED205,EJ205,EP205,EV205))</f>
        <v>0</v>
      </c>
      <c r="W205" s="48">
        <f t="shared" si="412"/>
        <v>0</v>
      </c>
      <c r="X205" s="48">
        <f t="shared" si="412"/>
        <v>0</v>
      </c>
      <c r="Y205" s="49">
        <f t="shared" si="6"/>
        <v>0</v>
      </c>
      <c r="Z205" s="50">
        <f t="shared" ref="Z205:AB205" si="413">IF(ISBLANK($A205),"",sum(AI205,AO205,AU205,BA205,BG205,BM205,BS205,BY205,CE205,CK205,CQ205,CW205,DC205,DI205,DO205,DU205,EA205,EG205,EM205,ES205,EY205))</f>
        <v>0</v>
      </c>
      <c r="AA205" s="50">
        <f t="shared" si="413"/>
        <v>0</v>
      </c>
      <c r="AB205" s="50">
        <f t="shared" si="413"/>
        <v>0</v>
      </c>
      <c r="AC205" s="51">
        <f t="shared" si="8"/>
        <v>0</v>
      </c>
      <c r="AD205" s="52" t="str">
        <f t="shared" si="9"/>
        <v/>
      </c>
      <c r="AE205" s="53">
        <f t="shared" si="10"/>
        <v>8</v>
      </c>
      <c r="AF205" s="39"/>
      <c r="AG205" s="39"/>
      <c r="AH205" s="45"/>
      <c r="AI205" s="39"/>
      <c r="AJ205" s="39"/>
      <c r="AK205" s="45"/>
      <c r="AL205" s="39"/>
      <c r="AM205" s="45"/>
      <c r="AN205" s="45"/>
      <c r="AO205" s="45"/>
      <c r="AP205" s="45"/>
      <c r="AQ205" s="45"/>
      <c r="AR205" s="39"/>
      <c r="AS205" s="39"/>
      <c r="AT205" s="45"/>
      <c r="AU205" s="39"/>
      <c r="AV205" s="45"/>
      <c r="AW205" s="45"/>
      <c r="AX205" s="39"/>
      <c r="AY205" s="45"/>
      <c r="AZ205" s="45"/>
      <c r="BA205" s="39"/>
      <c r="BB205" s="39"/>
      <c r="BC205" s="45"/>
      <c r="BD205" s="45"/>
      <c r="BE205" s="45"/>
      <c r="BF205" s="45"/>
      <c r="BG205" s="45"/>
      <c r="BH205" s="45"/>
      <c r="BI205" s="45"/>
      <c r="BJ205" s="45"/>
      <c r="BK205" s="45"/>
      <c r="BL205" s="45"/>
      <c r="BM205" s="45"/>
      <c r="BN205" s="45"/>
      <c r="BO205" s="45"/>
      <c r="BP205" s="39"/>
      <c r="BQ205" s="45"/>
      <c r="BR205" s="45"/>
      <c r="BS205" s="45"/>
      <c r="BT205" s="45"/>
      <c r="BU205" s="45"/>
      <c r="BV205" s="45"/>
      <c r="BW205" s="45"/>
      <c r="BX205" s="45"/>
      <c r="BY205" s="45"/>
      <c r="BZ205" s="45"/>
      <c r="CA205" s="45"/>
      <c r="CB205" s="39"/>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c r="EF205" s="45"/>
      <c r="EG205" s="45"/>
      <c r="EH205" s="45"/>
      <c r="EI205" s="45"/>
      <c r="EJ205" s="39"/>
      <c r="EK205" s="45"/>
      <c r="EL205" s="45"/>
      <c r="EM205" s="45"/>
      <c r="EN205" s="45"/>
      <c r="EO205" s="45"/>
      <c r="EP205" s="45"/>
      <c r="EQ205" s="45"/>
      <c r="ER205" s="45"/>
      <c r="ES205" s="45"/>
      <c r="ET205" s="45"/>
      <c r="EU205" s="45"/>
      <c r="EV205" s="39"/>
      <c r="EW205" s="39"/>
      <c r="EX205" s="45"/>
      <c r="EY205" s="39"/>
      <c r="EZ205" s="39"/>
      <c r="FA205" s="45"/>
      <c r="FB205" s="39"/>
      <c r="FC205" s="39"/>
      <c r="FD205" s="39"/>
    </row>
    <row r="206">
      <c r="A206" s="39" t="s">
        <v>981</v>
      </c>
      <c r="B206" s="39" t="s">
        <v>982</v>
      </c>
      <c r="C206" s="40" t="s">
        <v>35</v>
      </c>
      <c r="D206" s="41" t="s">
        <v>69</v>
      </c>
      <c r="E206" s="41"/>
      <c r="F206" s="41"/>
      <c r="G206" s="42" t="s">
        <v>601</v>
      </c>
      <c r="H206" s="42" t="s">
        <v>317</v>
      </c>
      <c r="I206" s="41" t="s">
        <v>51</v>
      </c>
      <c r="J206" s="41" t="s">
        <v>70</v>
      </c>
      <c r="K206" s="41" t="s">
        <v>193</v>
      </c>
      <c r="L206" s="42" t="s">
        <v>295</v>
      </c>
      <c r="M206" s="41" t="s">
        <v>64</v>
      </c>
      <c r="N206" s="43">
        <v>43451.0</v>
      </c>
      <c r="O206" s="44"/>
      <c r="P206" s="45"/>
      <c r="Q206" s="58"/>
      <c r="R206" s="58"/>
      <c r="S206" s="45"/>
      <c r="T206" s="47">
        <f t="shared" si="3"/>
        <v>72</v>
      </c>
      <c r="U206" s="48">
        <f t="shared" si="323"/>
        <v>13</v>
      </c>
      <c r="V206" s="48">
        <f t="shared" ref="V206:X206" si="414">IF(ISBLANK($A206),"",sum(AF206,AL206,AR206,AX206,BD206,BJ206,BP206,BV206,CB206,CH206,CN206,CT206,CZ206,DF206,DL206,DR206,DX206,ED206,EJ206,EP206,EV206))</f>
        <v>0</v>
      </c>
      <c r="W206" s="48">
        <f t="shared" si="414"/>
        <v>0</v>
      </c>
      <c r="X206" s="48">
        <f t="shared" si="414"/>
        <v>0</v>
      </c>
      <c r="Y206" s="49">
        <f t="shared" si="6"/>
        <v>0</v>
      </c>
      <c r="Z206" s="50">
        <f t="shared" ref="Z206:AB206" si="415">IF(ISBLANK($A206),"",sum(AI206,AO206,AU206,BA206,BG206,BM206,BS206,BY206,CE206,CK206,CQ206,CW206,DC206,DI206,DO206,DU206,EA206,EG206,EM206,ES206,EY206))</f>
        <v>0</v>
      </c>
      <c r="AA206" s="50">
        <f t="shared" si="415"/>
        <v>0</v>
      </c>
      <c r="AB206" s="50">
        <f t="shared" si="415"/>
        <v>0</v>
      </c>
      <c r="AC206" s="51">
        <f t="shared" si="8"/>
        <v>0</v>
      </c>
      <c r="AD206" s="52" t="str">
        <f t="shared" si="9"/>
        <v/>
      </c>
      <c r="AE206" s="53">
        <f t="shared" si="10"/>
        <v>11</v>
      </c>
      <c r="AF206" s="39"/>
      <c r="AG206" s="39"/>
      <c r="AH206" s="45"/>
      <c r="AI206" s="39"/>
      <c r="AJ206" s="39"/>
      <c r="AK206" s="45"/>
      <c r="AL206" s="39"/>
      <c r="AM206" s="45"/>
      <c r="AN206" s="45"/>
      <c r="AO206" s="45"/>
      <c r="AP206" s="45"/>
      <c r="AQ206" s="45"/>
      <c r="AR206" s="39"/>
      <c r="AS206" s="39"/>
      <c r="AT206" s="45"/>
      <c r="AU206" s="39"/>
      <c r="AV206" s="45"/>
      <c r="AW206" s="45"/>
      <c r="AX206" s="39"/>
      <c r="AY206" s="45"/>
      <c r="AZ206" s="45"/>
      <c r="BA206" s="39"/>
      <c r="BB206" s="39"/>
      <c r="BC206" s="45"/>
      <c r="BD206" s="45"/>
      <c r="BE206" s="45"/>
      <c r="BF206" s="45"/>
      <c r="BG206" s="45"/>
      <c r="BH206" s="45"/>
      <c r="BI206" s="45"/>
      <c r="BJ206" s="45"/>
      <c r="BK206" s="45"/>
      <c r="BL206" s="45"/>
      <c r="BM206" s="45"/>
      <c r="BN206" s="45"/>
      <c r="BO206" s="45"/>
      <c r="BP206" s="39"/>
      <c r="BQ206" s="45"/>
      <c r="BR206" s="45"/>
      <c r="BS206" s="45"/>
      <c r="BT206" s="45"/>
      <c r="BU206" s="45"/>
      <c r="BV206" s="45"/>
      <c r="BW206" s="45"/>
      <c r="BX206" s="45"/>
      <c r="BY206" s="45"/>
      <c r="BZ206" s="45"/>
      <c r="CA206" s="45"/>
      <c r="CB206" s="39"/>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c r="EF206" s="45"/>
      <c r="EG206" s="45"/>
      <c r="EH206" s="45"/>
      <c r="EI206" s="45"/>
      <c r="EJ206" s="39"/>
      <c r="EK206" s="45"/>
      <c r="EL206" s="45"/>
      <c r="EM206" s="45"/>
      <c r="EN206" s="45"/>
      <c r="EO206" s="45"/>
      <c r="EP206" s="45"/>
      <c r="EQ206" s="45"/>
      <c r="ER206" s="45"/>
      <c r="ES206" s="45"/>
      <c r="ET206" s="45"/>
      <c r="EU206" s="45"/>
      <c r="EV206" s="39"/>
      <c r="EW206" s="39"/>
      <c r="EX206" s="45"/>
      <c r="EY206" s="39"/>
      <c r="EZ206" s="39"/>
      <c r="FA206" s="45"/>
      <c r="FB206" s="39"/>
      <c r="FC206" s="39"/>
      <c r="FD206" s="39"/>
    </row>
    <row r="207" hidden="1">
      <c r="A207" s="39" t="s">
        <v>983</v>
      </c>
      <c r="B207" s="39" t="s">
        <v>547</v>
      </c>
      <c r="C207" s="40" t="s">
        <v>35</v>
      </c>
      <c r="D207" s="41" t="s">
        <v>26</v>
      </c>
      <c r="E207" s="41"/>
      <c r="F207" s="41"/>
      <c r="G207" s="42" t="s">
        <v>548</v>
      </c>
      <c r="H207" s="42" t="s">
        <v>434</v>
      </c>
      <c r="I207" s="41" t="s">
        <v>51</v>
      </c>
      <c r="J207" s="41" t="s">
        <v>70</v>
      </c>
      <c r="K207" s="41" t="s">
        <v>193</v>
      </c>
      <c r="L207" s="42" t="s">
        <v>295</v>
      </c>
      <c r="M207" s="41" t="s">
        <v>64</v>
      </c>
      <c r="N207" s="43">
        <v>43468.0</v>
      </c>
      <c r="O207" s="44"/>
      <c r="P207" s="45"/>
      <c r="Q207" s="58"/>
      <c r="R207" s="58"/>
      <c r="S207" s="45"/>
      <c r="T207" s="47">
        <f t="shared" si="3"/>
        <v>55</v>
      </c>
      <c r="U207" s="48">
        <f t="shared" si="323"/>
        <v>13</v>
      </c>
      <c r="V207" s="48">
        <f t="shared" ref="V207:X207" si="416">IF(ISBLANK($A207),"",sum(AF207,AL207,AR207,AX207,BD207,BJ207,BP207,BV207,CB207,CH207,CN207,CT207,CZ207,DF207,DL207,DR207,DX207,ED207,EJ207,EP207,EV207))</f>
        <v>0</v>
      </c>
      <c r="W207" s="48">
        <f t="shared" si="416"/>
        <v>0</v>
      </c>
      <c r="X207" s="48">
        <f t="shared" si="416"/>
        <v>0</v>
      </c>
      <c r="Y207" s="49">
        <f t="shared" si="6"/>
        <v>0</v>
      </c>
      <c r="Z207" s="50">
        <f t="shared" ref="Z207:AB207" si="417">IF(ISBLANK($A207),"",sum(AI207,AO207,AU207,BA207,BG207,BM207,BS207,BY207,CE207,CK207,CQ207,CW207,DC207,DI207,DO207,DU207,EA207,EG207,EM207,ES207,EY207))</f>
        <v>0</v>
      </c>
      <c r="AA207" s="50">
        <f t="shared" si="417"/>
        <v>0</v>
      </c>
      <c r="AB207" s="50">
        <f t="shared" si="417"/>
        <v>0</v>
      </c>
      <c r="AC207" s="51">
        <f t="shared" si="8"/>
        <v>0</v>
      </c>
      <c r="AD207" s="52" t="str">
        <f t="shared" si="9"/>
        <v/>
      </c>
      <c r="AE207" s="53">
        <f t="shared" si="10"/>
        <v>8</v>
      </c>
      <c r="AF207" s="39"/>
      <c r="AG207" s="39"/>
      <c r="AH207" s="45"/>
      <c r="AI207" s="39"/>
      <c r="AJ207" s="39"/>
      <c r="AK207" s="45"/>
      <c r="AL207" s="39"/>
      <c r="AM207" s="45"/>
      <c r="AN207" s="45"/>
      <c r="AO207" s="45"/>
      <c r="AP207" s="45"/>
      <c r="AQ207" s="45"/>
      <c r="AR207" s="39"/>
      <c r="AS207" s="39"/>
      <c r="AT207" s="45"/>
      <c r="AU207" s="39"/>
      <c r="AV207" s="45"/>
      <c r="AW207" s="45"/>
      <c r="AX207" s="39"/>
      <c r="AY207" s="45"/>
      <c r="AZ207" s="45"/>
      <c r="BA207" s="39"/>
      <c r="BB207" s="39"/>
      <c r="BC207" s="45"/>
      <c r="BD207" s="45"/>
      <c r="BE207" s="45"/>
      <c r="BF207" s="45"/>
      <c r="BG207" s="45"/>
      <c r="BH207" s="45"/>
      <c r="BI207" s="45"/>
      <c r="BJ207" s="45"/>
      <c r="BK207" s="45"/>
      <c r="BL207" s="45"/>
      <c r="BM207" s="45"/>
      <c r="BN207" s="45"/>
      <c r="BO207" s="45"/>
      <c r="BP207" s="39"/>
      <c r="BQ207" s="45"/>
      <c r="BR207" s="45"/>
      <c r="BS207" s="45"/>
      <c r="BT207" s="45"/>
      <c r="BU207" s="45"/>
      <c r="BV207" s="45"/>
      <c r="BW207" s="45"/>
      <c r="BX207" s="45"/>
      <c r="BY207" s="45"/>
      <c r="BZ207" s="45"/>
      <c r="CA207" s="45"/>
      <c r="CB207" s="39"/>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c r="EF207" s="45"/>
      <c r="EG207" s="45"/>
      <c r="EH207" s="45"/>
      <c r="EI207" s="45"/>
      <c r="EJ207" s="39"/>
      <c r="EK207" s="45"/>
      <c r="EL207" s="45"/>
      <c r="EM207" s="45"/>
      <c r="EN207" s="45"/>
      <c r="EO207" s="45"/>
      <c r="EP207" s="45"/>
      <c r="EQ207" s="45"/>
      <c r="ER207" s="45"/>
      <c r="ES207" s="45"/>
      <c r="ET207" s="45"/>
      <c r="EU207" s="45"/>
      <c r="EV207" s="39"/>
      <c r="EW207" s="39"/>
      <c r="EX207" s="45"/>
      <c r="EY207" s="39"/>
      <c r="EZ207" s="39"/>
      <c r="FA207" s="45"/>
      <c r="FB207" s="39"/>
      <c r="FC207" s="39"/>
      <c r="FD207" s="39"/>
    </row>
    <row r="208" hidden="1">
      <c r="A208" s="39" t="s">
        <v>984</v>
      </c>
      <c r="B208" s="39" t="s">
        <v>985</v>
      </c>
      <c r="C208" s="40" t="s">
        <v>35</v>
      </c>
      <c r="D208" s="41" t="s">
        <v>11</v>
      </c>
      <c r="E208" s="41"/>
      <c r="F208" s="41"/>
      <c r="G208" s="42" t="s">
        <v>986</v>
      </c>
      <c r="H208" s="42" t="s">
        <v>317</v>
      </c>
      <c r="I208" s="41" t="s">
        <v>51</v>
      </c>
      <c r="J208" s="41" t="s">
        <v>70</v>
      </c>
      <c r="K208" s="41" t="s">
        <v>193</v>
      </c>
      <c r="L208" s="42" t="s">
        <v>295</v>
      </c>
      <c r="M208" s="41" t="s">
        <v>64</v>
      </c>
      <c r="N208" s="43">
        <v>43469.0</v>
      </c>
      <c r="O208" s="44"/>
      <c r="P208" s="45"/>
      <c r="Q208" s="58"/>
      <c r="R208" s="58"/>
      <c r="S208" s="45"/>
      <c r="T208" s="47">
        <f t="shared" si="3"/>
        <v>54</v>
      </c>
      <c r="U208" s="48">
        <f t="shared" si="323"/>
        <v>13</v>
      </c>
      <c r="V208" s="48">
        <f t="shared" ref="V208:X208" si="418">IF(ISBLANK($A208),"",sum(AF208,AL208,AR208,AX208,BD208,BJ208,BP208,BV208,CB208,CH208,CN208,CT208,CZ208,DF208,DL208,DR208,DX208,ED208,EJ208,EP208,EV208))</f>
        <v>0</v>
      </c>
      <c r="W208" s="48">
        <f t="shared" si="418"/>
        <v>0</v>
      </c>
      <c r="X208" s="48">
        <f t="shared" si="418"/>
        <v>0</v>
      </c>
      <c r="Y208" s="49">
        <f t="shared" si="6"/>
        <v>0</v>
      </c>
      <c r="Z208" s="50">
        <f t="shared" ref="Z208:AB208" si="419">IF(ISBLANK($A208),"",sum(AI208,AO208,AU208,BA208,BG208,BM208,BS208,BY208,CE208,CK208,CQ208,CW208,DC208,DI208,DO208,DU208,EA208,EG208,EM208,ES208,EY208))</f>
        <v>0</v>
      </c>
      <c r="AA208" s="50">
        <f t="shared" si="419"/>
        <v>0</v>
      </c>
      <c r="AB208" s="50">
        <f t="shared" si="419"/>
        <v>0</v>
      </c>
      <c r="AC208" s="51">
        <f t="shared" si="8"/>
        <v>0</v>
      </c>
      <c r="AD208" s="52" t="str">
        <f t="shared" si="9"/>
        <v/>
      </c>
      <c r="AE208" s="53">
        <f t="shared" si="10"/>
        <v>8</v>
      </c>
      <c r="AF208" s="39"/>
      <c r="AG208" s="39"/>
      <c r="AH208" s="45"/>
      <c r="AI208" s="39"/>
      <c r="AJ208" s="39"/>
      <c r="AK208" s="45"/>
      <c r="AL208" s="39"/>
      <c r="AM208" s="45"/>
      <c r="AN208" s="45"/>
      <c r="AO208" s="45"/>
      <c r="AP208" s="45"/>
      <c r="AQ208" s="45"/>
      <c r="AR208" s="39"/>
      <c r="AS208" s="39"/>
      <c r="AT208" s="45"/>
      <c r="AU208" s="39"/>
      <c r="AV208" s="45"/>
      <c r="AW208" s="45"/>
      <c r="AX208" s="39"/>
      <c r="AY208" s="45"/>
      <c r="AZ208" s="45"/>
      <c r="BA208" s="39"/>
      <c r="BB208" s="39"/>
      <c r="BC208" s="45"/>
      <c r="BD208" s="45"/>
      <c r="BE208" s="45"/>
      <c r="BF208" s="45"/>
      <c r="BG208" s="45"/>
      <c r="BH208" s="45"/>
      <c r="BI208" s="45"/>
      <c r="BJ208" s="45"/>
      <c r="BK208" s="45"/>
      <c r="BL208" s="45"/>
      <c r="BM208" s="45"/>
      <c r="BN208" s="45"/>
      <c r="BO208" s="45"/>
      <c r="BP208" s="39"/>
      <c r="BQ208" s="45"/>
      <c r="BR208" s="45"/>
      <c r="BS208" s="45"/>
      <c r="BT208" s="45"/>
      <c r="BU208" s="45"/>
      <c r="BV208" s="45"/>
      <c r="BW208" s="45"/>
      <c r="BX208" s="45"/>
      <c r="BY208" s="45"/>
      <c r="BZ208" s="45"/>
      <c r="CA208" s="45"/>
      <c r="CB208" s="39"/>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c r="EF208" s="45"/>
      <c r="EG208" s="45"/>
      <c r="EH208" s="45"/>
      <c r="EI208" s="45"/>
      <c r="EJ208" s="39"/>
      <c r="EK208" s="45"/>
      <c r="EL208" s="45"/>
      <c r="EM208" s="45"/>
      <c r="EN208" s="45"/>
      <c r="EO208" s="45"/>
      <c r="EP208" s="45"/>
      <c r="EQ208" s="45"/>
      <c r="ER208" s="45"/>
      <c r="ES208" s="45"/>
      <c r="ET208" s="45"/>
      <c r="EU208" s="45"/>
      <c r="EV208" s="39"/>
      <c r="EW208" s="39"/>
      <c r="EX208" s="45"/>
      <c r="EY208" s="39"/>
      <c r="EZ208" s="39"/>
      <c r="FA208" s="45"/>
      <c r="FB208" s="39"/>
      <c r="FC208" s="39"/>
      <c r="FD208" s="39"/>
    </row>
    <row r="209">
      <c r="A209" s="39" t="s">
        <v>987</v>
      </c>
      <c r="B209" s="129" t="s">
        <v>988</v>
      </c>
      <c r="C209" s="40" t="s">
        <v>35</v>
      </c>
      <c r="D209" s="41" t="s">
        <v>69</v>
      </c>
      <c r="E209" s="41"/>
      <c r="F209" s="41"/>
      <c r="G209" s="42" t="s">
        <v>777</v>
      </c>
      <c r="H209" s="42" t="s">
        <v>434</v>
      </c>
      <c r="I209" s="41" t="s">
        <v>51</v>
      </c>
      <c r="J209" s="41" t="s">
        <v>70</v>
      </c>
      <c r="K209" s="41" t="s">
        <v>193</v>
      </c>
      <c r="L209" s="42" t="s">
        <v>989</v>
      </c>
      <c r="M209" s="41" t="s">
        <v>274</v>
      </c>
      <c r="N209" s="43">
        <v>43455.0</v>
      </c>
      <c r="O209" s="44"/>
      <c r="P209" s="45"/>
      <c r="Q209" s="58"/>
      <c r="R209" s="58"/>
      <c r="S209" s="45"/>
      <c r="T209" s="47">
        <f t="shared" si="3"/>
        <v>68</v>
      </c>
      <c r="U209" s="48">
        <f t="shared" si="323"/>
        <v>13</v>
      </c>
      <c r="V209" s="48">
        <f t="shared" ref="V209:X209" si="420">IF(ISBLANK($A209),"",sum(AF209,AL209,AR209,AX209,BD209,BJ209,BP209,BV209,CB209,CH209,CN209,CT209,CZ209,DF209,DL209,DR209,DX209,ED209,EJ209,EP209,EV209))</f>
        <v>0</v>
      </c>
      <c r="W209" s="48">
        <f t="shared" si="420"/>
        <v>0</v>
      </c>
      <c r="X209" s="48">
        <f t="shared" si="420"/>
        <v>0</v>
      </c>
      <c r="Y209" s="49">
        <f t="shared" si="6"/>
        <v>0</v>
      </c>
      <c r="Z209" s="50">
        <f t="shared" ref="Z209:AB209" si="421">IF(ISBLANK($A209),"",sum(AI209,AO209,AU209,BA209,BG209,BM209,BS209,BY209,CE209,CK209,CQ209,CW209,DC209,DI209,DO209,DU209,EA209,EG209,EM209,ES209,EY209))</f>
        <v>0</v>
      </c>
      <c r="AA209" s="50">
        <f t="shared" si="421"/>
        <v>0</v>
      </c>
      <c r="AB209" s="50">
        <f t="shared" si="421"/>
        <v>0</v>
      </c>
      <c r="AC209" s="51">
        <f t="shared" si="8"/>
        <v>0</v>
      </c>
      <c r="AD209" s="52" t="str">
        <f t="shared" si="9"/>
        <v/>
      </c>
      <c r="AE209" s="53">
        <f t="shared" si="10"/>
        <v>10</v>
      </c>
      <c r="AF209" s="39"/>
      <c r="AG209" s="39"/>
      <c r="AH209" s="45"/>
      <c r="AI209" s="39"/>
      <c r="AJ209" s="39"/>
      <c r="AK209" s="45"/>
      <c r="AL209" s="39"/>
      <c r="AM209" s="45"/>
      <c r="AN209" s="45"/>
      <c r="AO209" s="45"/>
      <c r="AP209" s="45"/>
      <c r="AQ209" s="45"/>
      <c r="AR209" s="39"/>
      <c r="AS209" s="39"/>
      <c r="AT209" s="45"/>
      <c r="AU209" s="39"/>
      <c r="AV209" s="45"/>
      <c r="AW209" s="45"/>
      <c r="AX209" s="39"/>
      <c r="AY209" s="45"/>
      <c r="AZ209" s="45"/>
      <c r="BA209" s="39"/>
      <c r="BB209" s="39"/>
      <c r="BC209" s="45"/>
      <c r="BD209" s="45"/>
      <c r="BE209" s="45"/>
      <c r="BF209" s="45"/>
      <c r="BG209" s="45"/>
      <c r="BH209" s="45"/>
      <c r="BI209" s="45"/>
      <c r="BJ209" s="45"/>
      <c r="BK209" s="45"/>
      <c r="BL209" s="45"/>
      <c r="BM209" s="45"/>
      <c r="BN209" s="45"/>
      <c r="BO209" s="45"/>
      <c r="BP209" s="39"/>
      <c r="BQ209" s="45"/>
      <c r="BR209" s="45"/>
      <c r="BS209" s="45"/>
      <c r="BT209" s="45"/>
      <c r="BU209" s="45"/>
      <c r="BV209" s="45"/>
      <c r="BW209" s="45"/>
      <c r="BX209" s="45"/>
      <c r="BY209" s="45"/>
      <c r="BZ209" s="45"/>
      <c r="CA209" s="45"/>
      <c r="CB209" s="39"/>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c r="EF209" s="45"/>
      <c r="EG209" s="45"/>
      <c r="EH209" s="45"/>
      <c r="EI209" s="45"/>
      <c r="EJ209" s="39"/>
      <c r="EK209" s="45"/>
      <c r="EL209" s="45"/>
      <c r="EM209" s="45"/>
      <c r="EN209" s="45"/>
      <c r="EO209" s="45"/>
      <c r="EP209" s="45"/>
      <c r="EQ209" s="45"/>
      <c r="ER209" s="45"/>
      <c r="ES209" s="45"/>
      <c r="ET209" s="45"/>
      <c r="EU209" s="45"/>
      <c r="EV209" s="39"/>
      <c r="EW209" s="39"/>
      <c r="EX209" s="45"/>
      <c r="EY209" s="39"/>
      <c r="EZ209" s="39"/>
      <c r="FA209" s="45"/>
      <c r="FB209" s="39"/>
      <c r="FC209" s="39"/>
      <c r="FD209" s="39"/>
    </row>
    <row r="210">
      <c r="A210" s="39" t="s">
        <v>990</v>
      </c>
      <c r="B210" s="129" t="s">
        <v>890</v>
      </c>
      <c r="C210" s="40" t="s">
        <v>35</v>
      </c>
      <c r="D210" s="41" t="s">
        <v>69</v>
      </c>
      <c r="E210" s="41"/>
      <c r="F210" s="41"/>
      <c r="G210" s="42" t="s">
        <v>991</v>
      </c>
      <c r="H210" s="42" t="s">
        <v>340</v>
      </c>
      <c r="I210" s="41" t="s">
        <v>51</v>
      </c>
      <c r="J210" s="41" t="s">
        <v>70</v>
      </c>
      <c r="K210" s="41" t="s">
        <v>193</v>
      </c>
      <c r="L210" s="42" t="s">
        <v>778</v>
      </c>
      <c r="M210" s="41" t="s">
        <v>251</v>
      </c>
      <c r="N210" s="43">
        <v>43465.0</v>
      </c>
      <c r="O210" s="44"/>
      <c r="P210" s="45"/>
      <c r="Q210" s="58"/>
      <c r="R210" s="58"/>
      <c r="S210" s="45"/>
      <c r="T210" s="47">
        <f t="shared" si="3"/>
        <v>58</v>
      </c>
      <c r="U210" s="48">
        <f t="shared" si="323"/>
        <v>13</v>
      </c>
      <c r="V210" s="48">
        <f t="shared" ref="V210:X210" si="422">IF(ISBLANK($A210),"",sum(AF210,AL210,AR210,AX210,BD210,BJ210,BP210,BV210,CB210,CH210,CN210,CT210,CZ210,DF210,DL210,DR210,DX210,ED210,EJ210,EP210,EV210))</f>
        <v>0</v>
      </c>
      <c r="W210" s="48">
        <f t="shared" si="422"/>
        <v>0</v>
      </c>
      <c r="X210" s="48">
        <f t="shared" si="422"/>
        <v>0</v>
      </c>
      <c r="Y210" s="49">
        <f t="shared" si="6"/>
        <v>0</v>
      </c>
      <c r="Z210" s="50">
        <f t="shared" ref="Z210:AB210" si="423">IF(ISBLANK($A210),"",sum(AI210,AO210,AU210,BA210,BG210,BM210,BS210,BY210,CE210,CK210,CQ210,CW210,DC210,DI210,DO210,DU210,EA210,EG210,EM210,ES210,EY210))</f>
        <v>0</v>
      </c>
      <c r="AA210" s="50">
        <f t="shared" si="423"/>
        <v>0</v>
      </c>
      <c r="AB210" s="50">
        <f t="shared" si="423"/>
        <v>0</v>
      </c>
      <c r="AC210" s="51">
        <f t="shared" si="8"/>
        <v>0</v>
      </c>
      <c r="AD210" s="52" t="str">
        <f t="shared" si="9"/>
        <v/>
      </c>
      <c r="AE210" s="53">
        <f t="shared" si="10"/>
        <v>9</v>
      </c>
      <c r="AF210" s="39"/>
      <c r="AG210" s="39"/>
      <c r="AH210" s="45"/>
      <c r="AI210" s="39"/>
      <c r="AJ210" s="39"/>
      <c r="AK210" s="45"/>
      <c r="AL210" s="39"/>
      <c r="AM210" s="45"/>
      <c r="AN210" s="45"/>
      <c r="AO210" s="45"/>
      <c r="AP210" s="45"/>
      <c r="AQ210" s="45"/>
      <c r="AR210" s="39"/>
      <c r="AS210" s="39"/>
      <c r="AT210" s="45"/>
      <c r="AU210" s="39"/>
      <c r="AV210" s="45"/>
      <c r="AW210" s="45"/>
      <c r="AX210" s="39"/>
      <c r="AY210" s="45"/>
      <c r="AZ210" s="45"/>
      <c r="BA210" s="39"/>
      <c r="BB210" s="39"/>
      <c r="BC210" s="45"/>
      <c r="BD210" s="45"/>
      <c r="BE210" s="45"/>
      <c r="BF210" s="45"/>
      <c r="BG210" s="45"/>
      <c r="BH210" s="45"/>
      <c r="BI210" s="45"/>
      <c r="BJ210" s="45"/>
      <c r="BK210" s="45"/>
      <c r="BL210" s="45"/>
      <c r="BM210" s="45"/>
      <c r="BN210" s="45"/>
      <c r="BO210" s="45"/>
      <c r="BP210" s="39"/>
      <c r="BQ210" s="45"/>
      <c r="BR210" s="45"/>
      <c r="BS210" s="45"/>
      <c r="BT210" s="45"/>
      <c r="BU210" s="45"/>
      <c r="BV210" s="45"/>
      <c r="BW210" s="45"/>
      <c r="BX210" s="45"/>
      <c r="BY210" s="45"/>
      <c r="BZ210" s="45"/>
      <c r="CA210" s="45"/>
      <c r="CB210" s="39"/>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c r="EF210" s="45"/>
      <c r="EG210" s="45"/>
      <c r="EH210" s="45"/>
      <c r="EI210" s="45"/>
      <c r="EJ210" s="39"/>
      <c r="EK210" s="45"/>
      <c r="EL210" s="45"/>
      <c r="EM210" s="45"/>
      <c r="EN210" s="45"/>
      <c r="EO210" s="45"/>
      <c r="EP210" s="45"/>
      <c r="EQ210" s="45"/>
      <c r="ER210" s="45"/>
      <c r="ES210" s="45"/>
      <c r="ET210" s="45"/>
      <c r="EU210" s="45"/>
      <c r="EV210" s="39"/>
      <c r="EW210" s="39"/>
      <c r="EX210" s="45"/>
      <c r="EY210" s="39"/>
      <c r="EZ210" s="39"/>
      <c r="FA210" s="45"/>
      <c r="FB210" s="39"/>
      <c r="FC210" s="39"/>
      <c r="FD210" s="39"/>
    </row>
    <row r="211">
      <c r="A211" s="39" t="s">
        <v>992</v>
      </c>
      <c r="B211" s="39" t="s">
        <v>810</v>
      </c>
      <c r="C211" s="40" t="s">
        <v>35</v>
      </c>
      <c r="D211" s="41" t="s">
        <v>69</v>
      </c>
      <c r="E211" s="41"/>
      <c r="F211" s="41"/>
      <c r="G211" s="42" t="s">
        <v>811</v>
      </c>
      <c r="H211" s="42" t="s">
        <v>311</v>
      </c>
      <c r="I211" s="41" t="s">
        <v>51</v>
      </c>
      <c r="J211" s="41" t="s">
        <v>70</v>
      </c>
      <c r="K211" s="41" t="s">
        <v>193</v>
      </c>
      <c r="L211" s="42" t="s">
        <v>295</v>
      </c>
      <c r="M211" s="41" t="s">
        <v>64</v>
      </c>
      <c r="N211" s="43">
        <v>43479.0</v>
      </c>
      <c r="O211" s="44"/>
      <c r="P211" s="45"/>
      <c r="Q211" s="58"/>
      <c r="R211" s="58"/>
      <c r="S211" s="45"/>
      <c r="T211" s="47">
        <f t="shared" si="3"/>
        <v>44</v>
      </c>
      <c r="U211" s="48">
        <f t="shared" si="323"/>
        <v>13</v>
      </c>
      <c r="V211" s="48">
        <f t="shared" ref="V211:X211" si="424">IF(ISBLANK($A211),"",sum(AF211,AL211,AR211,AX211,BD211,BJ211,BP211,BV211,CB211,CH211,CN211,CT211,CZ211,DF211,DL211,DR211,DX211,ED211,EJ211,EP211,EV211))</f>
        <v>0</v>
      </c>
      <c r="W211" s="48">
        <f t="shared" si="424"/>
        <v>0</v>
      </c>
      <c r="X211" s="48">
        <f t="shared" si="424"/>
        <v>0</v>
      </c>
      <c r="Y211" s="49">
        <f t="shared" si="6"/>
        <v>0</v>
      </c>
      <c r="Z211" s="50">
        <f t="shared" ref="Z211:AB211" si="425">IF(ISBLANK($A211),"",sum(AI211,AO211,AU211,BA211,BG211,BM211,BS211,BY211,CE211,CK211,CQ211,CW211,DC211,DI211,DO211,DU211,EA211,EG211,EM211,ES211,EY211))</f>
        <v>0</v>
      </c>
      <c r="AA211" s="50">
        <f t="shared" si="425"/>
        <v>0</v>
      </c>
      <c r="AB211" s="50">
        <f t="shared" si="425"/>
        <v>0</v>
      </c>
      <c r="AC211" s="51">
        <f t="shared" si="8"/>
        <v>0</v>
      </c>
      <c r="AD211" s="52" t="str">
        <f t="shared" si="9"/>
        <v/>
      </c>
      <c r="AE211" s="53">
        <f t="shared" si="10"/>
        <v>7</v>
      </c>
      <c r="AF211" s="39"/>
      <c r="AG211" s="39"/>
      <c r="AH211" s="45"/>
      <c r="AI211" s="39"/>
      <c r="AJ211" s="39"/>
      <c r="AK211" s="45"/>
      <c r="AL211" s="39"/>
      <c r="AM211" s="45"/>
      <c r="AN211" s="45"/>
      <c r="AO211" s="45"/>
      <c r="AP211" s="45"/>
      <c r="AQ211" s="45"/>
      <c r="AR211" s="39"/>
      <c r="AS211" s="39"/>
      <c r="AT211" s="45"/>
      <c r="AU211" s="39"/>
      <c r="AV211" s="45"/>
      <c r="AW211" s="45"/>
      <c r="AX211" s="39"/>
      <c r="AY211" s="45"/>
      <c r="AZ211" s="45"/>
      <c r="BA211" s="39"/>
      <c r="BB211" s="39"/>
      <c r="BC211" s="45"/>
      <c r="BD211" s="45"/>
      <c r="BE211" s="45"/>
      <c r="BF211" s="45"/>
      <c r="BG211" s="45"/>
      <c r="BH211" s="45"/>
      <c r="BI211" s="45"/>
      <c r="BJ211" s="45"/>
      <c r="BK211" s="45"/>
      <c r="BL211" s="45"/>
      <c r="BM211" s="45"/>
      <c r="BN211" s="45"/>
      <c r="BO211" s="45"/>
      <c r="BP211" s="39"/>
      <c r="BQ211" s="45"/>
      <c r="BR211" s="45"/>
      <c r="BS211" s="45"/>
      <c r="BT211" s="45"/>
      <c r="BU211" s="45"/>
      <c r="BV211" s="45"/>
      <c r="BW211" s="45"/>
      <c r="BX211" s="45"/>
      <c r="BY211" s="45"/>
      <c r="BZ211" s="45"/>
      <c r="CA211" s="45"/>
      <c r="CB211" s="39"/>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c r="EF211" s="45"/>
      <c r="EG211" s="45"/>
      <c r="EH211" s="45"/>
      <c r="EI211" s="45"/>
      <c r="EJ211" s="39"/>
      <c r="EK211" s="45"/>
      <c r="EL211" s="45"/>
      <c r="EM211" s="45"/>
      <c r="EN211" s="45"/>
      <c r="EO211" s="45"/>
      <c r="EP211" s="45"/>
      <c r="EQ211" s="45"/>
      <c r="ER211" s="45"/>
      <c r="ES211" s="45"/>
      <c r="ET211" s="45"/>
      <c r="EU211" s="45"/>
      <c r="EV211" s="39"/>
      <c r="EW211" s="39"/>
      <c r="EX211" s="45"/>
      <c r="EY211" s="39"/>
      <c r="EZ211" s="39"/>
      <c r="FA211" s="45"/>
      <c r="FB211" s="39"/>
      <c r="FC211" s="39"/>
      <c r="FD211" s="39"/>
    </row>
    <row r="212">
      <c r="A212" s="39" t="s">
        <v>993</v>
      </c>
      <c r="B212" s="39" t="s">
        <v>994</v>
      </c>
      <c r="C212" s="40" t="s">
        <v>35</v>
      </c>
      <c r="D212" s="41" t="s">
        <v>69</v>
      </c>
      <c r="E212" s="41"/>
      <c r="F212" s="41"/>
      <c r="G212" s="42" t="s">
        <v>995</v>
      </c>
      <c r="H212" s="42" t="s">
        <v>311</v>
      </c>
      <c r="I212" s="41" t="s">
        <v>51</v>
      </c>
      <c r="J212" s="41" t="s">
        <v>70</v>
      </c>
      <c r="K212" s="41" t="s">
        <v>193</v>
      </c>
      <c r="L212" s="42" t="s">
        <v>295</v>
      </c>
      <c r="M212" s="41" t="s">
        <v>64</v>
      </c>
      <c r="N212" s="43">
        <v>43480.0</v>
      </c>
      <c r="O212" s="44"/>
      <c r="P212" s="45"/>
      <c r="Q212" s="58"/>
      <c r="R212" s="58"/>
      <c r="S212" s="45"/>
      <c r="T212" s="47">
        <f t="shared" si="3"/>
        <v>43</v>
      </c>
      <c r="U212" s="48">
        <f t="shared" si="323"/>
        <v>13</v>
      </c>
      <c r="V212" s="48">
        <f t="shared" ref="V212:X212" si="426">IF(ISBLANK($A212),"",sum(AF212,AL212,AR212,AX212,BD212,BJ212,BP212,BV212,CB212,CH212,CN212,CT212,CZ212,DF212,DL212,DR212,DX212,ED212,EJ212,EP212,EV212))</f>
        <v>0</v>
      </c>
      <c r="W212" s="48">
        <f t="shared" si="426"/>
        <v>0</v>
      </c>
      <c r="X212" s="48">
        <f t="shared" si="426"/>
        <v>0</v>
      </c>
      <c r="Y212" s="49">
        <f t="shared" si="6"/>
        <v>0</v>
      </c>
      <c r="Z212" s="50">
        <f t="shared" ref="Z212:AB212" si="427">IF(ISBLANK($A212),"",sum(AI212,AO212,AU212,BA212,BG212,BM212,BS212,BY212,CE212,CK212,CQ212,CW212,DC212,DI212,DO212,DU212,EA212,EG212,EM212,ES212,EY212))</f>
        <v>0</v>
      </c>
      <c r="AA212" s="50">
        <f t="shared" si="427"/>
        <v>0</v>
      </c>
      <c r="AB212" s="50">
        <f t="shared" si="427"/>
        <v>0</v>
      </c>
      <c r="AC212" s="51">
        <f t="shared" si="8"/>
        <v>0</v>
      </c>
      <c r="AD212" s="52" t="str">
        <f t="shared" si="9"/>
        <v/>
      </c>
      <c r="AE212" s="53">
        <f t="shared" si="10"/>
        <v>7</v>
      </c>
      <c r="AF212" s="39"/>
      <c r="AG212" s="39"/>
      <c r="AH212" s="45"/>
      <c r="AI212" s="39"/>
      <c r="AJ212" s="39"/>
      <c r="AK212" s="45"/>
      <c r="AL212" s="39"/>
      <c r="AM212" s="45"/>
      <c r="AN212" s="45"/>
      <c r="AO212" s="45"/>
      <c r="AP212" s="45"/>
      <c r="AQ212" s="45"/>
      <c r="AR212" s="39"/>
      <c r="AS212" s="39"/>
      <c r="AT212" s="45"/>
      <c r="AU212" s="39"/>
      <c r="AV212" s="45"/>
      <c r="AW212" s="45"/>
      <c r="AX212" s="39"/>
      <c r="AY212" s="45"/>
      <c r="AZ212" s="45"/>
      <c r="BA212" s="39"/>
      <c r="BB212" s="39"/>
      <c r="BC212" s="45"/>
      <c r="BD212" s="45"/>
      <c r="BE212" s="45"/>
      <c r="BF212" s="45"/>
      <c r="BG212" s="45"/>
      <c r="BH212" s="45"/>
      <c r="BI212" s="45"/>
      <c r="BJ212" s="45"/>
      <c r="BK212" s="45"/>
      <c r="BL212" s="45"/>
      <c r="BM212" s="45"/>
      <c r="BN212" s="45"/>
      <c r="BO212" s="45"/>
      <c r="BP212" s="39"/>
      <c r="BQ212" s="45"/>
      <c r="BR212" s="45"/>
      <c r="BS212" s="45"/>
      <c r="BT212" s="45"/>
      <c r="BU212" s="45"/>
      <c r="BV212" s="45"/>
      <c r="BW212" s="45"/>
      <c r="BX212" s="45"/>
      <c r="BY212" s="45"/>
      <c r="BZ212" s="45"/>
      <c r="CA212" s="45"/>
      <c r="CB212" s="39"/>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39"/>
      <c r="EK212" s="45"/>
      <c r="EL212" s="45"/>
      <c r="EM212" s="45"/>
      <c r="EN212" s="45"/>
      <c r="EO212" s="45"/>
      <c r="EP212" s="45"/>
      <c r="EQ212" s="45"/>
      <c r="ER212" s="45"/>
      <c r="ES212" s="45"/>
      <c r="ET212" s="45"/>
      <c r="EU212" s="45"/>
      <c r="EV212" s="39"/>
      <c r="EW212" s="39"/>
      <c r="EX212" s="45"/>
      <c r="EY212" s="39"/>
      <c r="EZ212" s="39"/>
      <c r="FA212" s="45"/>
      <c r="FB212" s="39"/>
      <c r="FC212" s="39"/>
      <c r="FD212" s="39"/>
    </row>
    <row r="213">
      <c r="A213" s="39" t="s">
        <v>996</v>
      </c>
      <c r="B213" s="39" t="s">
        <v>997</v>
      </c>
      <c r="C213" s="40" t="s">
        <v>35</v>
      </c>
      <c r="D213" s="41" t="s">
        <v>69</v>
      </c>
      <c r="E213" s="41"/>
      <c r="F213" s="41"/>
      <c r="G213" s="42" t="s">
        <v>344</v>
      </c>
      <c r="H213" s="42" t="s">
        <v>998</v>
      </c>
      <c r="I213" s="41" t="s">
        <v>51</v>
      </c>
      <c r="J213" s="41" t="s">
        <v>70</v>
      </c>
      <c r="K213" s="41" t="s">
        <v>193</v>
      </c>
      <c r="L213" s="42" t="s">
        <v>346</v>
      </c>
      <c r="M213" s="41" t="s">
        <v>287</v>
      </c>
      <c r="N213" s="43">
        <v>43481.0</v>
      </c>
      <c r="O213" s="44"/>
      <c r="P213" s="45"/>
      <c r="Q213" s="58"/>
      <c r="R213" s="58"/>
      <c r="S213" s="45"/>
      <c r="T213" s="47">
        <f t="shared" si="3"/>
        <v>42</v>
      </c>
      <c r="U213" s="48">
        <f t="shared" si="323"/>
        <v>13</v>
      </c>
      <c r="V213" s="48">
        <f t="shared" ref="V213:X213" si="428">IF(ISBLANK($A213),"",sum(AF213,AL213,AR213,AX213,BD213,BJ213,BP213,BV213,CB213,CH213,CN213,CT213,CZ213,DF213,DL213,DR213,DX213,ED213,EJ213,EP213,EV213))</f>
        <v>0</v>
      </c>
      <c r="W213" s="48">
        <f t="shared" si="428"/>
        <v>0</v>
      </c>
      <c r="X213" s="48">
        <f t="shared" si="428"/>
        <v>0</v>
      </c>
      <c r="Y213" s="49">
        <f t="shared" si="6"/>
        <v>0</v>
      </c>
      <c r="Z213" s="50">
        <f t="shared" ref="Z213:AB213" si="429">IF(ISBLANK($A213),"",sum(AI213,AO213,AU213,BA213,BG213,BM213,BS213,BY213,CE213,CK213,CQ213,CW213,DC213,DI213,DO213,DU213,EA213,EG213,EM213,ES213,EY213))</f>
        <v>0</v>
      </c>
      <c r="AA213" s="50">
        <f t="shared" si="429"/>
        <v>0</v>
      </c>
      <c r="AB213" s="50">
        <f t="shared" si="429"/>
        <v>0</v>
      </c>
      <c r="AC213" s="51">
        <f t="shared" si="8"/>
        <v>0</v>
      </c>
      <c r="AD213" s="52" t="str">
        <f t="shared" si="9"/>
        <v/>
      </c>
      <c r="AE213" s="53">
        <f t="shared" si="10"/>
        <v>6</v>
      </c>
      <c r="AF213" s="39"/>
      <c r="AG213" s="39"/>
      <c r="AH213" s="45"/>
      <c r="AI213" s="39"/>
      <c r="AJ213" s="39"/>
      <c r="AK213" s="45"/>
      <c r="AL213" s="39"/>
      <c r="AM213" s="45"/>
      <c r="AN213" s="45"/>
      <c r="AO213" s="45"/>
      <c r="AP213" s="45"/>
      <c r="AQ213" s="45"/>
      <c r="AR213" s="39"/>
      <c r="AS213" s="39"/>
      <c r="AT213" s="45"/>
      <c r="AU213" s="39"/>
      <c r="AV213" s="45"/>
      <c r="AW213" s="45"/>
      <c r="AX213" s="39"/>
      <c r="AY213" s="45"/>
      <c r="AZ213" s="45"/>
      <c r="BA213" s="39"/>
      <c r="BB213" s="39"/>
      <c r="BC213" s="45"/>
      <c r="BD213" s="45"/>
      <c r="BE213" s="45"/>
      <c r="BF213" s="45"/>
      <c r="BG213" s="45"/>
      <c r="BH213" s="45"/>
      <c r="BI213" s="45"/>
      <c r="BJ213" s="45"/>
      <c r="BK213" s="45"/>
      <c r="BL213" s="45"/>
      <c r="BM213" s="45"/>
      <c r="BN213" s="45"/>
      <c r="BO213" s="45"/>
      <c r="BP213" s="39"/>
      <c r="BQ213" s="45"/>
      <c r="BR213" s="45"/>
      <c r="BS213" s="45"/>
      <c r="BT213" s="45"/>
      <c r="BU213" s="45"/>
      <c r="BV213" s="45"/>
      <c r="BW213" s="45"/>
      <c r="BX213" s="45"/>
      <c r="BY213" s="45"/>
      <c r="BZ213" s="45"/>
      <c r="CA213" s="45"/>
      <c r="CB213" s="39"/>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39"/>
      <c r="EK213" s="45"/>
      <c r="EL213" s="45"/>
      <c r="EM213" s="45"/>
      <c r="EN213" s="45"/>
      <c r="EO213" s="45"/>
      <c r="EP213" s="45"/>
      <c r="EQ213" s="45"/>
      <c r="ER213" s="45"/>
      <c r="ES213" s="45"/>
      <c r="ET213" s="45"/>
      <c r="EU213" s="45"/>
      <c r="EV213" s="39"/>
      <c r="EW213" s="39"/>
      <c r="EX213" s="45"/>
      <c r="EY213" s="39"/>
      <c r="EZ213" s="39"/>
      <c r="FA213" s="45"/>
      <c r="FB213" s="39"/>
      <c r="FC213" s="39"/>
      <c r="FD213" s="39"/>
    </row>
    <row r="214">
      <c r="A214" s="39" t="s">
        <v>999</v>
      </c>
      <c r="B214" s="39" t="s">
        <v>1000</v>
      </c>
      <c r="C214" s="40" t="s">
        <v>35</v>
      </c>
      <c r="D214" s="41" t="s">
        <v>69</v>
      </c>
      <c r="E214" s="41"/>
      <c r="F214" s="41"/>
      <c r="G214" s="42" t="s">
        <v>1001</v>
      </c>
      <c r="H214" s="42" t="s">
        <v>294</v>
      </c>
      <c r="I214" s="41" t="s">
        <v>51</v>
      </c>
      <c r="J214" s="41" t="s">
        <v>70</v>
      </c>
      <c r="K214" s="41" t="s">
        <v>193</v>
      </c>
      <c r="L214" s="42" t="s">
        <v>295</v>
      </c>
      <c r="M214" s="41" t="s">
        <v>64</v>
      </c>
      <c r="N214" s="43">
        <v>43487.0</v>
      </c>
      <c r="O214" s="44"/>
      <c r="P214" s="45"/>
      <c r="Q214" s="58"/>
      <c r="R214" s="58"/>
      <c r="S214" s="45"/>
      <c r="T214" s="47">
        <f t="shared" si="3"/>
        <v>36</v>
      </c>
      <c r="U214" s="48">
        <f t="shared" si="323"/>
        <v>13</v>
      </c>
      <c r="V214" s="48">
        <f t="shared" ref="V214:X214" si="430">IF(ISBLANK($A214),"",sum(AF214,AL214,AR214,AX214,BD214,BJ214,BP214,BV214,CB214,CH214,CN214,CT214,CZ214,DF214,DL214,DR214,DX214,ED214,EJ214,EP214,EV214))</f>
        <v>0</v>
      </c>
      <c r="W214" s="48">
        <f t="shared" si="430"/>
        <v>0</v>
      </c>
      <c r="X214" s="48">
        <f t="shared" si="430"/>
        <v>0</v>
      </c>
      <c r="Y214" s="49">
        <f t="shared" si="6"/>
        <v>0</v>
      </c>
      <c r="Z214" s="50">
        <f t="shared" ref="Z214:AB214" si="431">IF(ISBLANK($A214),"",sum(AI214,AO214,AU214,BA214,BG214,BM214,BS214,BY214,CE214,CK214,CQ214,CW214,DC214,DI214,DO214,DU214,EA214,EG214,EM214,ES214,EY214))</f>
        <v>0</v>
      </c>
      <c r="AA214" s="50">
        <f t="shared" si="431"/>
        <v>0</v>
      </c>
      <c r="AB214" s="50">
        <f t="shared" si="431"/>
        <v>0</v>
      </c>
      <c r="AC214" s="51">
        <f t="shared" si="8"/>
        <v>0</v>
      </c>
      <c r="AD214" s="52" t="str">
        <f t="shared" si="9"/>
        <v/>
      </c>
      <c r="AE214" s="53">
        <f t="shared" si="10"/>
        <v>6</v>
      </c>
      <c r="AF214" s="39"/>
      <c r="AG214" s="39"/>
      <c r="AH214" s="45"/>
      <c r="AI214" s="39"/>
      <c r="AJ214" s="39"/>
      <c r="AK214" s="45"/>
      <c r="AL214" s="39"/>
      <c r="AM214" s="45"/>
      <c r="AN214" s="45"/>
      <c r="AO214" s="45"/>
      <c r="AP214" s="45"/>
      <c r="AQ214" s="45"/>
      <c r="AR214" s="39"/>
      <c r="AS214" s="39"/>
      <c r="AT214" s="45"/>
      <c r="AU214" s="39"/>
      <c r="AV214" s="45"/>
      <c r="AW214" s="45"/>
      <c r="AX214" s="39"/>
      <c r="AY214" s="45"/>
      <c r="AZ214" s="45"/>
      <c r="BA214" s="39"/>
      <c r="BB214" s="39"/>
      <c r="BC214" s="45"/>
      <c r="BD214" s="45"/>
      <c r="BE214" s="45"/>
      <c r="BF214" s="45"/>
      <c r="BG214" s="45"/>
      <c r="BH214" s="45"/>
      <c r="BI214" s="45"/>
      <c r="BJ214" s="45"/>
      <c r="BK214" s="45"/>
      <c r="BL214" s="45"/>
      <c r="BM214" s="45"/>
      <c r="BN214" s="45"/>
      <c r="BO214" s="45"/>
      <c r="BP214" s="39"/>
      <c r="BQ214" s="45"/>
      <c r="BR214" s="45"/>
      <c r="BS214" s="45"/>
      <c r="BT214" s="45"/>
      <c r="BU214" s="45"/>
      <c r="BV214" s="45"/>
      <c r="BW214" s="45"/>
      <c r="BX214" s="45"/>
      <c r="BY214" s="45"/>
      <c r="BZ214" s="45"/>
      <c r="CA214" s="45"/>
      <c r="CB214" s="39"/>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c r="EF214" s="45"/>
      <c r="EG214" s="45"/>
      <c r="EH214" s="45"/>
      <c r="EI214" s="45"/>
      <c r="EJ214" s="39"/>
      <c r="EK214" s="45"/>
      <c r="EL214" s="45"/>
      <c r="EM214" s="45"/>
      <c r="EN214" s="45"/>
      <c r="EO214" s="45"/>
      <c r="EP214" s="45"/>
      <c r="EQ214" s="45"/>
      <c r="ER214" s="45"/>
      <c r="ES214" s="45"/>
      <c r="ET214" s="45"/>
      <c r="EU214" s="45"/>
      <c r="EV214" s="39"/>
      <c r="EW214" s="39"/>
      <c r="EX214" s="45"/>
      <c r="EY214" s="39"/>
      <c r="EZ214" s="39"/>
      <c r="FA214" s="45"/>
      <c r="FB214" s="39"/>
      <c r="FC214" s="39"/>
      <c r="FD214" s="39"/>
    </row>
    <row r="215">
      <c r="A215" s="130" t="s">
        <v>1002</v>
      </c>
      <c r="B215" s="39" t="s">
        <v>904</v>
      </c>
      <c r="C215" s="40" t="s">
        <v>35</v>
      </c>
      <c r="D215" s="41" t="s">
        <v>69</v>
      </c>
      <c r="E215" s="41"/>
      <c r="F215" s="41"/>
      <c r="G215" s="42" t="s">
        <v>905</v>
      </c>
      <c r="H215" s="42" t="s">
        <v>300</v>
      </c>
      <c r="I215" s="41" t="s">
        <v>51</v>
      </c>
      <c r="J215" s="41" t="s">
        <v>70</v>
      </c>
      <c r="K215" s="41" t="s">
        <v>193</v>
      </c>
      <c r="L215" s="42" t="s">
        <v>295</v>
      </c>
      <c r="M215" s="41" t="s">
        <v>64</v>
      </c>
      <c r="N215" s="43">
        <v>43487.0</v>
      </c>
      <c r="O215" s="44"/>
      <c r="P215" s="45"/>
      <c r="Q215" s="58"/>
      <c r="R215" s="58"/>
      <c r="S215" s="45"/>
      <c r="T215" s="47">
        <f t="shared" si="3"/>
        <v>36</v>
      </c>
      <c r="U215" s="48">
        <f t="shared" si="323"/>
        <v>13</v>
      </c>
      <c r="V215" s="48">
        <f t="shared" ref="V215:X215" si="432">IF(ISBLANK($A215),"",sum(AF215,AL215,AR215,AX215,BD215,BJ215,BP215,BV215,CB215,CH215,CN215,CT215,CZ215,DF215,DL215,DR215,DX215,ED215,EJ215,EP215,EV215))</f>
        <v>0</v>
      </c>
      <c r="W215" s="48">
        <f t="shared" si="432"/>
        <v>0</v>
      </c>
      <c r="X215" s="48">
        <f t="shared" si="432"/>
        <v>0</v>
      </c>
      <c r="Y215" s="49">
        <f t="shared" si="6"/>
        <v>0</v>
      </c>
      <c r="Z215" s="50">
        <f t="shared" ref="Z215:AB215" si="433">IF(ISBLANK($A215),"",sum(AI215,AO215,AU215,BA215,BG215,BM215,BS215,BY215,CE215,CK215,CQ215,CW215,DC215,DI215,DO215,DU215,EA215,EG215,EM215,ES215,EY215))</f>
        <v>0</v>
      </c>
      <c r="AA215" s="50">
        <f t="shared" si="433"/>
        <v>0</v>
      </c>
      <c r="AB215" s="50">
        <f t="shared" si="433"/>
        <v>0</v>
      </c>
      <c r="AC215" s="51">
        <f t="shared" si="8"/>
        <v>0</v>
      </c>
      <c r="AD215" s="52" t="str">
        <f t="shared" si="9"/>
        <v/>
      </c>
      <c r="AE215" s="53">
        <f t="shared" si="10"/>
        <v>6</v>
      </c>
      <c r="AF215" s="39"/>
      <c r="AG215" s="39"/>
      <c r="AH215" s="45"/>
      <c r="AI215" s="39"/>
      <c r="AJ215" s="39"/>
      <c r="AK215" s="45"/>
      <c r="AL215" s="39"/>
      <c r="AM215" s="45"/>
      <c r="AN215" s="45"/>
      <c r="AO215" s="45"/>
      <c r="AP215" s="45"/>
      <c r="AQ215" s="45"/>
      <c r="AR215" s="39"/>
      <c r="AS215" s="39"/>
      <c r="AT215" s="45"/>
      <c r="AU215" s="39"/>
      <c r="AV215" s="45"/>
      <c r="AW215" s="45"/>
      <c r="AX215" s="39"/>
      <c r="AY215" s="45"/>
      <c r="AZ215" s="45"/>
      <c r="BA215" s="39"/>
      <c r="BB215" s="39"/>
      <c r="BC215" s="45"/>
      <c r="BD215" s="45"/>
      <c r="BE215" s="45"/>
      <c r="BF215" s="45"/>
      <c r="BG215" s="45"/>
      <c r="BH215" s="45"/>
      <c r="BI215" s="45"/>
      <c r="BJ215" s="45"/>
      <c r="BK215" s="45"/>
      <c r="BL215" s="45"/>
      <c r="BM215" s="45"/>
      <c r="BN215" s="45"/>
      <c r="BO215" s="45"/>
      <c r="BP215" s="39"/>
      <c r="BQ215" s="45"/>
      <c r="BR215" s="45"/>
      <c r="BS215" s="45"/>
      <c r="BT215" s="45"/>
      <c r="BU215" s="45"/>
      <c r="BV215" s="45"/>
      <c r="BW215" s="45"/>
      <c r="BX215" s="45"/>
      <c r="BY215" s="45"/>
      <c r="BZ215" s="45"/>
      <c r="CA215" s="45"/>
      <c r="CB215" s="39"/>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c r="EF215" s="45"/>
      <c r="EG215" s="45"/>
      <c r="EH215" s="45"/>
      <c r="EI215" s="45"/>
      <c r="EJ215" s="39"/>
      <c r="EK215" s="45"/>
      <c r="EL215" s="45"/>
      <c r="EM215" s="45"/>
      <c r="EN215" s="45"/>
      <c r="EO215" s="45"/>
      <c r="EP215" s="45"/>
      <c r="EQ215" s="45"/>
      <c r="ER215" s="45"/>
      <c r="ES215" s="45"/>
      <c r="ET215" s="45"/>
      <c r="EU215" s="45"/>
      <c r="EV215" s="39"/>
      <c r="EW215" s="39"/>
      <c r="EX215" s="45"/>
      <c r="EY215" s="39"/>
      <c r="EZ215" s="39"/>
      <c r="FA215" s="45"/>
      <c r="FB215" s="39"/>
      <c r="FC215" s="39"/>
      <c r="FD215" s="39"/>
    </row>
    <row r="216">
      <c r="A216" s="39" t="s">
        <v>1003</v>
      </c>
      <c r="B216" s="39" t="s">
        <v>1004</v>
      </c>
      <c r="C216" s="40" t="s">
        <v>35</v>
      </c>
      <c r="D216" s="41" t="s">
        <v>49</v>
      </c>
      <c r="E216" s="41"/>
      <c r="F216" s="41"/>
      <c r="G216" s="42" t="s">
        <v>520</v>
      </c>
      <c r="H216" s="42" t="s">
        <v>300</v>
      </c>
      <c r="I216" s="41" t="s">
        <v>51</v>
      </c>
      <c r="J216" s="41" t="s">
        <v>70</v>
      </c>
      <c r="K216" s="41" t="s">
        <v>193</v>
      </c>
      <c r="L216" s="42" t="s">
        <v>295</v>
      </c>
      <c r="M216" s="41" t="s">
        <v>64</v>
      </c>
      <c r="N216" s="43">
        <v>43488.0</v>
      </c>
      <c r="O216" s="44"/>
      <c r="P216" s="45"/>
      <c r="Q216" s="58"/>
      <c r="R216" s="58"/>
      <c r="S216" s="45"/>
      <c r="T216" s="47">
        <f t="shared" si="3"/>
        <v>35</v>
      </c>
      <c r="U216" s="48">
        <f t="shared" si="323"/>
        <v>13</v>
      </c>
      <c r="V216" s="48">
        <f t="shared" ref="V216:X216" si="434">IF(ISBLANK($A216),"",sum(AF216,AL216,AR216,AX216,BD216,BJ216,BP216,BV216,CB216,CH216,CN216,CT216,CZ216,DF216,DL216,DR216,DX216,ED216,EJ216,EP216,EV216))</f>
        <v>0</v>
      </c>
      <c r="W216" s="48">
        <f t="shared" si="434"/>
        <v>0</v>
      </c>
      <c r="X216" s="48">
        <f t="shared" si="434"/>
        <v>0</v>
      </c>
      <c r="Y216" s="49">
        <f t="shared" si="6"/>
        <v>0</v>
      </c>
      <c r="Z216" s="50">
        <f t="shared" ref="Z216:AB216" si="435">IF(ISBLANK($A216),"",sum(AI216,AO216,AU216,BA216,BG216,BM216,BS216,BY216,CE216,CK216,CQ216,CW216,DC216,DI216,DO216,DU216,EA216,EG216,EM216,ES216,EY216))</f>
        <v>0</v>
      </c>
      <c r="AA216" s="50">
        <f t="shared" si="435"/>
        <v>0</v>
      </c>
      <c r="AB216" s="50">
        <f t="shared" si="435"/>
        <v>0</v>
      </c>
      <c r="AC216" s="51">
        <f t="shared" si="8"/>
        <v>0</v>
      </c>
      <c r="AD216" s="52" t="str">
        <f t="shared" si="9"/>
        <v/>
      </c>
      <c r="AE216" s="53">
        <f t="shared" si="10"/>
        <v>5</v>
      </c>
      <c r="AF216" s="39"/>
      <c r="AG216" s="39"/>
      <c r="AH216" s="45"/>
      <c r="AI216" s="39"/>
      <c r="AJ216" s="39"/>
      <c r="AK216" s="45"/>
      <c r="AL216" s="39"/>
      <c r="AM216" s="45"/>
      <c r="AN216" s="45"/>
      <c r="AO216" s="45"/>
      <c r="AP216" s="45"/>
      <c r="AQ216" s="45"/>
      <c r="AR216" s="39"/>
      <c r="AS216" s="39"/>
      <c r="AT216" s="45"/>
      <c r="AU216" s="39"/>
      <c r="AV216" s="45"/>
      <c r="AW216" s="45"/>
      <c r="AX216" s="39"/>
      <c r="AY216" s="45"/>
      <c r="AZ216" s="45"/>
      <c r="BA216" s="39"/>
      <c r="BB216" s="39"/>
      <c r="BC216" s="45"/>
      <c r="BD216" s="45"/>
      <c r="BE216" s="45"/>
      <c r="BF216" s="45"/>
      <c r="BG216" s="45"/>
      <c r="BH216" s="45"/>
      <c r="BI216" s="45"/>
      <c r="BJ216" s="45"/>
      <c r="BK216" s="45"/>
      <c r="BL216" s="45"/>
      <c r="BM216" s="45"/>
      <c r="BN216" s="45"/>
      <c r="BO216" s="45"/>
      <c r="BP216" s="39"/>
      <c r="BQ216" s="45"/>
      <c r="BR216" s="45"/>
      <c r="BS216" s="45"/>
      <c r="BT216" s="45"/>
      <c r="BU216" s="45"/>
      <c r="BV216" s="45"/>
      <c r="BW216" s="45"/>
      <c r="BX216" s="45"/>
      <c r="BY216" s="45"/>
      <c r="BZ216" s="45"/>
      <c r="CA216" s="45"/>
      <c r="CB216" s="39"/>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c r="EF216" s="45"/>
      <c r="EG216" s="45"/>
      <c r="EH216" s="45"/>
      <c r="EI216" s="45"/>
      <c r="EJ216" s="39"/>
      <c r="EK216" s="45"/>
      <c r="EL216" s="45"/>
      <c r="EM216" s="45"/>
      <c r="EN216" s="45"/>
      <c r="EO216" s="45"/>
      <c r="EP216" s="45"/>
      <c r="EQ216" s="45"/>
      <c r="ER216" s="45"/>
      <c r="ES216" s="45"/>
      <c r="ET216" s="45"/>
      <c r="EU216" s="45"/>
      <c r="EV216" s="39"/>
      <c r="EW216" s="39"/>
      <c r="EX216" s="45"/>
      <c r="EY216" s="39"/>
      <c r="EZ216" s="39"/>
      <c r="FA216" s="45"/>
      <c r="FB216" s="39"/>
      <c r="FC216" s="39"/>
      <c r="FD216" s="39"/>
    </row>
    <row r="217">
      <c r="A217" s="39" t="s">
        <v>1005</v>
      </c>
      <c r="B217" s="39" t="s">
        <v>1006</v>
      </c>
      <c r="C217" s="40" t="s">
        <v>35</v>
      </c>
      <c r="D217" s="41" t="s">
        <v>69</v>
      </c>
      <c r="E217" s="41"/>
      <c r="F217" s="41"/>
      <c r="G217" s="42" t="s">
        <v>520</v>
      </c>
      <c r="H217" s="42" t="s">
        <v>300</v>
      </c>
      <c r="I217" s="41" t="s">
        <v>51</v>
      </c>
      <c r="J217" s="41" t="s">
        <v>70</v>
      </c>
      <c r="K217" s="41" t="s">
        <v>193</v>
      </c>
      <c r="L217" s="42" t="s">
        <v>295</v>
      </c>
      <c r="M217" s="41" t="s">
        <v>64</v>
      </c>
      <c r="N217" s="43">
        <v>43488.0</v>
      </c>
      <c r="O217" s="44"/>
      <c r="P217" s="45"/>
      <c r="Q217" s="58"/>
      <c r="R217" s="58"/>
      <c r="S217" s="45"/>
      <c r="T217" s="47">
        <f t="shared" si="3"/>
        <v>35</v>
      </c>
      <c r="U217" s="48">
        <f t="shared" si="323"/>
        <v>13</v>
      </c>
      <c r="V217" s="48">
        <f t="shared" ref="V217:X217" si="436">IF(ISBLANK($A217),"",sum(AF217,AL217,AR217,AX217,BD217,BJ217,BP217,BV217,CB217,CH217,CN217,CT217,CZ217,DF217,DL217,DR217,DX217,ED217,EJ217,EP217,EV217))</f>
        <v>0</v>
      </c>
      <c r="W217" s="48">
        <f t="shared" si="436"/>
        <v>0</v>
      </c>
      <c r="X217" s="48">
        <f t="shared" si="436"/>
        <v>0</v>
      </c>
      <c r="Y217" s="49">
        <f t="shared" si="6"/>
        <v>0</v>
      </c>
      <c r="Z217" s="50">
        <f t="shared" ref="Z217:AB217" si="437">IF(ISBLANK($A217),"",sum(AI217,AO217,AU217,BA217,BG217,BM217,BS217,BY217,CE217,CK217,CQ217,CW217,DC217,DI217,DO217,DU217,EA217,EG217,EM217,ES217,EY217))</f>
        <v>0</v>
      </c>
      <c r="AA217" s="50">
        <f t="shared" si="437"/>
        <v>0</v>
      </c>
      <c r="AB217" s="50">
        <f t="shared" si="437"/>
        <v>0</v>
      </c>
      <c r="AC217" s="51">
        <f t="shared" si="8"/>
        <v>0</v>
      </c>
      <c r="AD217" s="52" t="str">
        <f t="shared" si="9"/>
        <v/>
      </c>
      <c r="AE217" s="53">
        <f t="shared" si="10"/>
        <v>5</v>
      </c>
      <c r="AF217" s="39"/>
      <c r="AG217" s="39"/>
      <c r="AH217" s="45"/>
      <c r="AI217" s="39"/>
      <c r="AJ217" s="39"/>
      <c r="AK217" s="45"/>
      <c r="AL217" s="39"/>
      <c r="AM217" s="45"/>
      <c r="AN217" s="45"/>
      <c r="AO217" s="45"/>
      <c r="AP217" s="45"/>
      <c r="AQ217" s="45"/>
      <c r="AR217" s="39"/>
      <c r="AS217" s="39"/>
      <c r="AT217" s="45"/>
      <c r="AU217" s="39"/>
      <c r="AV217" s="45"/>
      <c r="AW217" s="45"/>
      <c r="AX217" s="39"/>
      <c r="AY217" s="45"/>
      <c r="AZ217" s="45"/>
      <c r="BA217" s="39"/>
      <c r="BB217" s="39"/>
      <c r="BC217" s="45"/>
      <c r="BD217" s="45"/>
      <c r="BE217" s="45"/>
      <c r="BF217" s="45"/>
      <c r="BG217" s="45"/>
      <c r="BH217" s="45"/>
      <c r="BI217" s="45"/>
      <c r="BJ217" s="45"/>
      <c r="BK217" s="45"/>
      <c r="BL217" s="45"/>
      <c r="BM217" s="45"/>
      <c r="BN217" s="45"/>
      <c r="BO217" s="45"/>
      <c r="BP217" s="39"/>
      <c r="BQ217" s="45"/>
      <c r="BR217" s="45"/>
      <c r="BS217" s="45"/>
      <c r="BT217" s="45"/>
      <c r="BU217" s="45"/>
      <c r="BV217" s="45"/>
      <c r="BW217" s="45"/>
      <c r="BX217" s="45"/>
      <c r="BY217" s="45"/>
      <c r="BZ217" s="45"/>
      <c r="CA217" s="45"/>
      <c r="CB217" s="39"/>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c r="EF217" s="45"/>
      <c r="EG217" s="45"/>
      <c r="EH217" s="45"/>
      <c r="EI217" s="45"/>
      <c r="EJ217" s="39"/>
      <c r="EK217" s="45"/>
      <c r="EL217" s="45"/>
      <c r="EM217" s="45"/>
      <c r="EN217" s="45"/>
      <c r="EO217" s="45"/>
      <c r="EP217" s="45"/>
      <c r="EQ217" s="45"/>
      <c r="ER217" s="45"/>
      <c r="ES217" s="45"/>
      <c r="ET217" s="45"/>
      <c r="EU217" s="45"/>
      <c r="EV217" s="39"/>
      <c r="EW217" s="39"/>
      <c r="EX217" s="45"/>
      <c r="EY217" s="39"/>
      <c r="EZ217" s="39"/>
      <c r="FA217" s="45"/>
      <c r="FB217" s="39"/>
      <c r="FC217" s="39"/>
      <c r="FD217" s="39"/>
    </row>
    <row r="218">
      <c r="A218" s="39" t="s">
        <v>1007</v>
      </c>
      <c r="B218" s="39" t="s">
        <v>1008</v>
      </c>
      <c r="C218" s="40" t="s">
        <v>35</v>
      </c>
      <c r="D218" s="41" t="s">
        <v>69</v>
      </c>
      <c r="E218" s="41"/>
      <c r="F218" s="41"/>
      <c r="G218" s="42" t="s">
        <v>666</v>
      </c>
      <c r="H218" s="42" t="s">
        <v>434</v>
      </c>
      <c r="I218" s="41" t="s">
        <v>51</v>
      </c>
      <c r="J218" s="41" t="s">
        <v>70</v>
      </c>
      <c r="K218" s="41" t="s">
        <v>193</v>
      </c>
      <c r="L218" s="42" t="s">
        <v>1009</v>
      </c>
      <c r="M218" s="41" t="s">
        <v>266</v>
      </c>
      <c r="N218" s="43">
        <v>43497.0</v>
      </c>
      <c r="O218" s="44"/>
      <c r="P218" s="45"/>
      <c r="Q218" s="58"/>
      <c r="R218" s="58"/>
      <c r="S218" s="45"/>
      <c r="T218" s="47">
        <f t="shared" si="3"/>
        <v>26</v>
      </c>
      <c r="U218" s="48">
        <f t="shared" si="323"/>
        <v>13</v>
      </c>
      <c r="V218" s="48">
        <f t="shared" ref="V218:X218" si="438">IF(ISBLANK($A218),"",sum(AF218,AL218,AR218,AX218,BD218,BJ218,BP218,BV218,CB218,CH218,CN218,CT218,CZ218,DF218,DL218,DR218,DX218,ED218,EJ218,EP218,EV218))</f>
        <v>0</v>
      </c>
      <c r="W218" s="48">
        <f t="shared" si="438"/>
        <v>0</v>
      </c>
      <c r="X218" s="48">
        <f t="shared" si="438"/>
        <v>0</v>
      </c>
      <c r="Y218" s="49">
        <f t="shared" si="6"/>
        <v>0</v>
      </c>
      <c r="Z218" s="50">
        <f t="shared" ref="Z218:AB218" si="439">IF(ISBLANK($A218),"",sum(AI218,AO218,AU218,BA218,BG218,BM218,BS218,BY218,CE218,CK218,CQ218,CW218,DC218,DI218,DO218,DU218,EA218,EG218,EM218,ES218,EY218))</f>
        <v>0</v>
      </c>
      <c r="AA218" s="50">
        <f t="shared" si="439"/>
        <v>0</v>
      </c>
      <c r="AB218" s="50">
        <f t="shared" si="439"/>
        <v>0</v>
      </c>
      <c r="AC218" s="51">
        <f t="shared" si="8"/>
        <v>0</v>
      </c>
      <c r="AD218" s="52" t="str">
        <f t="shared" si="9"/>
        <v/>
      </c>
      <c r="AE218" s="53">
        <f t="shared" si="10"/>
        <v>4</v>
      </c>
      <c r="AF218" s="39"/>
      <c r="AG218" s="39"/>
      <c r="AH218" s="45"/>
      <c r="AI218" s="39"/>
      <c r="AJ218" s="39"/>
      <c r="AK218" s="45"/>
      <c r="AL218" s="39"/>
      <c r="AM218" s="45"/>
      <c r="AN218" s="45"/>
      <c r="AO218" s="45"/>
      <c r="AP218" s="45"/>
      <c r="AQ218" s="45"/>
      <c r="AR218" s="39"/>
      <c r="AS218" s="39"/>
      <c r="AT218" s="45"/>
      <c r="AU218" s="39"/>
      <c r="AV218" s="45"/>
      <c r="AW218" s="45"/>
      <c r="AX218" s="39"/>
      <c r="AY218" s="45"/>
      <c r="AZ218" s="45"/>
      <c r="BA218" s="39"/>
      <c r="BB218" s="39"/>
      <c r="BC218" s="45"/>
      <c r="BD218" s="45"/>
      <c r="BE218" s="45"/>
      <c r="BF218" s="45"/>
      <c r="BG218" s="45"/>
      <c r="BH218" s="45"/>
      <c r="BI218" s="45"/>
      <c r="BJ218" s="45"/>
      <c r="BK218" s="45"/>
      <c r="BL218" s="45"/>
      <c r="BM218" s="45"/>
      <c r="BN218" s="45"/>
      <c r="BO218" s="45"/>
      <c r="BP218" s="39"/>
      <c r="BQ218" s="45"/>
      <c r="BR218" s="45"/>
      <c r="BS218" s="45"/>
      <c r="BT218" s="45"/>
      <c r="BU218" s="45"/>
      <c r="BV218" s="45"/>
      <c r="BW218" s="45"/>
      <c r="BX218" s="45"/>
      <c r="BY218" s="45"/>
      <c r="BZ218" s="45"/>
      <c r="CA218" s="45"/>
      <c r="CB218" s="39"/>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c r="EF218" s="45"/>
      <c r="EG218" s="45"/>
      <c r="EH218" s="45"/>
      <c r="EI218" s="45"/>
      <c r="EJ218" s="39"/>
      <c r="EK218" s="45"/>
      <c r="EL218" s="45"/>
      <c r="EM218" s="45"/>
      <c r="EN218" s="45"/>
      <c r="EO218" s="45"/>
      <c r="EP218" s="45"/>
      <c r="EQ218" s="45"/>
      <c r="ER218" s="45"/>
      <c r="ES218" s="45"/>
      <c r="ET218" s="45"/>
      <c r="EU218" s="45"/>
      <c r="EV218" s="39"/>
      <c r="EW218" s="39"/>
      <c r="EX218" s="45"/>
      <c r="EY218" s="39"/>
      <c r="EZ218" s="39"/>
      <c r="FA218" s="45"/>
      <c r="FB218" s="39"/>
      <c r="FC218" s="39"/>
      <c r="FD218" s="39"/>
    </row>
    <row r="219">
      <c r="A219" s="39" t="s">
        <v>1010</v>
      </c>
      <c r="B219" s="39" t="s">
        <v>1011</v>
      </c>
      <c r="C219" s="40" t="s">
        <v>35</v>
      </c>
      <c r="D219" s="41" t="s">
        <v>69</v>
      </c>
      <c r="E219" s="41"/>
      <c r="F219" s="41"/>
      <c r="G219" s="42" t="s">
        <v>1012</v>
      </c>
      <c r="H219" s="42" t="s">
        <v>434</v>
      </c>
      <c r="I219" s="41" t="s">
        <v>51</v>
      </c>
      <c r="J219" s="41" t="s">
        <v>70</v>
      </c>
      <c r="K219" s="41" t="s">
        <v>193</v>
      </c>
      <c r="L219" s="42" t="s">
        <v>295</v>
      </c>
      <c r="M219" s="41" t="s">
        <v>64</v>
      </c>
      <c r="N219" s="43">
        <v>43502.0</v>
      </c>
      <c r="O219" s="44"/>
      <c r="P219" s="45"/>
      <c r="Q219" s="58"/>
      <c r="R219" s="58"/>
      <c r="S219" s="45"/>
      <c r="T219" s="47">
        <f t="shared" si="3"/>
        <v>21</v>
      </c>
      <c r="U219" s="48">
        <f t="shared" si="323"/>
        <v>13</v>
      </c>
      <c r="V219" s="48">
        <f t="shared" ref="V219:X219" si="440">IF(ISBLANK($A219),"",sum(AF219,AL219,AR219,AX219,BD219,BJ219,BP219,BV219,CB219,CH219,CN219,CT219,CZ219,DF219,DL219,DR219,DX219,ED219,EJ219,EP219,EV219))</f>
        <v>0</v>
      </c>
      <c r="W219" s="48">
        <f t="shared" si="440"/>
        <v>0</v>
      </c>
      <c r="X219" s="48">
        <f t="shared" si="440"/>
        <v>0</v>
      </c>
      <c r="Y219" s="49">
        <f t="shared" si="6"/>
        <v>0</v>
      </c>
      <c r="Z219" s="50">
        <f t="shared" ref="Z219:AB219" si="441">IF(ISBLANK($A219),"",sum(AI219,AO219,AU219,BA219,BG219,BM219,BS219,BY219,CE219,CK219,CQ219,CW219,DC219,DI219,DO219,DU219,EA219,EG219,EM219,ES219,EY219))</f>
        <v>0</v>
      </c>
      <c r="AA219" s="50">
        <f t="shared" si="441"/>
        <v>0</v>
      </c>
      <c r="AB219" s="50">
        <f t="shared" si="441"/>
        <v>0</v>
      </c>
      <c r="AC219" s="51">
        <f t="shared" si="8"/>
        <v>0</v>
      </c>
      <c r="AD219" s="52" t="str">
        <f t="shared" si="9"/>
        <v/>
      </c>
      <c r="AE219" s="53">
        <f t="shared" si="10"/>
        <v>3</v>
      </c>
      <c r="AF219" s="39"/>
      <c r="AG219" s="39"/>
      <c r="AH219" s="45"/>
      <c r="AI219" s="39"/>
      <c r="AJ219" s="39"/>
      <c r="AK219" s="45"/>
      <c r="AL219" s="39"/>
      <c r="AM219" s="45"/>
      <c r="AN219" s="45"/>
      <c r="AO219" s="45"/>
      <c r="AP219" s="45"/>
      <c r="AQ219" s="45"/>
      <c r="AR219" s="39"/>
      <c r="AS219" s="39"/>
      <c r="AT219" s="45"/>
      <c r="AU219" s="39"/>
      <c r="AV219" s="45"/>
      <c r="AW219" s="45"/>
      <c r="AX219" s="39"/>
      <c r="AY219" s="45"/>
      <c r="AZ219" s="45"/>
      <c r="BA219" s="39"/>
      <c r="BB219" s="39"/>
      <c r="BC219" s="45"/>
      <c r="BD219" s="45"/>
      <c r="BE219" s="45"/>
      <c r="BF219" s="45"/>
      <c r="BG219" s="45"/>
      <c r="BH219" s="45"/>
      <c r="BI219" s="45"/>
      <c r="BJ219" s="45"/>
      <c r="BK219" s="45"/>
      <c r="BL219" s="45"/>
      <c r="BM219" s="45"/>
      <c r="BN219" s="45"/>
      <c r="BO219" s="45"/>
      <c r="BP219" s="39"/>
      <c r="BQ219" s="45"/>
      <c r="BR219" s="45"/>
      <c r="BS219" s="45"/>
      <c r="BT219" s="45"/>
      <c r="BU219" s="45"/>
      <c r="BV219" s="45"/>
      <c r="BW219" s="45"/>
      <c r="BX219" s="45"/>
      <c r="BY219" s="45"/>
      <c r="BZ219" s="45"/>
      <c r="CA219" s="45"/>
      <c r="CB219" s="39"/>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c r="EF219" s="45"/>
      <c r="EG219" s="45"/>
      <c r="EH219" s="45"/>
      <c r="EI219" s="45"/>
      <c r="EJ219" s="39"/>
      <c r="EK219" s="45"/>
      <c r="EL219" s="45"/>
      <c r="EM219" s="45"/>
      <c r="EN219" s="45"/>
      <c r="EO219" s="45"/>
      <c r="EP219" s="45"/>
      <c r="EQ219" s="45"/>
      <c r="ER219" s="45"/>
      <c r="ES219" s="45"/>
      <c r="ET219" s="45"/>
      <c r="EU219" s="45"/>
      <c r="EV219" s="39"/>
      <c r="EW219" s="39"/>
      <c r="EX219" s="45"/>
      <c r="EY219" s="39"/>
      <c r="EZ219" s="39"/>
      <c r="FA219" s="45"/>
      <c r="FB219" s="39"/>
      <c r="FC219" s="39"/>
      <c r="FD219" s="39"/>
    </row>
    <row r="220">
      <c r="A220" s="39" t="s">
        <v>1013</v>
      </c>
      <c r="B220" s="39" t="s">
        <v>822</v>
      </c>
      <c r="C220" s="40" t="s">
        <v>35</v>
      </c>
      <c r="D220" s="41" t="s">
        <v>69</v>
      </c>
      <c r="E220" s="41"/>
      <c r="F220" s="41"/>
      <c r="G220" s="42" t="s">
        <v>859</v>
      </c>
      <c r="H220" s="42" t="s">
        <v>294</v>
      </c>
      <c r="I220" s="41" t="s">
        <v>51</v>
      </c>
      <c r="J220" s="41" t="s">
        <v>70</v>
      </c>
      <c r="K220" s="41" t="s">
        <v>193</v>
      </c>
      <c r="L220" s="42" t="s">
        <v>295</v>
      </c>
      <c r="M220" s="41" t="s">
        <v>64</v>
      </c>
      <c r="N220" s="43">
        <v>43502.0</v>
      </c>
      <c r="O220" s="44"/>
      <c r="P220" s="45"/>
      <c r="Q220" s="58"/>
      <c r="R220" s="58"/>
      <c r="S220" s="45"/>
      <c r="T220" s="47">
        <f t="shared" si="3"/>
        <v>21</v>
      </c>
      <c r="U220" s="48">
        <f t="shared" si="323"/>
        <v>13</v>
      </c>
      <c r="V220" s="48">
        <f t="shared" ref="V220:X220" si="442">IF(ISBLANK($A220),"",sum(AF220,AL220,AR220,AX220,BD220,BJ220,BP220,BV220,CB220,CH220,CN220,CT220,CZ220,DF220,DL220,DR220,DX220,ED220,EJ220,EP220,EV220))</f>
        <v>0</v>
      </c>
      <c r="W220" s="48">
        <f t="shared" si="442"/>
        <v>0</v>
      </c>
      <c r="X220" s="48">
        <f t="shared" si="442"/>
        <v>0</v>
      </c>
      <c r="Y220" s="49">
        <f t="shared" si="6"/>
        <v>0</v>
      </c>
      <c r="Z220" s="50">
        <f t="shared" ref="Z220:AB220" si="443">IF(ISBLANK($A220),"",sum(AI220,AO220,AU220,BA220,BG220,BM220,BS220,BY220,CE220,CK220,CQ220,CW220,DC220,DI220,DO220,DU220,EA220,EG220,EM220,ES220,EY220))</f>
        <v>0</v>
      </c>
      <c r="AA220" s="50">
        <f t="shared" si="443"/>
        <v>0</v>
      </c>
      <c r="AB220" s="50">
        <f t="shared" si="443"/>
        <v>0</v>
      </c>
      <c r="AC220" s="51">
        <f t="shared" si="8"/>
        <v>0</v>
      </c>
      <c r="AD220" s="52" t="str">
        <f t="shared" si="9"/>
        <v/>
      </c>
      <c r="AE220" s="53">
        <f t="shared" si="10"/>
        <v>3</v>
      </c>
      <c r="AF220" s="39"/>
      <c r="AG220" s="39"/>
      <c r="AH220" s="45"/>
      <c r="AI220" s="39"/>
      <c r="AJ220" s="39"/>
      <c r="AK220" s="45"/>
      <c r="AL220" s="39"/>
      <c r="AM220" s="45"/>
      <c r="AN220" s="45"/>
      <c r="AO220" s="45"/>
      <c r="AP220" s="45"/>
      <c r="AQ220" s="45"/>
      <c r="AR220" s="39"/>
      <c r="AS220" s="39"/>
      <c r="AT220" s="45"/>
      <c r="AU220" s="39"/>
      <c r="AV220" s="45"/>
      <c r="AW220" s="45"/>
      <c r="AX220" s="39"/>
      <c r="AY220" s="45"/>
      <c r="AZ220" s="45"/>
      <c r="BA220" s="39"/>
      <c r="BB220" s="39"/>
      <c r="BC220" s="45"/>
      <c r="BD220" s="45"/>
      <c r="BE220" s="45"/>
      <c r="BF220" s="45"/>
      <c r="BG220" s="45"/>
      <c r="BH220" s="45"/>
      <c r="BI220" s="45"/>
      <c r="BJ220" s="45"/>
      <c r="BK220" s="45"/>
      <c r="BL220" s="45"/>
      <c r="BM220" s="45"/>
      <c r="BN220" s="45"/>
      <c r="BO220" s="45"/>
      <c r="BP220" s="39"/>
      <c r="BQ220" s="45"/>
      <c r="BR220" s="45"/>
      <c r="BS220" s="45"/>
      <c r="BT220" s="45"/>
      <c r="BU220" s="45"/>
      <c r="BV220" s="45"/>
      <c r="BW220" s="45"/>
      <c r="BX220" s="45"/>
      <c r="BY220" s="45"/>
      <c r="BZ220" s="45"/>
      <c r="CA220" s="45"/>
      <c r="CB220" s="39"/>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c r="EF220" s="45"/>
      <c r="EG220" s="45"/>
      <c r="EH220" s="45"/>
      <c r="EI220" s="45"/>
      <c r="EJ220" s="39"/>
      <c r="EK220" s="45"/>
      <c r="EL220" s="45"/>
      <c r="EM220" s="45"/>
      <c r="EN220" s="45"/>
      <c r="EO220" s="45"/>
      <c r="EP220" s="45"/>
      <c r="EQ220" s="45"/>
      <c r="ER220" s="45"/>
      <c r="ES220" s="45"/>
      <c r="ET220" s="45"/>
      <c r="EU220" s="45"/>
      <c r="EV220" s="39"/>
      <c r="EW220" s="39"/>
      <c r="EX220" s="45"/>
      <c r="EY220" s="39"/>
      <c r="EZ220" s="39"/>
      <c r="FA220" s="45"/>
      <c r="FB220" s="39"/>
      <c r="FC220" s="39"/>
      <c r="FD220" s="39"/>
    </row>
    <row r="221">
      <c r="A221" s="39" t="s">
        <v>1014</v>
      </c>
      <c r="B221" s="39" t="s">
        <v>957</v>
      </c>
      <c r="C221" s="40" t="s">
        <v>35</v>
      </c>
      <c r="D221" s="41" t="s">
        <v>69</v>
      </c>
      <c r="E221" s="41"/>
      <c r="F221" s="41"/>
      <c r="G221" s="42" t="s">
        <v>758</v>
      </c>
      <c r="H221" s="42" t="s">
        <v>300</v>
      </c>
      <c r="I221" s="41" t="s">
        <v>51</v>
      </c>
      <c r="J221" s="41" t="s">
        <v>70</v>
      </c>
      <c r="K221" s="41" t="s">
        <v>193</v>
      </c>
      <c r="L221" s="42" t="s">
        <v>295</v>
      </c>
      <c r="M221" s="41" t="s">
        <v>64</v>
      </c>
      <c r="N221" s="43">
        <v>43509.0</v>
      </c>
      <c r="O221" s="44"/>
      <c r="P221" s="45"/>
      <c r="Q221" s="58"/>
      <c r="R221" s="58"/>
      <c r="S221" s="45"/>
      <c r="T221" s="47">
        <f t="shared" si="3"/>
        <v>14</v>
      </c>
      <c r="U221" s="48"/>
      <c r="V221" s="48">
        <f t="shared" ref="V221:X221" si="444">IF(ISBLANK($A221),"",sum(AF221,AL221,AR221,AX221,BD221,BJ221,BP221,BV221,CB221,CH221,CN221,CT221,CZ221,DF221,DL221,DR221,DX221,ED221,EJ221,EP221,EV221))</f>
        <v>0</v>
      </c>
      <c r="W221" s="48">
        <f t="shared" si="444"/>
        <v>0</v>
      </c>
      <c r="X221" s="48">
        <f t="shared" si="444"/>
        <v>0</v>
      </c>
      <c r="Y221" s="49">
        <f t="shared" si="6"/>
        <v>0</v>
      </c>
      <c r="Z221" s="50">
        <f t="shared" ref="Z221:AB221" si="445">IF(ISBLANK($A221),"",sum(AI221,AO221,AU221,BA221,BG221,BM221,BS221,BY221,CE221,CK221,CQ221,CW221,DC221,DI221,DO221,DU221,EA221,EG221,EM221,ES221,EY221))</f>
        <v>0</v>
      </c>
      <c r="AA221" s="50">
        <f t="shared" si="445"/>
        <v>0</v>
      </c>
      <c r="AB221" s="50">
        <f t="shared" si="445"/>
        <v>0</v>
      </c>
      <c r="AC221" s="51">
        <f t="shared" si="8"/>
        <v>0</v>
      </c>
      <c r="AD221" s="52" t="str">
        <f t="shared" si="9"/>
        <v/>
      </c>
      <c r="AE221" s="53">
        <f t="shared" si="10"/>
        <v>2</v>
      </c>
      <c r="AF221" s="39"/>
      <c r="AG221" s="39"/>
      <c r="AH221" s="45"/>
      <c r="AI221" s="39"/>
      <c r="AJ221" s="39"/>
      <c r="AK221" s="45"/>
      <c r="AL221" s="39"/>
      <c r="AM221" s="45"/>
      <c r="AN221" s="45"/>
      <c r="AO221" s="45"/>
      <c r="AP221" s="45"/>
      <c r="AQ221" s="45"/>
      <c r="AR221" s="39"/>
      <c r="AS221" s="39"/>
      <c r="AT221" s="45"/>
      <c r="AU221" s="39"/>
      <c r="AV221" s="45"/>
      <c r="AW221" s="45"/>
      <c r="AX221" s="39"/>
      <c r="AY221" s="45"/>
      <c r="AZ221" s="45"/>
      <c r="BA221" s="39"/>
      <c r="BB221" s="39"/>
      <c r="BC221" s="45"/>
      <c r="BD221" s="45"/>
      <c r="BE221" s="45"/>
      <c r="BF221" s="45"/>
      <c r="BG221" s="45"/>
      <c r="BH221" s="45"/>
      <c r="BI221" s="45"/>
      <c r="BJ221" s="45"/>
      <c r="BK221" s="45"/>
      <c r="BL221" s="45"/>
      <c r="BM221" s="45"/>
      <c r="BN221" s="45"/>
      <c r="BO221" s="45"/>
      <c r="BP221" s="39"/>
      <c r="BQ221" s="45"/>
      <c r="BR221" s="45"/>
      <c r="BS221" s="45"/>
      <c r="BT221" s="45"/>
      <c r="BU221" s="45"/>
      <c r="BV221" s="45"/>
      <c r="BW221" s="45"/>
      <c r="BX221" s="45"/>
      <c r="BY221" s="45"/>
      <c r="BZ221" s="45"/>
      <c r="CA221" s="45"/>
      <c r="CB221" s="39"/>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c r="EF221" s="45"/>
      <c r="EG221" s="45"/>
      <c r="EH221" s="45"/>
      <c r="EI221" s="45"/>
      <c r="EJ221" s="39"/>
      <c r="EK221" s="45"/>
      <c r="EL221" s="45"/>
      <c r="EM221" s="45"/>
      <c r="EN221" s="45"/>
      <c r="EO221" s="45"/>
      <c r="EP221" s="45"/>
      <c r="EQ221" s="45"/>
      <c r="ER221" s="45"/>
      <c r="ES221" s="45"/>
      <c r="ET221" s="45"/>
      <c r="EU221" s="45"/>
      <c r="EV221" s="39"/>
      <c r="EW221" s="39"/>
      <c r="EX221" s="45"/>
      <c r="EY221" s="39"/>
      <c r="EZ221" s="39"/>
      <c r="FA221" s="45"/>
      <c r="FB221" s="39"/>
      <c r="FC221" s="39"/>
      <c r="FD221" s="39"/>
    </row>
    <row r="222">
      <c r="A222" s="39" t="s">
        <v>1015</v>
      </c>
      <c r="B222" s="39" t="s">
        <v>1016</v>
      </c>
      <c r="C222" s="40" t="s">
        <v>35</v>
      </c>
      <c r="D222" s="41" t="s">
        <v>57</v>
      </c>
      <c r="E222" s="41"/>
      <c r="F222" s="41"/>
      <c r="G222" s="42" t="s">
        <v>1017</v>
      </c>
      <c r="H222" s="42" t="s">
        <v>317</v>
      </c>
      <c r="I222" s="41" t="s">
        <v>51</v>
      </c>
      <c r="J222" s="41" t="s">
        <v>70</v>
      </c>
      <c r="K222" s="41" t="s">
        <v>193</v>
      </c>
      <c r="L222" s="42" t="s">
        <v>295</v>
      </c>
      <c r="M222" s="41" t="s">
        <v>64</v>
      </c>
      <c r="N222" s="43">
        <v>43515.0</v>
      </c>
      <c r="O222" s="44"/>
      <c r="P222" s="45"/>
      <c r="Q222" s="58"/>
      <c r="R222" s="58"/>
      <c r="S222" s="45"/>
      <c r="T222" s="47">
        <f t="shared" si="3"/>
        <v>8</v>
      </c>
      <c r="U222" s="48">
        <f>IF(ISBLANK($A222),"",13)</f>
        <v>13</v>
      </c>
      <c r="V222" s="48">
        <f t="shared" ref="V222:X222" si="446">IF(ISBLANK($A222),"",sum(AF222,AL222,AR222,AX222,BD222,BJ222,BP222,BV222,CB222,CH222,CN222,CT222,CZ222,DF222,DL222,DR222,DX222,ED222,EJ222,EP222,EV222))</f>
        <v>0</v>
      </c>
      <c r="W222" s="48">
        <f t="shared" si="446"/>
        <v>0</v>
      </c>
      <c r="X222" s="48">
        <f t="shared" si="446"/>
        <v>0</v>
      </c>
      <c r="Y222" s="49">
        <f t="shared" si="6"/>
        <v>0</v>
      </c>
      <c r="Z222" s="50">
        <f t="shared" ref="Z222:AB222" si="447">IF(ISBLANK($A222),"",sum(AI222,AO222,AU222,BA222,BG222,BM222,BS222,BY222,CE222,CK222,CQ222,CW222,DC222,DI222,DO222,DU222,EA222,EG222,EM222,ES222,EY222))</f>
        <v>0</v>
      </c>
      <c r="AA222" s="50">
        <f t="shared" si="447"/>
        <v>0</v>
      </c>
      <c r="AB222" s="50">
        <f t="shared" si="447"/>
        <v>0</v>
      </c>
      <c r="AC222" s="51">
        <f t="shared" si="8"/>
        <v>0</v>
      </c>
      <c r="AD222" s="52" t="str">
        <f t="shared" si="9"/>
        <v/>
      </c>
      <c r="AE222" s="53">
        <f t="shared" si="10"/>
        <v>2</v>
      </c>
      <c r="AF222" s="39"/>
      <c r="AG222" s="39"/>
      <c r="AH222" s="45"/>
      <c r="AI222" s="39"/>
      <c r="AJ222" s="39"/>
      <c r="AK222" s="45"/>
      <c r="AL222" s="39"/>
      <c r="AM222" s="45"/>
      <c r="AN222" s="45"/>
      <c r="AO222" s="45"/>
      <c r="AP222" s="45"/>
      <c r="AQ222" s="45"/>
      <c r="AR222" s="39"/>
      <c r="AS222" s="39"/>
      <c r="AT222" s="45"/>
      <c r="AU222" s="39"/>
      <c r="AV222" s="45"/>
      <c r="AW222" s="45"/>
      <c r="AX222" s="39"/>
      <c r="AY222" s="45"/>
      <c r="AZ222" s="45"/>
      <c r="BA222" s="39"/>
      <c r="BB222" s="39"/>
      <c r="BC222" s="45"/>
      <c r="BD222" s="45"/>
      <c r="BE222" s="45"/>
      <c r="BF222" s="45"/>
      <c r="BG222" s="45"/>
      <c r="BH222" s="45"/>
      <c r="BI222" s="45"/>
      <c r="BJ222" s="45"/>
      <c r="BK222" s="45"/>
      <c r="BL222" s="45"/>
      <c r="BM222" s="45"/>
      <c r="BN222" s="45"/>
      <c r="BO222" s="45"/>
      <c r="BP222" s="39"/>
      <c r="BQ222" s="45"/>
      <c r="BR222" s="45"/>
      <c r="BS222" s="45"/>
      <c r="BT222" s="45"/>
      <c r="BU222" s="45"/>
      <c r="BV222" s="45"/>
      <c r="BW222" s="45"/>
      <c r="BX222" s="45"/>
      <c r="BY222" s="45"/>
      <c r="BZ222" s="45"/>
      <c r="CA222" s="45"/>
      <c r="CB222" s="39"/>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c r="EF222" s="45"/>
      <c r="EG222" s="45"/>
      <c r="EH222" s="45"/>
      <c r="EI222" s="45"/>
      <c r="EJ222" s="39"/>
      <c r="EK222" s="45"/>
      <c r="EL222" s="45"/>
      <c r="EM222" s="45"/>
      <c r="EN222" s="45"/>
      <c r="EO222" s="45"/>
      <c r="EP222" s="45"/>
      <c r="EQ222" s="45"/>
      <c r="ER222" s="45"/>
      <c r="ES222" s="45"/>
      <c r="ET222" s="45"/>
      <c r="EU222" s="45"/>
      <c r="EV222" s="39"/>
      <c r="EW222" s="39"/>
      <c r="EX222" s="45"/>
      <c r="EY222" s="39"/>
      <c r="EZ222" s="39"/>
      <c r="FA222" s="45"/>
      <c r="FB222" s="39"/>
      <c r="FC222" s="39"/>
      <c r="FD222" s="39"/>
    </row>
    <row r="223">
      <c r="A223" s="39" t="s">
        <v>1018</v>
      </c>
      <c r="B223" s="39" t="s">
        <v>831</v>
      </c>
      <c r="C223" s="40" t="s">
        <v>35</v>
      </c>
      <c r="D223" s="41" t="s">
        <v>69</v>
      </c>
      <c r="E223" s="41"/>
      <c r="F223" s="41"/>
      <c r="G223" s="42" t="s">
        <v>832</v>
      </c>
      <c r="H223" s="42" t="s">
        <v>300</v>
      </c>
      <c r="I223" s="41" t="s">
        <v>51</v>
      </c>
      <c r="J223" s="41" t="s">
        <v>70</v>
      </c>
      <c r="K223" s="41" t="s">
        <v>193</v>
      </c>
      <c r="L223" s="42" t="s">
        <v>295</v>
      </c>
      <c r="M223" s="41" t="s">
        <v>64</v>
      </c>
      <c r="N223" s="43">
        <v>43515.0</v>
      </c>
      <c r="O223" s="44"/>
      <c r="P223" s="45"/>
      <c r="Q223" s="58"/>
      <c r="R223" s="58"/>
      <c r="S223" s="45"/>
      <c r="T223" s="47">
        <f t="shared" si="3"/>
        <v>8</v>
      </c>
      <c r="U223" s="48"/>
      <c r="V223" s="48">
        <f t="shared" ref="V223:X223" si="448">IF(ISBLANK($A223),"",sum(AF223,AL223,AR223,AX223,BD223,BJ223,BP223,BV223,CB223,CH223,CN223,CT223,CZ223,DF223,DL223,DR223,DX223,ED223,EJ223,EP223,EV223))</f>
        <v>0</v>
      </c>
      <c r="W223" s="48">
        <f t="shared" si="448"/>
        <v>0</v>
      </c>
      <c r="X223" s="48">
        <f t="shared" si="448"/>
        <v>0</v>
      </c>
      <c r="Y223" s="49">
        <f t="shared" si="6"/>
        <v>0</v>
      </c>
      <c r="Z223" s="50">
        <f t="shared" ref="Z223:AB223" si="449">IF(ISBLANK($A223),"",sum(AI223,AO223,AU223,BA223,BG223,BM223,BS223,BY223,CE223,CK223,CQ223,CW223,DC223,DI223,DO223,DU223,EA223,EG223,EM223,ES223,EY223))</f>
        <v>0</v>
      </c>
      <c r="AA223" s="50">
        <f t="shared" si="449"/>
        <v>0</v>
      </c>
      <c r="AB223" s="50">
        <f t="shared" si="449"/>
        <v>0</v>
      </c>
      <c r="AC223" s="51">
        <f t="shared" si="8"/>
        <v>0</v>
      </c>
      <c r="AD223" s="52" t="str">
        <f t="shared" si="9"/>
        <v/>
      </c>
      <c r="AE223" s="53">
        <f t="shared" si="10"/>
        <v>2</v>
      </c>
      <c r="AF223" s="39"/>
      <c r="AG223" s="39"/>
      <c r="AH223" s="45"/>
      <c r="AI223" s="39"/>
      <c r="AJ223" s="39"/>
      <c r="AK223" s="45"/>
      <c r="AL223" s="39"/>
      <c r="AM223" s="45"/>
      <c r="AN223" s="45"/>
      <c r="AO223" s="45"/>
      <c r="AP223" s="45"/>
      <c r="AQ223" s="45"/>
      <c r="AR223" s="39"/>
      <c r="AS223" s="39"/>
      <c r="AT223" s="45"/>
      <c r="AU223" s="39"/>
      <c r="AV223" s="45"/>
      <c r="AW223" s="45"/>
      <c r="AX223" s="39"/>
      <c r="AY223" s="45"/>
      <c r="AZ223" s="45"/>
      <c r="BA223" s="39"/>
      <c r="BB223" s="39"/>
      <c r="BC223" s="45"/>
      <c r="BD223" s="45"/>
      <c r="BE223" s="45"/>
      <c r="BF223" s="45"/>
      <c r="BG223" s="45"/>
      <c r="BH223" s="45"/>
      <c r="BI223" s="45"/>
      <c r="BJ223" s="45"/>
      <c r="BK223" s="45"/>
      <c r="BL223" s="45"/>
      <c r="BM223" s="45"/>
      <c r="BN223" s="45"/>
      <c r="BO223" s="45"/>
      <c r="BP223" s="39"/>
      <c r="BQ223" s="45"/>
      <c r="BR223" s="45"/>
      <c r="BS223" s="45"/>
      <c r="BT223" s="45"/>
      <c r="BU223" s="45"/>
      <c r="BV223" s="45"/>
      <c r="BW223" s="45"/>
      <c r="BX223" s="45"/>
      <c r="BY223" s="45"/>
      <c r="BZ223" s="45"/>
      <c r="CA223" s="45"/>
      <c r="CB223" s="39"/>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c r="EF223" s="45"/>
      <c r="EG223" s="45"/>
      <c r="EH223" s="45"/>
      <c r="EI223" s="45"/>
      <c r="EJ223" s="39"/>
      <c r="EK223" s="45"/>
      <c r="EL223" s="45"/>
      <c r="EM223" s="45"/>
      <c r="EN223" s="45"/>
      <c r="EO223" s="45"/>
      <c r="EP223" s="45"/>
      <c r="EQ223" s="45"/>
      <c r="ER223" s="45"/>
      <c r="ES223" s="45"/>
      <c r="ET223" s="45"/>
      <c r="EU223" s="45"/>
      <c r="EV223" s="39"/>
      <c r="EW223" s="39"/>
      <c r="EX223" s="45"/>
      <c r="EY223" s="39"/>
      <c r="EZ223" s="39"/>
      <c r="FA223" s="45"/>
      <c r="FB223" s="39"/>
      <c r="FC223" s="39"/>
      <c r="FD223" s="39"/>
    </row>
    <row r="224">
      <c r="A224" s="39" t="s">
        <v>1019</v>
      </c>
      <c r="B224" s="39" t="s">
        <v>1020</v>
      </c>
      <c r="C224" s="40" t="s">
        <v>35</v>
      </c>
      <c r="D224" s="41" t="s">
        <v>69</v>
      </c>
      <c r="E224" s="41"/>
      <c r="F224" s="41"/>
      <c r="G224" s="42" t="s">
        <v>758</v>
      </c>
      <c r="H224" s="42" t="s">
        <v>300</v>
      </c>
      <c r="I224" s="41" t="s">
        <v>51</v>
      </c>
      <c r="J224" s="41" t="s">
        <v>70</v>
      </c>
      <c r="K224" s="41" t="s">
        <v>193</v>
      </c>
      <c r="L224" s="42" t="s">
        <v>295</v>
      </c>
      <c r="M224" s="41" t="s">
        <v>64</v>
      </c>
      <c r="N224" s="43">
        <v>43516.0</v>
      </c>
      <c r="O224" s="44"/>
      <c r="P224" s="45"/>
      <c r="Q224" s="58"/>
      <c r="R224" s="58"/>
      <c r="S224" s="45"/>
      <c r="T224" s="47">
        <f t="shared" si="3"/>
        <v>7</v>
      </c>
      <c r="U224" s="48"/>
      <c r="V224" s="48">
        <f t="shared" ref="V224:X224" si="450">IF(ISBLANK($A224),"",sum(AF224,AL224,AR224,AX224,BD224,BJ224,BP224,BV224,CB224,CH224,CN224,CT224,CZ224,DF224,DL224,DR224,DX224,ED224,EJ224,EP224,EV224))</f>
        <v>0</v>
      </c>
      <c r="W224" s="48">
        <f t="shared" si="450"/>
        <v>0</v>
      </c>
      <c r="X224" s="48">
        <f t="shared" si="450"/>
        <v>0</v>
      </c>
      <c r="Y224" s="49">
        <f t="shared" si="6"/>
        <v>0</v>
      </c>
      <c r="Z224" s="50">
        <f t="shared" ref="Z224:AB224" si="451">IF(ISBLANK($A224),"",sum(AI224,AO224,AU224,BA224,BG224,BM224,BS224,BY224,CE224,CK224,CQ224,CW224,DC224,DI224,DO224,DU224,EA224,EG224,EM224,ES224,EY224))</f>
        <v>0</v>
      </c>
      <c r="AA224" s="50">
        <f t="shared" si="451"/>
        <v>0</v>
      </c>
      <c r="AB224" s="50">
        <f t="shared" si="451"/>
        <v>0</v>
      </c>
      <c r="AC224" s="51">
        <f t="shared" si="8"/>
        <v>0</v>
      </c>
      <c r="AD224" s="52" t="str">
        <f t="shared" si="9"/>
        <v/>
      </c>
      <c r="AE224" s="53">
        <f t="shared" si="10"/>
        <v>1</v>
      </c>
      <c r="AF224" s="39"/>
      <c r="AG224" s="39"/>
      <c r="AH224" s="45"/>
      <c r="AI224" s="39"/>
      <c r="AJ224" s="39"/>
      <c r="AK224" s="45"/>
      <c r="AL224" s="39"/>
      <c r="AM224" s="45"/>
      <c r="AN224" s="45"/>
      <c r="AO224" s="45"/>
      <c r="AP224" s="45"/>
      <c r="AQ224" s="45"/>
      <c r="AR224" s="39"/>
      <c r="AS224" s="39"/>
      <c r="AT224" s="45"/>
      <c r="AU224" s="39"/>
      <c r="AV224" s="45"/>
      <c r="AW224" s="45"/>
      <c r="AX224" s="39"/>
      <c r="AY224" s="45"/>
      <c r="AZ224" s="45"/>
      <c r="BA224" s="39"/>
      <c r="BB224" s="39"/>
      <c r="BC224" s="45"/>
      <c r="BD224" s="45"/>
      <c r="BE224" s="45"/>
      <c r="BF224" s="45"/>
      <c r="BG224" s="45"/>
      <c r="BH224" s="45"/>
      <c r="BI224" s="45"/>
      <c r="BJ224" s="45"/>
      <c r="BK224" s="45"/>
      <c r="BL224" s="45"/>
      <c r="BM224" s="45"/>
      <c r="BN224" s="45"/>
      <c r="BO224" s="45"/>
      <c r="BP224" s="39"/>
      <c r="BQ224" s="45"/>
      <c r="BR224" s="45"/>
      <c r="BS224" s="45"/>
      <c r="BT224" s="45"/>
      <c r="BU224" s="45"/>
      <c r="BV224" s="45"/>
      <c r="BW224" s="45"/>
      <c r="BX224" s="45"/>
      <c r="BY224" s="45"/>
      <c r="BZ224" s="45"/>
      <c r="CA224" s="45"/>
      <c r="CB224" s="39"/>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c r="EF224" s="45"/>
      <c r="EG224" s="45"/>
      <c r="EH224" s="45"/>
      <c r="EI224" s="45"/>
      <c r="EJ224" s="39"/>
      <c r="EK224" s="45"/>
      <c r="EL224" s="45"/>
      <c r="EM224" s="45"/>
      <c r="EN224" s="45"/>
      <c r="EO224" s="45"/>
      <c r="EP224" s="45"/>
      <c r="EQ224" s="45"/>
      <c r="ER224" s="45"/>
      <c r="ES224" s="45"/>
      <c r="ET224" s="45"/>
      <c r="EU224" s="45"/>
      <c r="EV224" s="39"/>
      <c r="EW224" s="39"/>
      <c r="EX224" s="45"/>
      <c r="EY224" s="39"/>
      <c r="EZ224" s="39"/>
      <c r="FA224" s="45"/>
      <c r="FB224" s="39"/>
      <c r="FC224" s="39"/>
      <c r="FD224" s="39"/>
    </row>
    <row r="225">
      <c r="A225" s="39"/>
      <c r="B225" s="39" t="s">
        <v>1021</v>
      </c>
      <c r="C225" s="40" t="s">
        <v>35</v>
      </c>
      <c r="D225" s="41" t="s">
        <v>82</v>
      </c>
      <c r="E225" s="41"/>
      <c r="F225" s="41"/>
      <c r="G225" s="42"/>
      <c r="H225" s="42"/>
      <c r="I225" s="41"/>
      <c r="J225" s="41"/>
      <c r="K225" s="41"/>
      <c r="L225" s="42"/>
      <c r="M225" s="41"/>
      <c r="N225" s="43"/>
      <c r="O225" s="44"/>
      <c r="P225" s="45"/>
      <c r="Q225" s="58"/>
      <c r="R225" s="58"/>
      <c r="S225" s="45"/>
      <c r="T225" s="47" t="str">
        <f t="shared" si="3"/>
        <v/>
      </c>
      <c r="U225" s="48"/>
      <c r="V225" s="48"/>
      <c r="W225" s="48"/>
      <c r="X225" s="48"/>
      <c r="Y225" s="49"/>
      <c r="Z225" s="50"/>
      <c r="AA225" s="50"/>
      <c r="AB225" s="50"/>
      <c r="AC225" s="51"/>
      <c r="AD225" s="52"/>
      <c r="AE225" s="53"/>
      <c r="AF225" s="39"/>
      <c r="AG225" s="39"/>
      <c r="AH225" s="45"/>
      <c r="AI225" s="39"/>
      <c r="AJ225" s="39"/>
      <c r="AK225" s="45"/>
      <c r="AL225" s="39"/>
      <c r="AM225" s="45"/>
      <c r="AN225" s="45"/>
      <c r="AO225" s="45"/>
      <c r="AP225" s="45"/>
      <c r="AQ225" s="45"/>
      <c r="AR225" s="39"/>
      <c r="AS225" s="39"/>
      <c r="AT225" s="45"/>
      <c r="AU225" s="39"/>
      <c r="AV225" s="45"/>
      <c r="AW225" s="45"/>
      <c r="AX225" s="39"/>
      <c r="AY225" s="45"/>
      <c r="AZ225" s="45"/>
      <c r="BA225" s="39"/>
      <c r="BB225" s="39"/>
      <c r="BC225" s="45"/>
      <c r="BD225" s="45"/>
      <c r="BE225" s="45"/>
      <c r="BF225" s="45"/>
      <c r="BG225" s="45"/>
      <c r="BH225" s="45"/>
      <c r="BI225" s="45"/>
      <c r="BJ225" s="45"/>
      <c r="BK225" s="45"/>
      <c r="BL225" s="45"/>
      <c r="BM225" s="45"/>
      <c r="BN225" s="45"/>
      <c r="BO225" s="45"/>
      <c r="BP225" s="39"/>
      <c r="BQ225" s="45"/>
      <c r="BR225" s="45"/>
      <c r="BS225" s="45"/>
      <c r="BT225" s="45"/>
      <c r="BU225" s="45"/>
      <c r="BV225" s="45"/>
      <c r="BW225" s="45"/>
      <c r="BX225" s="45"/>
      <c r="BY225" s="45"/>
      <c r="BZ225" s="45"/>
      <c r="CA225" s="45"/>
      <c r="CB225" s="39"/>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c r="EF225" s="45"/>
      <c r="EG225" s="45"/>
      <c r="EH225" s="45"/>
      <c r="EI225" s="45"/>
      <c r="EJ225" s="39"/>
      <c r="EK225" s="45"/>
      <c r="EL225" s="45"/>
      <c r="EM225" s="45"/>
      <c r="EN225" s="45"/>
      <c r="EO225" s="45"/>
      <c r="EP225" s="45"/>
      <c r="EQ225" s="45"/>
      <c r="ER225" s="45"/>
      <c r="ES225" s="45"/>
      <c r="ET225" s="45"/>
      <c r="EU225" s="45"/>
      <c r="EV225" s="39"/>
      <c r="EW225" s="39"/>
      <c r="EX225" s="45"/>
      <c r="EY225" s="39"/>
      <c r="EZ225" s="39"/>
      <c r="FA225" s="45"/>
      <c r="FB225" s="39"/>
      <c r="FC225" s="39"/>
      <c r="FD225" s="39"/>
    </row>
    <row r="226">
      <c r="A226" s="39"/>
      <c r="B226" s="39"/>
      <c r="C226" s="40"/>
      <c r="D226" s="41"/>
      <c r="E226" s="41"/>
      <c r="F226" s="41"/>
      <c r="G226" s="42"/>
      <c r="H226" s="42"/>
      <c r="I226" s="41"/>
      <c r="J226" s="41"/>
      <c r="K226" s="41"/>
      <c r="L226" s="42"/>
      <c r="M226" s="41"/>
      <c r="N226" s="43"/>
      <c r="O226" s="44"/>
      <c r="P226" s="45"/>
      <c r="Q226" s="58"/>
      <c r="R226" s="58"/>
      <c r="S226" s="45"/>
      <c r="T226" s="47" t="str">
        <f t="shared" si="3"/>
        <v/>
      </c>
      <c r="U226" s="48"/>
      <c r="V226" s="48"/>
      <c r="W226" s="48"/>
      <c r="X226" s="48"/>
      <c r="Y226" s="49"/>
      <c r="Z226" s="50"/>
      <c r="AA226" s="50"/>
      <c r="AB226" s="50"/>
      <c r="AC226" s="51"/>
      <c r="AD226" s="52"/>
      <c r="AE226" s="53"/>
      <c r="AF226" s="39"/>
      <c r="AG226" s="39"/>
      <c r="AH226" s="45"/>
      <c r="AI226" s="39"/>
      <c r="AJ226" s="39"/>
      <c r="AK226" s="45"/>
      <c r="AL226" s="39"/>
      <c r="AM226" s="45"/>
      <c r="AN226" s="45"/>
      <c r="AO226" s="45"/>
      <c r="AP226" s="45"/>
      <c r="AQ226" s="45"/>
      <c r="AR226" s="39"/>
      <c r="AS226" s="39"/>
      <c r="AT226" s="45"/>
      <c r="AU226" s="39"/>
      <c r="AV226" s="45"/>
      <c r="AW226" s="45"/>
      <c r="AX226" s="39"/>
      <c r="AY226" s="45"/>
      <c r="AZ226" s="45"/>
      <c r="BA226" s="39"/>
      <c r="BB226" s="39"/>
      <c r="BC226" s="45"/>
      <c r="BD226" s="45"/>
      <c r="BE226" s="45"/>
      <c r="BF226" s="45"/>
      <c r="BG226" s="45"/>
      <c r="BH226" s="45"/>
      <c r="BI226" s="45"/>
      <c r="BJ226" s="45"/>
      <c r="BK226" s="45"/>
      <c r="BL226" s="45"/>
      <c r="BM226" s="45"/>
      <c r="BN226" s="45"/>
      <c r="BO226" s="45"/>
      <c r="BP226" s="39"/>
      <c r="BQ226" s="45"/>
      <c r="BR226" s="45"/>
      <c r="BS226" s="45"/>
      <c r="BT226" s="45"/>
      <c r="BU226" s="45"/>
      <c r="BV226" s="45"/>
      <c r="BW226" s="45"/>
      <c r="BX226" s="45"/>
      <c r="BY226" s="45"/>
      <c r="BZ226" s="45"/>
      <c r="CA226" s="45"/>
      <c r="CB226" s="39"/>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c r="EF226" s="45"/>
      <c r="EG226" s="45"/>
      <c r="EH226" s="45"/>
      <c r="EI226" s="45"/>
      <c r="EJ226" s="39"/>
      <c r="EK226" s="45"/>
      <c r="EL226" s="45"/>
      <c r="EM226" s="45"/>
      <c r="EN226" s="45"/>
      <c r="EO226" s="45"/>
      <c r="EP226" s="45"/>
      <c r="EQ226" s="45"/>
      <c r="ER226" s="45"/>
      <c r="ES226" s="45"/>
      <c r="ET226" s="45"/>
      <c r="EU226" s="45"/>
      <c r="EV226" s="39"/>
      <c r="EW226" s="39"/>
      <c r="EX226" s="45"/>
      <c r="EY226" s="39"/>
      <c r="EZ226" s="39"/>
      <c r="FA226" s="45"/>
      <c r="FB226" s="39"/>
      <c r="FC226" s="39"/>
      <c r="FD226" s="39"/>
    </row>
  </sheetData>
  <autoFilter ref="$A$2:$FD$224">
    <filterColumn colId="3">
      <filters>
        <filter val="Pending Approval"/>
        <filter val="Open - Sourcing"/>
        <filter val="Open - Background"/>
        <filter val="Open - Offer Stage"/>
      </filters>
    </filterColumn>
  </autoFilter>
  <conditionalFormatting sqref="T1:T71 T73:T226">
    <cfRule type="cellIs" dxfId="0" priority="1" operator="between">
      <formula>0</formula>
      <formula>78</formula>
    </cfRule>
  </conditionalFormatting>
  <conditionalFormatting sqref="T1:T71 T73:T226">
    <cfRule type="cellIs" dxfId="1" priority="2" operator="greaterThan">
      <formula>77</formula>
    </cfRule>
  </conditionalFormatting>
  <conditionalFormatting sqref="AF3:EU226">
    <cfRule type="expression" dxfId="2" priority="3">
      <formula> $AE3 = ROUND(MID(AF$1, 5, 2), 0 )</formula>
    </cfRule>
  </conditionalFormatting>
  <dataValidations>
    <dataValidation type="list" allowBlank="1" sqref="K1 K3:K226">
      <formula1>VALIDATION!$G$2:$G$22</formula1>
    </dataValidation>
    <dataValidation type="list" allowBlank="1" sqref="C1">
      <formula1>VALIDATION!$A$2:$A$26</formula1>
    </dataValidation>
    <dataValidation type="list" allowBlank="1" sqref="M3:M226">
      <formula1>VALIDATION!$H$2:$H$51</formula1>
    </dataValidation>
    <dataValidation type="list" allowBlank="1" sqref="D3:D226">
      <formula1>VALIDATION!$B$2:$B$8</formula1>
    </dataValidation>
    <dataValidation type="list" allowBlank="1" sqref="I1 I3:I226">
      <formula1>VALIDATION!$E$2:$E$5</formula1>
    </dataValidation>
    <dataValidation type="list" allowBlank="1" sqref="E3:E226">
      <formula1>VALIDATION!$C$2:$C$4</formula1>
    </dataValidation>
    <dataValidation type="list" allowBlank="1" sqref="C3:C226">
      <formula1>VALIDATION!$A$2:$A$24</formula1>
    </dataValidation>
    <dataValidation type="list" allowBlank="1" sqref="J1 J3:J226">
      <formula1>VALIDATION!$F$2:$F$7</formula1>
    </dataValidation>
    <dataValidation type="list" allowBlank="1" sqref="F3:F226">
      <formula1>VALIDATION!$D$2:$D$3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sheetData>
    <row r="1" ht="33.0" customHeight="1">
      <c r="A1" s="1" t="s">
        <v>0</v>
      </c>
      <c r="B1" s="1" t="s">
        <v>2</v>
      </c>
      <c r="C1" s="1" t="s">
        <v>3</v>
      </c>
      <c r="D1" s="1" t="s">
        <v>4</v>
      </c>
      <c r="E1" s="1" t="s">
        <v>5</v>
      </c>
      <c r="F1" s="1" t="s">
        <v>6</v>
      </c>
      <c r="G1" s="1" t="s">
        <v>7</v>
      </c>
      <c r="H1" s="3" t="s">
        <v>8</v>
      </c>
      <c r="I1" s="5"/>
      <c r="J1" s="5"/>
      <c r="K1" s="5"/>
      <c r="L1" s="5"/>
      <c r="M1" s="5"/>
      <c r="N1" s="5"/>
      <c r="O1" s="5"/>
      <c r="P1" s="5"/>
      <c r="Q1" s="5"/>
      <c r="R1" s="5"/>
      <c r="S1" s="5"/>
      <c r="T1" s="5"/>
      <c r="U1" s="5"/>
      <c r="V1" s="5"/>
      <c r="W1" s="5"/>
      <c r="X1" s="6"/>
    </row>
    <row r="2">
      <c r="A2" s="7" t="s">
        <v>10</v>
      </c>
      <c r="B2" s="8" t="s">
        <v>11</v>
      </c>
      <c r="C2" s="8" t="s">
        <v>14</v>
      </c>
      <c r="D2" s="10" t="str">
        <f>" +"</f>
        <v> +</v>
      </c>
      <c r="E2" s="8" t="s">
        <v>19</v>
      </c>
      <c r="F2" s="7" t="s">
        <v>21</v>
      </c>
      <c r="G2" s="8" t="s">
        <v>22</v>
      </c>
      <c r="H2" s="8" t="s">
        <v>23</v>
      </c>
    </row>
    <row r="3">
      <c r="A3" s="7" t="s">
        <v>24</v>
      </c>
      <c r="B3" s="8" t="s">
        <v>26</v>
      </c>
      <c r="C3" s="8" t="s">
        <v>28</v>
      </c>
      <c r="D3" s="8" t="str">
        <f>" -"</f>
        <v> -</v>
      </c>
      <c r="E3" s="7" t="s">
        <v>21</v>
      </c>
      <c r="F3" s="8" t="s">
        <v>31</v>
      </c>
      <c r="G3" s="8" t="s">
        <v>32</v>
      </c>
      <c r="H3" s="8" t="s">
        <v>33</v>
      </c>
    </row>
    <row r="4">
      <c r="A4" s="8" t="s">
        <v>35</v>
      </c>
      <c r="B4" s="8" t="s">
        <v>36</v>
      </c>
      <c r="C4" s="8" t="s">
        <v>38</v>
      </c>
      <c r="D4" s="14"/>
      <c r="E4" s="14" t="s">
        <v>42</v>
      </c>
      <c r="F4" s="8" t="s">
        <v>44</v>
      </c>
      <c r="G4" s="8" t="s">
        <v>21</v>
      </c>
      <c r="H4" s="8" t="s">
        <v>46</v>
      </c>
    </row>
    <row r="5">
      <c r="A5" s="8" t="s">
        <v>48</v>
      </c>
      <c r="B5" s="16" t="s">
        <v>49</v>
      </c>
      <c r="C5" s="14"/>
      <c r="D5" s="14"/>
      <c r="E5" s="10" t="s">
        <v>51</v>
      </c>
      <c r="F5" s="7" t="s">
        <v>52</v>
      </c>
      <c r="G5" s="8" t="s">
        <v>53</v>
      </c>
      <c r="H5" s="8" t="s">
        <v>55</v>
      </c>
    </row>
    <row r="6">
      <c r="A6" s="8" t="s">
        <v>56</v>
      </c>
      <c r="B6" s="16" t="s">
        <v>57</v>
      </c>
      <c r="C6" s="14"/>
      <c r="D6" s="14"/>
      <c r="F6" s="8" t="s">
        <v>60</v>
      </c>
      <c r="G6" s="8" t="s">
        <v>62</v>
      </c>
      <c r="H6" s="8" t="s">
        <v>64</v>
      </c>
    </row>
    <row r="7">
      <c r="A7" s="8" t="s">
        <v>67</v>
      </c>
      <c r="B7" s="10" t="s">
        <v>69</v>
      </c>
      <c r="C7" s="14"/>
      <c r="D7" s="14"/>
      <c r="E7" s="14"/>
      <c r="F7" s="21" t="s">
        <v>70</v>
      </c>
      <c r="G7" s="7" t="s">
        <v>74</v>
      </c>
      <c r="H7" s="8" t="s">
        <v>76</v>
      </c>
    </row>
    <row r="8">
      <c r="A8" s="7" t="s">
        <v>79</v>
      </c>
      <c r="B8" s="16" t="s">
        <v>82</v>
      </c>
      <c r="C8" s="14"/>
      <c r="D8" s="14"/>
      <c r="E8" s="14"/>
      <c r="F8" s="14"/>
      <c r="G8" s="8" t="s">
        <v>86</v>
      </c>
      <c r="H8" s="8" t="s">
        <v>88</v>
      </c>
    </row>
    <row r="9">
      <c r="A9" s="22" t="s">
        <v>90</v>
      </c>
      <c r="B9" s="14"/>
      <c r="C9" s="14"/>
      <c r="D9" s="14"/>
      <c r="E9" s="14"/>
      <c r="F9" s="14"/>
      <c r="G9" s="7" t="s">
        <v>97</v>
      </c>
      <c r="H9" s="8" t="s">
        <v>98</v>
      </c>
    </row>
    <row r="10">
      <c r="A10" s="23" t="s">
        <v>102</v>
      </c>
      <c r="B10" s="14"/>
      <c r="C10" s="14"/>
      <c r="D10" s="14"/>
      <c r="E10" s="14"/>
      <c r="F10" s="14"/>
      <c r="G10" s="7" t="s">
        <v>110</v>
      </c>
      <c r="H10" s="8" t="s">
        <v>111</v>
      </c>
    </row>
    <row r="11">
      <c r="A11" s="23" t="s">
        <v>112</v>
      </c>
      <c r="B11" s="14"/>
      <c r="C11" s="14"/>
      <c r="D11" s="14"/>
      <c r="E11" s="14"/>
      <c r="F11" s="14"/>
      <c r="G11" s="7" t="s">
        <v>116</v>
      </c>
      <c r="H11" s="8" t="s">
        <v>118</v>
      </c>
    </row>
    <row r="12">
      <c r="A12" s="23" t="s">
        <v>121</v>
      </c>
      <c r="B12" s="14"/>
      <c r="C12" s="14"/>
      <c r="D12" s="14"/>
      <c r="E12" s="14"/>
      <c r="F12" s="14"/>
      <c r="G12" s="8" t="s">
        <v>126</v>
      </c>
      <c r="H12" s="8" t="s">
        <v>128</v>
      </c>
    </row>
    <row r="13">
      <c r="A13" s="22" t="s">
        <v>131</v>
      </c>
      <c r="B13" s="14"/>
      <c r="C13" s="14"/>
      <c r="D13" s="14"/>
      <c r="E13" s="14"/>
      <c r="F13" s="14"/>
      <c r="G13" s="8" t="s">
        <v>136</v>
      </c>
      <c r="H13" s="8" t="s">
        <v>137</v>
      </c>
    </row>
    <row r="14">
      <c r="A14" s="22" t="s">
        <v>141</v>
      </c>
      <c r="B14" s="14"/>
      <c r="C14" s="14"/>
      <c r="D14" s="14"/>
      <c r="E14" s="14"/>
      <c r="F14" s="14"/>
      <c r="G14" s="8" t="s">
        <v>145</v>
      </c>
      <c r="H14" s="8" t="s">
        <v>147</v>
      </c>
    </row>
    <row r="15">
      <c r="A15" s="8" t="s">
        <v>151</v>
      </c>
      <c r="B15" s="14"/>
      <c r="C15" s="14"/>
      <c r="D15" s="14"/>
      <c r="E15" s="14"/>
      <c r="F15" s="14"/>
      <c r="G15" s="8" t="s">
        <v>155</v>
      </c>
      <c r="H15" s="8" t="s">
        <v>156</v>
      </c>
    </row>
    <row r="16">
      <c r="A16" s="8" t="s">
        <v>160</v>
      </c>
      <c r="B16" s="14"/>
      <c r="C16" s="14"/>
      <c r="D16" s="14"/>
      <c r="E16" s="14"/>
      <c r="F16" s="14"/>
      <c r="G16" s="8" t="s">
        <v>164</v>
      </c>
      <c r="H16" s="8" t="s">
        <v>166</v>
      </c>
    </row>
    <row r="17">
      <c r="A17" s="8" t="s">
        <v>169</v>
      </c>
      <c r="B17" s="14"/>
      <c r="C17" s="14"/>
      <c r="D17" s="14"/>
      <c r="E17" s="14"/>
      <c r="F17" s="14"/>
      <c r="G17" s="7" t="s">
        <v>174</v>
      </c>
      <c r="H17" s="8" t="s">
        <v>176</v>
      </c>
    </row>
    <row r="18">
      <c r="A18" s="23" t="s">
        <v>180</v>
      </c>
      <c r="B18" s="14"/>
      <c r="C18" s="14"/>
      <c r="D18" s="14"/>
      <c r="E18" s="14"/>
      <c r="F18" s="14"/>
      <c r="G18" s="8" t="s">
        <v>184</v>
      </c>
      <c r="H18" s="8" t="s">
        <v>186</v>
      </c>
    </row>
    <row r="19">
      <c r="A19" s="23" t="s">
        <v>190</v>
      </c>
      <c r="B19" s="14"/>
      <c r="C19" s="14"/>
      <c r="D19" s="14"/>
      <c r="E19" s="14"/>
      <c r="F19" s="14"/>
      <c r="G19" s="7" t="s">
        <v>193</v>
      </c>
      <c r="H19" s="8" t="s">
        <v>195</v>
      </c>
    </row>
    <row r="20">
      <c r="A20" s="23" t="s">
        <v>198</v>
      </c>
      <c r="B20" s="14"/>
      <c r="C20" s="14"/>
      <c r="D20" s="14"/>
      <c r="E20" s="14"/>
      <c r="F20" s="14"/>
      <c r="G20" s="7" t="s">
        <v>203</v>
      </c>
      <c r="H20" s="8" t="s">
        <v>205</v>
      </c>
    </row>
    <row r="21">
      <c r="A21" s="23" t="s">
        <v>208</v>
      </c>
      <c r="B21" s="14"/>
      <c r="C21" s="14"/>
      <c r="D21" s="14"/>
      <c r="E21" s="14"/>
      <c r="F21" s="14"/>
      <c r="G21" s="8" t="s">
        <v>235</v>
      </c>
      <c r="H21" s="8" t="s">
        <v>237</v>
      </c>
    </row>
    <row r="22">
      <c r="A22" s="7" t="s">
        <v>238</v>
      </c>
      <c r="B22" s="14"/>
      <c r="C22" s="14"/>
      <c r="D22" s="14"/>
      <c r="E22" s="14"/>
      <c r="F22" s="14"/>
      <c r="G22" s="7" t="s">
        <v>239</v>
      </c>
      <c r="H22" s="8" t="s">
        <v>240</v>
      </c>
    </row>
    <row r="23">
      <c r="A23" s="22" t="s">
        <v>241</v>
      </c>
      <c r="B23" s="14"/>
      <c r="C23" s="14"/>
      <c r="D23" s="14"/>
      <c r="E23" s="14"/>
      <c r="F23" s="14"/>
      <c r="G23" s="7" t="s">
        <v>242</v>
      </c>
      <c r="H23" s="8" t="s">
        <v>243</v>
      </c>
    </row>
    <row r="24">
      <c r="A24" s="7" t="s">
        <v>244</v>
      </c>
      <c r="B24" s="14"/>
      <c r="C24" s="14"/>
      <c r="D24" s="14"/>
      <c r="E24" s="14"/>
      <c r="F24" s="14"/>
      <c r="G24" s="7" t="s">
        <v>245</v>
      </c>
      <c r="H24" s="8" t="s">
        <v>246</v>
      </c>
    </row>
    <row r="25">
      <c r="A25" s="16" t="s">
        <v>247</v>
      </c>
      <c r="B25" s="14"/>
      <c r="C25" s="14"/>
      <c r="D25" s="14"/>
      <c r="E25" s="14"/>
      <c r="F25" s="14"/>
      <c r="G25" s="7" t="s">
        <v>248</v>
      </c>
      <c r="H25" s="8" t="s">
        <v>249</v>
      </c>
    </row>
    <row r="26">
      <c r="A26" s="27" t="s">
        <v>250</v>
      </c>
      <c r="B26" s="14"/>
      <c r="C26" s="14"/>
      <c r="D26" s="14"/>
      <c r="E26" s="14"/>
      <c r="F26" s="14"/>
      <c r="G26" s="14" t="s">
        <v>53</v>
      </c>
      <c r="H26" s="8" t="s">
        <v>251</v>
      </c>
    </row>
    <row r="27">
      <c r="A27" s="29" t="s">
        <v>252</v>
      </c>
      <c r="B27" s="14"/>
      <c r="C27" s="14"/>
      <c r="D27" s="14"/>
      <c r="E27" s="14"/>
      <c r="F27" s="14"/>
      <c r="G27" s="14" t="s">
        <v>253</v>
      </c>
      <c r="H27" s="8" t="s">
        <v>254</v>
      </c>
    </row>
    <row r="28">
      <c r="A28" s="14" t="s">
        <v>255</v>
      </c>
      <c r="B28" s="14"/>
      <c r="C28" s="14"/>
      <c r="D28" s="14"/>
      <c r="E28" s="14"/>
      <c r="F28" s="14"/>
      <c r="G28" s="14" t="s">
        <v>256</v>
      </c>
      <c r="H28" s="8" t="s">
        <v>257</v>
      </c>
    </row>
    <row r="29">
      <c r="A29" s="10" t="s">
        <v>258</v>
      </c>
      <c r="B29" s="14"/>
      <c r="C29" s="14"/>
      <c r="D29" s="14"/>
      <c r="E29" s="14"/>
      <c r="F29" s="14"/>
      <c r="G29" s="14" t="s">
        <v>259</v>
      </c>
      <c r="H29" s="8" t="s">
        <v>260</v>
      </c>
    </row>
    <row r="30">
      <c r="A30" s="10" t="s">
        <v>261</v>
      </c>
      <c r="B30" s="14"/>
      <c r="C30" s="14"/>
      <c r="D30" s="14"/>
      <c r="E30" s="14"/>
      <c r="F30" s="14"/>
      <c r="G30" s="14" t="s">
        <v>262</v>
      </c>
      <c r="H30" s="8" t="s">
        <v>263</v>
      </c>
    </row>
    <row r="31">
      <c r="A31" s="29" t="s">
        <v>264</v>
      </c>
      <c r="B31" s="14"/>
      <c r="C31" s="14"/>
      <c r="D31" s="14"/>
      <c r="E31" s="14"/>
      <c r="F31" s="14"/>
      <c r="G31" s="14" t="s">
        <v>265</v>
      </c>
      <c r="H31" s="8" t="s">
        <v>266</v>
      </c>
    </row>
    <row r="32">
      <c r="A32" s="14"/>
      <c r="B32" s="14"/>
      <c r="C32" s="14"/>
      <c r="D32" s="14"/>
      <c r="E32" s="14"/>
      <c r="F32" s="14"/>
      <c r="G32" s="14" t="s">
        <v>267</v>
      </c>
      <c r="H32" s="8" t="s">
        <v>268</v>
      </c>
    </row>
    <row r="33">
      <c r="A33" s="14"/>
      <c r="B33" s="14"/>
      <c r="C33" s="14"/>
      <c r="D33" s="14"/>
      <c r="E33" s="14"/>
      <c r="F33" s="14"/>
      <c r="G33" s="14" t="s">
        <v>269</v>
      </c>
      <c r="H33" s="8" t="s">
        <v>270</v>
      </c>
    </row>
    <row r="34">
      <c r="A34" s="14"/>
      <c r="B34" s="14"/>
      <c r="C34" s="14"/>
      <c r="D34" s="14"/>
      <c r="E34" s="14"/>
      <c r="F34" s="14"/>
      <c r="G34" s="14" t="s">
        <v>271</v>
      </c>
      <c r="H34" s="8" t="s">
        <v>272</v>
      </c>
    </row>
    <row r="35">
      <c r="A35" s="14"/>
      <c r="B35" s="14"/>
      <c r="C35" s="14"/>
      <c r="D35" s="14"/>
      <c r="E35" s="14"/>
      <c r="F35" s="14"/>
      <c r="G35" s="14" t="s">
        <v>273</v>
      </c>
      <c r="H35" s="8" t="s">
        <v>274</v>
      </c>
    </row>
    <row r="36">
      <c r="A36" s="14"/>
      <c r="B36" s="14"/>
      <c r="C36" s="14"/>
      <c r="D36" s="14"/>
      <c r="E36" s="14"/>
      <c r="F36" s="14"/>
      <c r="G36" s="14"/>
      <c r="H36" s="8" t="s">
        <v>275</v>
      </c>
    </row>
    <row r="37">
      <c r="A37" s="14"/>
      <c r="B37" s="14"/>
      <c r="C37" s="14"/>
      <c r="D37" s="14"/>
      <c r="E37" s="14"/>
      <c r="F37" s="14"/>
      <c r="G37" s="14"/>
      <c r="H37" s="8" t="s">
        <v>276</v>
      </c>
    </row>
    <row r="38">
      <c r="A38" s="14"/>
      <c r="B38" s="14"/>
      <c r="C38" s="14"/>
      <c r="D38" s="14"/>
      <c r="E38" s="14"/>
      <c r="F38" s="14"/>
      <c r="G38" s="14"/>
      <c r="H38" s="8" t="s">
        <v>277</v>
      </c>
    </row>
    <row r="39">
      <c r="A39" s="14"/>
      <c r="B39" s="14"/>
      <c r="C39" s="14"/>
      <c r="D39" s="14"/>
      <c r="E39" s="14"/>
      <c r="F39" s="14"/>
      <c r="G39" s="14"/>
      <c r="H39" s="8" t="s">
        <v>278</v>
      </c>
    </row>
    <row r="40">
      <c r="A40" s="14"/>
      <c r="B40" s="14"/>
      <c r="C40" s="14"/>
      <c r="D40" s="14"/>
      <c r="E40" s="14"/>
      <c r="F40" s="14"/>
      <c r="G40" s="14"/>
      <c r="H40" s="8" t="s">
        <v>279</v>
      </c>
    </row>
    <row r="41">
      <c r="A41" s="14"/>
      <c r="B41" s="14"/>
      <c r="C41" s="14"/>
      <c r="D41" s="14"/>
      <c r="E41" s="14"/>
      <c r="F41" s="14"/>
      <c r="G41" s="14"/>
      <c r="H41" s="8" t="s">
        <v>280</v>
      </c>
    </row>
    <row r="42">
      <c r="A42" s="14"/>
      <c r="B42" s="14"/>
      <c r="C42" s="14"/>
      <c r="D42" s="14"/>
      <c r="E42" s="14"/>
      <c r="F42" s="14"/>
      <c r="G42" s="14"/>
      <c r="H42" s="8" t="s">
        <v>281</v>
      </c>
    </row>
    <row r="43">
      <c r="A43" s="14"/>
      <c r="B43" s="14"/>
      <c r="C43" s="14"/>
      <c r="D43" s="14"/>
      <c r="E43" s="14"/>
      <c r="F43" s="14"/>
      <c r="G43" s="14"/>
      <c r="H43" s="8" t="s">
        <v>282</v>
      </c>
    </row>
    <row r="44">
      <c r="A44" s="14"/>
      <c r="B44" s="14"/>
      <c r="C44" s="14"/>
      <c r="D44" s="14"/>
      <c r="E44" s="14"/>
      <c r="F44" s="14"/>
      <c r="G44" s="14"/>
      <c r="H44" s="8" t="s">
        <v>283</v>
      </c>
    </row>
    <row r="45">
      <c r="A45" s="14"/>
      <c r="B45" s="14"/>
      <c r="C45" s="14"/>
      <c r="D45" s="14"/>
      <c r="E45" s="14"/>
      <c r="F45" s="14"/>
      <c r="G45" s="14"/>
      <c r="H45" s="8" t="s">
        <v>284</v>
      </c>
    </row>
    <row r="46">
      <c r="A46" s="14"/>
      <c r="B46" s="14"/>
      <c r="C46" s="14"/>
      <c r="D46" s="14"/>
      <c r="E46" s="14"/>
      <c r="F46" s="14"/>
      <c r="G46" s="14"/>
      <c r="H46" s="8" t="s">
        <v>285</v>
      </c>
    </row>
    <row r="47">
      <c r="A47" s="14"/>
      <c r="B47" s="14"/>
      <c r="C47" s="14"/>
      <c r="D47" s="14"/>
      <c r="E47" s="14"/>
      <c r="F47" s="14"/>
      <c r="G47" s="14"/>
      <c r="H47" s="8" t="s">
        <v>286</v>
      </c>
    </row>
    <row r="48">
      <c r="A48" s="14"/>
      <c r="B48" s="14"/>
      <c r="C48" s="14"/>
      <c r="D48" s="14"/>
      <c r="E48" s="14"/>
      <c r="F48" s="14"/>
      <c r="G48" s="14"/>
      <c r="H48" s="8" t="s">
        <v>287</v>
      </c>
    </row>
    <row r="49">
      <c r="A49" s="14"/>
      <c r="B49" s="14"/>
      <c r="C49" s="14"/>
      <c r="D49" s="14"/>
      <c r="E49" s="14"/>
      <c r="F49" s="14"/>
      <c r="G49" s="14"/>
      <c r="H49" s="8" t="s">
        <v>288</v>
      </c>
    </row>
    <row r="50">
      <c r="A50" s="14"/>
      <c r="B50" s="14"/>
      <c r="C50" s="14"/>
      <c r="D50" s="14"/>
      <c r="E50" s="14"/>
      <c r="F50" s="14"/>
      <c r="G50" s="14"/>
      <c r="H50" s="8" t="s">
        <v>289</v>
      </c>
    </row>
    <row r="51">
      <c r="A51" s="14"/>
      <c r="B51" s="14"/>
      <c r="C51" s="14"/>
      <c r="D51" s="14"/>
      <c r="E51" s="14"/>
      <c r="F51" s="14"/>
      <c r="G51" s="14"/>
      <c r="H51" s="8" t="s">
        <v>290</v>
      </c>
    </row>
    <row r="52">
      <c r="A52" s="14"/>
      <c r="B52" s="14"/>
      <c r="C52" s="14"/>
      <c r="D52" s="14"/>
      <c r="E52" s="14"/>
      <c r="F52" s="14"/>
      <c r="G52" s="14"/>
      <c r="H52" s="14"/>
    </row>
    <row r="53">
      <c r="A53" s="14"/>
      <c r="B53" s="14"/>
      <c r="C53" s="14"/>
      <c r="D53" s="14"/>
      <c r="E53" s="14"/>
      <c r="F53" s="14"/>
      <c r="G53" s="14"/>
      <c r="H53" s="14"/>
    </row>
    <row r="54">
      <c r="A54" s="14"/>
      <c r="B54" s="14"/>
      <c r="C54" s="14"/>
      <c r="D54" s="14"/>
      <c r="E54" s="14"/>
      <c r="F54" s="14"/>
      <c r="G54" s="14"/>
      <c r="H54" s="14"/>
    </row>
    <row r="55">
      <c r="A55" s="14"/>
      <c r="B55" s="14"/>
      <c r="C55" s="14"/>
      <c r="D55" s="14"/>
      <c r="E55" s="14"/>
      <c r="F55" s="14"/>
      <c r="G55" s="14"/>
      <c r="H55" s="14"/>
    </row>
    <row r="56">
      <c r="A56" s="14"/>
      <c r="B56" s="14"/>
      <c r="C56" s="14"/>
      <c r="D56" s="14"/>
      <c r="E56" s="14"/>
      <c r="F56" s="14"/>
      <c r="G56" s="14"/>
      <c r="H56" s="14"/>
    </row>
    <row r="57">
      <c r="A57" s="14"/>
      <c r="B57" s="14"/>
      <c r="C57" s="14"/>
      <c r="D57" s="14"/>
      <c r="E57" s="14"/>
      <c r="F57" s="14"/>
      <c r="G57" s="14"/>
      <c r="H57" s="14"/>
    </row>
    <row r="58">
      <c r="A58" s="14"/>
      <c r="B58" s="14"/>
      <c r="C58" s="14"/>
      <c r="D58" s="14"/>
      <c r="E58" s="14"/>
      <c r="F58" s="14"/>
      <c r="G58" s="14"/>
      <c r="H58" s="14"/>
    </row>
    <row r="59">
      <c r="A59" s="14"/>
      <c r="B59" s="14"/>
      <c r="C59" s="14"/>
      <c r="D59" s="14"/>
      <c r="E59" s="14"/>
      <c r="F59" s="14"/>
      <c r="G59" s="14"/>
      <c r="H59" s="14"/>
    </row>
    <row r="60">
      <c r="A60" s="14"/>
      <c r="B60" s="14"/>
      <c r="C60" s="14"/>
      <c r="D60" s="14"/>
      <c r="E60" s="14"/>
      <c r="F60" s="14"/>
      <c r="G60" s="14"/>
      <c r="H60" s="14"/>
    </row>
    <row r="61">
      <c r="A61" s="14"/>
      <c r="B61" s="14"/>
      <c r="C61" s="14"/>
      <c r="D61" s="14"/>
      <c r="E61" s="14"/>
      <c r="F61" s="14"/>
      <c r="G61" s="14"/>
      <c r="H61" s="14"/>
    </row>
    <row r="62">
      <c r="A62" s="14"/>
      <c r="B62" s="14"/>
      <c r="C62" s="14"/>
      <c r="D62" s="14"/>
      <c r="E62" s="14"/>
      <c r="F62" s="14"/>
      <c r="G62" s="14"/>
      <c r="H62" s="14"/>
    </row>
    <row r="63">
      <c r="A63" s="14"/>
      <c r="B63" s="14"/>
      <c r="C63" s="14"/>
      <c r="D63" s="14"/>
      <c r="E63" s="14"/>
      <c r="F63" s="14"/>
      <c r="G63" s="14"/>
      <c r="H63" s="14"/>
    </row>
    <row r="64">
      <c r="A64" s="14"/>
      <c r="B64" s="14"/>
      <c r="C64" s="14"/>
      <c r="D64" s="14"/>
      <c r="E64" s="14"/>
      <c r="F64" s="14"/>
      <c r="G64" s="14"/>
      <c r="H64" s="14"/>
    </row>
    <row r="65">
      <c r="A65" s="14"/>
      <c r="B65" s="14"/>
      <c r="C65" s="14"/>
      <c r="D65" s="14"/>
      <c r="E65" s="14"/>
      <c r="F65" s="14"/>
      <c r="G65" s="14"/>
      <c r="H65" s="14"/>
    </row>
    <row r="66">
      <c r="A66" s="14"/>
      <c r="B66" s="14"/>
      <c r="C66" s="14"/>
      <c r="D66" s="14"/>
      <c r="E66" s="14"/>
      <c r="F66" s="14"/>
      <c r="G66" s="14"/>
      <c r="H66" s="14"/>
    </row>
    <row r="67">
      <c r="A67" s="14"/>
      <c r="B67" s="14"/>
      <c r="C67" s="14"/>
      <c r="D67" s="14"/>
      <c r="E67" s="14"/>
      <c r="F67" s="14"/>
      <c r="G67" s="14"/>
      <c r="H67" s="14"/>
    </row>
    <row r="68">
      <c r="A68" s="14"/>
      <c r="B68" s="14"/>
      <c r="C68" s="14"/>
      <c r="D68" s="14"/>
      <c r="E68" s="14"/>
      <c r="F68" s="14"/>
      <c r="G68" s="14"/>
      <c r="H68" s="14"/>
    </row>
    <row r="69">
      <c r="A69" s="14"/>
      <c r="B69" s="14"/>
      <c r="C69" s="14"/>
      <c r="D69" s="14"/>
      <c r="E69" s="14"/>
      <c r="F69" s="14"/>
      <c r="G69" s="14"/>
      <c r="H69" s="14"/>
    </row>
    <row r="70">
      <c r="A70" s="14"/>
      <c r="B70" s="14"/>
      <c r="C70" s="14"/>
      <c r="D70" s="14"/>
      <c r="E70" s="14"/>
      <c r="F70" s="14"/>
      <c r="G70" s="14"/>
      <c r="H70" s="14"/>
    </row>
    <row r="71">
      <c r="A71" s="14"/>
      <c r="B71" s="14"/>
      <c r="C71" s="14"/>
      <c r="D71" s="14"/>
      <c r="E71" s="14"/>
      <c r="F71" s="14"/>
      <c r="G71" s="14"/>
      <c r="H71" s="14"/>
    </row>
    <row r="72">
      <c r="A72" s="14"/>
      <c r="B72" s="14"/>
      <c r="C72" s="14"/>
      <c r="D72" s="14"/>
      <c r="E72" s="14"/>
      <c r="F72" s="14"/>
      <c r="G72" s="14"/>
      <c r="H72" s="14"/>
    </row>
    <row r="73">
      <c r="A73" s="14"/>
      <c r="B73" s="14"/>
      <c r="C73" s="14"/>
      <c r="D73" s="14"/>
      <c r="E73" s="14"/>
      <c r="F73" s="14"/>
      <c r="G73" s="14"/>
      <c r="H73" s="14"/>
    </row>
    <row r="74">
      <c r="A74" s="14"/>
      <c r="B74" s="14"/>
      <c r="C74" s="14"/>
      <c r="D74" s="14"/>
      <c r="E74" s="14"/>
      <c r="F74" s="14"/>
      <c r="G74" s="14"/>
      <c r="H74" s="14"/>
    </row>
    <row r="75">
      <c r="A75" s="14"/>
      <c r="B75" s="14"/>
      <c r="C75" s="14"/>
      <c r="D75" s="14"/>
      <c r="E75" s="14"/>
      <c r="F75" s="14"/>
      <c r="G75" s="14"/>
      <c r="H75" s="14"/>
    </row>
    <row r="76">
      <c r="A76" s="14"/>
      <c r="B76" s="14"/>
      <c r="C76" s="14"/>
      <c r="D76" s="14"/>
      <c r="E76" s="14"/>
      <c r="F76" s="14"/>
      <c r="G76" s="14"/>
      <c r="H76" s="14"/>
    </row>
    <row r="77">
      <c r="A77" s="14"/>
      <c r="B77" s="14"/>
      <c r="C77" s="14"/>
      <c r="D77" s="14"/>
      <c r="E77" s="14"/>
      <c r="F77" s="14"/>
      <c r="G77" s="14"/>
      <c r="H77" s="14"/>
    </row>
    <row r="78">
      <c r="A78" s="14"/>
      <c r="B78" s="14"/>
      <c r="C78" s="14"/>
      <c r="D78" s="14"/>
      <c r="E78" s="14"/>
      <c r="F78" s="14"/>
      <c r="G78" s="14"/>
      <c r="H78" s="14"/>
    </row>
    <row r="79">
      <c r="A79" s="14"/>
      <c r="B79" s="14"/>
      <c r="C79" s="14"/>
      <c r="D79" s="14"/>
      <c r="E79" s="14"/>
      <c r="F79" s="14"/>
      <c r="G79" s="14"/>
      <c r="H79" s="14"/>
    </row>
    <row r="80">
      <c r="A80" s="14"/>
      <c r="B80" s="14"/>
      <c r="C80" s="14"/>
      <c r="D80" s="14"/>
      <c r="E80" s="14"/>
      <c r="F80" s="14"/>
      <c r="G80" s="14"/>
      <c r="H80" s="14"/>
    </row>
    <row r="81">
      <c r="A81" s="14"/>
      <c r="B81" s="14"/>
      <c r="C81" s="14"/>
      <c r="D81" s="14"/>
      <c r="E81" s="14"/>
      <c r="F81" s="14"/>
      <c r="G81" s="14"/>
      <c r="H81" s="14"/>
    </row>
    <row r="82">
      <c r="A82" s="14"/>
      <c r="B82" s="14"/>
      <c r="C82" s="14"/>
      <c r="D82" s="14"/>
      <c r="E82" s="14"/>
      <c r="F82" s="14"/>
      <c r="G82" s="14"/>
      <c r="H82" s="14"/>
    </row>
    <row r="83">
      <c r="A83" s="14"/>
      <c r="B83" s="14"/>
      <c r="C83" s="14"/>
      <c r="D83" s="14"/>
      <c r="E83" s="14"/>
      <c r="F83" s="14"/>
      <c r="G83" s="14"/>
      <c r="H83" s="14"/>
    </row>
    <row r="84">
      <c r="A84" s="14"/>
      <c r="B84" s="14"/>
      <c r="C84" s="14"/>
      <c r="D84" s="14"/>
      <c r="E84" s="14"/>
      <c r="F84" s="14"/>
      <c r="G84" s="14"/>
      <c r="H84" s="14"/>
    </row>
    <row r="85">
      <c r="A85" s="14"/>
      <c r="B85" s="14"/>
      <c r="C85" s="14"/>
      <c r="D85" s="14"/>
      <c r="E85" s="14"/>
      <c r="F85" s="14"/>
      <c r="G85" s="14"/>
      <c r="H85" s="14"/>
    </row>
    <row r="86">
      <c r="A86" s="14"/>
      <c r="B86" s="14"/>
      <c r="C86" s="14"/>
      <c r="D86" s="14"/>
      <c r="E86" s="14"/>
      <c r="F86" s="14"/>
      <c r="G86" s="14"/>
      <c r="H86" s="14"/>
    </row>
    <row r="87">
      <c r="A87" s="14"/>
      <c r="B87" s="14"/>
      <c r="C87" s="14"/>
      <c r="D87" s="14"/>
      <c r="E87" s="14"/>
      <c r="F87" s="14"/>
      <c r="G87" s="14"/>
      <c r="H87" s="14"/>
    </row>
    <row r="88">
      <c r="A88" s="14"/>
      <c r="B88" s="14"/>
      <c r="C88" s="14"/>
      <c r="D88" s="14"/>
      <c r="E88" s="14"/>
      <c r="F88" s="14"/>
      <c r="G88" s="14"/>
      <c r="H88" s="14"/>
    </row>
    <row r="89">
      <c r="A89" s="14"/>
      <c r="B89" s="14"/>
      <c r="C89" s="14"/>
      <c r="D89" s="14"/>
      <c r="E89" s="14"/>
      <c r="F89" s="14"/>
      <c r="G89" s="14"/>
      <c r="H89" s="14"/>
    </row>
    <row r="90">
      <c r="A90" s="14"/>
      <c r="B90" s="14"/>
      <c r="C90" s="14"/>
      <c r="D90" s="14"/>
      <c r="E90" s="14"/>
      <c r="F90" s="14"/>
      <c r="G90" s="14"/>
      <c r="H90" s="14"/>
    </row>
    <row r="91">
      <c r="A91" s="14"/>
      <c r="B91" s="14"/>
      <c r="C91" s="14"/>
      <c r="D91" s="14"/>
      <c r="E91" s="14"/>
      <c r="F91" s="14"/>
      <c r="G91" s="14"/>
      <c r="H91" s="14"/>
    </row>
    <row r="92">
      <c r="A92" s="14"/>
      <c r="B92" s="14"/>
      <c r="C92" s="14"/>
      <c r="D92" s="14"/>
      <c r="E92" s="14"/>
      <c r="F92" s="14"/>
      <c r="G92" s="14"/>
      <c r="H92" s="14"/>
    </row>
    <row r="93">
      <c r="A93" s="14"/>
      <c r="B93" s="14"/>
      <c r="C93" s="14"/>
      <c r="D93" s="14"/>
      <c r="E93" s="14"/>
      <c r="F93" s="14"/>
      <c r="G93" s="14"/>
      <c r="H93" s="14"/>
    </row>
    <row r="94">
      <c r="A94" s="14"/>
      <c r="B94" s="14"/>
      <c r="C94" s="14"/>
      <c r="D94" s="14"/>
      <c r="E94" s="14"/>
      <c r="F94" s="14"/>
      <c r="G94" s="14"/>
      <c r="H94" s="14"/>
    </row>
    <row r="95">
      <c r="A95" s="14"/>
      <c r="B95" s="14"/>
      <c r="C95" s="14"/>
      <c r="D95" s="14"/>
      <c r="E95" s="14"/>
      <c r="F95" s="14"/>
      <c r="G95" s="14"/>
      <c r="H95" s="14"/>
    </row>
    <row r="96">
      <c r="A96" s="14"/>
      <c r="B96" s="14"/>
      <c r="C96" s="14"/>
      <c r="D96" s="14"/>
      <c r="E96" s="14"/>
      <c r="F96" s="14"/>
      <c r="G96" s="14"/>
      <c r="H96" s="14"/>
    </row>
    <row r="97">
      <c r="A97" s="14"/>
      <c r="B97" s="14"/>
      <c r="C97" s="14"/>
      <c r="D97" s="14"/>
      <c r="E97" s="14"/>
      <c r="F97" s="14"/>
      <c r="G97" s="14"/>
      <c r="H97" s="14"/>
    </row>
    <row r="98">
      <c r="A98" s="14"/>
      <c r="B98" s="14"/>
      <c r="C98" s="14"/>
      <c r="D98" s="14"/>
      <c r="E98" s="14"/>
      <c r="F98" s="14"/>
      <c r="G98" s="14"/>
      <c r="H98" s="14"/>
    </row>
    <row r="99">
      <c r="A99" s="14"/>
      <c r="B99" s="14"/>
      <c r="C99" s="14"/>
      <c r="D99" s="14"/>
      <c r="E99" s="14"/>
      <c r="F99" s="14"/>
      <c r="G99" s="14"/>
      <c r="H99" s="14"/>
    </row>
    <row r="100">
      <c r="A100" s="14"/>
      <c r="B100" s="14"/>
      <c r="C100" s="14"/>
      <c r="D100" s="14"/>
      <c r="E100" s="14"/>
      <c r="F100" s="14"/>
      <c r="G100" s="14"/>
      <c r="H100" s="14"/>
    </row>
    <row r="101">
      <c r="A101" s="14"/>
      <c r="B101" s="14"/>
      <c r="C101" s="14"/>
      <c r="D101" s="14"/>
      <c r="E101" s="14"/>
      <c r="F101" s="14"/>
      <c r="G101" s="14"/>
      <c r="H101" s="14"/>
    </row>
    <row r="102">
      <c r="A102" s="14"/>
      <c r="B102" s="14"/>
      <c r="C102" s="14"/>
      <c r="D102" s="14"/>
      <c r="E102" s="14"/>
      <c r="F102" s="14"/>
      <c r="G102" s="14"/>
      <c r="H102" s="14"/>
    </row>
    <row r="103">
      <c r="A103" s="14"/>
      <c r="B103" s="14"/>
      <c r="C103" s="14"/>
      <c r="D103" s="14"/>
      <c r="E103" s="14"/>
      <c r="F103" s="14"/>
      <c r="G103" s="14"/>
      <c r="H103" s="14"/>
    </row>
    <row r="104">
      <c r="A104" s="14"/>
      <c r="B104" s="14"/>
      <c r="C104" s="14"/>
      <c r="D104" s="14"/>
      <c r="E104" s="14"/>
      <c r="F104" s="14"/>
      <c r="G104" s="14"/>
      <c r="H104" s="14"/>
    </row>
    <row r="105">
      <c r="A105" s="14"/>
      <c r="B105" s="14"/>
      <c r="C105" s="14"/>
      <c r="D105" s="14"/>
      <c r="E105" s="14"/>
      <c r="F105" s="14"/>
      <c r="G105" s="14"/>
      <c r="H105" s="14"/>
    </row>
    <row r="106">
      <c r="A106" s="14"/>
      <c r="B106" s="14"/>
      <c r="C106" s="14"/>
      <c r="D106" s="14"/>
      <c r="E106" s="14"/>
      <c r="F106" s="14"/>
      <c r="G106" s="14"/>
      <c r="H106" s="14"/>
    </row>
    <row r="107">
      <c r="A107" s="14"/>
      <c r="B107" s="14"/>
      <c r="C107" s="14"/>
      <c r="D107" s="14"/>
      <c r="E107" s="14"/>
      <c r="F107" s="14"/>
      <c r="G107" s="14"/>
      <c r="H107" s="14"/>
    </row>
    <row r="108">
      <c r="A108" s="14"/>
      <c r="B108" s="14"/>
      <c r="C108" s="14"/>
      <c r="D108" s="14"/>
      <c r="E108" s="14"/>
      <c r="F108" s="14"/>
      <c r="G108" s="14"/>
      <c r="H108" s="14"/>
    </row>
    <row r="109">
      <c r="A109" s="14"/>
      <c r="B109" s="14"/>
      <c r="C109" s="14"/>
      <c r="D109" s="14"/>
      <c r="E109" s="14"/>
      <c r="F109" s="14"/>
      <c r="G109" s="14"/>
      <c r="H109" s="14"/>
    </row>
    <row r="110">
      <c r="A110" s="14"/>
      <c r="B110" s="14"/>
      <c r="C110" s="14"/>
      <c r="D110" s="14"/>
      <c r="E110" s="14"/>
      <c r="F110" s="14"/>
      <c r="G110" s="14"/>
      <c r="H110" s="14"/>
    </row>
    <row r="111">
      <c r="A111" s="14"/>
      <c r="B111" s="14"/>
      <c r="C111" s="14"/>
      <c r="D111" s="14"/>
      <c r="E111" s="14"/>
      <c r="F111" s="14"/>
      <c r="G111" s="14"/>
      <c r="H111" s="14"/>
    </row>
    <row r="112">
      <c r="A112" s="14"/>
      <c r="B112" s="14"/>
      <c r="C112" s="14"/>
      <c r="D112" s="14"/>
      <c r="E112" s="14"/>
      <c r="F112" s="14"/>
      <c r="G112" s="14"/>
      <c r="H112" s="14"/>
    </row>
    <row r="113">
      <c r="A113" s="14"/>
      <c r="B113" s="14"/>
      <c r="C113" s="14"/>
      <c r="D113" s="14"/>
      <c r="E113" s="14"/>
      <c r="F113" s="14"/>
      <c r="G113" s="14"/>
      <c r="H113" s="14"/>
    </row>
    <row r="114">
      <c r="A114" s="14"/>
      <c r="B114" s="14"/>
      <c r="C114" s="14"/>
      <c r="D114" s="14"/>
      <c r="E114" s="14"/>
      <c r="F114" s="14"/>
      <c r="G114" s="14"/>
      <c r="H114" s="14"/>
    </row>
    <row r="115">
      <c r="A115" s="14"/>
      <c r="B115" s="14"/>
      <c r="C115" s="14"/>
      <c r="D115" s="14"/>
      <c r="E115" s="14"/>
      <c r="F115" s="14"/>
      <c r="G115" s="14"/>
      <c r="H115" s="14"/>
    </row>
    <row r="116">
      <c r="A116" s="14"/>
      <c r="B116" s="14"/>
      <c r="C116" s="14"/>
      <c r="D116" s="14"/>
      <c r="E116" s="14"/>
      <c r="F116" s="14"/>
      <c r="G116" s="14"/>
      <c r="H116" s="14"/>
    </row>
    <row r="117">
      <c r="A117" s="14"/>
      <c r="B117" s="14"/>
      <c r="C117" s="14"/>
      <c r="D117" s="14"/>
      <c r="E117" s="14"/>
      <c r="F117" s="14"/>
      <c r="G117" s="14"/>
      <c r="H117" s="14"/>
    </row>
    <row r="118">
      <c r="A118" s="14"/>
      <c r="B118" s="14"/>
      <c r="C118" s="14"/>
      <c r="D118" s="14"/>
      <c r="E118" s="14"/>
      <c r="F118" s="14"/>
      <c r="G118" s="14"/>
      <c r="H118" s="14"/>
    </row>
    <row r="119">
      <c r="A119" s="14"/>
      <c r="B119" s="14"/>
      <c r="C119" s="14"/>
      <c r="D119" s="14"/>
      <c r="E119" s="14"/>
      <c r="F119" s="14"/>
      <c r="G119" s="14"/>
      <c r="H119" s="14"/>
    </row>
    <row r="120">
      <c r="A120" s="14"/>
      <c r="B120" s="14"/>
      <c r="C120" s="14"/>
      <c r="D120" s="14"/>
      <c r="E120" s="14"/>
      <c r="F120" s="14"/>
      <c r="G120" s="14"/>
      <c r="H120" s="14"/>
    </row>
    <row r="121">
      <c r="A121" s="14"/>
      <c r="B121" s="14"/>
      <c r="C121" s="14"/>
      <c r="D121" s="14"/>
      <c r="E121" s="14"/>
      <c r="F121" s="14"/>
      <c r="G121" s="14"/>
      <c r="H121" s="14"/>
    </row>
    <row r="122">
      <c r="A122" s="14"/>
      <c r="B122" s="14"/>
      <c r="C122" s="14"/>
      <c r="D122" s="14"/>
      <c r="E122" s="14"/>
      <c r="F122" s="14"/>
      <c r="G122" s="14"/>
      <c r="H122" s="14"/>
    </row>
    <row r="123">
      <c r="A123" s="14"/>
      <c r="B123" s="14"/>
      <c r="C123" s="14"/>
      <c r="D123" s="14"/>
      <c r="E123" s="14"/>
      <c r="F123" s="14"/>
      <c r="G123" s="14"/>
      <c r="H123" s="14"/>
    </row>
    <row r="124">
      <c r="A124" s="14"/>
      <c r="B124" s="14"/>
      <c r="C124" s="14"/>
      <c r="D124" s="14"/>
      <c r="E124" s="14"/>
      <c r="F124" s="14"/>
      <c r="G124" s="14"/>
      <c r="H124" s="14"/>
    </row>
    <row r="125">
      <c r="A125" s="14"/>
      <c r="B125" s="14"/>
      <c r="C125" s="14"/>
      <c r="D125" s="14"/>
      <c r="E125" s="14"/>
      <c r="F125" s="14"/>
      <c r="G125" s="14"/>
      <c r="H125" s="14"/>
    </row>
    <row r="126">
      <c r="A126" s="14"/>
      <c r="B126" s="14"/>
      <c r="C126" s="14"/>
      <c r="D126" s="14"/>
      <c r="E126" s="14"/>
      <c r="F126" s="14"/>
      <c r="G126" s="14"/>
      <c r="H126" s="14"/>
    </row>
    <row r="127">
      <c r="A127" s="14"/>
      <c r="B127" s="14"/>
      <c r="C127" s="14"/>
      <c r="D127" s="14"/>
      <c r="E127" s="14"/>
      <c r="F127" s="14"/>
      <c r="G127" s="14"/>
      <c r="H127" s="14"/>
    </row>
    <row r="128">
      <c r="A128" s="14"/>
      <c r="B128" s="14"/>
      <c r="C128" s="14"/>
      <c r="D128" s="14"/>
      <c r="E128" s="14"/>
      <c r="F128" s="14"/>
      <c r="G128" s="14"/>
      <c r="H128" s="14"/>
    </row>
    <row r="129">
      <c r="A129" s="14"/>
      <c r="B129" s="14"/>
      <c r="C129" s="14"/>
      <c r="D129" s="14"/>
      <c r="E129" s="14"/>
      <c r="F129" s="14"/>
      <c r="G129" s="14"/>
      <c r="H129" s="14"/>
    </row>
    <row r="130">
      <c r="A130" s="14"/>
      <c r="B130" s="14"/>
      <c r="C130" s="14"/>
      <c r="D130" s="14"/>
      <c r="E130" s="14"/>
      <c r="F130" s="14"/>
      <c r="G130" s="14"/>
      <c r="H130" s="14"/>
    </row>
    <row r="131">
      <c r="A131" s="14"/>
      <c r="B131" s="14"/>
      <c r="C131" s="14"/>
      <c r="D131" s="14"/>
      <c r="E131" s="14"/>
      <c r="F131" s="14"/>
      <c r="G131" s="14"/>
      <c r="H131" s="14"/>
    </row>
    <row r="132">
      <c r="A132" s="14"/>
      <c r="B132" s="14"/>
      <c r="C132" s="14"/>
      <c r="D132" s="14"/>
      <c r="E132" s="14"/>
      <c r="F132" s="14"/>
      <c r="G132" s="14"/>
      <c r="H132" s="14"/>
    </row>
    <row r="133">
      <c r="A133" s="14"/>
      <c r="B133" s="14"/>
      <c r="C133" s="14"/>
      <c r="D133" s="14"/>
      <c r="E133" s="14"/>
      <c r="F133" s="14"/>
      <c r="G133" s="14"/>
      <c r="H133" s="14"/>
    </row>
    <row r="134">
      <c r="A134" s="14"/>
      <c r="B134" s="14"/>
      <c r="C134" s="14"/>
      <c r="D134" s="14"/>
      <c r="E134" s="14"/>
      <c r="F134" s="14"/>
      <c r="G134" s="14"/>
      <c r="H134" s="14"/>
    </row>
    <row r="135">
      <c r="A135" s="14"/>
      <c r="B135" s="14"/>
      <c r="C135" s="14"/>
      <c r="D135" s="14"/>
      <c r="E135" s="14"/>
      <c r="F135" s="14"/>
      <c r="G135" s="14"/>
      <c r="H135" s="14"/>
    </row>
    <row r="136">
      <c r="A136" s="14"/>
      <c r="B136" s="14"/>
      <c r="C136" s="14"/>
      <c r="D136" s="14"/>
      <c r="E136" s="14"/>
      <c r="F136" s="14"/>
      <c r="G136" s="14"/>
      <c r="H136" s="14"/>
    </row>
    <row r="137">
      <c r="A137" s="14"/>
      <c r="B137" s="14"/>
      <c r="C137" s="14"/>
      <c r="D137" s="14"/>
      <c r="E137" s="14"/>
      <c r="F137" s="14"/>
      <c r="G137" s="14"/>
      <c r="H137" s="14"/>
    </row>
    <row r="138">
      <c r="A138" s="14"/>
      <c r="B138" s="14"/>
      <c r="C138" s="14"/>
      <c r="D138" s="14"/>
      <c r="E138" s="14"/>
      <c r="F138" s="14"/>
      <c r="G138" s="14"/>
      <c r="H138" s="14"/>
    </row>
    <row r="139">
      <c r="A139" s="14"/>
      <c r="B139" s="14"/>
      <c r="C139" s="14"/>
      <c r="D139" s="14"/>
      <c r="E139" s="14"/>
      <c r="F139" s="14"/>
      <c r="G139" s="14"/>
      <c r="H139" s="14"/>
    </row>
    <row r="140">
      <c r="A140" s="14"/>
      <c r="B140" s="14"/>
      <c r="C140" s="14"/>
      <c r="D140" s="14"/>
      <c r="E140" s="14"/>
      <c r="F140" s="14"/>
      <c r="G140" s="14"/>
      <c r="H140" s="14"/>
    </row>
    <row r="141">
      <c r="A141" s="14"/>
      <c r="B141" s="14"/>
      <c r="C141" s="14"/>
      <c r="D141" s="14"/>
      <c r="E141" s="14"/>
      <c r="F141" s="14"/>
      <c r="G141" s="14"/>
      <c r="H141" s="14"/>
    </row>
    <row r="142">
      <c r="A142" s="14"/>
      <c r="B142" s="14"/>
      <c r="C142" s="14"/>
      <c r="D142" s="14"/>
      <c r="E142" s="14"/>
      <c r="F142" s="14"/>
      <c r="G142" s="14"/>
      <c r="H142" s="14"/>
    </row>
    <row r="143">
      <c r="A143" s="14"/>
      <c r="B143" s="14"/>
      <c r="C143" s="14"/>
      <c r="D143" s="14"/>
      <c r="E143" s="14"/>
      <c r="F143" s="14"/>
      <c r="G143" s="14"/>
      <c r="H143" s="14"/>
    </row>
    <row r="144">
      <c r="A144" s="14"/>
      <c r="B144" s="14"/>
      <c r="C144" s="14"/>
      <c r="D144" s="14"/>
      <c r="E144" s="14"/>
      <c r="F144" s="14"/>
      <c r="G144" s="14"/>
      <c r="H144" s="14"/>
    </row>
    <row r="145">
      <c r="A145" s="14"/>
      <c r="B145" s="14"/>
      <c r="C145" s="14"/>
      <c r="D145" s="14"/>
      <c r="E145" s="14"/>
      <c r="F145" s="14"/>
      <c r="G145" s="14"/>
      <c r="H145" s="14"/>
    </row>
    <row r="146">
      <c r="A146" s="14"/>
      <c r="B146" s="14"/>
      <c r="C146" s="14"/>
      <c r="D146" s="14"/>
      <c r="E146" s="14"/>
      <c r="F146" s="14"/>
      <c r="G146" s="14"/>
      <c r="H146" s="14"/>
    </row>
    <row r="147">
      <c r="A147" s="14"/>
      <c r="B147" s="14"/>
      <c r="C147" s="14"/>
      <c r="D147" s="14"/>
      <c r="E147" s="14"/>
      <c r="F147" s="14"/>
      <c r="G147" s="14"/>
      <c r="H147" s="14"/>
    </row>
    <row r="148">
      <c r="A148" s="14"/>
      <c r="B148" s="14"/>
      <c r="C148" s="14"/>
      <c r="D148" s="14"/>
      <c r="E148" s="14"/>
      <c r="F148" s="14"/>
      <c r="G148" s="14"/>
      <c r="H148" s="14"/>
    </row>
    <row r="149">
      <c r="A149" s="14"/>
      <c r="B149" s="14"/>
      <c r="C149" s="14"/>
      <c r="D149" s="14"/>
      <c r="E149" s="14"/>
      <c r="F149" s="14"/>
      <c r="G149" s="14"/>
      <c r="H149" s="14"/>
    </row>
    <row r="150">
      <c r="A150" s="14"/>
      <c r="B150" s="14"/>
      <c r="C150" s="14"/>
      <c r="D150" s="14"/>
      <c r="E150" s="14"/>
      <c r="F150" s="14"/>
      <c r="G150" s="14"/>
      <c r="H150" s="14"/>
    </row>
    <row r="151">
      <c r="A151" s="14"/>
      <c r="B151" s="14"/>
      <c r="C151" s="14"/>
      <c r="D151" s="14"/>
      <c r="E151" s="14"/>
      <c r="F151" s="14"/>
      <c r="G151" s="14"/>
      <c r="H151" s="14"/>
    </row>
    <row r="152">
      <c r="A152" s="14"/>
      <c r="B152" s="14"/>
      <c r="C152" s="14"/>
      <c r="D152" s="14"/>
      <c r="E152" s="14"/>
      <c r="F152" s="14"/>
      <c r="G152" s="14"/>
      <c r="H152" s="14"/>
    </row>
    <row r="153">
      <c r="A153" s="14"/>
      <c r="B153" s="14"/>
      <c r="C153" s="14"/>
      <c r="D153" s="14"/>
      <c r="E153" s="14"/>
      <c r="F153" s="14"/>
      <c r="G153" s="14"/>
      <c r="H153" s="14"/>
    </row>
    <row r="154">
      <c r="A154" s="14"/>
      <c r="B154" s="14"/>
      <c r="C154" s="14"/>
      <c r="D154" s="14"/>
      <c r="E154" s="14"/>
      <c r="F154" s="14"/>
      <c r="G154" s="14"/>
      <c r="H154" s="14"/>
    </row>
    <row r="155">
      <c r="A155" s="14"/>
      <c r="B155" s="14"/>
      <c r="C155" s="14"/>
      <c r="D155" s="14"/>
      <c r="E155" s="14"/>
      <c r="F155" s="14"/>
      <c r="G155" s="14"/>
      <c r="H155" s="14"/>
    </row>
    <row r="156">
      <c r="A156" s="14"/>
      <c r="B156" s="14"/>
      <c r="C156" s="14"/>
      <c r="D156" s="14"/>
      <c r="E156" s="14"/>
      <c r="F156" s="14"/>
      <c r="G156" s="14"/>
      <c r="H156" s="14"/>
    </row>
    <row r="157">
      <c r="A157" s="14"/>
      <c r="B157" s="14"/>
      <c r="C157" s="14"/>
      <c r="D157" s="14"/>
      <c r="E157" s="14"/>
      <c r="F157" s="14"/>
      <c r="G157" s="14"/>
      <c r="H157" s="14"/>
    </row>
    <row r="158">
      <c r="A158" s="14"/>
      <c r="B158" s="14"/>
      <c r="C158" s="14"/>
      <c r="D158" s="14"/>
      <c r="E158" s="14"/>
      <c r="F158" s="14"/>
      <c r="G158" s="14"/>
      <c r="H158" s="14"/>
    </row>
    <row r="159">
      <c r="A159" s="14"/>
      <c r="B159" s="14"/>
      <c r="C159" s="14"/>
      <c r="D159" s="14"/>
      <c r="E159" s="14"/>
      <c r="F159" s="14"/>
      <c r="G159" s="14"/>
      <c r="H159" s="14"/>
    </row>
    <row r="160">
      <c r="A160" s="14"/>
      <c r="B160" s="14"/>
      <c r="C160" s="14"/>
      <c r="D160" s="14"/>
      <c r="E160" s="14"/>
      <c r="F160" s="14"/>
      <c r="G160" s="14"/>
      <c r="H160" s="14"/>
    </row>
    <row r="161">
      <c r="A161" s="14"/>
      <c r="B161" s="14"/>
      <c r="C161" s="14"/>
      <c r="D161" s="14"/>
      <c r="E161" s="14"/>
      <c r="F161" s="14"/>
      <c r="G161" s="14"/>
      <c r="H161" s="14"/>
    </row>
    <row r="162">
      <c r="A162" s="14"/>
      <c r="B162" s="14"/>
      <c r="C162" s="14"/>
      <c r="D162" s="14"/>
      <c r="E162" s="14"/>
      <c r="F162" s="14"/>
      <c r="G162" s="14"/>
      <c r="H162" s="14"/>
    </row>
    <row r="163">
      <c r="A163" s="14"/>
      <c r="B163" s="14"/>
      <c r="C163" s="14"/>
      <c r="D163" s="14"/>
      <c r="E163" s="14"/>
      <c r="F163" s="14"/>
      <c r="G163" s="14"/>
      <c r="H163" s="14"/>
    </row>
    <row r="164">
      <c r="A164" s="14"/>
      <c r="B164" s="14"/>
      <c r="C164" s="14"/>
      <c r="D164" s="14"/>
      <c r="E164" s="14"/>
      <c r="F164" s="14"/>
      <c r="G164" s="14"/>
      <c r="H164" s="14"/>
    </row>
    <row r="165">
      <c r="A165" s="14"/>
      <c r="B165" s="14"/>
      <c r="C165" s="14"/>
      <c r="D165" s="14"/>
      <c r="E165" s="14"/>
      <c r="F165" s="14"/>
      <c r="G165" s="14"/>
      <c r="H165" s="14"/>
    </row>
    <row r="166">
      <c r="A166" s="14"/>
      <c r="B166" s="14"/>
      <c r="C166" s="14"/>
      <c r="D166" s="14"/>
      <c r="E166" s="14"/>
      <c r="F166" s="14"/>
      <c r="G166" s="14"/>
      <c r="H166" s="14"/>
    </row>
    <row r="167">
      <c r="A167" s="14"/>
      <c r="B167" s="14"/>
      <c r="C167" s="14"/>
      <c r="D167" s="14"/>
      <c r="E167" s="14"/>
      <c r="F167" s="14"/>
      <c r="G167" s="14"/>
      <c r="H167" s="14"/>
    </row>
    <row r="168">
      <c r="A168" s="14"/>
      <c r="B168" s="14"/>
      <c r="C168" s="14"/>
      <c r="D168" s="14"/>
      <c r="E168" s="14"/>
      <c r="F168" s="14"/>
      <c r="G168" s="14"/>
      <c r="H168" s="14"/>
    </row>
    <row r="169">
      <c r="A169" s="14"/>
      <c r="B169" s="14"/>
      <c r="C169" s="14"/>
      <c r="D169" s="14"/>
      <c r="E169" s="14"/>
      <c r="F169" s="14"/>
      <c r="G169" s="14"/>
      <c r="H169" s="14"/>
    </row>
    <row r="170">
      <c r="A170" s="14"/>
      <c r="B170" s="14"/>
      <c r="C170" s="14"/>
      <c r="D170" s="14"/>
      <c r="E170" s="14"/>
      <c r="F170" s="14"/>
      <c r="G170" s="14"/>
      <c r="H170" s="14"/>
    </row>
    <row r="171">
      <c r="A171" s="14"/>
      <c r="B171" s="14"/>
      <c r="C171" s="14"/>
      <c r="D171" s="14"/>
      <c r="E171" s="14"/>
      <c r="F171" s="14"/>
      <c r="G171" s="14"/>
      <c r="H171" s="14"/>
    </row>
    <row r="172">
      <c r="A172" s="14"/>
      <c r="B172" s="14"/>
      <c r="C172" s="14"/>
      <c r="D172" s="14"/>
      <c r="E172" s="14"/>
      <c r="F172" s="14"/>
      <c r="G172" s="14"/>
      <c r="H172" s="14"/>
    </row>
    <row r="173">
      <c r="A173" s="14"/>
      <c r="B173" s="14"/>
      <c r="C173" s="14"/>
      <c r="D173" s="14"/>
      <c r="E173" s="14"/>
      <c r="F173" s="14"/>
      <c r="G173" s="14"/>
      <c r="H173" s="14"/>
    </row>
    <row r="174">
      <c r="A174" s="14"/>
      <c r="B174" s="14"/>
      <c r="C174" s="14"/>
      <c r="D174" s="14"/>
      <c r="E174" s="14"/>
      <c r="F174" s="14"/>
      <c r="G174" s="14"/>
      <c r="H174" s="14"/>
    </row>
    <row r="175">
      <c r="A175" s="14"/>
      <c r="B175" s="14"/>
      <c r="C175" s="14"/>
      <c r="D175" s="14"/>
      <c r="E175" s="14"/>
      <c r="F175" s="14"/>
      <c r="G175" s="14"/>
      <c r="H175" s="14"/>
    </row>
    <row r="176">
      <c r="A176" s="14"/>
      <c r="B176" s="14"/>
      <c r="C176" s="14"/>
      <c r="D176" s="14"/>
      <c r="E176" s="14"/>
      <c r="F176" s="14"/>
      <c r="G176" s="14"/>
      <c r="H176" s="14"/>
    </row>
    <row r="177">
      <c r="A177" s="14"/>
      <c r="B177" s="14"/>
      <c r="C177" s="14"/>
      <c r="D177" s="14"/>
      <c r="E177" s="14"/>
      <c r="F177" s="14"/>
      <c r="G177" s="14"/>
      <c r="H177" s="14"/>
    </row>
    <row r="178">
      <c r="A178" s="14"/>
      <c r="B178" s="14"/>
      <c r="C178" s="14"/>
      <c r="D178" s="14"/>
      <c r="E178" s="14"/>
      <c r="F178" s="14"/>
      <c r="G178" s="14"/>
      <c r="H178" s="14"/>
    </row>
    <row r="179">
      <c r="A179" s="14"/>
      <c r="B179" s="14"/>
      <c r="C179" s="14"/>
      <c r="D179" s="14"/>
      <c r="E179" s="14"/>
      <c r="F179" s="14"/>
      <c r="G179" s="14"/>
      <c r="H179" s="14"/>
    </row>
    <row r="180">
      <c r="A180" s="14"/>
      <c r="B180" s="14"/>
      <c r="C180" s="14"/>
      <c r="D180" s="14"/>
      <c r="E180" s="14"/>
      <c r="F180" s="14"/>
      <c r="G180" s="14"/>
      <c r="H180" s="14"/>
    </row>
    <row r="181">
      <c r="A181" s="14"/>
      <c r="B181" s="14"/>
      <c r="C181" s="14"/>
      <c r="D181" s="14"/>
      <c r="E181" s="14"/>
      <c r="F181" s="14"/>
      <c r="G181" s="14"/>
      <c r="H181" s="14"/>
    </row>
    <row r="182">
      <c r="A182" s="14"/>
      <c r="B182" s="14"/>
      <c r="C182" s="14"/>
      <c r="D182" s="14"/>
      <c r="E182" s="14"/>
      <c r="F182" s="14"/>
      <c r="G182" s="14"/>
      <c r="H182" s="14"/>
    </row>
    <row r="183">
      <c r="A183" s="14"/>
      <c r="B183" s="14"/>
      <c r="C183" s="14"/>
      <c r="D183" s="14"/>
      <c r="E183" s="14"/>
      <c r="F183" s="14"/>
      <c r="G183" s="14"/>
      <c r="H183" s="14"/>
    </row>
    <row r="184">
      <c r="A184" s="14"/>
      <c r="B184" s="14"/>
      <c r="C184" s="14"/>
      <c r="D184" s="14"/>
      <c r="E184" s="14"/>
      <c r="F184" s="14"/>
      <c r="G184" s="14"/>
      <c r="H184" s="14"/>
    </row>
    <row r="185">
      <c r="A185" s="14"/>
      <c r="B185" s="14"/>
      <c r="C185" s="14"/>
      <c r="D185" s="14"/>
      <c r="E185" s="14"/>
      <c r="F185" s="14"/>
      <c r="G185" s="14"/>
      <c r="H185" s="14"/>
    </row>
    <row r="186">
      <c r="A186" s="14"/>
      <c r="B186" s="14"/>
      <c r="C186" s="14"/>
      <c r="D186" s="14"/>
      <c r="E186" s="14"/>
      <c r="F186" s="14"/>
      <c r="G186" s="14"/>
      <c r="H186" s="14"/>
    </row>
    <row r="187">
      <c r="A187" s="14"/>
      <c r="B187" s="14"/>
      <c r="C187" s="14"/>
      <c r="D187" s="14"/>
      <c r="E187" s="14"/>
      <c r="F187" s="14"/>
      <c r="G187" s="14"/>
      <c r="H187" s="14"/>
    </row>
    <row r="188">
      <c r="A188" s="14"/>
      <c r="B188" s="14"/>
      <c r="C188" s="14"/>
      <c r="D188" s="14"/>
      <c r="E188" s="14"/>
      <c r="F188" s="14"/>
      <c r="G188" s="14"/>
      <c r="H188" s="14"/>
    </row>
    <row r="189">
      <c r="A189" s="14"/>
      <c r="B189" s="14"/>
      <c r="C189" s="14"/>
      <c r="D189" s="14"/>
      <c r="E189" s="14"/>
      <c r="F189" s="14"/>
      <c r="G189" s="14"/>
      <c r="H189" s="14"/>
    </row>
    <row r="190">
      <c r="A190" s="14"/>
      <c r="B190" s="14"/>
      <c r="C190" s="14"/>
      <c r="D190" s="14"/>
      <c r="E190" s="14"/>
      <c r="F190" s="14"/>
      <c r="G190" s="14"/>
      <c r="H190" s="14"/>
    </row>
    <row r="191">
      <c r="A191" s="14"/>
      <c r="B191" s="14"/>
      <c r="C191" s="14"/>
      <c r="D191" s="14"/>
      <c r="E191" s="14"/>
      <c r="F191" s="14"/>
      <c r="G191" s="14"/>
      <c r="H191" s="14"/>
    </row>
    <row r="192">
      <c r="A192" s="14"/>
      <c r="B192" s="14"/>
      <c r="C192" s="14"/>
      <c r="D192" s="14"/>
      <c r="E192" s="14"/>
      <c r="F192" s="14"/>
      <c r="G192" s="14"/>
      <c r="H192" s="14"/>
    </row>
    <row r="193">
      <c r="A193" s="14"/>
      <c r="B193" s="14"/>
      <c r="C193" s="14"/>
      <c r="D193" s="14"/>
      <c r="E193" s="14"/>
      <c r="F193" s="14"/>
      <c r="G193" s="14"/>
      <c r="H193" s="14"/>
    </row>
    <row r="194">
      <c r="A194" s="14"/>
      <c r="B194" s="14"/>
      <c r="C194" s="14"/>
      <c r="D194" s="14"/>
      <c r="E194" s="14"/>
      <c r="F194" s="14"/>
      <c r="G194" s="14"/>
      <c r="H194" s="14"/>
    </row>
    <row r="195">
      <c r="A195" s="14"/>
      <c r="B195" s="14"/>
      <c r="C195" s="14"/>
      <c r="D195" s="14"/>
      <c r="E195" s="14"/>
      <c r="F195" s="14"/>
      <c r="G195" s="14"/>
      <c r="H195" s="14"/>
    </row>
    <row r="196">
      <c r="A196" s="14"/>
      <c r="B196" s="14"/>
      <c r="C196" s="14"/>
      <c r="D196" s="14"/>
      <c r="E196" s="14"/>
      <c r="F196" s="14"/>
      <c r="G196" s="14"/>
      <c r="H196" s="14"/>
    </row>
    <row r="197">
      <c r="A197" s="14"/>
      <c r="B197" s="14"/>
      <c r="C197" s="14"/>
      <c r="D197" s="14"/>
      <c r="E197" s="14"/>
      <c r="F197" s="14"/>
      <c r="G197" s="14"/>
      <c r="H197" s="14"/>
    </row>
    <row r="198">
      <c r="A198" s="14"/>
      <c r="B198" s="14"/>
      <c r="C198" s="14"/>
      <c r="D198" s="14"/>
      <c r="E198" s="14"/>
      <c r="F198" s="14"/>
      <c r="G198" s="14"/>
      <c r="H198" s="14"/>
    </row>
    <row r="199">
      <c r="A199" s="14"/>
      <c r="B199" s="14"/>
      <c r="C199" s="14"/>
      <c r="D199" s="14"/>
      <c r="E199" s="14"/>
      <c r="F199" s="14"/>
      <c r="G199" s="14"/>
      <c r="H199" s="14"/>
    </row>
    <row r="200">
      <c r="A200" s="14"/>
      <c r="B200" s="14"/>
      <c r="C200" s="14"/>
      <c r="D200" s="14"/>
      <c r="E200" s="14"/>
      <c r="F200" s="14"/>
      <c r="G200" s="14"/>
      <c r="H200" s="14"/>
    </row>
    <row r="201">
      <c r="A201" s="14"/>
      <c r="B201" s="14"/>
      <c r="C201" s="14"/>
      <c r="D201" s="14"/>
      <c r="E201" s="14"/>
      <c r="F201" s="14"/>
      <c r="G201" s="14"/>
      <c r="H201" s="14"/>
    </row>
    <row r="202">
      <c r="A202" s="14"/>
      <c r="B202" s="14"/>
      <c r="C202" s="14"/>
      <c r="D202" s="14"/>
      <c r="E202" s="14"/>
      <c r="F202" s="14"/>
      <c r="G202" s="14"/>
      <c r="H202" s="14"/>
    </row>
    <row r="203">
      <c r="A203" s="14"/>
      <c r="B203" s="14"/>
      <c r="C203" s="14"/>
      <c r="D203" s="14"/>
      <c r="E203" s="14"/>
      <c r="F203" s="14"/>
      <c r="G203" s="14"/>
      <c r="H203" s="14"/>
    </row>
    <row r="204">
      <c r="A204" s="14"/>
      <c r="B204" s="14"/>
      <c r="C204" s="14"/>
      <c r="D204" s="14"/>
      <c r="E204" s="14"/>
      <c r="F204" s="14"/>
      <c r="G204" s="14"/>
      <c r="H204" s="14"/>
    </row>
    <row r="205">
      <c r="A205" s="14"/>
      <c r="B205" s="14"/>
      <c r="C205" s="14"/>
      <c r="D205" s="14"/>
      <c r="E205" s="14"/>
      <c r="F205" s="14"/>
      <c r="G205" s="14"/>
      <c r="H205" s="14"/>
    </row>
    <row r="206">
      <c r="A206" s="14"/>
      <c r="B206" s="14"/>
      <c r="C206" s="14"/>
      <c r="D206" s="14"/>
      <c r="E206" s="14"/>
      <c r="F206" s="14"/>
      <c r="G206" s="14"/>
      <c r="H206" s="14"/>
    </row>
    <row r="207">
      <c r="A207" s="14"/>
      <c r="B207" s="14"/>
      <c r="C207" s="14"/>
      <c r="D207" s="14"/>
      <c r="E207" s="14"/>
      <c r="F207" s="14"/>
      <c r="G207" s="14"/>
      <c r="H207" s="14"/>
    </row>
    <row r="208">
      <c r="A208" s="14"/>
      <c r="B208" s="14"/>
      <c r="C208" s="14"/>
      <c r="D208" s="14"/>
      <c r="E208" s="14"/>
      <c r="F208" s="14"/>
      <c r="G208" s="14"/>
      <c r="H208" s="14"/>
    </row>
    <row r="209">
      <c r="A209" s="14"/>
      <c r="B209" s="14"/>
      <c r="C209" s="14"/>
      <c r="D209" s="14"/>
      <c r="E209" s="14"/>
      <c r="F209" s="14"/>
      <c r="G209" s="14"/>
      <c r="H209" s="14"/>
    </row>
    <row r="210">
      <c r="A210" s="14"/>
      <c r="B210" s="14"/>
      <c r="C210" s="14"/>
      <c r="D210" s="14"/>
      <c r="E210" s="14"/>
      <c r="F210" s="14"/>
      <c r="G210" s="14"/>
      <c r="H210" s="14"/>
    </row>
    <row r="211">
      <c r="A211" s="14"/>
      <c r="B211" s="14"/>
      <c r="C211" s="14"/>
      <c r="D211" s="14"/>
      <c r="E211" s="14"/>
      <c r="F211" s="14"/>
      <c r="G211" s="14"/>
      <c r="H211" s="14"/>
    </row>
    <row r="212">
      <c r="A212" s="14"/>
      <c r="B212" s="14"/>
      <c r="C212" s="14"/>
      <c r="D212" s="14"/>
      <c r="E212" s="14"/>
      <c r="F212" s="14"/>
      <c r="G212" s="14"/>
      <c r="H212" s="14"/>
    </row>
    <row r="213">
      <c r="A213" s="14"/>
      <c r="B213" s="14"/>
      <c r="C213" s="14"/>
      <c r="D213" s="14"/>
      <c r="E213" s="14"/>
      <c r="F213" s="14"/>
      <c r="G213" s="14"/>
      <c r="H213" s="14"/>
    </row>
    <row r="214">
      <c r="A214" s="14"/>
      <c r="B214" s="14"/>
      <c r="C214" s="14"/>
      <c r="D214" s="14"/>
      <c r="E214" s="14"/>
      <c r="F214" s="14"/>
      <c r="G214" s="14"/>
      <c r="H214" s="14"/>
    </row>
    <row r="215">
      <c r="A215" s="14"/>
      <c r="B215" s="14"/>
      <c r="C215" s="14"/>
      <c r="D215" s="14"/>
      <c r="E215" s="14"/>
      <c r="F215" s="14"/>
      <c r="G215" s="14"/>
      <c r="H215" s="14"/>
    </row>
    <row r="216">
      <c r="A216" s="14"/>
      <c r="B216" s="14"/>
      <c r="C216" s="14"/>
      <c r="D216" s="14"/>
      <c r="E216" s="14"/>
      <c r="F216" s="14"/>
      <c r="G216" s="14"/>
      <c r="H216" s="14"/>
    </row>
    <row r="217">
      <c r="A217" s="14"/>
      <c r="B217" s="14"/>
      <c r="C217" s="14"/>
      <c r="D217" s="14"/>
      <c r="E217" s="14"/>
      <c r="F217" s="14"/>
      <c r="G217" s="14"/>
      <c r="H217" s="14"/>
    </row>
    <row r="218">
      <c r="A218" s="14"/>
      <c r="B218" s="14"/>
      <c r="C218" s="14"/>
      <c r="D218" s="14"/>
      <c r="E218" s="14"/>
      <c r="F218" s="14"/>
      <c r="G218" s="14"/>
      <c r="H218" s="14"/>
    </row>
    <row r="219">
      <c r="A219" s="14"/>
      <c r="B219" s="14"/>
      <c r="C219" s="14"/>
      <c r="D219" s="14"/>
      <c r="E219" s="14"/>
      <c r="F219" s="14"/>
      <c r="G219" s="14"/>
      <c r="H219" s="14"/>
    </row>
    <row r="220">
      <c r="A220" s="14"/>
      <c r="B220" s="14"/>
      <c r="C220" s="14"/>
      <c r="D220" s="14"/>
      <c r="E220" s="14"/>
      <c r="F220" s="14"/>
      <c r="G220" s="14"/>
      <c r="H220" s="14"/>
    </row>
    <row r="221">
      <c r="A221" s="14"/>
      <c r="B221" s="14"/>
      <c r="C221" s="14"/>
      <c r="D221" s="14"/>
      <c r="E221" s="14"/>
      <c r="F221" s="14"/>
      <c r="G221" s="14"/>
      <c r="H221" s="14"/>
    </row>
    <row r="222">
      <c r="A222" s="14"/>
      <c r="B222" s="14"/>
      <c r="C222" s="14"/>
      <c r="D222" s="14"/>
      <c r="E222" s="14"/>
      <c r="F222" s="14"/>
      <c r="G222" s="14"/>
      <c r="H222" s="14"/>
    </row>
    <row r="223">
      <c r="A223" s="14"/>
      <c r="B223" s="14"/>
      <c r="C223" s="14"/>
      <c r="D223" s="14"/>
      <c r="E223" s="14"/>
      <c r="F223" s="14"/>
      <c r="G223" s="14"/>
      <c r="H223" s="14"/>
    </row>
    <row r="224">
      <c r="A224" s="14"/>
      <c r="B224" s="14"/>
      <c r="C224" s="14"/>
      <c r="D224" s="14"/>
      <c r="E224" s="14"/>
      <c r="F224" s="14"/>
      <c r="G224" s="14"/>
      <c r="H224" s="14"/>
    </row>
    <row r="225">
      <c r="A225" s="14"/>
      <c r="B225" s="14"/>
      <c r="C225" s="14"/>
      <c r="D225" s="14"/>
      <c r="E225" s="14"/>
      <c r="F225" s="14"/>
      <c r="G225" s="14"/>
      <c r="H225" s="14"/>
    </row>
    <row r="226">
      <c r="A226" s="14"/>
      <c r="B226" s="14"/>
      <c r="C226" s="14"/>
      <c r="D226" s="14"/>
      <c r="E226" s="14"/>
      <c r="F226" s="14"/>
      <c r="G226" s="14"/>
      <c r="H226" s="14"/>
    </row>
    <row r="227">
      <c r="A227" s="14"/>
      <c r="B227" s="14"/>
      <c r="C227" s="14"/>
      <c r="D227" s="14"/>
      <c r="E227" s="14"/>
      <c r="F227" s="14"/>
      <c r="G227" s="14"/>
      <c r="H227" s="14"/>
    </row>
    <row r="228">
      <c r="A228" s="14"/>
      <c r="B228" s="14"/>
      <c r="C228" s="14"/>
      <c r="D228" s="14"/>
      <c r="E228" s="14"/>
      <c r="F228" s="14"/>
      <c r="G228" s="14"/>
      <c r="H228" s="14"/>
    </row>
    <row r="229">
      <c r="A229" s="14"/>
      <c r="B229" s="14"/>
      <c r="C229" s="14"/>
      <c r="D229" s="14"/>
      <c r="E229" s="14"/>
      <c r="F229" s="14"/>
      <c r="G229" s="14"/>
      <c r="H229" s="14"/>
    </row>
    <row r="230">
      <c r="A230" s="14"/>
      <c r="B230" s="14"/>
      <c r="C230" s="14"/>
      <c r="D230" s="14"/>
      <c r="E230" s="14"/>
      <c r="F230" s="14"/>
      <c r="G230" s="14"/>
      <c r="H230" s="14"/>
    </row>
    <row r="231">
      <c r="A231" s="14"/>
      <c r="B231" s="14"/>
      <c r="C231" s="14"/>
      <c r="D231" s="14"/>
      <c r="E231" s="14"/>
      <c r="F231" s="14"/>
      <c r="G231" s="14"/>
      <c r="H231" s="14"/>
    </row>
    <row r="232">
      <c r="A232" s="14"/>
      <c r="B232" s="14"/>
      <c r="C232" s="14"/>
      <c r="D232" s="14"/>
      <c r="E232" s="14"/>
      <c r="F232" s="14"/>
      <c r="G232" s="14"/>
      <c r="H232" s="14"/>
    </row>
    <row r="233">
      <c r="A233" s="14"/>
      <c r="B233" s="14"/>
      <c r="C233" s="14"/>
      <c r="D233" s="14"/>
      <c r="E233" s="14"/>
      <c r="F233" s="14"/>
      <c r="G233" s="14"/>
      <c r="H233" s="14"/>
    </row>
    <row r="234">
      <c r="A234" s="14"/>
      <c r="B234" s="14"/>
      <c r="C234" s="14"/>
      <c r="D234" s="14"/>
      <c r="E234" s="14"/>
      <c r="F234" s="14"/>
      <c r="G234" s="14"/>
      <c r="H234" s="14"/>
    </row>
    <row r="235">
      <c r="A235" s="14"/>
      <c r="B235" s="14"/>
      <c r="C235" s="14"/>
      <c r="D235" s="14"/>
      <c r="E235" s="14"/>
      <c r="F235" s="14"/>
      <c r="G235" s="14"/>
      <c r="H235" s="14"/>
    </row>
    <row r="236">
      <c r="A236" s="14"/>
      <c r="B236" s="14"/>
      <c r="C236" s="14"/>
      <c r="D236" s="14"/>
      <c r="E236" s="14"/>
      <c r="F236" s="14"/>
      <c r="G236" s="14"/>
      <c r="H236" s="14"/>
    </row>
    <row r="237">
      <c r="A237" s="14"/>
      <c r="B237" s="14"/>
      <c r="C237" s="14"/>
      <c r="D237" s="14"/>
      <c r="E237" s="14"/>
      <c r="F237" s="14"/>
      <c r="G237" s="14"/>
      <c r="H237" s="14"/>
    </row>
    <row r="238">
      <c r="A238" s="14"/>
      <c r="B238" s="14"/>
      <c r="C238" s="14"/>
      <c r="D238" s="14"/>
      <c r="E238" s="14"/>
      <c r="F238" s="14"/>
      <c r="G238" s="14"/>
      <c r="H238" s="14"/>
    </row>
    <row r="239">
      <c r="A239" s="14"/>
      <c r="B239" s="14"/>
      <c r="C239" s="14"/>
      <c r="D239" s="14"/>
      <c r="E239" s="14"/>
      <c r="F239" s="14"/>
      <c r="G239" s="14"/>
      <c r="H239" s="14"/>
    </row>
    <row r="240">
      <c r="A240" s="14"/>
      <c r="B240" s="14"/>
      <c r="C240" s="14"/>
      <c r="D240" s="14"/>
      <c r="E240" s="14"/>
      <c r="F240" s="14"/>
      <c r="G240" s="14"/>
      <c r="H240" s="14"/>
    </row>
    <row r="241">
      <c r="A241" s="14"/>
      <c r="B241" s="14"/>
      <c r="C241" s="14"/>
      <c r="D241" s="14"/>
      <c r="E241" s="14"/>
      <c r="F241" s="14"/>
      <c r="G241" s="14"/>
      <c r="H241" s="14"/>
    </row>
    <row r="242">
      <c r="A242" s="14"/>
      <c r="B242" s="14"/>
      <c r="C242" s="14"/>
      <c r="D242" s="14"/>
      <c r="E242" s="14"/>
      <c r="F242" s="14"/>
      <c r="G242" s="14"/>
      <c r="H242" s="14"/>
    </row>
    <row r="243">
      <c r="A243" s="14"/>
      <c r="B243" s="14"/>
      <c r="C243" s="14"/>
      <c r="D243" s="14"/>
      <c r="E243" s="14"/>
      <c r="F243" s="14"/>
      <c r="G243" s="14"/>
      <c r="H243" s="14"/>
    </row>
    <row r="244">
      <c r="A244" s="14"/>
      <c r="B244" s="14"/>
      <c r="C244" s="14"/>
      <c r="D244" s="14"/>
      <c r="E244" s="14"/>
      <c r="F244" s="14"/>
      <c r="G244" s="14"/>
      <c r="H244" s="14"/>
    </row>
    <row r="245">
      <c r="A245" s="14"/>
      <c r="B245" s="14"/>
      <c r="C245" s="14"/>
      <c r="D245" s="14"/>
      <c r="E245" s="14"/>
      <c r="F245" s="14"/>
      <c r="G245" s="14"/>
      <c r="H245" s="14"/>
    </row>
    <row r="246">
      <c r="A246" s="14"/>
      <c r="B246" s="14"/>
      <c r="C246" s="14"/>
      <c r="D246" s="14"/>
      <c r="E246" s="14"/>
      <c r="F246" s="14"/>
      <c r="G246" s="14"/>
      <c r="H246" s="14"/>
    </row>
    <row r="247">
      <c r="A247" s="14"/>
      <c r="B247" s="14"/>
      <c r="C247" s="14"/>
      <c r="D247" s="14"/>
      <c r="E247" s="14"/>
      <c r="F247" s="14"/>
      <c r="G247" s="14"/>
      <c r="H247" s="14"/>
    </row>
    <row r="248">
      <c r="A248" s="14"/>
      <c r="B248" s="14"/>
      <c r="C248" s="14"/>
      <c r="D248" s="14"/>
      <c r="E248" s="14"/>
      <c r="F248" s="14"/>
      <c r="G248" s="14"/>
      <c r="H248" s="14"/>
    </row>
    <row r="249">
      <c r="A249" s="14"/>
      <c r="B249" s="14"/>
      <c r="C249" s="14"/>
      <c r="D249" s="14"/>
      <c r="E249" s="14"/>
      <c r="F249" s="14"/>
      <c r="G249" s="14"/>
      <c r="H249" s="14"/>
    </row>
    <row r="250">
      <c r="A250" s="14"/>
      <c r="B250" s="14"/>
      <c r="C250" s="14"/>
      <c r="D250" s="14"/>
      <c r="E250" s="14"/>
      <c r="F250" s="14"/>
      <c r="G250" s="14"/>
      <c r="H250" s="14"/>
    </row>
    <row r="251">
      <c r="A251" s="14"/>
      <c r="B251" s="14"/>
      <c r="C251" s="14"/>
      <c r="D251" s="14"/>
      <c r="E251" s="14"/>
      <c r="F251" s="14"/>
      <c r="G251" s="14"/>
      <c r="H251" s="14"/>
    </row>
    <row r="252">
      <c r="A252" s="14"/>
      <c r="B252" s="14"/>
      <c r="C252" s="14"/>
      <c r="D252" s="14"/>
      <c r="E252" s="14"/>
      <c r="F252" s="14"/>
      <c r="G252" s="14"/>
      <c r="H252" s="14"/>
    </row>
    <row r="253">
      <c r="A253" s="14"/>
      <c r="B253" s="14"/>
      <c r="C253" s="14"/>
      <c r="D253" s="14"/>
      <c r="E253" s="14"/>
      <c r="F253" s="14"/>
      <c r="G253" s="14"/>
      <c r="H253" s="14"/>
    </row>
    <row r="254">
      <c r="A254" s="14"/>
      <c r="B254" s="14"/>
      <c r="C254" s="14"/>
      <c r="D254" s="14"/>
      <c r="E254" s="14"/>
      <c r="F254" s="14"/>
      <c r="G254" s="14"/>
      <c r="H254" s="14"/>
    </row>
    <row r="255">
      <c r="A255" s="14"/>
      <c r="B255" s="14"/>
      <c r="C255" s="14"/>
      <c r="D255" s="14"/>
      <c r="E255" s="14"/>
      <c r="F255" s="14"/>
      <c r="G255" s="14"/>
      <c r="H255" s="14"/>
    </row>
    <row r="256">
      <c r="A256" s="14"/>
      <c r="B256" s="14"/>
      <c r="C256" s="14"/>
      <c r="D256" s="14"/>
      <c r="E256" s="14"/>
      <c r="F256" s="14"/>
      <c r="G256" s="14"/>
      <c r="H256" s="14"/>
    </row>
    <row r="257">
      <c r="A257" s="14"/>
      <c r="B257" s="14"/>
      <c r="C257" s="14"/>
      <c r="D257" s="14"/>
      <c r="E257" s="14"/>
      <c r="F257" s="14"/>
      <c r="G257" s="14"/>
      <c r="H257" s="14"/>
    </row>
    <row r="258">
      <c r="A258" s="14"/>
      <c r="B258" s="14"/>
      <c r="C258" s="14"/>
      <c r="D258" s="14"/>
      <c r="E258" s="14"/>
      <c r="F258" s="14"/>
      <c r="G258" s="14"/>
      <c r="H258" s="14"/>
    </row>
    <row r="259">
      <c r="A259" s="14"/>
      <c r="B259" s="14"/>
      <c r="C259" s="14"/>
      <c r="D259" s="14"/>
      <c r="E259" s="14"/>
      <c r="F259" s="14"/>
      <c r="G259" s="14"/>
      <c r="H259" s="14"/>
    </row>
    <row r="260">
      <c r="A260" s="14"/>
      <c r="B260" s="14"/>
      <c r="C260" s="14"/>
      <c r="D260" s="14"/>
      <c r="E260" s="14"/>
      <c r="F260" s="14"/>
      <c r="G260" s="14"/>
      <c r="H260" s="14"/>
    </row>
    <row r="261">
      <c r="A261" s="14"/>
      <c r="B261" s="14"/>
      <c r="C261" s="14"/>
      <c r="D261" s="14"/>
      <c r="E261" s="14"/>
      <c r="F261" s="14"/>
      <c r="G261" s="14"/>
      <c r="H261" s="14"/>
    </row>
    <row r="262">
      <c r="A262" s="14"/>
      <c r="B262" s="14"/>
      <c r="C262" s="14"/>
      <c r="D262" s="14"/>
      <c r="E262" s="14"/>
      <c r="F262" s="14"/>
      <c r="G262" s="14"/>
      <c r="H262" s="14"/>
    </row>
    <row r="263">
      <c r="A263" s="14"/>
      <c r="B263" s="14"/>
      <c r="C263" s="14"/>
      <c r="D263" s="14"/>
      <c r="E263" s="14"/>
      <c r="F263" s="14"/>
      <c r="G263" s="14"/>
      <c r="H263" s="14"/>
    </row>
    <row r="264">
      <c r="A264" s="14"/>
      <c r="B264" s="14"/>
      <c r="C264" s="14"/>
      <c r="D264" s="14"/>
      <c r="E264" s="14"/>
      <c r="F264" s="14"/>
      <c r="G264" s="14"/>
      <c r="H264" s="14"/>
    </row>
    <row r="265">
      <c r="A265" s="14"/>
      <c r="B265" s="14"/>
      <c r="C265" s="14"/>
      <c r="D265" s="14"/>
      <c r="E265" s="14"/>
      <c r="F265" s="14"/>
      <c r="G265" s="14"/>
      <c r="H265" s="14"/>
    </row>
    <row r="266">
      <c r="A266" s="14"/>
      <c r="B266" s="14"/>
      <c r="C266" s="14"/>
      <c r="D266" s="14"/>
      <c r="E266" s="14"/>
      <c r="F266" s="14"/>
      <c r="G266" s="14"/>
      <c r="H266" s="14"/>
    </row>
    <row r="267">
      <c r="A267" s="14"/>
      <c r="B267" s="14"/>
      <c r="C267" s="14"/>
      <c r="D267" s="14"/>
      <c r="E267" s="14"/>
      <c r="F267" s="14"/>
      <c r="G267" s="14"/>
      <c r="H267" s="14"/>
    </row>
    <row r="268">
      <c r="A268" s="14"/>
      <c r="B268" s="14"/>
      <c r="C268" s="14"/>
      <c r="D268" s="14"/>
      <c r="E268" s="14"/>
      <c r="F268" s="14"/>
      <c r="G268" s="14"/>
      <c r="H268" s="14"/>
    </row>
    <row r="269">
      <c r="A269" s="14"/>
      <c r="B269" s="14"/>
      <c r="C269" s="14"/>
      <c r="D269" s="14"/>
      <c r="E269" s="14"/>
      <c r="F269" s="14"/>
      <c r="G269" s="14"/>
      <c r="H269" s="14"/>
    </row>
    <row r="270">
      <c r="A270" s="14"/>
      <c r="B270" s="14"/>
      <c r="C270" s="14"/>
      <c r="D270" s="14"/>
      <c r="E270" s="14"/>
      <c r="F270" s="14"/>
      <c r="G270" s="14"/>
      <c r="H270" s="14"/>
    </row>
    <row r="271">
      <c r="A271" s="14"/>
      <c r="B271" s="14"/>
      <c r="C271" s="14"/>
      <c r="D271" s="14"/>
      <c r="E271" s="14"/>
      <c r="F271" s="14"/>
      <c r="G271" s="14"/>
      <c r="H271" s="14"/>
    </row>
    <row r="272">
      <c r="A272" s="14"/>
      <c r="B272" s="14"/>
      <c r="C272" s="14"/>
      <c r="D272" s="14"/>
      <c r="E272" s="14"/>
      <c r="F272" s="14"/>
      <c r="G272" s="14"/>
      <c r="H272" s="14"/>
    </row>
    <row r="273">
      <c r="A273" s="14"/>
      <c r="B273" s="14"/>
      <c r="C273" s="14"/>
      <c r="D273" s="14"/>
      <c r="E273" s="14"/>
      <c r="F273" s="14"/>
      <c r="G273" s="14"/>
      <c r="H273" s="14"/>
    </row>
    <row r="274">
      <c r="A274" s="14"/>
      <c r="B274" s="14"/>
      <c r="C274" s="14"/>
      <c r="D274" s="14"/>
      <c r="E274" s="14"/>
      <c r="F274" s="14"/>
      <c r="G274" s="14"/>
      <c r="H274" s="14"/>
    </row>
    <row r="275">
      <c r="A275" s="14"/>
      <c r="B275" s="14"/>
      <c r="C275" s="14"/>
      <c r="D275" s="14"/>
      <c r="E275" s="14"/>
      <c r="F275" s="14"/>
      <c r="G275" s="14"/>
      <c r="H275" s="14"/>
    </row>
    <row r="276">
      <c r="A276" s="14"/>
      <c r="B276" s="14"/>
      <c r="C276" s="14"/>
      <c r="D276" s="14"/>
      <c r="E276" s="14"/>
      <c r="F276" s="14"/>
      <c r="G276" s="14"/>
      <c r="H276" s="14"/>
    </row>
    <row r="277">
      <c r="A277" s="14"/>
      <c r="B277" s="14"/>
      <c r="C277" s="14"/>
      <c r="D277" s="14"/>
      <c r="E277" s="14"/>
      <c r="F277" s="14"/>
      <c r="G277" s="14"/>
      <c r="H277" s="14"/>
    </row>
    <row r="278">
      <c r="A278" s="14"/>
      <c r="B278" s="14"/>
      <c r="C278" s="14"/>
      <c r="D278" s="14"/>
      <c r="E278" s="14"/>
      <c r="F278" s="14"/>
      <c r="G278" s="14"/>
      <c r="H278" s="14"/>
    </row>
    <row r="279">
      <c r="A279" s="14"/>
      <c r="B279" s="14"/>
      <c r="C279" s="14"/>
      <c r="D279" s="14"/>
      <c r="E279" s="14"/>
      <c r="F279" s="14"/>
      <c r="G279" s="14"/>
      <c r="H279" s="14"/>
    </row>
    <row r="280">
      <c r="A280" s="14"/>
      <c r="B280" s="14"/>
      <c r="C280" s="14"/>
      <c r="D280" s="14"/>
      <c r="E280" s="14"/>
      <c r="F280" s="14"/>
      <c r="G280" s="14"/>
      <c r="H280" s="14"/>
    </row>
    <row r="281">
      <c r="A281" s="14"/>
      <c r="B281" s="14"/>
      <c r="C281" s="14"/>
      <c r="D281" s="14"/>
      <c r="E281" s="14"/>
      <c r="F281" s="14"/>
      <c r="G281" s="14"/>
      <c r="H281" s="14"/>
    </row>
    <row r="282">
      <c r="A282" s="14"/>
      <c r="B282" s="14"/>
      <c r="C282" s="14"/>
      <c r="D282" s="14"/>
      <c r="E282" s="14"/>
      <c r="F282" s="14"/>
      <c r="G282" s="14"/>
      <c r="H282" s="14"/>
    </row>
    <row r="283">
      <c r="A283" s="14"/>
      <c r="B283" s="14"/>
      <c r="C283" s="14"/>
      <c r="D283" s="14"/>
      <c r="E283" s="14"/>
      <c r="F283" s="14"/>
      <c r="G283" s="14"/>
      <c r="H283" s="14"/>
    </row>
    <row r="284">
      <c r="A284" s="14"/>
      <c r="B284" s="14"/>
      <c r="C284" s="14"/>
      <c r="D284" s="14"/>
      <c r="E284" s="14"/>
      <c r="F284" s="14"/>
      <c r="G284" s="14"/>
      <c r="H284" s="14"/>
    </row>
    <row r="285">
      <c r="A285" s="14"/>
      <c r="B285" s="14"/>
      <c r="C285" s="14"/>
      <c r="D285" s="14"/>
      <c r="E285" s="14"/>
      <c r="F285" s="14"/>
      <c r="G285" s="14"/>
      <c r="H285" s="14"/>
    </row>
    <row r="286">
      <c r="A286" s="14"/>
      <c r="B286" s="14"/>
      <c r="C286" s="14"/>
      <c r="D286" s="14"/>
      <c r="E286" s="14"/>
      <c r="F286" s="14"/>
      <c r="G286" s="14"/>
      <c r="H286" s="14"/>
    </row>
    <row r="287">
      <c r="A287" s="14"/>
      <c r="B287" s="14"/>
      <c r="C287" s="14"/>
      <c r="D287" s="14"/>
      <c r="E287" s="14"/>
      <c r="F287" s="14"/>
      <c r="G287" s="14"/>
      <c r="H287" s="14"/>
    </row>
    <row r="288">
      <c r="A288" s="14"/>
      <c r="B288" s="14"/>
      <c r="C288" s="14"/>
      <c r="D288" s="14"/>
      <c r="E288" s="14"/>
      <c r="F288" s="14"/>
      <c r="G288" s="14"/>
      <c r="H288" s="14"/>
    </row>
    <row r="289">
      <c r="A289" s="14"/>
      <c r="B289" s="14"/>
      <c r="C289" s="14"/>
      <c r="D289" s="14"/>
      <c r="E289" s="14"/>
      <c r="F289" s="14"/>
      <c r="G289" s="14"/>
      <c r="H289" s="14"/>
    </row>
    <row r="290">
      <c r="A290" s="14"/>
      <c r="B290" s="14"/>
      <c r="C290" s="14"/>
      <c r="D290" s="14"/>
      <c r="E290" s="14"/>
      <c r="F290" s="14"/>
      <c r="G290" s="14"/>
      <c r="H290" s="14"/>
    </row>
    <row r="291">
      <c r="A291" s="14"/>
      <c r="B291" s="14"/>
      <c r="C291" s="14"/>
      <c r="D291" s="14"/>
      <c r="E291" s="14"/>
      <c r="F291" s="14"/>
      <c r="G291" s="14"/>
      <c r="H291" s="14"/>
    </row>
    <row r="292">
      <c r="A292" s="14"/>
      <c r="B292" s="14"/>
      <c r="C292" s="14"/>
      <c r="D292" s="14"/>
      <c r="E292" s="14"/>
      <c r="F292" s="14"/>
      <c r="G292" s="14"/>
      <c r="H292" s="14"/>
    </row>
    <row r="293">
      <c r="A293" s="14"/>
      <c r="B293" s="14"/>
      <c r="C293" s="14"/>
      <c r="D293" s="14"/>
      <c r="E293" s="14"/>
      <c r="F293" s="14"/>
      <c r="G293" s="14"/>
      <c r="H293" s="14"/>
    </row>
    <row r="294">
      <c r="A294" s="14"/>
      <c r="B294" s="14"/>
      <c r="C294" s="14"/>
      <c r="D294" s="14"/>
      <c r="E294" s="14"/>
      <c r="F294" s="14"/>
      <c r="G294" s="14"/>
      <c r="H294" s="14"/>
    </row>
    <row r="295">
      <c r="A295" s="14"/>
      <c r="B295" s="14"/>
      <c r="C295" s="14"/>
      <c r="D295" s="14"/>
      <c r="E295" s="14"/>
      <c r="F295" s="14"/>
      <c r="G295" s="14"/>
      <c r="H295" s="14"/>
    </row>
    <row r="296">
      <c r="A296" s="14"/>
      <c r="B296" s="14"/>
      <c r="C296" s="14"/>
      <c r="D296" s="14"/>
      <c r="E296" s="14"/>
      <c r="F296" s="14"/>
      <c r="G296" s="14"/>
      <c r="H296" s="14"/>
    </row>
    <row r="297">
      <c r="A297" s="14"/>
      <c r="B297" s="14"/>
      <c r="C297" s="14"/>
      <c r="D297" s="14"/>
      <c r="E297" s="14"/>
      <c r="F297" s="14"/>
      <c r="G297" s="14"/>
      <c r="H297" s="14"/>
    </row>
    <row r="298">
      <c r="A298" s="14"/>
      <c r="B298" s="14"/>
      <c r="C298" s="14"/>
      <c r="D298" s="14"/>
      <c r="E298" s="14"/>
      <c r="F298" s="14"/>
      <c r="G298" s="14"/>
      <c r="H298" s="14"/>
    </row>
    <row r="299">
      <c r="A299" s="14"/>
      <c r="B299" s="14"/>
      <c r="C299" s="14"/>
      <c r="D299" s="14"/>
      <c r="E299" s="14"/>
      <c r="F299" s="14"/>
      <c r="G299" s="14"/>
      <c r="H299" s="14"/>
    </row>
    <row r="300">
      <c r="A300" s="14"/>
      <c r="B300" s="14"/>
      <c r="C300" s="14"/>
      <c r="D300" s="14"/>
      <c r="E300" s="14"/>
      <c r="F300" s="14"/>
      <c r="G300" s="14"/>
      <c r="H300" s="14"/>
    </row>
    <row r="301">
      <c r="A301" s="14"/>
      <c r="B301" s="14"/>
      <c r="C301" s="14"/>
      <c r="D301" s="14"/>
      <c r="E301" s="14"/>
      <c r="F301" s="14"/>
      <c r="G301" s="14"/>
      <c r="H301" s="14"/>
    </row>
    <row r="302">
      <c r="A302" s="14"/>
      <c r="B302" s="14"/>
      <c r="C302" s="14"/>
      <c r="D302" s="14"/>
      <c r="E302" s="14"/>
      <c r="F302" s="14"/>
      <c r="G302" s="14"/>
      <c r="H302" s="14"/>
    </row>
    <row r="303">
      <c r="A303" s="14"/>
      <c r="B303" s="14"/>
      <c r="C303" s="14"/>
      <c r="D303" s="14"/>
      <c r="E303" s="14"/>
      <c r="F303" s="14"/>
      <c r="G303" s="14"/>
      <c r="H303" s="14"/>
    </row>
    <row r="304">
      <c r="A304" s="14"/>
      <c r="B304" s="14"/>
      <c r="C304" s="14"/>
      <c r="D304" s="14"/>
      <c r="E304" s="14"/>
      <c r="F304" s="14"/>
      <c r="G304" s="14"/>
      <c r="H304" s="14"/>
    </row>
    <row r="305">
      <c r="A305" s="14"/>
      <c r="B305" s="14"/>
      <c r="C305" s="14"/>
      <c r="D305" s="14"/>
      <c r="E305" s="14"/>
      <c r="F305" s="14"/>
      <c r="G305" s="14"/>
      <c r="H305" s="14"/>
    </row>
    <row r="306">
      <c r="A306" s="14"/>
      <c r="B306" s="14"/>
      <c r="C306" s="14"/>
      <c r="D306" s="14"/>
      <c r="E306" s="14"/>
      <c r="F306" s="14"/>
      <c r="G306" s="14"/>
      <c r="H306" s="14"/>
    </row>
    <row r="307">
      <c r="A307" s="14"/>
      <c r="B307" s="14"/>
      <c r="C307" s="14"/>
      <c r="D307" s="14"/>
      <c r="E307" s="14"/>
      <c r="F307" s="14"/>
      <c r="G307" s="14"/>
      <c r="H307" s="14"/>
    </row>
    <row r="308">
      <c r="A308" s="14"/>
      <c r="B308" s="14"/>
      <c r="C308" s="14"/>
      <c r="D308" s="14"/>
      <c r="E308" s="14"/>
      <c r="F308" s="14"/>
      <c r="G308" s="14"/>
      <c r="H308" s="14"/>
    </row>
    <row r="309">
      <c r="A309" s="14"/>
      <c r="B309" s="14"/>
      <c r="C309" s="14"/>
      <c r="D309" s="14"/>
      <c r="E309" s="14"/>
      <c r="F309" s="14"/>
      <c r="G309" s="14"/>
      <c r="H309" s="14"/>
    </row>
    <row r="310">
      <c r="A310" s="14"/>
      <c r="B310" s="14"/>
      <c r="C310" s="14"/>
      <c r="D310" s="14"/>
      <c r="E310" s="14"/>
      <c r="F310" s="14"/>
      <c r="G310" s="14"/>
      <c r="H310" s="14"/>
    </row>
    <row r="311">
      <c r="A311" s="14"/>
      <c r="B311" s="14"/>
      <c r="C311" s="14"/>
      <c r="D311" s="14"/>
      <c r="E311" s="14"/>
      <c r="F311" s="14"/>
      <c r="G311" s="14"/>
      <c r="H311" s="14"/>
    </row>
    <row r="312">
      <c r="A312" s="14"/>
      <c r="B312" s="14"/>
      <c r="C312" s="14"/>
      <c r="D312" s="14"/>
      <c r="E312" s="14"/>
      <c r="F312" s="14"/>
      <c r="G312" s="14"/>
      <c r="H312" s="14"/>
    </row>
    <row r="313">
      <c r="A313" s="14"/>
      <c r="B313" s="14"/>
      <c r="C313" s="14"/>
      <c r="D313" s="14"/>
      <c r="E313" s="14"/>
      <c r="F313" s="14"/>
      <c r="G313" s="14"/>
      <c r="H313" s="14"/>
    </row>
    <row r="314">
      <c r="A314" s="14"/>
      <c r="B314" s="14"/>
      <c r="C314" s="14"/>
      <c r="D314" s="14"/>
      <c r="E314" s="14"/>
      <c r="F314" s="14"/>
      <c r="G314" s="14"/>
      <c r="H314" s="14"/>
    </row>
    <row r="315">
      <c r="A315" s="14"/>
      <c r="B315" s="14"/>
      <c r="C315" s="14"/>
      <c r="D315" s="14"/>
      <c r="E315" s="14"/>
      <c r="F315" s="14"/>
      <c r="G315" s="14"/>
      <c r="H315" s="14"/>
    </row>
    <row r="316">
      <c r="A316" s="14"/>
      <c r="B316" s="14"/>
      <c r="C316" s="14"/>
      <c r="D316" s="14"/>
      <c r="E316" s="14"/>
      <c r="F316" s="14"/>
      <c r="G316" s="14"/>
      <c r="H316" s="14"/>
    </row>
    <row r="317">
      <c r="A317" s="14"/>
      <c r="B317" s="14"/>
      <c r="C317" s="14"/>
      <c r="D317" s="14"/>
      <c r="E317" s="14"/>
      <c r="F317" s="14"/>
      <c r="G317" s="14"/>
      <c r="H317" s="14"/>
    </row>
    <row r="318">
      <c r="A318" s="14"/>
      <c r="B318" s="14"/>
      <c r="C318" s="14"/>
      <c r="D318" s="14"/>
      <c r="E318" s="14"/>
      <c r="F318" s="14"/>
      <c r="G318" s="14"/>
      <c r="H318" s="14"/>
    </row>
    <row r="319">
      <c r="A319" s="14"/>
      <c r="B319" s="14"/>
      <c r="C319" s="14"/>
      <c r="D319" s="14"/>
      <c r="E319" s="14"/>
      <c r="F319" s="14"/>
      <c r="G319" s="14"/>
      <c r="H319" s="14"/>
    </row>
    <row r="320">
      <c r="A320" s="14"/>
      <c r="B320" s="14"/>
      <c r="C320" s="14"/>
      <c r="D320" s="14"/>
      <c r="E320" s="14"/>
      <c r="F320" s="14"/>
      <c r="G320" s="14"/>
      <c r="H320" s="14"/>
    </row>
    <row r="321">
      <c r="A321" s="14"/>
      <c r="B321" s="14"/>
      <c r="C321" s="14"/>
      <c r="D321" s="14"/>
      <c r="E321" s="14"/>
      <c r="F321" s="14"/>
      <c r="G321" s="14"/>
      <c r="H321" s="14"/>
    </row>
    <row r="322">
      <c r="A322" s="14"/>
      <c r="B322" s="14"/>
      <c r="C322" s="14"/>
      <c r="D322" s="14"/>
      <c r="E322" s="14"/>
      <c r="F322" s="14"/>
      <c r="G322" s="14"/>
      <c r="H322" s="14"/>
    </row>
    <row r="323">
      <c r="A323" s="14"/>
      <c r="B323" s="14"/>
      <c r="C323" s="14"/>
      <c r="D323" s="14"/>
      <c r="E323" s="14"/>
      <c r="F323" s="14"/>
      <c r="G323" s="14"/>
      <c r="H323" s="14"/>
    </row>
    <row r="324">
      <c r="A324" s="14"/>
      <c r="B324" s="14"/>
      <c r="C324" s="14"/>
      <c r="D324" s="14"/>
      <c r="E324" s="14"/>
      <c r="F324" s="14"/>
      <c r="G324" s="14"/>
      <c r="H324" s="14"/>
    </row>
    <row r="325">
      <c r="A325" s="14"/>
      <c r="B325" s="14"/>
      <c r="C325" s="14"/>
      <c r="D325" s="14"/>
      <c r="E325" s="14"/>
      <c r="F325" s="14"/>
      <c r="G325" s="14"/>
      <c r="H325" s="14"/>
    </row>
    <row r="326">
      <c r="A326" s="14"/>
      <c r="B326" s="14"/>
      <c r="C326" s="14"/>
      <c r="D326" s="14"/>
      <c r="E326" s="14"/>
      <c r="F326" s="14"/>
      <c r="G326" s="14"/>
      <c r="H326" s="14"/>
    </row>
    <row r="327">
      <c r="A327" s="14"/>
      <c r="B327" s="14"/>
      <c r="C327" s="14"/>
      <c r="D327" s="14"/>
      <c r="E327" s="14"/>
      <c r="F327" s="14"/>
      <c r="G327" s="14"/>
      <c r="H327" s="14"/>
    </row>
    <row r="328">
      <c r="A328" s="14"/>
      <c r="B328" s="14"/>
      <c r="C328" s="14"/>
      <c r="D328" s="14"/>
      <c r="E328" s="14"/>
      <c r="F328" s="14"/>
      <c r="G328" s="14"/>
      <c r="H328" s="14"/>
    </row>
    <row r="329">
      <c r="A329" s="14"/>
      <c r="B329" s="14"/>
      <c r="C329" s="14"/>
      <c r="D329" s="14"/>
      <c r="E329" s="14"/>
      <c r="F329" s="14"/>
      <c r="G329" s="14"/>
      <c r="H329" s="14"/>
    </row>
    <row r="330">
      <c r="A330" s="14"/>
      <c r="B330" s="14"/>
      <c r="C330" s="14"/>
      <c r="D330" s="14"/>
      <c r="E330" s="14"/>
      <c r="F330" s="14"/>
      <c r="G330" s="14"/>
      <c r="H330" s="14"/>
    </row>
    <row r="331">
      <c r="A331" s="14"/>
      <c r="B331" s="14"/>
      <c r="C331" s="14"/>
      <c r="D331" s="14"/>
      <c r="E331" s="14"/>
      <c r="F331" s="14"/>
      <c r="G331" s="14"/>
      <c r="H331" s="14"/>
    </row>
    <row r="332">
      <c r="A332" s="14"/>
      <c r="B332" s="14"/>
      <c r="C332" s="14"/>
      <c r="D332" s="14"/>
      <c r="E332" s="14"/>
      <c r="F332" s="14"/>
      <c r="G332" s="14"/>
      <c r="H332" s="14"/>
    </row>
    <row r="333">
      <c r="A333" s="14"/>
      <c r="B333" s="14"/>
      <c r="C333" s="14"/>
      <c r="D333" s="14"/>
      <c r="E333" s="14"/>
      <c r="F333" s="14"/>
      <c r="G333" s="14"/>
      <c r="H333" s="14"/>
    </row>
    <row r="334">
      <c r="A334" s="14"/>
      <c r="B334" s="14"/>
      <c r="C334" s="14"/>
      <c r="D334" s="14"/>
      <c r="E334" s="14"/>
      <c r="F334" s="14"/>
      <c r="G334" s="14"/>
      <c r="H334" s="14"/>
    </row>
    <row r="335">
      <c r="A335" s="14"/>
      <c r="B335" s="14"/>
      <c r="C335" s="14"/>
      <c r="D335" s="14"/>
      <c r="E335" s="14"/>
      <c r="F335" s="14"/>
      <c r="G335" s="14"/>
      <c r="H335" s="14"/>
    </row>
    <row r="336">
      <c r="A336" s="14"/>
      <c r="B336" s="14"/>
      <c r="C336" s="14"/>
      <c r="D336" s="14"/>
      <c r="E336" s="14"/>
      <c r="F336" s="14"/>
      <c r="G336" s="14"/>
      <c r="H336" s="14"/>
    </row>
    <row r="337">
      <c r="A337" s="14"/>
      <c r="B337" s="14"/>
      <c r="C337" s="14"/>
      <c r="D337" s="14"/>
      <c r="E337" s="14"/>
      <c r="F337" s="14"/>
      <c r="G337" s="14"/>
      <c r="H337" s="14"/>
    </row>
    <row r="338">
      <c r="A338" s="14"/>
      <c r="B338" s="14"/>
      <c r="C338" s="14"/>
      <c r="D338" s="14"/>
      <c r="E338" s="14"/>
      <c r="F338" s="14"/>
      <c r="G338" s="14"/>
      <c r="H338" s="14"/>
    </row>
    <row r="339">
      <c r="A339" s="14"/>
      <c r="B339" s="14"/>
      <c r="C339" s="14"/>
      <c r="D339" s="14"/>
      <c r="E339" s="14"/>
      <c r="F339" s="14"/>
      <c r="G339" s="14"/>
      <c r="H339" s="14"/>
    </row>
    <row r="340">
      <c r="A340" s="14"/>
      <c r="B340" s="14"/>
      <c r="C340" s="14"/>
      <c r="D340" s="14"/>
      <c r="E340" s="14"/>
      <c r="F340" s="14"/>
      <c r="G340" s="14"/>
      <c r="H340" s="14"/>
    </row>
    <row r="341">
      <c r="A341" s="14"/>
      <c r="B341" s="14"/>
      <c r="C341" s="14"/>
      <c r="D341" s="14"/>
      <c r="E341" s="14"/>
      <c r="F341" s="14"/>
      <c r="G341" s="14"/>
      <c r="H341" s="14"/>
    </row>
    <row r="342">
      <c r="A342" s="14"/>
      <c r="B342" s="14"/>
      <c r="C342" s="14"/>
      <c r="D342" s="14"/>
      <c r="E342" s="14"/>
      <c r="F342" s="14"/>
      <c r="G342" s="14"/>
      <c r="H342" s="14"/>
    </row>
    <row r="343">
      <c r="A343" s="14"/>
      <c r="B343" s="14"/>
      <c r="C343" s="14"/>
      <c r="D343" s="14"/>
      <c r="E343" s="14"/>
      <c r="F343" s="14"/>
      <c r="G343" s="14"/>
      <c r="H343" s="14"/>
    </row>
    <row r="344">
      <c r="A344" s="14"/>
      <c r="B344" s="14"/>
      <c r="C344" s="14"/>
      <c r="D344" s="14"/>
      <c r="E344" s="14"/>
      <c r="F344" s="14"/>
      <c r="G344" s="14"/>
      <c r="H344" s="14"/>
    </row>
    <row r="345">
      <c r="A345" s="14"/>
      <c r="B345" s="14"/>
      <c r="C345" s="14"/>
      <c r="D345" s="14"/>
      <c r="E345" s="14"/>
      <c r="F345" s="14"/>
      <c r="G345" s="14"/>
      <c r="H345" s="14"/>
    </row>
    <row r="346">
      <c r="A346" s="14"/>
      <c r="B346" s="14"/>
      <c r="C346" s="14"/>
      <c r="D346" s="14"/>
      <c r="E346" s="14"/>
      <c r="F346" s="14"/>
      <c r="G346" s="14"/>
      <c r="H346" s="14"/>
    </row>
    <row r="347">
      <c r="A347" s="14"/>
      <c r="B347" s="14"/>
      <c r="C347" s="14"/>
      <c r="D347" s="14"/>
      <c r="E347" s="14"/>
      <c r="F347" s="14"/>
      <c r="G347" s="14"/>
      <c r="H347" s="14"/>
    </row>
    <row r="348">
      <c r="A348" s="14"/>
      <c r="B348" s="14"/>
      <c r="C348" s="14"/>
      <c r="D348" s="14"/>
      <c r="E348" s="14"/>
      <c r="F348" s="14"/>
      <c r="G348" s="14"/>
      <c r="H348" s="14"/>
    </row>
    <row r="349">
      <c r="A349" s="14"/>
      <c r="B349" s="14"/>
      <c r="C349" s="14"/>
      <c r="D349" s="14"/>
      <c r="E349" s="14"/>
      <c r="F349" s="14"/>
      <c r="G349" s="14"/>
      <c r="H349" s="14"/>
    </row>
    <row r="350">
      <c r="A350" s="14"/>
      <c r="B350" s="14"/>
      <c r="C350" s="14"/>
      <c r="D350" s="14"/>
      <c r="E350" s="14"/>
      <c r="F350" s="14"/>
      <c r="G350" s="14"/>
      <c r="H350" s="14"/>
    </row>
    <row r="351">
      <c r="A351" s="14"/>
      <c r="B351" s="14"/>
      <c r="C351" s="14"/>
      <c r="D351" s="14"/>
      <c r="E351" s="14"/>
      <c r="F351" s="14"/>
      <c r="G351" s="14"/>
      <c r="H351" s="14"/>
    </row>
    <row r="352">
      <c r="A352" s="14"/>
      <c r="B352" s="14"/>
      <c r="C352" s="14"/>
      <c r="D352" s="14"/>
      <c r="E352" s="14"/>
      <c r="F352" s="14"/>
      <c r="G352" s="14"/>
      <c r="H352" s="14"/>
    </row>
    <row r="353">
      <c r="A353" s="14"/>
      <c r="B353" s="14"/>
      <c r="C353" s="14"/>
      <c r="D353" s="14"/>
      <c r="E353" s="14"/>
      <c r="F353" s="14"/>
      <c r="G353" s="14"/>
      <c r="H353" s="14"/>
    </row>
    <row r="354">
      <c r="A354" s="14"/>
      <c r="B354" s="14"/>
      <c r="C354" s="14"/>
      <c r="D354" s="14"/>
      <c r="E354" s="14"/>
      <c r="F354" s="14"/>
      <c r="G354" s="14"/>
      <c r="H354" s="14"/>
    </row>
    <row r="355">
      <c r="A355" s="14"/>
      <c r="B355" s="14"/>
      <c r="C355" s="14"/>
      <c r="D355" s="14"/>
      <c r="E355" s="14"/>
      <c r="F355" s="14"/>
      <c r="G355" s="14"/>
      <c r="H355" s="14"/>
    </row>
    <row r="356">
      <c r="A356" s="14"/>
      <c r="B356" s="14"/>
      <c r="C356" s="14"/>
      <c r="D356" s="14"/>
      <c r="E356" s="14"/>
      <c r="F356" s="14"/>
      <c r="G356" s="14"/>
      <c r="H356" s="14"/>
    </row>
    <row r="357">
      <c r="A357" s="14"/>
      <c r="B357" s="14"/>
      <c r="C357" s="14"/>
      <c r="D357" s="14"/>
      <c r="E357" s="14"/>
      <c r="F357" s="14"/>
      <c r="G357" s="14"/>
      <c r="H357" s="14"/>
    </row>
    <row r="358">
      <c r="A358" s="14"/>
      <c r="B358" s="14"/>
      <c r="C358" s="14"/>
      <c r="D358" s="14"/>
      <c r="E358" s="14"/>
      <c r="F358" s="14"/>
      <c r="G358" s="14"/>
      <c r="H358" s="14"/>
    </row>
    <row r="359">
      <c r="A359" s="14"/>
      <c r="B359" s="14"/>
      <c r="C359" s="14"/>
      <c r="D359" s="14"/>
      <c r="E359" s="14"/>
      <c r="F359" s="14"/>
      <c r="G359" s="14"/>
      <c r="H359" s="14"/>
    </row>
    <row r="360">
      <c r="A360" s="14"/>
      <c r="B360" s="14"/>
      <c r="C360" s="14"/>
      <c r="D360" s="14"/>
      <c r="E360" s="14"/>
      <c r="F360" s="14"/>
      <c r="G360" s="14"/>
      <c r="H360" s="14"/>
    </row>
    <row r="361">
      <c r="A361" s="14"/>
      <c r="B361" s="14"/>
      <c r="C361" s="14"/>
      <c r="D361" s="14"/>
      <c r="E361" s="14"/>
      <c r="F361" s="14"/>
      <c r="G361" s="14"/>
      <c r="H361" s="14"/>
    </row>
    <row r="362">
      <c r="A362" s="14"/>
      <c r="B362" s="14"/>
      <c r="C362" s="14"/>
      <c r="D362" s="14"/>
      <c r="E362" s="14"/>
      <c r="F362" s="14"/>
      <c r="G362" s="14"/>
      <c r="H362" s="14"/>
    </row>
    <row r="363">
      <c r="A363" s="14"/>
      <c r="B363" s="14"/>
      <c r="C363" s="14"/>
      <c r="D363" s="14"/>
      <c r="E363" s="14"/>
      <c r="F363" s="14"/>
      <c r="G363" s="14"/>
      <c r="H363" s="14"/>
    </row>
    <row r="364">
      <c r="A364" s="14"/>
      <c r="B364" s="14"/>
      <c r="C364" s="14"/>
      <c r="D364" s="14"/>
      <c r="E364" s="14"/>
      <c r="F364" s="14"/>
      <c r="G364" s="14"/>
      <c r="H364" s="14"/>
    </row>
    <row r="365">
      <c r="A365" s="14"/>
      <c r="B365" s="14"/>
      <c r="C365" s="14"/>
      <c r="D365" s="14"/>
      <c r="E365" s="14"/>
      <c r="F365" s="14"/>
      <c r="G365" s="14"/>
      <c r="H365" s="14"/>
    </row>
    <row r="366">
      <c r="A366" s="14"/>
      <c r="B366" s="14"/>
      <c r="C366" s="14"/>
      <c r="D366" s="14"/>
      <c r="E366" s="14"/>
      <c r="F366" s="14"/>
      <c r="G366" s="14"/>
      <c r="H366" s="14"/>
    </row>
    <row r="367">
      <c r="A367" s="14"/>
      <c r="B367" s="14"/>
      <c r="C367" s="14"/>
      <c r="D367" s="14"/>
      <c r="E367" s="14"/>
      <c r="F367" s="14"/>
      <c r="G367" s="14"/>
      <c r="H367" s="14"/>
    </row>
    <row r="368">
      <c r="A368" s="14"/>
      <c r="B368" s="14"/>
      <c r="C368" s="14"/>
      <c r="D368" s="14"/>
      <c r="E368" s="14"/>
      <c r="F368" s="14"/>
      <c r="G368" s="14"/>
      <c r="H368" s="14"/>
    </row>
    <row r="369">
      <c r="A369" s="14"/>
      <c r="B369" s="14"/>
      <c r="C369" s="14"/>
      <c r="D369" s="14"/>
      <c r="E369" s="14"/>
      <c r="F369" s="14"/>
      <c r="G369" s="14"/>
      <c r="H369" s="14"/>
    </row>
    <row r="370">
      <c r="A370" s="14"/>
      <c r="B370" s="14"/>
      <c r="C370" s="14"/>
      <c r="D370" s="14"/>
      <c r="E370" s="14"/>
      <c r="F370" s="14"/>
      <c r="G370" s="14"/>
      <c r="H370" s="14"/>
    </row>
    <row r="371">
      <c r="A371" s="14"/>
      <c r="B371" s="14"/>
      <c r="C371" s="14"/>
      <c r="D371" s="14"/>
      <c r="E371" s="14"/>
      <c r="F371" s="14"/>
      <c r="G371" s="14"/>
      <c r="H371" s="14"/>
    </row>
    <row r="372">
      <c r="A372" s="14"/>
      <c r="B372" s="14"/>
      <c r="C372" s="14"/>
      <c r="D372" s="14"/>
      <c r="E372" s="14"/>
      <c r="F372" s="14"/>
      <c r="G372" s="14"/>
      <c r="H372" s="14"/>
    </row>
    <row r="373">
      <c r="A373" s="14"/>
      <c r="B373" s="14"/>
      <c r="C373" s="14"/>
      <c r="D373" s="14"/>
      <c r="E373" s="14"/>
      <c r="F373" s="14"/>
      <c r="G373" s="14"/>
      <c r="H373" s="14"/>
    </row>
    <row r="374">
      <c r="A374" s="14"/>
      <c r="B374" s="14"/>
      <c r="C374" s="14"/>
      <c r="D374" s="14"/>
      <c r="E374" s="14"/>
      <c r="F374" s="14"/>
      <c r="G374" s="14"/>
      <c r="H374" s="14"/>
    </row>
    <row r="375">
      <c r="A375" s="14"/>
      <c r="B375" s="14"/>
      <c r="C375" s="14"/>
      <c r="D375" s="14"/>
      <c r="E375" s="14"/>
      <c r="F375" s="14"/>
      <c r="G375" s="14"/>
      <c r="H375" s="14"/>
    </row>
    <row r="376">
      <c r="A376" s="14"/>
      <c r="B376" s="14"/>
      <c r="C376" s="14"/>
      <c r="D376" s="14"/>
      <c r="E376" s="14"/>
      <c r="F376" s="14"/>
      <c r="G376" s="14"/>
      <c r="H376" s="14"/>
    </row>
    <row r="377">
      <c r="A377" s="14"/>
      <c r="B377" s="14"/>
      <c r="C377" s="14"/>
      <c r="D377" s="14"/>
      <c r="E377" s="14"/>
      <c r="F377" s="14"/>
      <c r="G377" s="14"/>
      <c r="H377" s="14"/>
    </row>
    <row r="378">
      <c r="A378" s="14"/>
      <c r="B378" s="14"/>
      <c r="C378" s="14"/>
      <c r="D378" s="14"/>
      <c r="E378" s="14"/>
      <c r="F378" s="14"/>
      <c r="G378" s="14"/>
      <c r="H378" s="14"/>
    </row>
    <row r="379">
      <c r="A379" s="14"/>
      <c r="B379" s="14"/>
      <c r="C379" s="14"/>
      <c r="D379" s="14"/>
      <c r="E379" s="14"/>
      <c r="F379" s="14"/>
      <c r="G379" s="14"/>
      <c r="H379" s="14"/>
    </row>
    <row r="380">
      <c r="A380" s="14"/>
      <c r="B380" s="14"/>
      <c r="C380" s="14"/>
      <c r="D380" s="14"/>
      <c r="E380" s="14"/>
      <c r="F380" s="14"/>
      <c r="G380" s="14"/>
      <c r="H380" s="14"/>
    </row>
    <row r="381">
      <c r="A381" s="14"/>
      <c r="B381" s="14"/>
      <c r="C381" s="14"/>
      <c r="D381" s="14"/>
      <c r="E381" s="14"/>
      <c r="F381" s="14"/>
      <c r="G381" s="14"/>
      <c r="H381" s="14"/>
    </row>
    <row r="382">
      <c r="A382" s="14"/>
      <c r="B382" s="14"/>
      <c r="C382" s="14"/>
      <c r="D382" s="14"/>
      <c r="E382" s="14"/>
      <c r="F382" s="14"/>
      <c r="G382" s="14"/>
      <c r="H382" s="14"/>
    </row>
    <row r="383">
      <c r="A383" s="14"/>
      <c r="B383" s="14"/>
      <c r="C383" s="14"/>
      <c r="D383" s="14"/>
      <c r="E383" s="14"/>
      <c r="F383" s="14"/>
      <c r="G383" s="14"/>
      <c r="H383" s="14"/>
    </row>
    <row r="384">
      <c r="A384" s="14"/>
      <c r="B384" s="14"/>
      <c r="C384" s="14"/>
      <c r="D384" s="14"/>
      <c r="E384" s="14"/>
      <c r="F384" s="14"/>
      <c r="G384" s="14"/>
      <c r="H384" s="14"/>
    </row>
    <row r="385">
      <c r="A385" s="14"/>
      <c r="B385" s="14"/>
      <c r="C385" s="14"/>
      <c r="D385" s="14"/>
      <c r="E385" s="14"/>
      <c r="F385" s="14"/>
      <c r="G385" s="14"/>
      <c r="H385" s="14"/>
    </row>
    <row r="386">
      <c r="A386" s="14"/>
      <c r="B386" s="14"/>
      <c r="C386" s="14"/>
      <c r="D386" s="14"/>
      <c r="E386" s="14"/>
      <c r="F386" s="14"/>
      <c r="G386" s="14"/>
      <c r="H386" s="14"/>
    </row>
    <row r="387">
      <c r="A387" s="14"/>
      <c r="B387" s="14"/>
      <c r="C387" s="14"/>
      <c r="D387" s="14"/>
      <c r="E387" s="14"/>
      <c r="F387" s="14"/>
      <c r="G387" s="14"/>
      <c r="H387" s="14"/>
    </row>
    <row r="388">
      <c r="A388" s="14"/>
      <c r="B388" s="14"/>
      <c r="C388" s="14"/>
      <c r="D388" s="14"/>
      <c r="E388" s="14"/>
      <c r="F388" s="14"/>
      <c r="G388" s="14"/>
      <c r="H388" s="14"/>
    </row>
    <row r="389">
      <c r="A389" s="14"/>
      <c r="B389" s="14"/>
      <c r="C389" s="14"/>
      <c r="D389" s="14"/>
      <c r="E389" s="14"/>
      <c r="F389" s="14"/>
      <c r="G389" s="14"/>
      <c r="H389" s="14"/>
    </row>
    <row r="390">
      <c r="A390" s="14"/>
      <c r="B390" s="14"/>
      <c r="C390" s="14"/>
      <c r="D390" s="14"/>
      <c r="E390" s="14"/>
      <c r="F390" s="14"/>
      <c r="G390" s="14"/>
      <c r="H390" s="14"/>
    </row>
    <row r="391">
      <c r="A391" s="14"/>
      <c r="B391" s="14"/>
      <c r="C391" s="14"/>
      <c r="D391" s="14"/>
      <c r="E391" s="14"/>
      <c r="F391" s="14"/>
      <c r="G391" s="14"/>
      <c r="H391" s="14"/>
    </row>
    <row r="392">
      <c r="A392" s="14"/>
      <c r="B392" s="14"/>
      <c r="C392" s="14"/>
      <c r="D392" s="14"/>
      <c r="E392" s="14"/>
      <c r="F392" s="14"/>
      <c r="G392" s="14"/>
      <c r="H392" s="14"/>
    </row>
    <row r="393">
      <c r="A393" s="14"/>
      <c r="B393" s="14"/>
      <c r="C393" s="14"/>
      <c r="D393" s="14"/>
      <c r="E393" s="14"/>
      <c r="F393" s="14"/>
      <c r="G393" s="14"/>
      <c r="H393" s="14"/>
    </row>
    <row r="394">
      <c r="A394" s="14"/>
      <c r="B394" s="14"/>
      <c r="C394" s="14"/>
      <c r="D394" s="14"/>
      <c r="E394" s="14"/>
      <c r="F394" s="14"/>
      <c r="G394" s="14"/>
      <c r="H394" s="14"/>
    </row>
    <row r="395">
      <c r="A395" s="14"/>
      <c r="B395" s="14"/>
      <c r="C395" s="14"/>
      <c r="D395" s="14"/>
      <c r="E395" s="14"/>
      <c r="F395" s="14"/>
      <c r="G395" s="14"/>
      <c r="H395" s="14"/>
    </row>
    <row r="396">
      <c r="A396" s="14"/>
      <c r="B396" s="14"/>
      <c r="C396" s="14"/>
      <c r="D396" s="14"/>
      <c r="E396" s="14"/>
      <c r="F396" s="14"/>
      <c r="G396" s="14"/>
      <c r="H396" s="14"/>
    </row>
    <row r="397">
      <c r="A397" s="14"/>
      <c r="B397" s="14"/>
      <c r="C397" s="14"/>
      <c r="D397" s="14"/>
      <c r="E397" s="14"/>
      <c r="F397" s="14"/>
      <c r="G397" s="14"/>
      <c r="H397" s="14"/>
    </row>
    <row r="398">
      <c r="A398" s="14"/>
      <c r="B398" s="14"/>
      <c r="C398" s="14"/>
      <c r="D398" s="14"/>
      <c r="E398" s="14"/>
      <c r="F398" s="14"/>
      <c r="G398" s="14"/>
      <c r="H398" s="14"/>
    </row>
    <row r="399">
      <c r="A399" s="14"/>
      <c r="B399" s="14"/>
      <c r="C399" s="14"/>
      <c r="D399" s="14"/>
      <c r="E399" s="14"/>
      <c r="F399" s="14"/>
      <c r="G399" s="14"/>
      <c r="H399" s="14"/>
    </row>
    <row r="400">
      <c r="A400" s="14"/>
      <c r="B400" s="14"/>
      <c r="C400" s="14"/>
      <c r="D400" s="14"/>
      <c r="E400" s="14"/>
      <c r="F400" s="14"/>
      <c r="G400" s="14"/>
      <c r="H400" s="14"/>
    </row>
    <row r="401">
      <c r="A401" s="14"/>
      <c r="B401" s="14"/>
      <c r="C401" s="14"/>
      <c r="D401" s="14"/>
      <c r="E401" s="14"/>
      <c r="F401" s="14"/>
      <c r="G401" s="14"/>
      <c r="H401" s="14"/>
    </row>
    <row r="402">
      <c r="A402" s="14"/>
      <c r="B402" s="14"/>
      <c r="C402" s="14"/>
      <c r="D402" s="14"/>
      <c r="E402" s="14"/>
      <c r="F402" s="14"/>
      <c r="G402" s="14"/>
      <c r="H402" s="14"/>
    </row>
    <row r="403">
      <c r="A403" s="14"/>
      <c r="B403" s="14"/>
      <c r="C403" s="14"/>
      <c r="D403" s="14"/>
      <c r="E403" s="14"/>
      <c r="F403" s="14"/>
      <c r="G403" s="14"/>
      <c r="H403" s="14"/>
    </row>
    <row r="404">
      <c r="A404" s="14"/>
      <c r="B404" s="14"/>
      <c r="C404" s="14"/>
      <c r="D404" s="14"/>
      <c r="E404" s="14"/>
      <c r="F404" s="14"/>
      <c r="G404" s="14"/>
      <c r="H404" s="14"/>
    </row>
    <row r="405">
      <c r="A405" s="14"/>
      <c r="B405" s="14"/>
      <c r="C405" s="14"/>
      <c r="D405" s="14"/>
      <c r="E405" s="14"/>
      <c r="F405" s="14"/>
      <c r="G405" s="14"/>
      <c r="H405" s="14"/>
    </row>
    <row r="406">
      <c r="A406" s="14"/>
      <c r="B406" s="14"/>
      <c r="C406" s="14"/>
      <c r="D406" s="14"/>
      <c r="E406" s="14"/>
      <c r="F406" s="14"/>
      <c r="G406" s="14"/>
      <c r="H406" s="14"/>
    </row>
    <row r="407">
      <c r="A407" s="14"/>
      <c r="B407" s="14"/>
      <c r="C407" s="14"/>
      <c r="D407" s="14"/>
      <c r="E407" s="14"/>
      <c r="F407" s="14"/>
      <c r="G407" s="14"/>
      <c r="H407" s="14"/>
    </row>
    <row r="408">
      <c r="A408" s="14"/>
      <c r="B408" s="14"/>
      <c r="C408" s="14"/>
      <c r="D408" s="14"/>
      <c r="E408" s="14"/>
      <c r="F408" s="14"/>
      <c r="G408" s="14"/>
      <c r="H408" s="14"/>
    </row>
    <row r="409">
      <c r="A409" s="14"/>
      <c r="B409" s="14"/>
      <c r="C409" s="14"/>
      <c r="D409" s="14"/>
      <c r="E409" s="14"/>
      <c r="F409" s="14"/>
      <c r="G409" s="14"/>
      <c r="H409" s="14"/>
    </row>
    <row r="410">
      <c r="A410" s="14"/>
      <c r="B410" s="14"/>
      <c r="C410" s="14"/>
      <c r="D410" s="14"/>
      <c r="E410" s="14"/>
      <c r="F410" s="14"/>
      <c r="G410" s="14"/>
      <c r="H410" s="14"/>
    </row>
    <row r="411">
      <c r="A411" s="14"/>
      <c r="B411" s="14"/>
      <c r="C411" s="14"/>
      <c r="D411" s="14"/>
      <c r="E411" s="14"/>
      <c r="F411" s="14"/>
      <c r="G411" s="14"/>
      <c r="H411" s="14"/>
    </row>
    <row r="412">
      <c r="A412" s="14"/>
      <c r="B412" s="14"/>
      <c r="C412" s="14"/>
      <c r="D412" s="14"/>
      <c r="E412" s="14"/>
      <c r="F412" s="14"/>
      <c r="G412" s="14"/>
      <c r="H412" s="14"/>
    </row>
    <row r="413">
      <c r="A413" s="14"/>
      <c r="B413" s="14"/>
      <c r="C413" s="14"/>
      <c r="D413" s="14"/>
      <c r="E413" s="14"/>
      <c r="F413" s="14"/>
      <c r="G413" s="14"/>
      <c r="H413" s="14"/>
    </row>
    <row r="414">
      <c r="A414" s="14"/>
      <c r="B414" s="14"/>
      <c r="C414" s="14"/>
      <c r="D414" s="14"/>
      <c r="E414" s="14"/>
      <c r="F414" s="14"/>
      <c r="G414" s="14"/>
      <c r="H414" s="14"/>
    </row>
    <row r="415">
      <c r="A415" s="14"/>
      <c r="B415" s="14"/>
      <c r="C415" s="14"/>
      <c r="D415" s="14"/>
      <c r="E415" s="14"/>
      <c r="F415" s="14"/>
      <c r="G415" s="14"/>
      <c r="H415" s="14"/>
    </row>
    <row r="416">
      <c r="A416" s="14"/>
      <c r="B416" s="14"/>
      <c r="C416" s="14"/>
      <c r="D416" s="14"/>
      <c r="E416" s="14"/>
      <c r="F416" s="14"/>
      <c r="G416" s="14"/>
      <c r="H416" s="14"/>
    </row>
    <row r="417">
      <c r="A417" s="14"/>
      <c r="B417" s="14"/>
      <c r="C417" s="14"/>
      <c r="D417" s="14"/>
      <c r="E417" s="14"/>
      <c r="F417" s="14"/>
      <c r="G417" s="14"/>
      <c r="H417" s="14"/>
    </row>
    <row r="418">
      <c r="A418" s="14"/>
      <c r="B418" s="14"/>
      <c r="C418" s="14"/>
      <c r="D418" s="14"/>
      <c r="E418" s="14"/>
      <c r="F418" s="14"/>
      <c r="G418" s="14"/>
      <c r="H418" s="14"/>
    </row>
    <row r="419">
      <c r="A419" s="14"/>
      <c r="B419" s="14"/>
      <c r="C419" s="14"/>
      <c r="D419" s="14"/>
      <c r="E419" s="14"/>
      <c r="F419" s="14"/>
      <c r="G419" s="14"/>
      <c r="H419" s="14"/>
    </row>
    <row r="420">
      <c r="A420" s="14"/>
      <c r="B420" s="14"/>
      <c r="C420" s="14"/>
      <c r="D420" s="14"/>
      <c r="E420" s="14"/>
      <c r="F420" s="14"/>
      <c r="G420" s="14"/>
      <c r="H420" s="14"/>
    </row>
    <row r="421">
      <c r="A421" s="14"/>
      <c r="B421" s="14"/>
      <c r="C421" s="14"/>
      <c r="D421" s="14"/>
      <c r="E421" s="14"/>
      <c r="F421" s="14"/>
      <c r="G421" s="14"/>
      <c r="H421" s="14"/>
    </row>
    <row r="422">
      <c r="A422" s="14"/>
      <c r="B422" s="14"/>
      <c r="C422" s="14"/>
      <c r="D422" s="14"/>
      <c r="E422" s="14"/>
      <c r="F422" s="14"/>
      <c r="G422" s="14"/>
      <c r="H422" s="14"/>
    </row>
    <row r="423">
      <c r="A423" s="14"/>
      <c r="B423" s="14"/>
      <c r="C423" s="14"/>
      <c r="D423" s="14"/>
      <c r="E423" s="14"/>
      <c r="F423" s="14"/>
      <c r="G423" s="14"/>
      <c r="H423" s="14"/>
    </row>
    <row r="424">
      <c r="A424" s="14"/>
      <c r="B424" s="14"/>
      <c r="C424" s="14"/>
      <c r="D424" s="14"/>
      <c r="E424" s="14"/>
      <c r="F424" s="14"/>
      <c r="G424" s="14"/>
      <c r="H424" s="14"/>
    </row>
    <row r="425">
      <c r="A425" s="14"/>
      <c r="B425" s="14"/>
      <c r="C425" s="14"/>
      <c r="D425" s="14"/>
      <c r="E425" s="14"/>
      <c r="F425" s="14"/>
      <c r="G425" s="14"/>
      <c r="H425" s="14"/>
    </row>
    <row r="426">
      <c r="A426" s="14"/>
      <c r="B426" s="14"/>
      <c r="C426" s="14"/>
      <c r="D426" s="14"/>
      <c r="E426" s="14"/>
      <c r="F426" s="14"/>
      <c r="G426" s="14"/>
      <c r="H426" s="14"/>
    </row>
    <row r="427">
      <c r="A427" s="14"/>
      <c r="B427" s="14"/>
      <c r="C427" s="14"/>
      <c r="D427" s="14"/>
      <c r="E427" s="14"/>
      <c r="F427" s="14"/>
      <c r="G427" s="14"/>
      <c r="H427" s="14"/>
    </row>
    <row r="428">
      <c r="A428" s="14"/>
      <c r="B428" s="14"/>
      <c r="C428" s="14"/>
      <c r="D428" s="14"/>
      <c r="E428" s="14"/>
      <c r="F428" s="14"/>
      <c r="G428" s="14"/>
      <c r="H428" s="14"/>
    </row>
    <row r="429">
      <c r="A429" s="14"/>
      <c r="B429" s="14"/>
      <c r="C429" s="14"/>
      <c r="D429" s="14"/>
      <c r="E429" s="14"/>
      <c r="F429" s="14"/>
      <c r="G429" s="14"/>
      <c r="H429" s="14"/>
    </row>
    <row r="430">
      <c r="A430" s="14"/>
      <c r="B430" s="14"/>
      <c r="C430" s="14"/>
      <c r="D430" s="14"/>
      <c r="E430" s="14"/>
      <c r="F430" s="14"/>
      <c r="G430" s="14"/>
      <c r="H430" s="14"/>
    </row>
    <row r="431">
      <c r="A431" s="14"/>
      <c r="B431" s="14"/>
      <c r="C431" s="14"/>
      <c r="D431" s="14"/>
      <c r="E431" s="14"/>
      <c r="F431" s="14"/>
      <c r="G431" s="14"/>
      <c r="H431" s="14"/>
    </row>
    <row r="432">
      <c r="A432" s="14"/>
      <c r="B432" s="14"/>
      <c r="C432" s="14"/>
      <c r="D432" s="14"/>
      <c r="E432" s="14"/>
      <c r="F432" s="14"/>
      <c r="G432" s="14"/>
      <c r="H432" s="14"/>
    </row>
    <row r="433">
      <c r="A433" s="14"/>
      <c r="B433" s="14"/>
      <c r="C433" s="14"/>
      <c r="D433" s="14"/>
      <c r="E433" s="14"/>
      <c r="F433" s="14"/>
      <c r="G433" s="14"/>
      <c r="H433" s="14"/>
    </row>
    <row r="434">
      <c r="A434" s="14"/>
      <c r="B434" s="14"/>
      <c r="C434" s="14"/>
      <c r="D434" s="14"/>
      <c r="E434" s="14"/>
      <c r="F434" s="14"/>
      <c r="G434" s="14"/>
      <c r="H434" s="14"/>
    </row>
    <row r="435">
      <c r="A435" s="14"/>
      <c r="B435" s="14"/>
      <c r="C435" s="14"/>
      <c r="D435" s="14"/>
      <c r="E435" s="14"/>
      <c r="F435" s="14"/>
      <c r="G435" s="14"/>
      <c r="H435" s="14"/>
    </row>
    <row r="436">
      <c r="A436" s="14"/>
      <c r="B436" s="14"/>
      <c r="C436" s="14"/>
      <c r="D436" s="14"/>
      <c r="E436" s="14"/>
      <c r="F436" s="14"/>
      <c r="G436" s="14"/>
      <c r="H436" s="14"/>
    </row>
    <row r="437">
      <c r="A437" s="14"/>
      <c r="B437" s="14"/>
      <c r="C437" s="14"/>
      <c r="D437" s="14"/>
      <c r="E437" s="14"/>
      <c r="F437" s="14"/>
      <c r="G437" s="14"/>
      <c r="H437" s="14"/>
    </row>
    <row r="438">
      <c r="A438" s="14"/>
      <c r="B438" s="14"/>
      <c r="C438" s="14"/>
      <c r="D438" s="14"/>
      <c r="E438" s="14"/>
      <c r="F438" s="14"/>
      <c r="G438" s="14"/>
      <c r="H438" s="14"/>
    </row>
    <row r="439">
      <c r="A439" s="14"/>
      <c r="B439" s="14"/>
      <c r="C439" s="14"/>
      <c r="D439" s="14"/>
      <c r="E439" s="14"/>
      <c r="F439" s="14"/>
      <c r="G439" s="14"/>
      <c r="H439" s="14"/>
    </row>
    <row r="440">
      <c r="A440" s="14"/>
      <c r="B440" s="14"/>
      <c r="C440" s="14"/>
      <c r="D440" s="14"/>
      <c r="E440" s="14"/>
      <c r="F440" s="14"/>
      <c r="G440" s="14"/>
      <c r="H440" s="14"/>
    </row>
    <row r="441">
      <c r="A441" s="14"/>
      <c r="B441" s="14"/>
      <c r="C441" s="14"/>
      <c r="D441" s="14"/>
      <c r="E441" s="14"/>
      <c r="F441" s="14"/>
      <c r="G441" s="14"/>
      <c r="H441" s="14"/>
    </row>
    <row r="442">
      <c r="A442" s="14"/>
      <c r="B442" s="14"/>
      <c r="C442" s="14"/>
      <c r="D442" s="14"/>
      <c r="E442" s="14"/>
      <c r="F442" s="14"/>
      <c r="G442" s="14"/>
      <c r="H442" s="14"/>
    </row>
    <row r="443">
      <c r="A443" s="14"/>
      <c r="B443" s="14"/>
      <c r="C443" s="14"/>
      <c r="D443" s="14"/>
      <c r="E443" s="14"/>
      <c r="F443" s="14"/>
      <c r="G443" s="14"/>
      <c r="H443" s="14"/>
    </row>
    <row r="444">
      <c r="A444" s="14"/>
      <c r="B444" s="14"/>
      <c r="C444" s="14"/>
      <c r="D444" s="14"/>
      <c r="E444" s="14"/>
      <c r="F444" s="14"/>
      <c r="G444" s="14"/>
      <c r="H444" s="14"/>
    </row>
    <row r="445">
      <c r="A445" s="14"/>
      <c r="B445" s="14"/>
      <c r="C445" s="14"/>
      <c r="D445" s="14"/>
      <c r="E445" s="14"/>
      <c r="F445" s="14"/>
      <c r="G445" s="14"/>
      <c r="H445" s="14"/>
    </row>
    <row r="446">
      <c r="A446" s="14"/>
      <c r="B446" s="14"/>
      <c r="C446" s="14"/>
      <c r="D446" s="14"/>
      <c r="E446" s="14"/>
      <c r="F446" s="14"/>
      <c r="G446" s="14"/>
      <c r="H446" s="14"/>
    </row>
    <row r="447">
      <c r="A447" s="14"/>
      <c r="B447" s="14"/>
      <c r="C447" s="14"/>
      <c r="D447" s="14"/>
      <c r="E447" s="14"/>
      <c r="F447" s="14"/>
      <c r="G447" s="14"/>
      <c r="H447" s="14"/>
    </row>
    <row r="448">
      <c r="A448" s="14"/>
      <c r="B448" s="14"/>
      <c r="C448" s="14"/>
      <c r="D448" s="14"/>
      <c r="E448" s="14"/>
      <c r="F448" s="14"/>
      <c r="G448" s="14"/>
      <c r="H448" s="14"/>
    </row>
    <row r="449">
      <c r="A449" s="14"/>
      <c r="B449" s="14"/>
      <c r="C449" s="14"/>
      <c r="D449" s="14"/>
      <c r="E449" s="14"/>
      <c r="F449" s="14"/>
      <c r="G449" s="14"/>
      <c r="H449" s="14"/>
    </row>
    <row r="450">
      <c r="A450" s="14"/>
      <c r="B450" s="14"/>
      <c r="C450" s="14"/>
      <c r="D450" s="14"/>
      <c r="E450" s="14"/>
      <c r="F450" s="14"/>
      <c r="G450" s="14"/>
      <c r="H450" s="14"/>
    </row>
    <row r="451">
      <c r="A451" s="14"/>
      <c r="B451" s="14"/>
      <c r="C451" s="14"/>
      <c r="D451" s="14"/>
      <c r="E451" s="14"/>
      <c r="F451" s="14"/>
      <c r="G451" s="14"/>
      <c r="H451" s="14"/>
    </row>
    <row r="452">
      <c r="A452" s="14"/>
      <c r="B452" s="14"/>
      <c r="C452" s="14"/>
      <c r="D452" s="14"/>
      <c r="E452" s="14"/>
      <c r="F452" s="14"/>
      <c r="G452" s="14"/>
      <c r="H452" s="14"/>
    </row>
    <row r="453">
      <c r="A453" s="14"/>
      <c r="B453" s="14"/>
      <c r="C453" s="14"/>
      <c r="D453" s="14"/>
      <c r="E453" s="14"/>
      <c r="F453" s="14"/>
      <c r="G453" s="14"/>
      <c r="H453" s="14"/>
    </row>
    <row r="454">
      <c r="A454" s="14"/>
      <c r="B454" s="14"/>
      <c r="C454" s="14"/>
      <c r="D454" s="14"/>
      <c r="E454" s="14"/>
      <c r="F454" s="14"/>
      <c r="G454" s="14"/>
      <c r="H454" s="14"/>
    </row>
    <row r="455">
      <c r="A455" s="14"/>
      <c r="B455" s="14"/>
      <c r="C455" s="14"/>
      <c r="D455" s="14"/>
      <c r="E455" s="14"/>
      <c r="F455" s="14"/>
      <c r="G455" s="14"/>
      <c r="H455" s="14"/>
    </row>
    <row r="456">
      <c r="A456" s="14"/>
      <c r="B456" s="14"/>
      <c r="C456" s="14"/>
      <c r="D456" s="14"/>
      <c r="E456" s="14"/>
      <c r="F456" s="14"/>
      <c r="G456" s="14"/>
      <c r="H456" s="14"/>
    </row>
    <row r="457">
      <c r="A457" s="14"/>
      <c r="B457" s="14"/>
      <c r="C457" s="14"/>
      <c r="D457" s="14"/>
      <c r="E457" s="14"/>
      <c r="F457" s="14"/>
      <c r="G457" s="14"/>
      <c r="H457" s="14"/>
    </row>
    <row r="458">
      <c r="A458" s="14"/>
      <c r="B458" s="14"/>
      <c r="C458" s="14"/>
      <c r="D458" s="14"/>
      <c r="E458" s="14"/>
      <c r="F458" s="14"/>
      <c r="G458" s="14"/>
      <c r="H458" s="14"/>
    </row>
    <row r="459">
      <c r="A459" s="14"/>
      <c r="B459" s="14"/>
      <c r="C459" s="14"/>
      <c r="D459" s="14"/>
      <c r="E459" s="14"/>
      <c r="F459" s="14"/>
      <c r="G459" s="14"/>
      <c r="H459" s="14"/>
    </row>
    <row r="460">
      <c r="A460" s="14"/>
      <c r="B460" s="14"/>
      <c r="C460" s="14"/>
      <c r="D460" s="14"/>
      <c r="E460" s="14"/>
      <c r="F460" s="14"/>
      <c r="G460" s="14"/>
      <c r="H460" s="14"/>
    </row>
    <row r="461">
      <c r="A461" s="14"/>
      <c r="B461" s="14"/>
      <c r="C461" s="14"/>
      <c r="D461" s="14"/>
      <c r="E461" s="14"/>
      <c r="F461" s="14"/>
      <c r="G461" s="14"/>
      <c r="H461" s="14"/>
    </row>
    <row r="462">
      <c r="A462" s="14"/>
      <c r="B462" s="14"/>
      <c r="C462" s="14"/>
      <c r="D462" s="14"/>
      <c r="E462" s="14"/>
      <c r="F462" s="14"/>
      <c r="G462" s="14"/>
      <c r="H462" s="14"/>
    </row>
    <row r="463">
      <c r="A463" s="14"/>
      <c r="B463" s="14"/>
      <c r="C463" s="14"/>
      <c r="D463" s="14"/>
      <c r="E463" s="14"/>
      <c r="F463" s="14"/>
      <c r="G463" s="14"/>
      <c r="H463" s="14"/>
    </row>
    <row r="464">
      <c r="A464" s="14"/>
      <c r="B464" s="14"/>
      <c r="C464" s="14"/>
      <c r="D464" s="14"/>
      <c r="E464" s="14"/>
      <c r="F464" s="14"/>
      <c r="G464" s="14"/>
      <c r="H464" s="14"/>
    </row>
    <row r="465">
      <c r="A465" s="14"/>
      <c r="B465" s="14"/>
      <c r="C465" s="14"/>
      <c r="D465" s="14"/>
      <c r="E465" s="14"/>
      <c r="F465" s="14"/>
      <c r="G465" s="14"/>
      <c r="H465" s="14"/>
    </row>
    <row r="466">
      <c r="A466" s="14"/>
      <c r="B466" s="14"/>
      <c r="C466" s="14"/>
      <c r="D466" s="14"/>
      <c r="E466" s="14"/>
      <c r="F466" s="14"/>
      <c r="G466" s="14"/>
      <c r="H466" s="14"/>
    </row>
    <row r="467">
      <c r="A467" s="14"/>
      <c r="B467" s="14"/>
      <c r="C467" s="14"/>
      <c r="D467" s="14"/>
      <c r="E467" s="14"/>
      <c r="F467" s="14"/>
      <c r="G467" s="14"/>
      <c r="H467" s="14"/>
    </row>
    <row r="468">
      <c r="A468" s="14"/>
      <c r="B468" s="14"/>
      <c r="C468" s="14"/>
      <c r="D468" s="14"/>
      <c r="E468" s="14"/>
      <c r="F468" s="14"/>
      <c r="G468" s="14"/>
      <c r="H468" s="14"/>
    </row>
    <row r="469">
      <c r="A469" s="14"/>
      <c r="B469" s="14"/>
      <c r="C469" s="14"/>
      <c r="D469" s="14"/>
      <c r="E469" s="14"/>
      <c r="F469" s="14"/>
      <c r="G469" s="14"/>
      <c r="H469" s="14"/>
    </row>
    <row r="470">
      <c r="A470" s="14"/>
      <c r="B470" s="14"/>
      <c r="C470" s="14"/>
      <c r="D470" s="14"/>
      <c r="E470" s="14"/>
      <c r="F470" s="14"/>
      <c r="G470" s="14"/>
      <c r="H470" s="14"/>
    </row>
    <row r="471">
      <c r="A471" s="14"/>
      <c r="B471" s="14"/>
      <c r="C471" s="14"/>
      <c r="D471" s="14"/>
      <c r="E471" s="14"/>
      <c r="F471" s="14"/>
      <c r="G471" s="14"/>
      <c r="H471" s="14"/>
    </row>
    <row r="472">
      <c r="A472" s="14"/>
      <c r="B472" s="14"/>
      <c r="C472" s="14"/>
      <c r="D472" s="14"/>
      <c r="E472" s="14"/>
      <c r="F472" s="14"/>
      <c r="G472" s="14"/>
      <c r="H472" s="14"/>
    </row>
    <row r="473">
      <c r="A473" s="14"/>
      <c r="B473" s="14"/>
      <c r="C473" s="14"/>
      <c r="D473" s="14"/>
      <c r="E473" s="14"/>
      <c r="F473" s="14"/>
      <c r="G473" s="14"/>
      <c r="H473" s="14"/>
    </row>
    <row r="474">
      <c r="A474" s="14"/>
      <c r="B474" s="14"/>
      <c r="C474" s="14"/>
      <c r="D474" s="14"/>
      <c r="E474" s="14"/>
      <c r="F474" s="14"/>
      <c r="G474" s="14"/>
      <c r="H474" s="14"/>
    </row>
    <row r="475">
      <c r="A475" s="14"/>
      <c r="B475" s="14"/>
      <c r="C475" s="14"/>
      <c r="D475" s="14"/>
      <c r="E475" s="14"/>
      <c r="F475" s="14"/>
      <c r="G475" s="14"/>
      <c r="H475" s="14"/>
    </row>
    <row r="476">
      <c r="A476" s="14"/>
      <c r="B476" s="14"/>
      <c r="C476" s="14"/>
      <c r="D476" s="14"/>
      <c r="E476" s="14"/>
      <c r="F476" s="14"/>
      <c r="G476" s="14"/>
      <c r="H476" s="14"/>
    </row>
    <row r="477">
      <c r="A477" s="14"/>
      <c r="B477" s="14"/>
      <c r="C477" s="14"/>
      <c r="D477" s="14"/>
      <c r="E477" s="14"/>
      <c r="F477" s="14"/>
      <c r="G477" s="14"/>
      <c r="H477" s="14"/>
    </row>
    <row r="478">
      <c r="A478" s="14"/>
      <c r="B478" s="14"/>
      <c r="C478" s="14"/>
      <c r="D478" s="14"/>
      <c r="E478" s="14"/>
      <c r="F478" s="14"/>
      <c r="G478" s="14"/>
      <c r="H478" s="14"/>
    </row>
    <row r="479">
      <c r="A479" s="14"/>
      <c r="B479" s="14"/>
      <c r="C479" s="14"/>
      <c r="D479" s="14"/>
      <c r="E479" s="14"/>
      <c r="F479" s="14"/>
      <c r="G479" s="14"/>
      <c r="H479" s="14"/>
    </row>
    <row r="480">
      <c r="A480" s="14"/>
      <c r="B480" s="14"/>
      <c r="C480" s="14"/>
      <c r="D480" s="14"/>
      <c r="E480" s="14"/>
      <c r="F480" s="14"/>
      <c r="G480" s="14"/>
      <c r="H480" s="14"/>
    </row>
    <row r="481">
      <c r="A481" s="14"/>
      <c r="B481" s="14"/>
      <c r="C481" s="14"/>
      <c r="D481" s="14"/>
      <c r="E481" s="14"/>
      <c r="F481" s="14"/>
      <c r="G481" s="14"/>
      <c r="H481" s="14"/>
    </row>
    <row r="482">
      <c r="A482" s="14"/>
      <c r="B482" s="14"/>
      <c r="C482" s="14"/>
      <c r="D482" s="14"/>
      <c r="E482" s="14"/>
      <c r="F482" s="14"/>
      <c r="G482" s="14"/>
      <c r="H482" s="14"/>
    </row>
    <row r="483">
      <c r="A483" s="14"/>
      <c r="B483" s="14"/>
      <c r="C483" s="14"/>
      <c r="D483" s="14"/>
      <c r="E483" s="14"/>
      <c r="F483" s="14"/>
      <c r="G483" s="14"/>
      <c r="H483" s="14"/>
    </row>
    <row r="484">
      <c r="A484" s="14"/>
      <c r="B484" s="14"/>
      <c r="C484" s="14"/>
      <c r="D484" s="14"/>
      <c r="E484" s="14"/>
      <c r="F484" s="14"/>
      <c r="G484" s="14"/>
      <c r="H484" s="14"/>
    </row>
    <row r="485">
      <c r="A485" s="14"/>
      <c r="B485" s="14"/>
      <c r="C485" s="14"/>
      <c r="D485" s="14"/>
      <c r="E485" s="14"/>
      <c r="F485" s="14"/>
      <c r="G485" s="14"/>
      <c r="H485" s="14"/>
    </row>
    <row r="486">
      <c r="A486" s="14"/>
      <c r="B486" s="14"/>
      <c r="C486" s="14"/>
      <c r="D486" s="14"/>
      <c r="E486" s="14"/>
      <c r="F486" s="14"/>
      <c r="G486" s="14"/>
      <c r="H486" s="14"/>
    </row>
    <row r="487">
      <c r="A487" s="14"/>
      <c r="B487" s="14"/>
      <c r="C487" s="14"/>
      <c r="D487" s="14"/>
      <c r="E487" s="14"/>
      <c r="F487" s="14"/>
      <c r="G487" s="14"/>
      <c r="H487" s="14"/>
    </row>
    <row r="488">
      <c r="A488" s="14"/>
      <c r="B488" s="14"/>
      <c r="C488" s="14"/>
      <c r="D488" s="14"/>
      <c r="E488" s="14"/>
      <c r="F488" s="14"/>
      <c r="G488" s="14"/>
      <c r="H488" s="14"/>
    </row>
    <row r="489">
      <c r="A489" s="14"/>
      <c r="B489" s="14"/>
      <c r="C489" s="14"/>
      <c r="D489" s="14"/>
      <c r="E489" s="14"/>
      <c r="F489" s="14"/>
      <c r="G489" s="14"/>
      <c r="H489" s="14"/>
    </row>
    <row r="490">
      <c r="A490" s="14"/>
      <c r="B490" s="14"/>
      <c r="C490" s="14"/>
      <c r="D490" s="14"/>
      <c r="E490" s="14"/>
      <c r="F490" s="14"/>
      <c r="G490" s="14"/>
      <c r="H490" s="14"/>
    </row>
    <row r="491">
      <c r="A491" s="14"/>
      <c r="B491" s="14"/>
      <c r="C491" s="14"/>
      <c r="D491" s="14"/>
      <c r="E491" s="14"/>
      <c r="F491" s="14"/>
      <c r="G491" s="14"/>
      <c r="H491" s="14"/>
    </row>
    <row r="492">
      <c r="A492" s="14"/>
      <c r="B492" s="14"/>
      <c r="C492" s="14"/>
      <c r="D492" s="14"/>
      <c r="E492" s="14"/>
      <c r="F492" s="14"/>
      <c r="G492" s="14"/>
      <c r="H492" s="14"/>
    </row>
    <row r="493">
      <c r="A493" s="14"/>
      <c r="B493" s="14"/>
      <c r="C493" s="14"/>
      <c r="D493" s="14"/>
      <c r="E493" s="14"/>
      <c r="F493" s="14"/>
      <c r="G493" s="14"/>
      <c r="H493" s="14"/>
    </row>
    <row r="494">
      <c r="A494" s="14"/>
      <c r="B494" s="14"/>
      <c r="C494" s="14"/>
      <c r="D494" s="14"/>
      <c r="E494" s="14"/>
      <c r="F494" s="14"/>
      <c r="G494" s="14"/>
      <c r="H494" s="14"/>
    </row>
    <row r="495">
      <c r="A495" s="14"/>
      <c r="B495" s="14"/>
      <c r="C495" s="14"/>
      <c r="D495" s="14"/>
      <c r="E495" s="14"/>
      <c r="F495" s="14"/>
      <c r="G495" s="14"/>
      <c r="H495" s="14"/>
    </row>
    <row r="496">
      <c r="A496" s="14"/>
      <c r="B496" s="14"/>
      <c r="C496" s="14"/>
      <c r="D496" s="14"/>
      <c r="E496" s="14"/>
      <c r="F496" s="14"/>
      <c r="G496" s="14"/>
      <c r="H496" s="14"/>
    </row>
    <row r="497">
      <c r="A497" s="14"/>
      <c r="B497" s="14"/>
      <c r="C497" s="14"/>
      <c r="D497" s="14"/>
      <c r="E497" s="14"/>
      <c r="F497" s="14"/>
      <c r="G497" s="14"/>
      <c r="H497" s="14"/>
    </row>
    <row r="498">
      <c r="A498" s="14"/>
      <c r="B498" s="14"/>
      <c r="C498" s="14"/>
      <c r="D498" s="14"/>
      <c r="E498" s="14"/>
      <c r="F498" s="14"/>
      <c r="G498" s="14"/>
      <c r="H498" s="14"/>
    </row>
    <row r="499">
      <c r="A499" s="14"/>
      <c r="B499" s="14"/>
      <c r="C499" s="14"/>
      <c r="D499" s="14"/>
      <c r="E499" s="14"/>
      <c r="F499" s="14"/>
      <c r="G499" s="14"/>
      <c r="H499" s="14"/>
    </row>
    <row r="500">
      <c r="A500" s="14"/>
      <c r="B500" s="14"/>
      <c r="C500" s="14"/>
      <c r="D500" s="14"/>
      <c r="E500" s="14"/>
      <c r="F500" s="14"/>
      <c r="G500" s="14"/>
      <c r="H500" s="14"/>
    </row>
    <row r="501">
      <c r="A501" s="14"/>
      <c r="B501" s="14"/>
      <c r="C501" s="14"/>
      <c r="D501" s="14"/>
      <c r="E501" s="14"/>
      <c r="F501" s="14"/>
      <c r="G501" s="14"/>
      <c r="H501" s="14"/>
    </row>
    <row r="502">
      <c r="A502" s="14"/>
      <c r="B502" s="14"/>
      <c r="C502" s="14"/>
      <c r="D502" s="14"/>
      <c r="E502" s="14"/>
      <c r="F502" s="14"/>
      <c r="G502" s="14"/>
      <c r="H502" s="14"/>
    </row>
    <row r="503">
      <c r="A503" s="14"/>
      <c r="B503" s="14"/>
      <c r="C503" s="14"/>
      <c r="D503" s="14"/>
      <c r="E503" s="14"/>
      <c r="F503" s="14"/>
      <c r="G503" s="14"/>
      <c r="H503" s="14"/>
    </row>
    <row r="504">
      <c r="A504" s="14"/>
      <c r="B504" s="14"/>
      <c r="C504" s="14"/>
      <c r="D504" s="14"/>
      <c r="E504" s="14"/>
      <c r="F504" s="14"/>
      <c r="G504" s="14"/>
      <c r="H504" s="14"/>
    </row>
    <row r="505">
      <c r="A505" s="14"/>
      <c r="B505" s="14"/>
      <c r="C505" s="14"/>
      <c r="D505" s="14"/>
      <c r="E505" s="14"/>
      <c r="F505" s="14"/>
      <c r="G505" s="14"/>
      <c r="H505" s="14"/>
    </row>
    <row r="506">
      <c r="A506" s="14"/>
      <c r="B506" s="14"/>
      <c r="C506" s="14"/>
      <c r="D506" s="14"/>
      <c r="E506" s="14"/>
      <c r="F506" s="14"/>
      <c r="G506" s="14"/>
      <c r="H506" s="14"/>
    </row>
    <row r="507">
      <c r="A507" s="14"/>
      <c r="B507" s="14"/>
      <c r="C507" s="14"/>
      <c r="D507" s="14"/>
      <c r="E507" s="14"/>
      <c r="F507" s="14"/>
      <c r="G507" s="14"/>
      <c r="H507" s="14"/>
    </row>
    <row r="508">
      <c r="A508" s="14"/>
      <c r="B508" s="14"/>
      <c r="C508" s="14"/>
      <c r="D508" s="14"/>
      <c r="E508" s="14"/>
      <c r="F508" s="14"/>
      <c r="G508" s="14"/>
      <c r="H508" s="14"/>
    </row>
    <row r="509">
      <c r="A509" s="14"/>
      <c r="B509" s="14"/>
      <c r="C509" s="14"/>
      <c r="D509" s="14"/>
      <c r="E509" s="14"/>
      <c r="F509" s="14"/>
      <c r="G509" s="14"/>
      <c r="H509" s="14"/>
    </row>
    <row r="510">
      <c r="A510" s="14"/>
      <c r="B510" s="14"/>
      <c r="C510" s="14"/>
      <c r="D510" s="14"/>
      <c r="E510" s="14"/>
      <c r="F510" s="14"/>
      <c r="G510" s="14"/>
      <c r="H510" s="14"/>
    </row>
    <row r="511">
      <c r="A511" s="14"/>
      <c r="B511" s="14"/>
      <c r="C511" s="14"/>
      <c r="D511" s="14"/>
      <c r="E511" s="14"/>
      <c r="F511" s="14"/>
      <c r="G511" s="14"/>
      <c r="H511" s="14"/>
    </row>
    <row r="512">
      <c r="A512" s="14"/>
      <c r="B512" s="14"/>
      <c r="C512" s="14"/>
      <c r="D512" s="14"/>
      <c r="E512" s="14"/>
      <c r="F512" s="14"/>
      <c r="G512" s="14"/>
      <c r="H512" s="14"/>
    </row>
    <row r="513">
      <c r="A513" s="14"/>
      <c r="B513" s="14"/>
      <c r="C513" s="14"/>
      <c r="D513" s="14"/>
      <c r="E513" s="14"/>
      <c r="F513" s="14"/>
      <c r="G513" s="14"/>
      <c r="H513" s="14"/>
    </row>
    <row r="514">
      <c r="A514" s="14"/>
      <c r="B514" s="14"/>
      <c r="C514" s="14"/>
      <c r="D514" s="14"/>
      <c r="E514" s="14"/>
      <c r="F514" s="14"/>
      <c r="G514" s="14"/>
      <c r="H514" s="14"/>
    </row>
    <row r="515">
      <c r="A515" s="14"/>
      <c r="B515" s="14"/>
      <c r="C515" s="14"/>
      <c r="D515" s="14"/>
      <c r="E515" s="14"/>
      <c r="F515" s="14"/>
      <c r="G515" s="14"/>
      <c r="H515" s="14"/>
    </row>
    <row r="516">
      <c r="A516" s="14"/>
      <c r="B516" s="14"/>
      <c r="C516" s="14"/>
      <c r="D516" s="14"/>
      <c r="E516" s="14"/>
      <c r="F516" s="14"/>
      <c r="G516" s="14"/>
      <c r="H516" s="14"/>
    </row>
    <row r="517">
      <c r="A517" s="14"/>
      <c r="B517" s="14"/>
      <c r="C517" s="14"/>
      <c r="D517" s="14"/>
      <c r="E517" s="14"/>
      <c r="F517" s="14"/>
      <c r="G517" s="14"/>
      <c r="H517" s="14"/>
    </row>
    <row r="518">
      <c r="A518" s="14"/>
      <c r="B518" s="14"/>
      <c r="C518" s="14"/>
      <c r="D518" s="14"/>
      <c r="E518" s="14"/>
      <c r="F518" s="14"/>
      <c r="G518" s="14"/>
      <c r="H518" s="14"/>
    </row>
    <row r="519">
      <c r="A519" s="14"/>
      <c r="B519" s="14"/>
      <c r="C519" s="14"/>
      <c r="D519" s="14"/>
      <c r="E519" s="14"/>
      <c r="F519" s="14"/>
      <c r="G519" s="14"/>
      <c r="H519" s="14"/>
    </row>
    <row r="520">
      <c r="A520" s="14"/>
      <c r="B520" s="14"/>
      <c r="C520" s="14"/>
      <c r="D520" s="14"/>
      <c r="E520" s="14"/>
      <c r="F520" s="14"/>
      <c r="G520" s="14"/>
      <c r="H520" s="14"/>
    </row>
    <row r="521">
      <c r="A521" s="14"/>
      <c r="B521" s="14"/>
      <c r="C521" s="14"/>
      <c r="D521" s="14"/>
      <c r="E521" s="14"/>
      <c r="F521" s="14"/>
      <c r="G521" s="14"/>
      <c r="H521" s="14"/>
    </row>
    <row r="522">
      <c r="A522" s="14"/>
      <c r="B522" s="14"/>
      <c r="C522" s="14"/>
      <c r="D522" s="14"/>
      <c r="E522" s="14"/>
      <c r="F522" s="14"/>
      <c r="G522" s="14"/>
      <c r="H522" s="14"/>
    </row>
    <row r="523">
      <c r="A523" s="14"/>
      <c r="B523" s="14"/>
      <c r="C523" s="14"/>
      <c r="D523" s="14"/>
      <c r="E523" s="14"/>
      <c r="F523" s="14"/>
      <c r="G523" s="14"/>
      <c r="H523" s="14"/>
    </row>
    <row r="524">
      <c r="A524" s="14"/>
      <c r="B524" s="14"/>
      <c r="C524" s="14"/>
      <c r="D524" s="14"/>
      <c r="E524" s="14"/>
      <c r="F524" s="14"/>
      <c r="G524" s="14"/>
      <c r="H524" s="14"/>
    </row>
    <row r="525">
      <c r="A525" s="14"/>
      <c r="B525" s="14"/>
      <c r="C525" s="14"/>
      <c r="D525" s="14"/>
      <c r="E525" s="14"/>
      <c r="F525" s="14"/>
      <c r="G525" s="14"/>
      <c r="H525" s="14"/>
    </row>
    <row r="526">
      <c r="A526" s="14"/>
      <c r="B526" s="14"/>
      <c r="C526" s="14"/>
      <c r="D526" s="14"/>
      <c r="E526" s="14"/>
      <c r="F526" s="14"/>
      <c r="G526" s="14"/>
      <c r="H526" s="14"/>
    </row>
    <row r="527">
      <c r="A527" s="14"/>
      <c r="B527" s="14"/>
      <c r="C527" s="14"/>
      <c r="D527" s="14"/>
      <c r="E527" s="14"/>
      <c r="F527" s="14"/>
      <c r="G527" s="14"/>
      <c r="H527" s="14"/>
    </row>
    <row r="528">
      <c r="A528" s="14"/>
      <c r="B528" s="14"/>
      <c r="C528" s="14"/>
      <c r="D528" s="14"/>
      <c r="E528" s="14"/>
      <c r="F528" s="14"/>
      <c r="G528" s="14"/>
      <c r="H528" s="14"/>
    </row>
    <row r="529">
      <c r="A529" s="14"/>
      <c r="B529" s="14"/>
      <c r="C529" s="14"/>
      <c r="D529" s="14"/>
      <c r="E529" s="14"/>
      <c r="F529" s="14"/>
      <c r="G529" s="14"/>
      <c r="H529" s="14"/>
    </row>
    <row r="530">
      <c r="A530" s="14"/>
      <c r="B530" s="14"/>
      <c r="C530" s="14"/>
      <c r="D530" s="14"/>
      <c r="E530" s="14"/>
      <c r="F530" s="14"/>
      <c r="G530" s="14"/>
      <c r="H530" s="14"/>
    </row>
    <row r="531">
      <c r="A531" s="14"/>
      <c r="B531" s="14"/>
      <c r="C531" s="14"/>
      <c r="D531" s="14"/>
      <c r="E531" s="14"/>
      <c r="F531" s="14"/>
      <c r="G531" s="14"/>
      <c r="H531" s="14"/>
    </row>
    <row r="532">
      <c r="A532" s="14"/>
      <c r="B532" s="14"/>
      <c r="C532" s="14"/>
      <c r="D532" s="14"/>
      <c r="E532" s="14"/>
      <c r="F532" s="14"/>
      <c r="G532" s="14"/>
      <c r="H532" s="14"/>
    </row>
    <row r="533">
      <c r="A533" s="14"/>
      <c r="B533" s="14"/>
      <c r="C533" s="14"/>
      <c r="D533" s="14"/>
      <c r="E533" s="14"/>
      <c r="F533" s="14"/>
      <c r="G533" s="14"/>
      <c r="H533" s="14"/>
    </row>
    <row r="534">
      <c r="A534" s="14"/>
      <c r="B534" s="14"/>
      <c r="C534" s="14"/>
      <c r="D534" s="14"/>
      <c r="E534" s="14"/>
      <c r="F534" s="14"/>
      <c r="G534" s="14"/>
      <c r="H534" s="14"/>
    </row>
    <row r="535">
      <c r="A535" s="14"/>
      <c r="B535" s="14"/>
      <c r="C535" s="14"/>
      <c r="D535" s="14"/>
      <c r="E535" s="14"/>
      <c r="F535" s="14"/>
      <c r="G535" s="14"/>
      <c r="H535" s="14"/>
    </row>
    <row r="536">
      <c r="A536" s="14"/>
      <c r="B536" s="14"/>
      <c r="C536" s="14"/>
      <c r="D536" s="14"/>
      <c r="E536" s="14"/>
      <c r="F536" s="14"/>
      <c r="G536" s="14"/>
      <c r="H536" s="14"/>
    </row>
    <row r="537">
      <c r="A537" s="14"/>
      <c r="B537" s="14"/>
      <c r="C537" s="14"/>
      <c r="D537" s="14"/>
      <c r="E537" s="14"/>
      <c r="F537" s="14"/>
      <c r="G537" s="14"/>
      <c r="H537" s="14"/>
    </row>
    <row r="538">
      <c r="A538" s="14"/>
      <c r="B538" s="14"/>
      <c r="C538" s="14"/>
      <c r="D538" s="14"/>
      <c r="E538" s="14"/>
      <c r="F538" s="14"/>
      <c r="G538" s="14"/>
      <c r="H538" s="14"/>
    </row>
    <row r="539">
      <c r="A539" s="14"/>
      <c r="B539" s="14"/>
      <c r="C539" s="14"/>
      <c r="D539" s="14"/>
      <c r="E539" s="14"/>
      <c r="F539" s="14"/>
      <c r="G539" s="14"/>
      <c r="H539" s="14"/>
    </row>
    <row r="540">
      <c r="A540" s="14"/>
      <c r="B540" s="14"/>
      <c r="C540" s="14"/>
      <c r="D540" s="14"/>
      <c r="E540" s="14"/>
      <c r="F540" s="14"/>
      <c r="G540" s="14"/>
      <c r="H540" s="14"/>
    </row>
    <row r="541">
      <c r="A541" s="14"/>
      <c r="B541" s="14"/>
      <c r="C541" s="14"/>
      <c r="D541" s="14"/>
      <c r="E541" s="14"/>
      <c r="F541" s="14"/>
      <c r="G541" s="14"/>
      <c r="H541" s="14"/>
    </row>
    <row r="542">
      <c r="A542" s="14"/>
      <c r="B542" s="14"/>
      <c r="C542" s="14"/>
      <c r="D542" s="14"/>
      <c r="E542" s="14"/>
      <c r="F542" s="14"/>
      <c r="G542" s="14"/>
      <c r="H542" s="14"/>
    </row>
    <row r="543">
      <c r="A543" s="14"/>
      <c r="B543" s="14"/>
      <c r="C543" s="14"/>
      <c r="D543" s="14"/>
      <c r="E543" s="14"/>
      <c r="F543" s="14"/>
      <c r="G543" s="14"/>
      <c r="H543" s="14"/>
    </row>
    <row r="544">
      <c r="A544" s="14"/>
      <c r="B544" s="14"/>
      <c r="C544" s="14"/>
      <c r="D544" s="14"/>
      <c r="E544" s="14"/>
      <c r="F544" s="14"/>
      <c r="G544" s="14"/>
      <c r="H544" s="14"/>
    </row>
    <row r="545">
      <c r="A545" s="14"/>
      <c r="B545" s="14"/>
      <c r="C545" s="14"/>
      <c r="D545" s="14"/>
      <c r="E545" s="14"/>
      <c r="F545" s="14"/>
      <c r="G545" s="14"/>
      <c r="H545" s="14"/>
    </row>
    <row r="546">
      <c r="A546" s="14"/>
      <c r="B546" s="14"/>
      <c r="C546" s="14"/>
      <c r="D546" s="14"/>
      <c r="E546" s="14"/>
      <c r="F546" s="14"/>
      <c r="G546" s="14"/>
      <c r="H546" s="14"/>
    </row>
    <row r="547">
      <c r="A547" s="14"/>
      <c r="B547" s="14"/>
      <c r="C547" s="14"/>
      <c r="D547" s="14"/>
      <c r="E547" s="14"/>
      <c r="F547" s="14"/>
      <c r="G547" s="14"/>
      <c r="H547" s="14"/>
    </row>
    <row r="548">
      <c r="A548" s="14"/>
      <c r="B548" s="14"/>
      <c r="C548" s="14"/>
      <c r="D548" s="14"/>
      <c r="E548" s="14"/>
      <c r="F548" s="14"/>
      <c r="G548" s="14"/>
      <c r="H548" s="14"/>
    </row>
    <row r="549">
      <c r="A549" s="14"/>
      <c r="B549" s="14"/>
      <c r="C549" s="14"/>
      <c r="D549" s="14"/>
      <c r="E549" s="14"/>
      <c r="F549" s="14"/>
      <c r="G549" s="14"/>
      <c r="H549" s="14"/>
    </row>
    <row r="550">
      <c r="A550" s="14"/>
      <c r="B550" s="14"/>
      <c r="C550" s="14"/>
      <c r="D550" s="14"/>
      <c r="E550" s="14"/>
      <c r="F550" s="14"/>
      <c r="G550" s="14"/>
      <c r="H550" s="14"/>
    </row>
    <row r="551">
      <c r="A551" s="14"/>
      <c r="B551" s="14"/>
      <c r="C551" s="14"/>
      <c r="D551" s="14"/>
      <c r="E551" s="14"/>
      <c r="F551" s="14"/>
      <c r="G551" s="14"/>
      <c r="H551" s="14"/>
    </row>
    <row r="552">
      <c r="A552" s="14"/>
      <c r="B552" s="14"/>
      <c r="C552" s="14"/>
      <c r="D552" s="14"/>
      <c r="E552" s="14"/>
      <c r="F552" s="14"/>
      <c r="G552" s="14"/>
      <c r="H552" s="14"/>
    </row>
    <row r="553">
      <c r="A553" s="14"/>
      <c r="B553" s="14"/>
      <c r="C553" s="14"/>
      <c r="D553" s="14"/>
      <c r="E553" s="14"/>
      <c r="F553" s="14"/>
      <c r="G553" s="14"/>
      <c r="H553" s="14"/>
    </row>
    <row r="554">
      <c r="A554" s="14"/>
      <c r="B554" s="14"/>
      <c r="C554" s="14"/>
      <c r="D554" s="14"/>
      <c r="E554" s="14"/>
      <c r="F554" s="14"/>
      <c r="G554" s="14"/>
      <c r="H554" s="14"/>
    </row>
    <row r="555">
      <c r="A555" s="14"/>
      <c r="B555" s="14"/>
      <c r="C555" s="14"/>
      <c r="D555" s="14"/>
      <c r="E555" s="14"/>
      <c r="F555" s="14"/>
      <c r="G555" s="14"/>
      <c r="H555" s="14"/>
    </row>
    <row r="556">
      <c r="A556" s="14"/>
      <c r="B556" s="14"/>
      <c r="C556" s="14"/>
      <c r="D556" s="14"/>
      <c r="E556" s="14"/>
      <c r="F556" s="14"/>
      <c r="G556" s="14"/>
      <c r="H556" s="14"/>
    </row>
    <row r="557">
      <c r="A557" s="14"/>
      <c r="B557" s="14"/>
      <c r="C557" s="14"/>
      <c r="D557" s="14"/>
      <c r="E557" s="14"/>
      <c r="F557" s="14"/>
      <c r="G557" s="14"/>
      <c r="H557" s="14"/>
    </row>
    <row r="558">
      <c r="A558" s="14"/>
      <c r="B558" s="14"/>
      <c r="C558" s="14"/>
      <c r="D558" s="14"/>
      <c r="E558" s="14"/>
      <c r="F558" s="14"/>
      <c r="G558" s="14"/>
      <c r="H558" s="14"/>
    </row>
    <row r="559">
      <c r="A559" s="14"/>
      <c r="B559" s="14"/>
      <c r="C559" s="14"/>
      <c r="D559" s="14"/>
      <c r="E559" s="14"/>
      <c r="F559" s="14"/>
      <c r="G559" s="14"/>
      <c r="H559" s="14"/>
    </row>
    <row r="560">
      <c r="A560" s="14"/>
      <c r="B560" s="14"/>
      <c r="C560" s="14"/>
      <c r="D560" s="14"/>
      <c r="E560" s="14"/>
      <c r="F560" s="14"/>
      <c r="G560" s="14"/>
      <c r="H560" s="14"/>
    </row>
    <row r="561">
      <c r="A561" s="14"/>
      <c r="B561" s="14"/>
      <c r="C561" s="14"/>
      <c r="D561" s="14"/>
      <c r="E561" s="14"/>
      <c r="F561" s="14"/>
      <c r="G561" s="14"/>
      <c r="H561" s="14"/>
    </row>
    <row r="562">
      <c r="A562" s="14"/>
      <c r="B562" s="14"/>
      <c r="C562" s="14"/>
      <c r="D562" s="14"/>
      <c r="E562" s="14"/>
      <c r="F562" s="14"/>
      <c r="G562" s="14"/>
      <c r="H562" s="14"/>
    </row>
    <row r="563">
      <c r="A563" s="14"/>
      <c r="B563" s="14"/>
      <c r="C563" s="14"/>
      <c r="D563" s="14"/>
      <c r="E563" s="14"/>
      <c r="F563" s="14"/>
      <c r="G563" s="14"/>
      <c r="H563" s="14"/>
    </row>
    <row r="564">
      <c r="A564" s="14"/>
      <c r="B564" s="14"/>
      <c r="C564" s="14"/>
      <c r="D564" s="14"/>
      <c r="E564" s="14"/>
      <c r="F564" s="14"/>
      <c r="G564" s="14"/>
      <c r="H564" s="14"/>
    </row>
    <row r="565">
      <c r="A565" s="14"/>
      <c r="B565" s="14"/>
      <c r="C565" s="14"/>
      <c r="D565" s="14"/>
      <c r="E565" s="14"/>
      <c r="F565" s="14"/>
      <c r="G565" s="14"/>
      <c r="H565" s="14"/>
    </row>
    <row r="566">
      <c r="A566" s="14"/>
      <c r="B566" s="14"/>
      <c r="C566" s="14"/>
      <c r="D566" s="14"/>
      <c r="E566" s="14"/>
      <c r="F566" s="14"/>
      <c r="G566" s="14"/>
      <c r="H566" s="14"/>
    </row>
    <row r="567">
      <c r="A567" s="14"/>
      <c r="B567" s="14"/>
      <c r="C567" s="14"/>
      <c r="D567" s="14"/>
      <c r="E567" s="14"/>
      <c r="F567" s="14"/>
      <c r="G567" s="14"/>
      <c r="H567" s="14"/>
    </row>
    <row r="568">
      <c r="A568" s="14"/>
      <c r="B568" s="14"/>
      <c r="C568" s="14"/>
      <c r="D568" s="14"/>
      <c r="E568" s="14"/>
      <c r="F568" s="14"/>
      <c r="G568" s="14"/>
      <c r="H568" s="14"/>
    </row>
    <row r="569">
      <c r="A569" s="14"/>
      <c r="B569" s="14"/>
      <c r="C569" s="14"/>
      <c r="D569" s="14"/>
      <c r="E569" s="14"/>
      <c r="F569" s="14"/>
      <c r="G569" s="14"/>
      <c r="H569" s="14"/>
    </row>
    <row r="570">
      <c r="A570" s="14"/>
      <c r="B570" s="14"/>
      <c r="C570" s="14"/>
      <c r="D570" s="14"/>
      <c r="E570" s="14"/>
      <c r="F570" s="14"/>
      <c r="G570" s="14"/>
      <c r="H570" s="14"/>
    </row>
    <row r="571">
      <c r="A571" s="14"/>
      <c r="B571" s="14"/>
      <c r="C571" s="14"/>
      <c r="D571" s="14"/>
      <c r="E571" s="14"/>
      <c r="F571" s="14"/>
      <c r="G571" s="14"/>
      <c r="H571" s="14"/>
    </row>
    <row r="572">
      <c r="A572" s="14"/>
      <c r="B572" s="14"/>
      <c r="C572" s="14"/>
      <c r="D572" s="14"/>
      <c r="E572" s="14"/>
      <c r="F572" s="14"/>
      <c r="G572" s="14"/>
      <c r="H572" s="14"/>
    </row>
    <row r="573">
      <c r="A573" s="14"/>
      <c r="B573" s="14"/>
      <c r="C573" s="14"/>
      <c r="D573" s="14"/>
      <c r="E573" s="14"/>
      <c r="F573" s="14"/>
      <c r="G573" s="14"/>
      <c r="H573" s="14"/>
    </row>
    <row r="574">
      <c r="A574" s="14"/>
      <c r="B574" s="14"/>
      <c r="C574" s="14"/>
      <c r="D574" s="14"/>
      <c r="E574" s="14"/>
      <c r="F574" s="14"/>
      <c r="G574" s="14"/>
      <c r="H574" s="14"/>
    </row>
    <row r="575">
      <c r="A575" s="14"/>
      <c r="B575" s="14"/>
      <c r="C575" s="14"/>
      <c r="D575" s="14"/>
      <c r="E575" s="14"/>
      <c r="F575" s="14"/>
      <c r="G575" s="14"/>
      <c r="H575" s="14"/>
    </row>
    <row r="576">
      <c r="A576" s="14"/>
      <c r="B576" s="14"/>
      <c r="C576" s="14"/>
      <c r="D576" s="14"/>
      <c r="E576" s="14"/>
      <c r="F576" s="14"/>
      <c r="G576" s="14"/>
      <c r="H576" s="14"/>
    </row>
    <row r="577">
      <c r="A577" s="14"/>
      <c r="B577" s="14"/>
      <c r="C577" s="14"/>
      <c r="D577" s="14"/>
      <c r="E577" s="14"/>
      <c r="F577" s="14"/>
      <c r="G577" s="14"/>
      <c r="H577" s="14"/>
    </row>
    <row r="578">
      <c r="A578" s="14"/>
      <c r="B578" s="14"/>
      <c r="C578" s="14"/>
      <c r="D578" s="14"/>
      <c r="E578" s="14"/>
      <c r="F578" s="14"/>
      <c r="G578" s="14"/>
      <c r="H578" s="14"/>
    </row>
    <row r="579">
      <c r="A579" s="14"/>
      <c r="B579" s="14"/>
      <c r="C579" s="14"/>
      <c r="D579" s="14"/>
      <c r="E579" s="14"/>
      <c r="F579" s="14"/>
      <c r="G579" s="14"/>
      <c r="H579" s="14"/>
    </row>
    <row r="580">
      <c r="A580" s="14"/>
      <c r="B580" s="14"/>
      <c r="C580" s="14"/>
      <c r="D580" s="14"/>
      <c r="E580" s="14"/>
      <c r="F580" s="14"/>
      <c r="G580" s="14"/>
      <c r="H580" s="14"/>
    </row>
    <row r="581">
      <c r="A581" s="14"/>
      <c r="B581" s="14"/>
      <c r="C581" s="14"/>
      <c r="D581" s="14"/>
      <c r="E581" s="14"/>
      <c r="F581" s="14"/>
      <c r="G581" s="14"/>
      <c r="H581" s="14"/>
    </row>
    <row r="582">
      <c r="A582" s="14"/>
      <c r="B582" s="14"/>
      <c r="C582" s="14"/>
      <c r="D582" s="14"/>
      <c r="E582" s="14"/>
      <c r="F582" s="14"/>
      <c r="G582" s="14"/>
      <c r="H582" s="14"/>
    </row>
    <row r="583">
      <c r="A583" s="14"/>
      <c r="B583" s="14"/>
      <c r="C583" s="14"/>
      <c r="D583" s="14"/>
      <c r="E583" s="14"/>
      <c r="F583" s="14"/>
      <c r="G583" s="14"/>
      <c r="H583" s="14"/>
    </row>
    <row r="584">
      <c r="A584" s="14"/>
      <c r="B584" s="14"/>
      <c r="C584" s="14"/>
      <c r="D584" s="14"/>
      <c r="E584" s="14"/>
      <c r="F584" s="14"/>
      <c r="G584" s="14"/>
      <c r="H584" s="14"/>
    </row>
    <row r="585">
      <c r="A585" s="14"/>
      <c r="B585" s="14"/>
      <c r="C585" s="14"/>
      <c r="D585" s="14"/>
      <c r="E585" s="14"/>
      <c r="F585" s="14"/>
      <c r="G585" s="14"/>
      <c r="H585" s="14"/>
    </row>
    <row r="586">
      <c r="A586" s="14"/>
      <c r="B586" s="14"/>
      <c r="C586" s="14"/>
      <c r="D586" s="14"/>
      <c r="E586" s="14"/>
      <c r="F586" s="14"/>
      <c r="G586" s="14"/>
      <c r="H586" s="14"/>
    </row>
    <row r="587">
      <c r="A587" s="14"/>
      <c r="B587" s="14"/>
      <c r="C587" s="14"/>
      <c r="D587" s="14"/>
      <c r="E587" s="14"/>
      <c r="F587" s="14"/>
      <c r="G587" s="14"/>
      <c r="H587" s="14"/>
    </row>
    <row r="588">
      <c r="A588" s="14"/>
      <c r="B588" s="14"/>
      <c r="C588" s="14"/>
      <c r="D588" s="14"/>
      <c r="E588" s="14"/>
      <c r="F588" s="14"/>
      <c r="G588" s="14"/>
      <c r="H588" s="14"/>
    </row>
    <row r="589">
      <c r="A589" s="14"/>
      <c r="B589" s="14"/>
      <c r="C589" s="14"/>
      <c r="D589" s="14"/>
      <c r="E589" s="14"/>
      <c r="F589" s="14"/>
      <c r="G589" s="14"/>
      <c r="H589" s="14"/>
    </row>
    <row r="590">
      <c r="A590" s="14"/>
      <c r="B590" s="14"/>
      <c r="C590" s="14"/>
      <c r="D590" s="14"/>
      <c r="E590" s="14"/>
      <c r="F590" s="14"/>
      <c r="G590" s="14"/>
      <c r="H590" s="14"/>
    </row>
    <row r="591">
      <c r="A591" s="14"/>
      <c r="B591" s="14"/>
      <c r="C591" s="14"/>
      <c r="D591" s="14"/>
      <c r="E591" s="14"/>
      <c r="F591" s="14"/>
      <c r="G591" s="14"/>
      <c r="H591" s="14"/>
    </row>
    <row r="592">
      <c r="A592" s="14"/>
      <c r="B592" s="14"/>
      <c r="C592" s="14"/>
      <c r="D592" s="14"/>
      <c r="E592" s="14"/>
      <c r="F592" s="14"/>
      <c r="G592" s="14"/>
      <c r="H592" s="14"/>
    </row>
    <row r="593">
      <c r="A593" s="14"/>
      <c r="B593" s="14"/>
      <c r="C593" s="14"/>
      <c r="D593" s="14"/>
      <c r="E593" s="14"/>
      <c r="F593" s="14"/>
      <c r="G593" s="14"/>
      <c r="H593" s="14"/>
    </row>
    <row r="594">
      <c r="A594" s="14"/>
      <c r="B594" s="14"/>
      <c r="C594" s="14"/>
      <c r="D594" s="14"/>
      <c r="E594" s="14"/>
      <c r="F594" s="14"/>
      <c r="G594" s="14"/>
      <c r="H594" s="14"/>
    </row>
    <row r="595">
      <c r="A595" s="14"/>
      <c r="B595" s="14"/>
      <c r="C595" s="14"/>
      <c r="D595" s="14"/>
      <c r="E595" s="14"/>
      <c r="F595" s="14"/>
      <c r="G595" s="14"/>
      <c r="H595" s="14"/>
    </row>
    <row r="596">
      <c r="A596" s="14"/>
      <c r="B596" s="14"/>
      <c r="C596" s="14"/>
      <c r="D596" s="14"/>
      <c r="E596" s="14"/>
      <c r="F596" s="14"/>
      <c r="G596" s="14"/>
      <c r="H596" s="14"/>
    </row>
    <row r="597">
      <c r="A597" s="14"/>
      <c r="B597" s="14"/>
      <c r="C597" s="14"/>
      <c r="D597" s="14"/>
      <c r="E597" s="14"/>
      <c r="F597" s="14"/>
      <c r="G597" s="14"/>
      <c r="H597" s="14"/>
    </row>
    <row r="598">
      <c r="A598" s="14"/>
      <c r="B598" s="14"/>
      <c r="C598" s="14"/>
      <c r="D598" s="14"/>
      <c r="E598" s="14"/>
      <c r="F598" s="14"/>
      <c r="G598" s="14"/>
      <c r="H598" s="14"/>
    </row>
    <row r="599">
      <c r="A599" s="14"/>
      <c r="B599" s="14"/>
      <c r="C599" s="14"/>
      <c r="D599" s="14"/>
      <c r="E599" s="14"/>
      <c r="F599" s="14"/>
      <c r="G599" s="14"/>
      <c r="H599" s="14"/>
    </row>
    <row r="600">
      <c r="A600" s="14"/>
      <c r="B600" s="14"/>
      <c r="C600" s="14"/>
      <c r="D600" s="14"/>
      <c r="E600" s="14"/>
      <c r="F600" s="14"/>
      <c r="G600" s="14"/>
      <c r="H600" s="14"/>
    </row>
    <row r="601">
      <c r="A601" s="14"/>
      <c r="B601" s="14"/>
      <c r="C601" s="14"/>
      <c r="D601" s="14"/>
      <c r="E601" s="14"/>
      <c r="F601" s="14"/>
      <c r="G601" s="14"/>
      <c r="H601" s="14"/>
    </row>
    <row r="602">
      <c r="A602" s="14"/>
      <c r="B602" s="14"/>
      <c r="C602" s="14"/>
      <c r="D602" s="14"/>
      <c r="E602" s="14"/>
      <c r="F602" s="14"/>
      <c r="G602" s="14"/>
      <c r="H602" s="14"/>
    </row>
    <row r="603">
      <c r="A603" s="14"/>
      <c r="B603" s="14"/>
      <c r="C603" s="14"/>
      <c r="D603" s="14"/>
      <c r="E603" s="14"/>
      <c r="F603" s="14"/>
      <c r="G603" s="14"/>
      <c r="H603" s="14"/>
    </row>
    <row r="604">
      <c r="A604" s="14"/>
      <c r="B604" s="14"/>
      <c r="C604" s="14"/>
      <c r="D604" s="14"/>
      <c r="E604" s="14"/>
      <c r="F604" s="14"/>
      <c r="G604" s="14"/>
      <c r="H604" s="14"/>
    </row>
    <row r="605">
      <c r="A605" s="14"/>
      <c r="B605" s="14"/>
      <c r="C605" s="14"/>
      <c r="D605" s="14"/>
      <c r="E605" s="14"/>
      <c r="F605" s="14"/>
      <c r="G605" s="14"/>
      <c r="H605" s="14"/>
    </row>
    <row r="606">
      <c r="A606" s="14"/>
      <c r="B606" s="14"/>
      <c r="C606" s="14"/>
      <c r="D606" s="14"/>
      <c r="E606" s="14"/>
      <c r="F606" s="14"/>
      <c r="G606" s="14"/>
      <c r="H606" s="14"/>
    </row>
    <row r="607">
      <c r="A607" s="14"/>
      <c r="B607" s="14"/>
      <c r="C607" s="14"/>
      <c r="D607" s="14"/>
      <c r="E607" s="14"/>
      <c r="F607" s="14"/>
      <c r="G607" s="14"/>
      <c r="H607" s="14"/>
    </row>
    <row r="608">
      <c r="A608" s="14"/>
      <c r="B608" s="14"/>
      <c r="C608" s="14"/>
      <c r="D608" s="14"/>
      <c r="E608" s="14"/>
      <c r="F608" s="14"/>
      <c r="G608" s="14"/>
      <c r="H608" s="14"/>
    </row>
    <row r="609">
      <c r="A609" s="14"/>
      <c r="B609" s="14"/>
      <c r="C609" s="14"/>
      <c r="D609" s="14"/>
      <c r="E609" s="14"/>
      <c r="F609" s="14"/>
      <c r="G609" s="14"/>
      <c r="H609" s="14"/>
    </row>
    <row r="610">
      <c r="A610" s="14"/>
      <c r="B610" s="14"/>
      <c r="C610" s="14"/>
      <c r="D610" s="14"/>
      <c r="E610" s="14"/>
      <c r="F610" s="14"/>
      <c r="G610" s="14"/>
      <c r="H610" s="14"/>
    </row>
    <row r="611">
      <c r="A611" s="14"/>
      <c r="B611" s="14"/>
      <c r="C611" s="14"/>
      <c r="D611" s="14"/>
      <c r="E611" s="14"/>
      <c r="F611" s="14"/>
      <c r="G611" s="14"/>
      <c r="H611" s="14"/>
    </row>
    <row r="612">
      <c r="A612" s="14"/>
      <c r="B612" s="14"/>
      <c r="C612" s="14"/>
      <c r="D612" s="14"/>
      <c r="E612" s="14"/>
      <c r="F612" s="14"/>
      <c r="G612" s="14"/>
      <c r="H612" s="14"/>
    </row>
    <row r="613">
      <c r="A613" s="14"/>
      <c r="B613" s="14"/>
      <c r="C613" s="14"/>
      <c r="D613" s="14"/>
      <c r="E613" s="14"/>
      <c r="F613" s="14"/>
      <c r="G613" s="14"/>
      <c r="H613" s="14"/>
    </row>
    <row r="614">
      <c r="A614" s="14"/>
      <c r="B614" s="14"/>
      <c r="C614" s="14"/>
      <c r="D614" s="14"/>
      <c r="E614" s="14"/>
      <c r="F614" s="14"/>
      <c r="G614" s="14"/>
      <c r="H614" s="14"/>
    </row>
    <row r="615">
      <c r="A615" s="14"/>
      <c r="B615" s="14"/>
      <c r="C615" s="14"/>
      <c r="D615" s="14"/>
      <c r="E615" s="14"/>
      <c r="F615" s="14"/>
      <c r="G615" s="14"/>
      <c r="H615" s="14"/>
    </row>
    <row r="616">
      <c r="A616" s="14"/>
      <c r="B616" s="14"/>
      <c r="C616" s="14"/>
      <c r="D616" s="14"/>
      <c r="E616" s="14"/>
      <c r="F616" s="14"/>
      <c r="G616" s="14"/>
      <c r="H616" s="14"/>
    </row>
    <row r="617">
      <c r="A617" s="14"/>
      <c r="B617" s="14"/>
      <c r="C617" s="14"/>
      <c r="D617" s="14"/>
      <c r="E617" s="14"/>
      <c r="F617" s="14"/>
      <c r="G617" s="14"/>
      <c r="H617" s="14"/>
    </row>
    <row r="618">
      <c r="A618" s="14"/>
      <c r="B618" s="14"/>
      <c r="C618" s="14"/>
      <c r="D618" s="14"/>
      <c r="E618" s="14"/>
      <c r="F618" s="14"/>
      <c r="G618" s="14"/>
      <c r="H618" s="14"/>
    </row>
    <row r="619">
      <c r="A619" s="14"/>
      <c r="B619" s="14"/>
      <c r="C619" s="14"/>
      <c r="D619" s="14"/>
      <c r="E619" s="14"/>
      <c r="F619" s="14"/>
      <c r="G619" s="14"/>
      <c r="H619" s="14"/>
    </row>
    <row r="620">
      <c r="A620" s="14"/>
      <c r="B620" s="14"/>
      <c r="C620" s="14"/>
      <c r="D620" s="14"/>
      <c r="E620" s="14"/>
      <c r="F620" s="14"/>
      <c r="G620" s="14"/>
      <c r="H620" s="14"/>
    </row>
    <row r="621">
      <c r="A621" s="14"/>
      <c r="B621" s="14"/>
      <c r="C621" s="14"/>
      <c r="D621" s="14"/>
      <c r="E621" s="14"/>
      <c r="F621" s="14"/>
      <c r="G621" s="14"/>
      <c r="H621" s="14"/>
    </row>
    <row r="622">
      <c r="A622" s="14"/>
      <c r="B622" s="14"/>
      <c r="C622" s="14"/>
      <c r="D622" s="14"/>
      <c r="E622" s="14"/>
      <c r="F622" s="14"/>
      <c r="G622" s="14"/>
      <c r="H622" s="14"/>
    </row>
    <row r="623">
      <c r="A623" s="14"/>
      <c r="B623" s="14"/>
      <c r="C623" s="14"/>
      <c r="D623" s="14"/>
      <c r="E623" s="14"/>
      <c r="F623" s="14"/>
      <c r="G623" s="14"/>
      <c r="H623" s="14"/>
    </row>
    <row r="624">
      <c r="A624" s="14"/>
      <c r="B624" s="14"/>
      <c r="C624" s="14"/>
      <c r="D624" s="14"/>
      <c r="E624" s="14"/>
      <c r="F624" s="14"/>
      <c r="G624" s="14"/>
      <c r="H624" s="14"/>
    </row>
    <row r="625">
      <c r="A625" s="14"/>
      <c r="B625" s="14"/>
      <c r="C625" s="14"/>
      <c r="D625" s="14"/>
      <c r="E625" s="14"/>
      <c r="F625" s="14"/>
      <c r="G625" s="14"/>
      <c r="H625" s="14"/>
    </row>
    <row r="626">
      <c r="A626" s="14"/>
      <c r="B626" s="14"/>
      <c r="C626" s="14"/>
      <c r="D626" s="14"/>
      <c r="E626" s="14"/>
      <c r="F626" s="14"/>
      <c r="G626" s="14"/>
      <c r="H626" s="14"/>
    </row>
    <row r="627">
      <c r="A627" s="14"/>
      <c r="B627" s="14"/>
      <c r="C627" s="14"/>
      <c r="D627" s="14"/>
      <c r="E627" s="14"/>
      <c r="F627" s="14"/>
      <c r="G627" s="14"/>
      <c r="H627" s="14"/>
    </row>
    <row r="628">
      <c r="A628" s="14"/>
      <c r="B628" s="14"/>
      <c r="C628" s="14"/>
      <c r="D628" s="14"/>
      <c r="E628" s="14"/>
      <c r="F628" s="14"/>
      <c r="G628" s="14"/>
      <c r="H628" s="14"/>
    </row>
    <row r="629">
      <c r="A629" s="14"/>
      <c r="B629" s="14"/>
      <c r="C629" s="14"/>
      <c r="D629" s="14"/>
      <c r="E629" s="14"/>
      <c r="F629" s="14"/>
      <c r="G629" s="14"/>
      <c r="H629" s="14"/>
    </row>
    <row r="630">
      <c r="A630" s="14"/>
      <c r="B630" s="14"/>
      <c r="C630" s="14"/>
      <c r="D630" s="14"/>
      <c r="E630" s="14"/>
      <c r="F630" s="14"/>
      <c r="G630" s="14"/>
      <c r="H630" s="14"/>
    </row>
    <row r="631">
      <c r="A631" s="14"/>
      <c r="B631" s="14"/>
      <c r="C631" s="14"/>
      <c r="D631" s="14"/>
      <c r="E631" s="14"/>
      <c r="F631" s="14"/>
      <c r="G631" s="14"/>
      <c r="H631" s="14"/>
    </row>
    <row r="632">
      <c r="A632" s="14"/>
      <c r="B632" s="14"/>
      <c r="C632" s="14"/>
      <c r="D632" s="14"/>
      <c r="E632" s="14"/>
      <c r="F632" s="14"/>
      <c r="G632" s="14"/>
      <c r="H632" s="14"/>
    </row>
    <row r="633">
      <c r="A633" s="14"/>
      <c r="B633" s="14"/>
      <c r="C633" s="14"/>
      <c r="D633" s="14"/>
      <c r="E633" s="14"/>
      <c r="F633" s="14"/>
      <c r="G633" s="14"/>
      <c r="H633" s="14"/>
    </row>
    <row r="634">
      <c r="A634" s="14"/>
      <c r="B634" s="14"/>
      <c r="C634" s="14"/>
      <c r="D634" s="14"/>
      <c r="E634" s="14"/>
      <c r="F634" s="14"/>
      <c r="G634" s="14"/>
      <c r="H634" s="14"/>
    </row>
    <row r="635">
      <c r="A635" s="14"/>
      <c r="B635" s="14"/>
      <c r="C635" s="14"/>
      <c r="D635" s="14"/>
      <c r="E635" s="14"/>
      <c r="F635" s="14"/>
      <c r="G635" s="14"/>
      <c r="H635" s="14"/>
    </row>
    <row r="636">
      <c r="A636" s="14"/>
      <c r="B636" s="14"/>
      <c r="C636" s="14"/>
      <c r="D636" s="14"/>
      <c r="E636" s="14"/>
      <c r="F636" s="14"/>
      <c r="G636" s="14"/>
      <c r="H636" s="14"/>
    </row>
    <row r="637">
      <c r="A637" s="14"/>
      <c r="B637" s="14"/>
      <c r="C637" s="14"/>
      <c r="D637" s="14"/>
      <c r="E637" s="14"/>
      <c r="F637" s="14"/>
      <c r="G637" s="14"/>
      <c r="H637" s="14"/>
    </row>
    <row r="638">
      <c r="A638" s="14"/>
      <c r="B638" s="14"/>
      <c r="C638" s="14"/>
      <c r="D638" s="14"/>
      <c r="E638" s="14"/>
      <c r="F638" s="14"/>
      <c r="G638" s="14"/>
      <c r="H638" s="14"/>
    </row>
    <row r="639">
      <c r="A639" s="14"/>
      <c r="B639" s="14"/>
      <c r="C639" s="14"/>
      <c r="D639" s="14"/>
      <c r="E639" s="14"/>
      <c r="F639" s="14"/>
      <c r="G639" s="14"/>
      <c r="H639" s="14"/>
    </row>
    <row r="640">
      <c r="A640" s="14"/>
      <c r="B640" s="14"/>
      <c r="C640" s="14"/>
      <c r="D640" s="14"/>
      <c r="E640" s="14"/>
      <c r="F640" s="14"/>
      <c r="G640" s="14"/>
      <c r="H640" s="14"/>
    </row>
    <row r="641">
      <c r="A641" s="14"/>
      <c r="B641" s="14"/>
      <c r="C641" s="14"/>
      <c r="D641" s="14"/>
      <c r="E641" s="14"/>
      <c r="F641" s="14"/>
      <c r="G641" s="14"/>
      <c r="H641" s="14"/>
    </row>
    <row r="642">
      <c r="A642" s="14"/>
      <c r="B642" s="14"/>
      <c r="C642" s="14"/>
      <c r="D642" s="14"/>
      <c r="E642" s="14"/>
      <c r="F642" s="14"/>
      <c r="G642" s="14"/>
      <c r="H642" s="14"/>
    </row>
    <row r="643">
      <c r="A643" s="14"/>
      <c r="B643" s="14"/>
      <c r="C643" s="14"/>
      <c r="D643" s="14"/>
      <c r="E643" s="14"/>
      <c r="F643" s="14"/>
      <c r="G643" s="14"/>
      <c r="H643" s="14"/>
    </row>
    <row r="644">
      <c r="A644" s="14"/>
      <c r="B644" s="14"/>
      <c r="C644" s="14"/>
      <c r="D644" s="14"/>
      <c r="E644" s="14"/>
      <c r="F644" s="14"/>
      <c r="G644" s="14"/>
      <c r="H644" s="14"/>
    </row>
    <row r="645">
      <c r="A645" s="14"/>
      <c r="B645" s="14"/>
      <c r="C645" s="14"/>
      <c r="D645" s="14"/>
      <c r="E645" s="14"/>
      <c r="F645" s="14"/>
      <c r="G645" s="14"/>
      <c r="H645" s="14"/>
    </row>
    <row r="646">
      <c r="A646" s="14"/>
      <c r="B646" s="14"/>
      <c r="C646" s="14"/>
      <c r="D646" s="14"/>
      <c r="E646" s="14"/>
      <c r="F646" s="14"/>
      <c r="G646" s="14"/>
      <c r="H646" s="14"/>
    </row>
    <row r="647">
      <c r="A647" s="14"/>
      <c r="B647" s="14"/>
      <c r="C647" s="14"/>
      <c r="D647" s="14"/>
      <c r="E647" s="14"/>
      <c r="F647" s="14"/>
      <c r="G647" s="14"/>
      <c r="H647" s="14"/>
    </row>
    <row r="648">
      <c r="A648" s="14"/>
      <c r="B648" s="14"/>
      <c r="C648" s="14"/>
      <c r="D648" s="14"/>
      <c r="E648" s="14"/>
      <c r="F648" s="14"/>
      <c r="G648" s="14"/>
      <c r="H648" s="14"/>
    </row>
    <row r="649">
      <c r="A649" s="14"/>
      <c r="B649" s="14"/>
      <c r="C649" s="14"/>
      <c r="D649" s="14"/>
      <c r="E649" s="14"/>
      <c r="F649" s="14"/>
      <c r="G649" s="14"/>
      <c r="H649" s="14"/>
    </row>
    <row r="650">
      <c r="A650" s="14"/>
      <c r="B650" s="14"/>
      <c r="C650" s="14"/>
      <c r="D650" s="14"/>
      <c r="E650" s="14"/>
      <c r="F650" s="14"/>
      <c r="G650" s="14"/>
      <c r="H650" s="14"/>
    </row>
    <row r="651">
      <c r="A651" s="14"/>
      <c r="B651" s="14"/>
      <c r="C651" s="14"/>
      <c r="D651" s="14"/>
      <c r="E651" s="14"/>
      <c r="F651" s="14"/>
      <c r="G651" s="14"/>
      <c r="H651" s="14"/>
    </row>
    <row r="652">
      <c r="A652" s="14"/>
      <c r="B652" s="14"/>
      <c r="C652" s="14"/>
      <c r="D652" s="14"/>
      <c r="E652" s="14"/>
      <c r="F652" s="14"/>
      <c r="G652" s="14"/>
      <c r="H652" s="14"/>
    </row>
    <row r="653">
      <c r="A653" s="14"/>
      <c r="B653" s="14"/>
      <c r="C653" s="14"/>
      <c r="D653" s="14"/>
      <c r="E653" s="14"/>
      <c r="F653" s="14"/>
      <c r="G653" s="14"/>
      <c r="H653" s="14"/>
    </row>
    <row r="654">
      <c r="A654" s="14"/>
      <c r="B654" s="14"/>
      <c r="C654" s="14"/>
      <c r="D654" s="14"/>
      <c r="E654" s="14"/>
      <c r="F654" s="14"/>
      <c r="G654" s="14"/>
      <c r="H654" s="14"/>
    </row>
    <row r="655">
      <c r="A655" s="14"/>
      <c r="B655" s="14"/>
      <c r="C655" s="14"/>
      <c r="D655" s="14"/>
      <c r="E655" s="14"/>
      <c r="F655" s="14"/>
      <c r="G655" s="14"/>
      <c r="H655" s="14"/>
    </row>
    <row r="656">
      <c r="A656" s="14"/>
      <c r="B656" s="14"/>
      <c r="C656" s="14"/>
      <c r="D656" s="14"/>
      <c r="E656" s="14"/>
      <c r="F656" s="14"/>
      <c r="G656" s="14"/>
      <c r="H656" s="14"/>
    </row>
    <row r="657">
      <c r="A657" s="14"/>
      <c r="B657" s="14"/>
      <c r="C657" s="14"/>
      <c r="D657" s="14"/>
      <c r="E657" s="14"/>
      <c r="F657" s="14"/>
      <c r="G657" s="14"/>
      <c r="H657" s="14"/>
    </row>
    <row r="658">
      <c r="A658" s="14"/>
      <c r="B658" s="14"/>
      <c r="C658" s="14"/>
      <c r="D658" s="14"/>
      <c r="E658" s="14"/>
      <c r="F658" s="14"/>
      <c r="G658" s="14"/>
      <c r="H658" s="14"/>
    </row>
    <row r="659">
      <c r="A659" s="14"/>
      <c r="B659" s="14"/>
      <c r="C659" s="14"/>
      <c r="D659" s="14"/>
      <c r="E659" s="14"/>
      <c r="F659" s="14"/>
      <c r="G659" s="14"/>
      <c r="H659" s="14"/>
    </row>
    <row r="660">
      <c r="A660" s="14"/>
      <c r="B660" s="14"/>
      <c r="C660" s="14"/>
      <c r="D660" s="14"/>
      <c r="E660" s="14"/>
      <c r="F660" s="14"/>
      <c r="G660" s="14"/>
      <c r="H660" s="14"/>
    </row>
    <row r="661">
      <c r="A661" s="14"/>
      <c r="B661" s="14"/>
      <c r="C661" s="14"/>
      <c r="D661" s="14"/>
      <c r="E661" s="14"/>
      <c r="F661" s="14"/>
      <c r="G661" s="14"/>
      <c r="H661" s="14"/>
    </row>
    <row r="662">
      <c r="A662" s="14"/>
      <c r="B662" s="14"/>
      <c r="C662" s="14"/>
      <c r="D662" s="14"/>
      <c r="E662" s="14"/>
      <c r="F662" s="14"/>
      <c r="G662" s="14"/>
      <c r="H662" s="14"/>
    </row>
    <row r="663">
      <c r="A663" s="14"/>
      <c r="B663" s="14"/>
      <c r="C663" s="14"/>
      <c r="D663" s="14"/>
      <c r="E663" s="14"/>
      <c r="F663" s="14"/>
      <c r="G663" s="14"/>
      <c r="H663" s="14"/>
    </row>
    <row r="664">
      <c r="A664" s="14"/>
      <c r="B664" s="14"/>
      <c r="C664" s="14"/>
      <c r="D664" s="14"/>
      <c r="E664" s="14"/>
      <c r="F664" s="14"/>
      <c r="G664" s="14"/>
      <c r="H664" s="14"/>
    </row>
    <row r="665">
      <c r="A665" s="14"/>
      <c r="B665" s="14"/>
      <c r="C665" s="14"/>
      <c r="D665" s="14"/>
      <c r="E665" s="14"/>
      <c r="F665" s="14"/>
      <c r="G665" s="14"/>
      <c r="H665" s="14"/>
    </row>
    <row r="666">
      <c r="A666" s="14"/>
      <c r="B666" s="14"/>
      <c r="C666" s="14"/>
      <c r="D666" s="14"/>
      <c r="E666" s="14"/>
      <c r="F666" s="14"/>
      <c r="G666" s="14"/>
      <c r="H666" s="14"/>
    </row>
    <row r="667">
      <c r="A667" s="14"/>
      <c r="B667" s="14"/>
      <c r="C667" s="14"/>
      <c r="D667" s="14"/>
      <c r="E667" s="14"/>
      <c r="F667" s="14"/>
      <c r="G667" s="14"/>
      <c r="H667" s="14"/>
    </row>
    <row r="668">
      <c r="A668" s="14"/>
      <c r="B668" s="14"/>
      <c r="C668" s="14"/>
      <c r="D668" s="14"/>
      <c r="E668" s="14"/>
      <c r="F668" s="14"/>
      <c r="G668" s="14"/>
      <c r="H668" s="14"/>
    </row>
    <row r="669">
      <c r="A669" s="14"/>
      <c r="B669" s="14"/>
      <c r="C669" s="14"/>
      <c r="D669" s="14"/>
      <c r="E669" s="14"/>
      <c r="F669" s="14"/>
      <c r="G669" s="14"/>
      <c r="H669" s="14"/>
    </row>
    <row r="670">
      <c r="A670" s="14"/>
      <c r="B670" s="14"/>
      <c r="C670" s="14"/>
      <c r="D670" s="14"/>
      <c r="E670" s="14"/>
      <c r="F670" s="14"/>
      <c r="G670" s="14"/>
      <c r="H670" s="14"/>
    </row>
    <row r="671">
      <c r="A671" s="14"/>
      <c r="B671" s="14"/>
      <c r="C671" s="14"/>
      <c r="D671" s="14"/>
      <c r="E671" s="14"/>
      <c r="F671" s="14"/>
      <c r="G671" s="14"/>
      <c r="H671" s="14"/>
    </row>
    <row r="672">
      <c r="A672" s="14"/>
      <c r="B672" s="14"/>
      <c r="C672" s="14"/>
      <c r="D672" s="14"/>
      <c r="E672" s="14"/>
      <c r="F672" s="14"/>
      <c r="G672" s="14"/>
      <c r="H672" s="14"/>
    </row>
    <row r="673">
      <c r="A673" s="14"/>
      <c r="B673" s="14"/>
      <c r="C673" s="14"/>
      <c r="D673" s="14"/>
      <c r="E673" s="14"/>
      <c r="F673" s="14"/>
      <c r="G673" s="14"/>
      <c r="H673" s="14"/>
    </row>
    <row r="674">
      <c r="A674" s="14"/>
      <c r="B674" s="14"/>
      <c r="C674" s="14"/>
      <c r="D674" s="14"/>
      <c r="E674" s="14"/>
      <c r="F674" s="14"/>
      <c r="G674" s="14"/>
      <c r="H674" s="14"/>
    </row>
    <row r="675">
      <c r="A675" s="14"/>
      <c r="B675" s="14"/>
      <c r="C675" s="14"/>
      <c r="D675" s="14"/>
      <c r="E675" s="14"/>
      <c r="F675" s="14"/>
      <c r="G675" s="14"/>
      <c r="H675" s="14"/>
    </row>
    <row r="676">
      <c r="A676" s="14"/>
      <c r="B676" s="14"/>
      <c r="C676" s="14"/>
      <c r="D676" s="14"/>
      <c r="E676" s="14"/>
      <c r="F676" s="14"/>
      <c r="G676" s="14"/>
      <c r="H676" s="14"/>
    </row>
    <row r="677">
      <c r="A677" s="14"/>
      <c r="B677" s="14"/>
      <c r="C677" s="14"/>
      <c r="D677" s="14"/>
      <c r="E677" s="14"/>
      <c r="F677" s="14"/>
      <c r="G677" s="14"/>
      <c r="H677" s="14"/>
    </row>
    <row r="678">
      <c r="A678" s="14"/>
      <c r="B678" s="14"/>
      <c r="C678" s="14"/>
      <c r="D678" s="14"/>
      <c r="E678" s="14"/>
      <c r="F678" s="14"/>
      <c r="G678" s="14"/>
      <c r="H678" s="14"/>
    </row>
    <row r="679">
      <c r="A679" s="14"/>
      <c r="B679" s="14"/>
      <c r="C679" s="14"/>
      <c r="D679" s="14"/>
      <c r="E679" s="14"/>
      <c r="F679" s="14"/>
      <c r="G679" s="14"/>
      <c r="H679" s="14"/>
    </row>
    <row r="680">
      <c r="A680" s="14"/>
      <c r="B680" s="14"/>
      <c r="C680" s="14"/>
      <c r="D680" s="14"/>
      <c r="E680" s="14"/>
      <c r="F680" s="14"/>
      <c r="G680" s="14"/>
      <c r="H680" s="14"/>
    </row>
    <row r="681">
      <c r="A681" s="14"/>
      <c r="B681" s="14"/>
      <c r="C681" s="14"/>
      <c r="D681" s="14"/>
      <c r="E681" s="14"/>
      <c r="F681" s="14"/>
      <c r="G681" s="14"/>
      <c r="H681" s="14"/>
    </row>
    <row r="682">
      <c r="A682" s="14"/>
      <c r="B682" s="14"/>
      <c r="C682" s="14"/>
      <c r="D682" s="14"/>
      <c r="E682" s="14"/>
      <c r="F682" s="14"/>
      <c r="G682" s="14"/>
      <c r="H682" s="14"/>
    </row>
    <row r="683">
      <c r="A683" s="14"/>
      <c r="B683" s="14"/>
      <c r="C683" s="14"/>
      <c r="D683" s="14"/>
      <c r="E683" s="14"/>
      <c r="F683" s="14"/>
      <c r="G683" s="14"/>
      <c r="H683" s="14"/>
    </row>
    <row r="684">
      <c r="A684" s="14"/>
      <c r="B684" s="14"/>
      <c r="C684" s="14"/>
      <c r="D684" s="14"/>
      <c r="E684" s="14"/>
      <c r="F684" s="14"/>
      <c r="G684" s="14"/>
      <c r="H684" s="14"/>
    </row>
    <row r="685">
      <c r="A685" s="14"/>
      <c r="B685" s="14"/>
      <c r="C685" s="14"/>
      <c r="D685" s="14"/>
      <c r="E685" s="14"/>
      <c r="F685" s="14"/>
      <c r="G685" s="14"/>
      <c r="H685" s="14"/>
    </row>
    <row r="686">
      <c r="A686" s="14"/>
      <c r="B686" s="14"/>
      <c r="C686" s="14"/>
      <c r="D686" s="14"/>
      <c r="E686" s="14"/>
      <c r="F686" s="14"/>
      <c r="G686" s="14"/>
      <c r="H686" s="14"/>
    </row>
    <row r="687">
      <c r="A687" s="14"/>
      <c r="B687" s="14"/>
      <c r="C687" s="14"/>
      <c r="D687" s="14"/>
      <c r="E687" s="14"/>
      <c r="F687" s="14"/>
      <c r="G687" s="14"/>
      <c r="H687" s="14"/>
    </row>
    <row r="688">
      <c r="A688" s="14"/>
      <c r="B688" s="14"/>
      <c r="C688" s="14"/>
      <c r="D688" s="14"/>
      <c r="E688" s="14"/>
      <c r="F688" s="14"/>
      <c r="G688" s="14"/>
      <c r="H688" s="14"/>
    </row>
    <row r="689">
      <c r="A689" s="14"/>
      <c r="B689" s="14"/>
      <c r="C689" s="14"/>
      <c r="D689" s="14"/>
      <c r="E689" s="14"/>
      <c r="F689" s="14"/>
      <c r="G689" s="14"/>
      <c r="H689" s="14"/>
    </row>
    <row r="690">
      <c r="A690" s="14"/>
      <c r="B690" s="14"/>
      <c r="C690" s="14"/>
      <c r="D690" s="14"/>
      <c r="E690" s="14"/>
      <c r="F690" s="14"/>
      <c r="G690" s="14"/>
      <c r="H690" s="14"/>
    </row>
    <row r="691">
      <c r="A691" s="14"/>
      <c r="B691" s="14"/>
      <c r="C691" s="14"/>
      <c r="D691" s="14"/>
      <c r="E691" s="14"/>
      <c r="F691" s="14"/>
      <c r="G691" s="14"/>
      <c r="H691" s="14"/>
    </row>
    <row r="692">
      <c r="A692" s="14"/>
      <c r="B692" s="14"/>
      <c r="C692" s="14"/>
      <c r="D692" s="14"/>
      <c r="E692" s="14"/>
      <c r="F692" s="14"/>
      <c r="G692" s="14"/>
      <c r="H692" s="14"/>
    </row>
    <row r="693">
      <c r="A693" s="14"/>
      <c r="B693" s="14"/>
      <c r="C693" s="14"/>
      <c r="D693" s="14"/>
      <c r="E693" s="14"/>
      <c r="F693" s="14"/>
      <c r="G693" s="14"/>
      <c r="H693" s="14"/>
    </row>
    <row r="694">
      <c r="A694" s="14"/>
      <c r="B694" s="14"/>
      <c r="C694" s="14"/>
      <c r="D694" s="14"/>
      <c r="E694" s="14"/>
      <c r="F694" s="14"/>
      <c r="G694" s="14"/>
      <c r="H694" s="14"/>
    </row>
    <row r="695">
      <c r="A695" s="14"/>
      <c r="B695" s="14"/>
      <c r="C695" s="14"/>
      <c r="D695" s="14"/>
      <c r="E695" s="14"/>
      <c r="F695" s="14"/>
      <c r="G695" s="14"/>
      <c r="H695" s="14"/>
    </row>
    <row r="696">
      <c r="A696" s="14"/>
      <c r="B696" s="14"/>
      <c r="C696" s="14"/>
      <c r="D696" s="14"/>
      <c r="E696" s="14"/>
      <c r="F696" s="14"/>
      <c r="G696" s="14"/>
      <c r="H696" s="14"/>
    </row>
    <row r="697">
      <c r="A697" s="14"/>
      <c r="B697" s="14"/>
      <c r="C697" s="14"/>
      <c r="D697" s="14"/>
      <c r="E697" s="14"/>
      <c r="F697" s="14"/>
      <c r="G697" s="14"/>
      <c r="H697" s="14"/>
    </row>
    <row r="698">
      <c r="A698" s="14"/>
      <c r="B698" s="14"/>
      <c r="C698" s="14"/>
      <c r="D698" s="14"/>
      <c r="E698" s="14"/>
      <c r="F698" s="14"/>
      <c r="G698" s="14"/>
      <c r="H698" s="14"/>
    </row>
    <row r="699">
      <c r="A699" s="14"/>
      <c r="B699" s="14"/>
      <c r="C699" s="14"/>
      <c r="D699" s="14"/>
      <c r="E699" s="14"/>
      <c r="F699" s="14"/>
      <c r="G699" s="14"/>
      <c r="H699" s="14"/>
    </row>
    <row r="700">
      <c r="A700" s="14"/>
      <c r="B700" s="14"/>
      <c r="C700" s="14"/>
      <c r="D700" s="14"/>
      <c r="E700" s="14"/>
      <c r="F700" s="14"/>
      <c r="G700" s="14"/>
      <c r="H700" s="14"/>
    </row>
    <row r="701">
      <c r="A701" s="14"/>
      <c r="B701" s="14"/>
      <c r="C701" s="14"/>
      <c r="D701" s="14"/>
      <c r="E701" s="14"/>
      <c r="F701" s="14"/>
      <c r="G701" s="14"/>
      <c r="H701" s="14"/>
    </row>
    <row r="702">
      <c r="A702" s="14"/>
      <c r="B702" s="14"/>
      <c r="C702" s="14"/>
      <c r="D702" s="14"/>
      <c r="E702" s="14"/>
      <c r="F702" s="14"/>
      <c r="G702" s="14"/>
      <c r="H702" s="14"/>
    </row>
    <row r="703">
      <c r="A703" s="14"/>
      <c r="B703" s="14"/>
      <c r="C703" s="14"/>
      <c r="D703" s="14"/>
      <c r="E703" s="14"/>
      <c r="F703" s="14"/>
      <c r="G703" s="14"/>
      <c r="H703" s="14"/>
    </row>
    <row r="704">
      <c r="A704" s="14"/>
      <c r="B704" s="14"/>
      <c r="C704" s="14"/>
      <c r="D704" s="14"/>
      <c r="E704" s="14"/>
      <c r="F704" s="14"/>
      <c r="G704" s="14"/>
      <c r="H704" s="14"/>
    </row>
    <row r="705">
      <c r="A705" s="14"/>
      <c r="B705" s="14"/>
      <c r="C705" s="14"/>
      <c r="D705" s="14"/>
      <c r="E705" s="14"/>
      <c r="F705" s="14"/>
      <c r="G705" s="14"/>
      <c r="H705" s="14"/>
    </row>
    <row r="706">
      <c r="A706" s="14"/>
      <c r="B706" s="14"/>
      <c r="C706" s="14"/>
      <c r="D706" s="14"/>
      <c r="E706" s="14"/>
      <c r="F706" s="14"/>
      <c r="G706" s="14"/>
      <c r="H706" s="14"/>
    </row>
    <row r="707">
      <c r="A707" s="14"/>
      <c r="B707" s="14"/>
      <c r="C707" s="14"/>
      <c r="D707" s="14"/>
      <c r="E707" s="14"/>
      <c r="F707" s="14"/>
      <c r="G707" s="14"/>
      <c r="H707" s="14"/>
    </row>
    <row r="708">
      <c r="A708" s="14"/>
      <c r="B708" s="14"/>
      <c r="C708" s="14"/>
      <c r="D708" s="14"/>
      <c r="E708" s="14"/>
      <c r="F708" s="14"/>
      <c r="G708" s="14"/>
      <c r="H708" s="14"/>
    </row>
    <row r="709">
      <c r="A709" s="14"/>
      <c r="B709" s="14"/>
      <c r="C709" s="14"/>
      <c r="D709" s="14"/>
      <c r="E709" s="14"/>
      <c r="F709" s="14"/>
      <c r="G709" s="14"/>
      <c r="H709" s="14"/>
    </row>
    <row r="710">
      <c r="A710" s="14"/>
      <c r="B710" s="14"/>
      <c r="C710" s="14"/>
      <c r="D710" s="14"/>
      <c r="E710" s="14"/>
      <c r="F710" s="14"/>
      <c r="G710" s="14"/>
      <c r="H710" s="14"/>
    </row>
    <row r="711">
      <c r="A711" s="14"/>
      <c r="B711" s="14"/>
      <c r="C711" s="14"/>
      <c r="D711" s="14"/>
      <c r="E711" s="14"/>
      <c r="F711" s="14"/>
      <c r="G711" s="14"/>
      <c r="H711" s="14"/>
    </row>
    <row r="712">
      <c r="A712" s="14"/>
      <c r="B712" s="14"/>
      <c r="C712" s="14"/>
      <c r="D712" s="14"/>
      <c r="E712" s="14"/>
      <c r="F712" s="14"/>
      <c r="G712" s="14"/>
      <c r="H712" s="14"/>
    </row>
    <row r="713">
      <c r="A713" s="14"/>
      <c r="B713" s="14"/>
      <c r="C713" s="14"/>
      <c r="D713" s="14"/>
      <c r="E713" s="14"/>
      <c r="F713" s="14"/>
      <c r="G713" s="14"/>
      <c r="H713" s="14"/>
    </row>
    <row r="714">
      <c r="A714" s="14"/>
      <c r="B714" s="14"/>
      <c r="C714" s="14"/>
      <c r="D714" s="14"/>
      <c r="E714" s="14"/>
      <c r="F714" s="14"/>
      <c r="G714" s="14"/>
      <c r="H714" s="14"/>
    </row>
    <row r="715">
      <c r="A715" s="14"/>
      <c r="B715" s="14"/>
      <c r="C715" s="14"/>
      <c r="D715" s="14"/>
      <c r="E715" s="14"/>
      <c r="F715" s="14"/>
      <c r="G715" s="14"/>
      <c r="H715" s="14"/>
    </row>
    <row r="716">
      <c r="A716" s="14"/>
      <c r="B716" s="14"/>
      <c r="C716" s="14"/>
      <c r="D716" s="14"/>
      <c r="E716" s="14"/>
      <c r="F716" s="14"/>
      <c r="G716" s="14"/>
      <c r="H716" s="14"/>
    </row>
    <row r="717">
      <c r="A717" s="14"/>
      <c r="B717" s="14"/>
      <c r="C717" s="14"/>
      <c r="D717" s="14"/>
      <c r="E717" s="14"/>
      <c r="F717" s="14"/>
      <c r="G717" s="14"/>
      <c r="H717" s="14"/>
    </row>
    <row r="718">
      <c r="A718" s="14"/>
      <c r="B718" s="14"/>
      <c r="C718" s="14"/>
      <c r="D718" s="14"/>
      <c r="E718" s="14"/>
      <c r="F718" s="14"/>
      <c r="G718" s="14"/>
      <c r="H718" s="14"/>
    </row>
    <row r="719">
      <c r="A719" s="14"/>
      <c r="B719" s="14"/>
      <c r="C719" s="14"/>
      <c r="D719" s="14"/>
      <c r="E719" s="14"/>
      <c r="F719" s="14"/>
      <c r="G719" s="14"/>
      <c r="H719" s="14"/>
    </row>
    <row r="720">
      <c r="A720" s="14"/>
      <c r="B720" s="14"/>
      <c r="C720" s="14"/>
      <c r="D720" s="14"/>
      <c r="E720" s="14"/>
      <c r="F720" s="14"/>
      <c r="G720" s="14"/>
      <c r="H720" s="14"/>
    </row>
    <row r="721">
      <c r="A721" s="14"/>
      <c r="B721" s="14"/>
      <c r="C721" s="14"/>
      <c r="D721" s="14"/>
      <c r="E721" s="14"/>
      <c r="F721" s="14"/>
      <c r="G721" s="14"/>
      <c r="H721" s="14"/>
    </row>
    <row r="722">
      <c r="A722" s="14"/>
      <c r="B722" s="14"/>
      <c r="C722" s="14"/>
      <c r="D722" s="14"/>
      <c r="E722" s="14"/>
      <c r="F722" s="14"/>
      <c r="G722" s="14"/>
      <c r="H722" s="14"/>
    </row>
    <row r="723">
      <c r="A723" s="14"/>
      <c r="B723" s="14"/>
      <c r="C723" s="14"/>
      <c r="D723" s="14"/>
      <c r="E723" s="14"/>
      <c r="F723" s="14"/>
      <c r="G723" s="14"/>
      <c r="H723" s="14"/>
    </row>
    <row r="724">
      <c r="A724" s="14"/>
      <c r="B724" s="14"/>
      <c r="C724" s="14"/>
      <c r="D724" s="14"/>
      <c r="E724" s="14"/>
      <c r="F724" s="14"/>
      <c r="G724" s="14"/>
      <c r="H724" s="14"/>
    </row>
    <row r="725">
      <c r="A725" s="14"/>
      <c r="B725" s="14"/>
      <c r="C725" s="14"/>
      <c r="D725" s="14"/>
      <c r="E725" s="14"/>
      <c r="F725" s="14"/>
      <c r="G725" s="14"/>
      <c r="H725" s="14"/>
    </row>
    <row r="726">
      <c r="A726" s="14"/>
      <c r="B726" s="14"/>
      <c r="C726" s="14"/>
      <c r="D726" s="14"/>
      <c r="E726" s="14"/>
      <c r="F726" s="14"/>
      <c r="G726" s="14"/>
      <c r="H726" s="14"/>
    </row>
    <row r="727">
      <c r="A727" s="14"/>
      <c r="B727" s="14"/>
      <c r="C727" s="14"/>
      <c r="D727" s="14"/>
      <c r="E727" s="14"/>
      <c r="F727" s="14"/>
      <c r="G727" s="14"/>
      <c r="H727" s="14"/>
    </row>
    <row r="728">
      <c r="A728" s="14"/>
      <c r="B728" s="14"/>
      <c r="C728" s="14"/>
      <c r="D728" s="14"/>
      <c r="E728" s="14"/>
      <c r="F728" s="14"/>
      <c r="G728" s="14"/>
      <c r="H728" s="14"/>
    </row>
    <row r="729">
      <c r="A729" s="14"/>
      <c r="B729" s="14"/>
      <c r="C729" s="14"/>
      <c r="D729" s="14"/>
      <c r="E729" s="14"/>
      <c r="F729" s="14"/>
      <c r="G729" s="14"/>
      <c r="H729" s="14"/>
    </row>
    <row r="730">
      <c r="A730" s="14"/>
      <c r="B730" s="14"/>
      <c r="C730" s="14"/>
      <c r="D730" s="14"/>
      <c r="E730" s="14"/>
      <c r="F730" s="14"/>
      <c r="G730" s="14"/>
      <c r="H730" s="14"/>
    </row>
    <row r="731">
      <c r="A731" s="14"/>
      <c r="B731" s="14"/>
      <c r="C731" s="14"/>
      <c r="D731" s="14"/>
      <c r="E731" s="14"/>
      <c r="F731" s="14"/>
      <c r="G731" s="14"/>
      <c r="H731" s="14"/>
    </row>
    <row r="732">
      <c r="A732" s="14"/>
      <c r="B732" s="14"/>
      <c r="C732" s="14"/>
      <c r="D732" s="14"/>
      <c r="E732" s="14"/>
      <c r="F732" s="14"/>
      <c r="G732" s="14"/>
      <c r="H732" s="14"/>
    </row>
    <row r="733">
      <c r="A733" s="14"/>
      <c r="B733" s="14"/>
      <c r="C733" s="14"/>
      <c r="D733" s="14"/>
      <c r="E733" s="14"/>
      <c r="F733" s="14"/>
      <c r="G733" s="14"/>
      <c r="H733" s="14"/>
    </row>
    <row r="734">
      <c r="A734" s="14"/>
      <c r="B734" s="14"/>
      <c r="C734" s="14"/>
      <c r="D734" s="14"/>
      <c r="E734" s="14"/>
      <c r="F734" s="14"/>
      <c r="G734" s="14"/>
      <c r="H734" s="14"/>
    </row>
    <row r="735">
      <c r="A735" s="14"/>
      <c r="B735" s="14"/>
      <c r="C735" s="14"/>
      <c r="D735" s="14"/>
      <c r="E735" s="14"/>
      <c r="F735" s="14"/>
      <c r="G735" s="14"/>
      <c r="H735" s="14"/>
    </row>
    <row r="736">
      <c r="A736" s="14"/>
      <c r="B736" s="14"/>
      <c r="C736" s="14"/>
      <c r="D736" s="14"/>
      <c r="E736" s="14"/>
      <c r="F736" s="14"/>
      <c r="G736" s="14"/>
      <c r="H736" s="14"/>
    </row>
    <row r="737">
      <c r="A737" s="14"/>
      <c r="B737" s="14"/>
      <c r="C737" s="14"/>
      <c r="D737" s="14"/>
      <c r="E737" s="14"/>
      <c r="F737" s="14"/>
      <c r="G737" s="14"/>
      <c r="H737" s="14"/>
    </row>
    <row r="738">
      <c r="A738" s="14"/>
      <c r="B738" s="14"/>
      <c r="C738" s="14"/>
      <c r="D738" s="14"/>
      <c r="E738" s="14"/>
      <c r="F738" s="14"/>
      <c r="G738" s="14"/>
      <c r="H738" s="14"/>
    </row>
    <row r="739">
      <c r="A739" s="14"/>
      <c r="B739" s="14"/>
      <c r="C739" s="14"/>
      <c r="D739" s="14"/>
      <c r="E739" s="14"/>
      <c r="F739" s="14"/>
      <c r="G739" s="14"/>
      <c r="H739" s="14"/>
    </row>
    <row r="740">
      <c r="A740" s="14"/>
      <c r="B740" s="14"/>
      <c r="C740" s="14"/>
      <c r="D740" s="14"/>
      <c r="E740" s="14"/>
      <c r="F740" s="14"/>
      <c r="G740" s="14"/>
      <c r="H740" s="14"/>
    </row>
    <row r="741">
      <c r="A741" s="14"/>
      <c r="B741" s="14"/>
      <c r="C741" s="14"/>
      <c r="D741" s="14"/>
      <c r="E741" s="14"/>
      <c r="F741" s="14"/>
      <c r="G741" s="14"/>
      <c r="H741" s="14"/>
    </row>
    <row r="742">
      <c r="A742" s="14"/>
      <c r="B742" s="14"/>
      <c r="C742" s="14"/>
      <c r="D742" s="14"/>
      <c r="E742" s="14"/>
      <c r="F742" s="14"/>
      <c r="G742" s="14"/>
      <c r="H742" s="14"/>
    </row>
    <row r="743">
      <c r="A743" s="14"/>
      <c r="B743" s="14"/>
      <c r="C743" s="14"/>
      <c r="D743" s="14"/>
      <c r="E743" s="14"/>
      <c r="F743" s="14"/>
      <c r="G743" s="14"/>
      <c r="H743" s="14"/>
    </row>
    <row r="744">
      <c r="A744" s="14"/>
      <c r="B744" s="14"/>
      <c r="C744" s="14"/>
      <c r="D744" s="14"/>
      <c r="E744" s="14"/>
      <c r="F744" s="14"/>
      <c r="G744" s="14"/>
      <c r="H744" s="14"/>
    </row>
    <row r="745">
      <c r="A745" s="14"/>
      <c r="B745" s="14"/>
      <c r="C745" s="14"/>
      <c r="D745" s="14"/>
      <c r="E745" s="14"/>
      <c r="F745" s="14"/>
      <c r="G745" s="14"/>
      <c r="H745" s="14"/>
    </row>
    <row r="746">
      <c r="A746" s="14"/>
      <c r="B746" s="14"/>
      <c r="C746" s="14"/>
      <c r="D746" s="14"/>
      <c r="E746" s="14"/>
      <c r="F746" s="14"/>
      <c r="G746" s="14"/>
      <c r="H746" s="14"/>
    </row>
    <row r="747">
      <c r="A747" s="14"/>
      <c r="B747" s="14"/>
      <c r="C747" s="14"/>
      <c r="D747" s="14"/>
      <c r="E747" s="14"/>
      <c r="F747" s="14"/>
      <c r="G747" s="14"/>
      <c r="H747" s="14"/>
    </row>
    <row r="748">
      <c r="A748" s="14"/>
      <c r="B748" s="14"/>
      <c r="C748" s="14"/>
      <c r="D748" s="14"/>
      <c r="E748" s="14"/>
      <c r="F748" s="14"/>
      <c r="G748" s="14"/>
      <c r="H748" s="14"/>
    </row>
    <row r="749">
      <c r="A749" s="14"/>
      <c r="B749" s="14"/>
      <c r="C749" s="14"/>
      <c r="D749" s="14"/>
      <c r="E749" s="14"/>
      <c r="F749" s="14"/>
      <c r="G749" s="14"/>
      <c r="H749" s="14"/>
    </row>
    <row r="750">
      <c r="A750" s="14"/>
      <c r="B750" s="14"/>
      <c r="C750" s="14"/>
      <c r="D750" s="14"/>
      <c r="E750" s="14"/>
      <c r="F750" s="14"/>
      <c r="G750" s="14"/>
      <c r="H750" s="14"/>
    </row>
    <row r="751">
      <c r="A751" s="14"/>
      <c r="B751" s="14"/>
      <c r="C751" s="14"/>
      <c r="D751" s="14"/>
      <c r="E751" s="14"/>
      <c r="F751" s="14"/>
      <c r="G751" s="14"/>
      <c r="H751" s="14"/>
    </row>
    <row r="752">
      <c r="A752" s="14"/>
      <c r="B752" s="14"/>
      <c r="C752" s="14"/>
      <c r="D752" s="14"/>
      <c r="E752" s="14"/>
      <c r="F752" s="14"/>
      <c r="G752" s="14"/>
      <c r="H752" s="14"/>
    </row>
    <row r="753">
      <c r="A753" s="14"/>
      <c r="B753" s="14"/>
      <c r="C753" s="14"/>
      <c r="D753" s="14"/>
      <c r="E753" s="14"/>
      <c r="F753" s="14"/>
      <c r="G753" s="14"/>
      <c r="H753" s="14"/>
    </row>
    <row r="754">
      <c r="A754" s="14"/>
      <c r="B754" s="14"/>
      <c r="C754" s="14"/>
      <c r="D754" s="14"/>
      <c r="E754" s="14"/>
      <c r="F754" s="14"/>
      <c r="G754" s="14"/>
      <c r="H754" s="14"/>
    </row>
    <row r="755">
      <c r="A755" s="14"/>
      <c r="B755" s="14"/>
      <c r="C755" s="14"/>
      <c r="D755" s="14"/>
      <c r="E755" s="14"/>
      <c r="F755" s="14"/>
      <c r="G755" s="14"/>
      <c r="H755" s="14"/>
    </row>
    <row r="756">
      <c r="A756" s="14"/>
      <c r="B756" s="14"/>
      <c r="C756" s="14"/>
      <c r="D756" s="14"/>
      <c r="E756" s="14"/>
      <c r="F756" s="14"/>
      <c r="G756" s="14"/>
      <c r="H756" s="14"/>
    </row>
    <row r="757">
      <c r="A757" s="14"/>
      <c r="B757" s="14"/>
      <c r="C757" s="14"/>
      <c r="D757" s="14"/>
      <c r="E757" s="14"/>
      <c r="F757" s="14"/>
      <c r="G757" s="14"/>
      <c r="H757" s="14"/>
    </row>
    <row r="758">
      <c r="A758" s="14"/>
      <c r="B758" s="14"/>
      <c r="C758" s="14"/>
      <c r="D758" s="14"/>
      <c r="E758" s="14"/>
      <c r="F758" s="14"/>
      <c r="G758" s="14"/>
      <c r="H758" s="14"/>
    </row>
    <row r="759">
      <c r="A759" s="14"/>
      <c r="B759" s="14"/>
      <c r="C759" s="14"/>
      <c r="D759" s="14"/>
      <c r="E759" s="14"/>
      <c r="F759" s="14"/>
      <c r="G759" s="14"/>
      <c r="H759" s="14"/>
    </row>
    <row r="760">
      <c r="A760" s="14"/>
      <c r="B760" s="14"/>
      <c r="C760" s="14"/>
      <c r="D760" s="14"/>
      <c r="E760" s="14"/>
      <c r="F760" s="14"/>
      <c r="G760" s="14"/>
      <c r="H760" s="14"/>
    </row>
    <row r="761">
      <c r="A761" s="14"/>
      <c r="B761" s="14"/>
      <c r="C761" s="14"/>
      <c r="D761" s="14"/>
      <c r="E761" s="14"/>
      <c r="F761" s="14"/>
      <c r="G761" s="14"/>
      <c r="H761" s="14"/>
    </row>
    <row r="762">
      <c r="A762" s="14"/>
      <c r="B762" s="14"/>
      <c r="C762" s="14"/>
      <c r="D762" s="14"/>
      <c r="E762" s="14"/>
      <c r="F762" s="14"/>
      <c r="G762" s="14"/>
      <c r="H762" s="14"/>
    </row>
    <row r="763">
      <c r="A763" s="14"/>
      <c r="B763" s="14"/>
      <c r="C763" s="14"/>
      <c r="D763" s="14"/>
      <c r="E763" s="14"/>
      <c r="F763" s="14"/>
      <c r="G763" s="14"/>
      <c r="H763" s="14"/>
    </row>
    <row r="764">
      <c r="A764" s="14"/>
      <c r="B764" s="14"/>
      <c r="C764" s="14"/>
      <c r="D764" s="14"/>
      <c r="E764" s="14"/>
      <c r="F764" s="14"/>
      <c r="G764" s="14"/>
      <c r="H764" s="14"/>
    </row>
    <row r="765">
      <c r="A765" s="14"/>
      <c r="B765" s="14"/>
      <c r="C765" s="14"/>
      <c r="D765" s="14"/>
      <c r="E765" s="14"/>
      <c r="F765" s="14"/>
      <c r="G765" s="14"/>
      <c r="H765" s="14"/>
    </row>
    <row r="766">
      <c r="A766" s="14"/>
      <c r="B766" s="14"/>
      <c r="C766" s="14"/>
      <c r="D766" s="14"/>
      <c r="E766" s="14"/>
      <c r="F766" s="14"/>
      <c r="G766" s="14"/>
      <c r="H766" s="14"/>
    </row>
    <row r="767">
      <c r="A767" s="14"/>
      <c r="B767" s="14"/>
      <c r="C767" s="14"/>
      <c r="D767" s="14"/>
      <c r="E767" s="14"/>
      <c r="F767" s="14"/>
      <c r="G767" s="14"/>
      <c r="H767" s="14"/>
    </row>
    <row r="768">
      <c r="A768" s="14"/>
      <c r="B768" s="14"/>
      <c r="C768" s="14"/>
      <c r="D768" s="14"/>
      <c r="E768" s="14"/>
      <c r="F768" s="14"/>
      <c r="G768" s="14"/>
      <c r="H768" s="14"/>
    </row>
    <row r="769">
      <c r="A769" s="14"/>
      <c r="B769" s="14"/>
      <c r="C769" s="14"/>
      <c r="D769" s="14"/>
      <c r="E769" s="14"/>
      <c r="F769" s="14"/>
      <c r="G769" s="14"/>
      <c r="H769" s="14"/>
    </row>
    <row r="770">
      <c r="A770" s="14"/>
      <c r="B770" s="14"/>
      <c r="C770" s="14"/>
      <c r="D770" s="14"/>
      <c r="E770" s="14"/>
      <c r="F770" s="14"/>
      <c r="G770" s="14"/>
      <c r="H770" s="14"/>
    </row>
    <row r="771">
      <c r="A771" s="14"/>
      <c r="B771" s="14"/>
      <c r="C771" s="14"/>
      <c r="D771" s="14"/>
      <c r="E771" s="14"/>
      <c r="F771" s="14"/>
      <c r="G771" s="14"/>
      <c r="H771" s="14"/>
    </row>
    <row r="772">
      <c r="A772" s="14"/>
      <c r="B772" s="14"/>
      <c r="C772" s="14"/>
      <c r="D772" s="14"/>
      <c r="E772" s="14"/>
      <c r="F772" s="14"/>
      <c r="G772" s="14"/>
      <c r="H772" s="14"/>
    </row>
    <row r="773">
      <c r="A773" s="14"/>
      <c r="B773" s="14"/>
      <c r="C773" s="14"/>
      <c r="D773" s="14"/>
      <c r="E773" s="14"/>
      <c r="F773" s="14"/>
      <c r="G773" s="14"/>
      <c r="H773" s="14"/>
    </row>
    <row r="774">
      <c r="A774" s="14"/>
      <c r="B774" s="14"/>
      <c r="C774" s="14"/>
      <c r="D774" s="14"/>
      <c r="E774" s="14"/>
      <c r="F774" s="14"/>
      <c r="G774" s="14"/>
      <c r="H774" s="14"/>
    </row>
    <row r="775">
      <c r="A775" s="14"/>
      <c r="B775" s="14"/>
      <c r="C775" s="14"/>
      <c r="D775" s="14"/>
      <c r="E775" s="14"/>
      <c r="F775" s="14"/>
      <c r="G775" s="14"/>
      <c r="H775" s="14"/>
    </row>
    <row r="776">
      <c r="A776" s="14"/>
      <c r="B776" s="14"/>
      <c r="C776" s="14"/>
      <c r="D776" s="14"/>
      <c r="E776" s="14"/>
      <c r="F776" s="14"/>
      <c r="G776" s="14"/>
      <c r="H776" s="14"/>
    </row>
    <row r="777">
      <c r="A777" s="14"/>
      <c r="B777" s="14"/>
      <c r="C777" s="14"/>
      <c r="D777" s="14"/>
      <c r="E777" s="14"/>
      <c r="F777" s="14"/>
      <c r="G777" s="14"/>
      <c r="H777" s="14"/>
    </row>
    <row r="778">
      <c r="A778" s="14"/>
      <c r="B778" s="14"/>
      <c r="C778" s="14"/>
      <c r="D778" s="14"/>
      <c r="E778" s="14"/>
      <c r="F778" s="14"/>
      <c r="G778" s="14"/>
      <c r="H778" s="14"/>
    </row>
    <row r="779">
      <c r="A779" s="14"/>
      <c r="B779" s="14"/>
      <c r="C779" s="14"/>
      <c r="D779" s="14"/>
      <c r="E779" s="14"/>
      <c r="F779" s="14"/>
      <c r="G779" s="14"/>
      <c r="H779" s="14"/>
    </row>
    <row r="780">
      <c r="A780" s="14"/>
      <c r="B780" s="14"/>
      <c r="C780" s="14"/>
      <c r="D780" s="14"/>
      <c r="E780" s="14"/>
      <c r="F780" s="14"/>
      <c r="G780" s="14"/>
      <c r="H780" s="14"/>
    </row>
    <row r="781">
      <c r="A781" s="14"/>
      <c r="B781" s="14"/>
      <c r="C781" s="14"/>
      <c r="D781" s="14"/>
      <c r="E781" s="14"/>
      <c r="F781" s="14"/>
      <c r="G781" s="14"/>
      <c r="H781" s="14"/>
    </row>
    <row r="782">
      <c r="A782" s="14"/>
      <c r="B782" s="14"/>
      <c r="C782" s="14"/>
      <c r="D782" s="14"/>
      <c r="E782" s="14"/>
      <c r="F782" s="14"/>
      <c r="G782" s="14"/>
      <c r="H782" s="14"/>
    </row>
    <row r="783">
      <c r="A783" s="14"/>
      <c r="B783" s="14"/>
      <c r="C783" s="14"/>
      <c r="D783" s="14"/>
      <c r="E783" s="14"/>
      <c r="F783" s="14"/>
      <c r="G783" s="14"/>
      <c r="H783" s="14"/>
    </row>
    <row r="784">
      <c r="A784" s="14"/>
      <c r="B784" s="14"/>
      <c r="C784" s="14"/>
      <c r="D784" s="14"/>
      <c r="E784" s="14"/>
      <c r="F784" s="14"/>
      <c r="G784" s="14"/>
      <c r="H784" s="14"/>
    </row>
    <row r="785">
      <c r="A785" s="14"/>
      <c r="B785" s="14"/>
      <c r="C785" s="14"/>
      <c r="D785" s="14"/>
      <c r="E785" s="14"/>
      <c r="F785" s="14"/>
      <c r="G785" s="14"/>
      <c r="H785" s="14"/>
    </row>
    <row r="786">
      <c r="A786" s="14"/>
      <c r="B786" s="14"/>
      <c r="C786" s="14"/>
      <c r="D786" s="14"/>
      <c r="E786" s="14"/>
      <c r="F786" s="14"/>
      <c r="G786" s="14"/>
      <c r="H786" s="14"/>
    </row>
    <row r="787">
      <c r="A787" s="14"/>
      <c r="B787" s="14"/>
      <c r="C787" s="14"/>
      <c r="D787" s="14"/>
      <c r="E787" s="14"/>
      <c r="F787" s="14"/>
      <c r="G787" s="14"/>
      <c r="H787" s="14"/>
    </row>
    <row r="788">
      <c r="A788" s="14"/>
      <c r="B788" s="14"/>
      <c r="C788" s="14"/>
      <c r="D788" s="14"/>
      <c r="E788" s="14"/>
      <c r="F788" s="14"/>
      <c r="G788" s="14"/>
      <c r="H788" s="14"/>
    </row>
    <row r="789">
      <c r="A789" s="14"/>
      <c r="B789" s="14"/>
      <c r="C789" s="14"/>
      <c r="D789" s="14"/>
      <c r="E789" s="14"/>
      <c r="F789" s="14"/>
      <c r="G789" s="14"/>
      <c r="H789" s="14"/>
    </row>
    <row r="790">
      <c r="A790" s="14"/>
      <c r="B790" s="14"/>
      <c r="C790" s="14"/>
      <c r="D790" s="14"/>
      <c r="E790" s="14"/>
      <c r="F790" s="14"/>
      <c r="G790" s="14"/>
      <c r="H790" s="14"/>
    </row>
    <row r="791">
      <c r="A791" s="14"/>
      <c r="B791" s="14"/>
      <c r="C791" s="14"/>
      <c r="D791" s="14"/>
      <c r="E791" s="14"/>
      <c r="F791" s="14"/>
      <c r="G791" s="14"/>
      <c r="H791" s="14"/>
    </row>
    <row r="792">
      <c r="A792" s="14"/>
      <c r="B792" s="14"/>
      <c r="C792" s="14"/>
      <c r="D792" s="14"/>
      <c r="E792" s="14"/>
      <c r="F792" s="14"/>
      <c r="G792" s="14"/>
      <c r="H792" s="14"/>
    </row>
    <row r="793">
      <c r="A793" s="14"/>
      <c r="B793" s="14"/>
      <c r="C793" s="14"/>
      <c r="D793" s="14"/>
      <c r="E793" s="14"/>
      <c r="F793" s="14"/>
      <c r="G793" s="14"/>
      <c r="H793" s="14"/>
    </row>
    <row r="794">
      <c r="A794" s="14"/>
      <c r="B794" s="14"/>
      <c r="C794" s="14"/>
      <c r="D794" s="14"/>
      <c r="E794" s="14"/>
      <c r="F794" s="14"/>
      <c r="G794" s="14"/>
      <c r="H794" s="14"/>
    </row>
    <row r="795">
      <c r="A795" s="14"/>
      <c r="B795" s="14"/>
      <c r="C795" s="14"/>
      <c r="D795" s="14"/>
      <c r="E795" s="14"/>
      <c r="F795" s="14"/>
      <c r="G795" s="14"/>
      <c r="H795" s="14"/>
    </row>
    <row r="796">
      <c r="A796" s="14"/>
      <c r="B796" s="14"/>
      <c r="C796" s="14"/>
      <c r="D796" s="14"/>
      <c r="E796" s="14"/>
      <c r="F796" s="14"/>
      <c r="G796" s="14"/>
      <c r="H796" s="14"/>
    </row>
    <row r="797">
      <c r="A797" s="14"/>
      <c r="B797" s="14"/>
      <c r="C797" s="14"/>
      <c r="D797" s="14"/>
      <c r="E797" s="14"/>
      <c r="F797" s="14"/>
      <c r="G797" s="14"/>
      <c r="H797" s="14"/>
    </row>
    <row r="798">
      <c r="A798" s="14"/>
      <c r="B798" s="14"/>
      <c r="C798" s="14"/>
      <c r="D798" s="14"/>
      <c r="E798" s="14"/>
      <c r="F798" s="14"/>
      <c r="G798" s="14"/>
      <c r="H798" s="14"/>
    </row>
    <row r="799">
      <c r="A799" s="14"/>
      <c r="B799" s="14"/>
      <c r="C799" s="14"/>
      <c r="D799" s="14"/>
      <c r="E799" s="14"/>
      <c r="F799" s="14"/>
      <c r="G799" s="14"/>
      <c r="H799" s="14"/>
    </row>
    <row r="800">
      <c r="A800" s="14"/>
      <c r="B800" s="14"/>
      <c r="C800" s="14"/>
      <c r="D800" s="14"/>
      <c r="E800" s="14"/>
      <c r="F800" s="14"/>
      <c r="G800" s="14"/>
      <c r="H800" s="14"/>
    </row>
    <row r="801">
      <c r="A801" s="14"/>
      <c r="B801" s="14"/>
      <c r="C801" s="14"/>
      <c r="D801" s="14"/>
      <c r="E801" s="14"/>
      <c r="F801" s="14"/>
      <c r="G801" s="14"/>
      <c r="H801" s="14"/>
    </row>
    <row r="802">
      <c r="A802" s="14"/>
      <c r="B802" s="14"/>
      <c r="C802" s="14"/>
      <c r="D802" s="14"/>
      <c r="E802" s="14"/>
      <c r="F802" s="14"/>
      <c r="G802" s="14"/>
      <c r="H802" s="14"/>
    </row>
    <row r="803">
      <c r="A803" s="14"/>
      <c r="B803" s="14"/>
      <c r="C803" s="14"/>
      <c r="D803" s="14"/>
      <c r="E803" s="14"/>
      <c r="F803" s="14"/>
      <c r="G803" s="14"/>
      <c r="H803" s="14"/>
    </row>
    <row r="804">
      <c r="A804" s="14"/>
      <c r="B804" s="14"/>
      <c r="C804" s="14"/>
      <c r="D804" s="14"/>
      <c r="E804" s="14"/>
      <c r="F804" s="14"/>
      <c r="G804" s="14"/>
      <c r="H804" s="14"/>
    </row>
    <row r="805">
      <c r="A805" s="14"/>
      <c r="B805" s="14"/>
      <c r="C805" s="14"/>
      <c r="D805" s="14"/>
      <c r="E805" s="14"/>
      <c r="F805" s="14"/>
      <c r="G805" s="14"/>
      <c r="H805" s="14"/>
    </row>
    <row r="806">
      <c r="A806" s="14"/>
      <c r="B806" s="14"/>
      <c r="C806" s="14"/>
      <c r="D806" s="14"/>
      <c r="E806" s="14"/>
      <c r="F806" s="14"/>
      <c r="G806" s="14"/>
      <c r="H806" s="14"/>
    </row>
    <row r="807">
      <c r="A807" s="14"/>
      <c r="B807" s="14"/>
      <c r="C807" s="14"/>
      <c r="D807" s="14"/>
      <c r="E807" s="14"/>
      <c r="F807" s="14"/>
      <c r="G807" s="14"/>
      <c r="H807" s="14"/>
    </row>
    <row r="808">
      <c r="A808" s="14"/>
      <c r="B808" s="14"/>
      <c r="C808" s="14"/>
      <c r="D808" s="14"/>
      <c r="E808" s="14"/>
      <c r="F808" s="14"/>
      <c r="G808" s="14"/>
      <c r="H808" s="14"/>
    </row>
    <row r="809">
      <c r="A809" s="14"/>
      <c r="B809" s="14"/>
      <c r="C809" s="14"/>
      <c r="D809" s="14"/>
      <c r="E809" s="14"/>
      <c r="F809" s="14"/>
      <c r="G809" s="14"/>
      <c r="H809" s="14"/>
    </row>
    <row r="810">
      <c r="A810" s="14"/>
      <c r="B810" s="14"/>
      <c r="C810" s="14"/>
      <c r="D810" s="14"/>
      <c r="E810" s="14"/>
      <c r="F810" s="14"/>
      <c r="G810" s="14"/>
      <c r="H810" s="14"/>
    </row>
    <row r="811">
      <c r="A811" s="14"/>
      <c r="B811" s="14"/>
      <c r="C811" s="14"/>
      <c r="D811" s="14"/>
      <c r="E811" s="14"/>
      <c r="F811" s="14"/>
      <c r="G811" s="14"/>
      <c r="H811" s="14"/>
    </row>
    <row r="812">
      <c r="A812" s="14"/>
      <c r="B812" s="14"/>
      <c r="C812" s="14"/>
      <c r="D812" s="14"/>
      <c r="E812" s="14"/>
      <c r="F812" s="14"/>
      <c r="G812" s="14"/>
      <c r="H812" s="14"/>
    </row>
    <row r="813">
      <c r="A813" s="14"/>
      <c r="B813" s="14"/>
      <c r="C813" s="14"/>
      <c r="D813" s="14"/>
      <c r="E813" s="14"/>
      <c r="F813" s="14"/>
      <c r="G813" s="14"/>
      <c r="H813" s="14"/>
    </row>
    <row r="814">
      <c r="A814" s="14"/>
      <c r="B814" s="14"/>
      <c r="C814" s="14"/>
      <c r="D814" s="14"/>
      <c r="E814" s="14"/>
      <c r="F814" s="14"/>
      <c r="G814" s="14"/>
      <c r="H814" s="14"/>
    </row>
    <row r="815">
      <c r="A815" s="14"/>
      <c r="B815" s="14"/>
      <c r="C815" s="14"/>
      <c r="D815" s="14"/>
      <c r="E815" s="14"/>
      <c r="F815" s="14"/>
      <c r="G815" s="14"/>
      <c r="H815" s="14"/>
    </row>
    <row r="816">
      <c r="A816" s="14"/>
      <c r="B816" s="14"/>
      <c r="C816" s="14"/>
      <c r="D816" s="14"/>
      <c r="E816" s="14"/>
      <c r="F816" s="14"/>
      <c r="G816" s="14"/>
      <c r="H816" s="14"/>
    </row>
    <row r="817">
      <c r="A817" s="14"/>
      <c r="B817" s="14"/>
      <c r="C817" s="14"/>
      <c r="D817" s="14"/>
      <c r="E817" s="14"/>
      <c r="F817" s="14"/>
      <c r="G817" s="14"/>
      <c r="H817" s="14"/>
    </row>
    <row r="818">
      <c r="A818" s="14"/>
      <c r="B818" s="14"/>
      <c r="C818" s="14"/>
      <c r="D818" s="14"/>
      <c r="E818" s="14"/>
      <c r="F818" s="14"/>
      <c r="G818" s="14"/>
      <c r="H818" s="14"/>
    </row>
    <row r="819">
      <c r="A819" s="14"/>
      <c r="B819" s="14"/>
      <c r="C819" s="14"/>
      <c r="D819" s="14"/>
      <c r="E819" s="14"/>
      <c r="F819" s="14"/>
      <c r="G819" s="14"/>
      <c r="H819" s="14"/>
    </row>
    <row r="820">
      <c r="A820" s="14"/>
      <c r="B820" s="14"/>
      <c r="C820" s="14"/>
      <c r="D820" s="14"/>
      <c r="E820" s="14"/>
      <c r="F820" s="14"/>
      <c r="G820" s="14"/>
      <c r="H820" s="14"/>
    </row>
    <row r="821">
      <c r="A821" s="14"/>
      <c r="B821" s="14"/>
      <c r="C821" s="14"/>
      <c r="D821" s="14"/>
      <c r="E821" s="14"/>
      <c r="F821" s="14"/>
      <c r="G821" s="14"/>
      <c r="H821" s="14"/>
    </row>
    <row r="822">
      <c r="A822" s="14"/>
      <c r="B822" s="14"/>
      <c r="C822" s="14"/>
      <c r="D822" s="14"/>
      <c r="E822" s="14"/>
      <c r="F822" s="14"/>
      <c r="G822" s="14"/>
      <c r="H822" s="14"/>
    </row>
    <row r="823">
      <c r="A823" s="14"/>
      <c r="B823" s="14"/>
      <c r="C823" s="14"/>
      <c r="D823" s="14"/>
      <c r="E823" s="14"/>
      <c r="F823" s="14"/>
      <c r="G823" s="14"/>
      <c r="H823" s="14"/>
    </row>
    <row r="824">
      <c r="A824" s="14"/>
      <c r="B824" s="14"/>
      <c r="C824" s="14"/>
      <c r="D824" s="14"/>
      <c r="E824" s="14"/>
      <c r="F824" s="14"/>
      <c r="G824" s="14"/>
      <c r="H824" s="14"/>
    </row>
    <row r="825">
      <c r="A825" s="14"/>
      <c r="B825" s="14"/>
      <c r="C825" s="14"/>
      <c r="D825" s="14"/>
      <c r="E825" s="14"/>
      <c r="F825" s="14"/>
      <c r="G825" s="14"/>
      <c r="H825" s="14"/>
    </row>
    <row r="826">
      <c r="A826" s="14"/>
      <c r="B826" s="14"/>
      <c r="C826" s="14"/>
      <c r="D826" s="14"/>
      <c r="E826" s="14"/>
      <c r="F826" s="14"/>
      <c r="G826" s="14"/>
      <c r="H826" s="14"/>
    </row>
    <row r="827">
      <c r="A827" s="14"/>
      <c r="B827" s="14"/>
      <c r="C827" s="14"/>
      <c r="D827" s="14"/>
      <c r="E827" s="14"/>
      <c r="F827" s="14"/>
      <c r="G827" s="14"/>
      <c r="H827" s="14"/>
    </row>
    <row r="828">
      <c r="A828" s="14"/>
      <c r="B828" s="14"/>
      <c r="C828" s="14"/>
      <c r="D828" s="14"/>
      <c r="E828" s="14"/>
      <c r="F828" s="14"/>
      <c r="G828" s="14"/>
      <c r="H828" s="14"/>
    </row>
    <row r="829">
      <c r="A829" s="14"/>
      <c r="B829" s="14"/>
      <c r="C829" s="14"/>
      <c r="D829" s="14"/>
      <c r="E829" s="14"/>
      <c r="F829" s="14"/>
      <c r="G829" s="14"/>
      <c r="H829" s="14"/>
    </row>
    <row r="830">
      <c r="A830" s="14"/>
      <c r="B830" s="14"/>
      <c r="C830" s="14"/>
      <c r="D830" s="14"/>
      <c r="E830" s="14"/>
      <c r="F830" s="14"/>
      <c r="G830" s="14"/>
      <c r="H830" s="14"/>
    </row>
    <row r="831">
      <c r="A831" s="14"/>
      <c r="B831" s="14"/>
      <c r="C831" s="14"/>
      <c r="D831" s="14"/>
      <c r="E831" s="14"/>
      <c r="F831" s="14"/>
      <c r="G831" s="14"/>
      <c r="H831" s="14"/>
    </row>
    <row r="832">
      <c r="A832" s="14"/>
      <c r="B832" s="14"/>
      <c r="C832" s="14"/>
      <c r="D832" s="14"/>
      <c r="E832" s="14"/>
      <c r="F832" s="14"/>
      <c r="G832" s="14"/>
      <c r="H832" s="14"/>
    </row>
    <row r="833">
      <c r="A833" s="14"/>
      <c r="B833" s="14"/>
      <c r="C833" s="14"/>
      <c r="D833" s="14"/>
      <c r="E833" s="14"/>
      <c r="F833" s="14"/>
      <c r="G833" s="14"/>
      <c r="H833" s="14"/>
    </row>
    <row r="834">
      <c r="A834" s="14"/>
      <c r="B834" s="14"/>
      <c r="C834" s="14"/>
      <c r="D834" s="14"/>
      <c r="E834" s="14"/>
      <c r="F834" s="14"/>
      <c r="G834" s="14"/>
      <c r="H834" s="14"/>
    </row>
    <row r="835">
      <c r="A835" s="14"/>
      <c r="B835" s="14"/>
      <c r="C835" s="14"/>
      <c r="D835" s="14"/>
      <c r="E835" s="14"/>
      <c r="F835" s="14"/>
      <c r="G835" s="14"/>
      <c r="H835" s="14"/>
    </row>
    <row r="836">
      <c r="A836" s="14"/>
      <c r="B836" s="14"/>
      <c r="C836" s="14"/>
      <c r="D836" s="14"/>
      <c r="E836" s="14"/>
      <c r="F836" s="14"/>
      <c r="G836" s="14"/>
      <c r="H836" s="14"/>
    </row>
    <row r="837">
      <c r="A837" s="14"/>
      <c r="B837" s="14"/>
      <c r="C837" s="14"/>
      <c r="D837" s="14"/>
      <c r="E837" s="14"/>
      <c r="F837" s="14"/>
      <c r="G837" s="14"/>
      <c r="H837" s="14"/>
    </row>
    <row r="838">
      <c r="A838" s="14"/>
      <c r="B838" s="14"/>
      <c r="C838" s="14"/>
      <c r="D838" s="14"/>
      <c r="E838" s="14"/>
      <c r="F838" s="14"/>
      <c r="G838" s="14"/>
      <c r="H838" s="14"/>
    </row>
    <row r="839">
      <c r="A839" s="14"/>
      <c r="B839" s="14"/>
      <c r="C839" s="14"/>
      <c r="D839" s="14"/>
      <c r="E839" s="14"/>
      <c r="F839" s="14"/>
      <c r="G839" s="14"/>
      <c r="H839" s="14"/>
    </row>
    <row r="840">
      <c r="A840" s="14"/>
      <c r="B840" s="14"/>
      <c r="C840" s="14"/>
      <c r="D840" s="14"/>
      <c r="E840" s="14"/>
      <c r="F840" s="14"/>
      <c r="G840" s="14"/>
      <c r="H840" s="14"/>
    </row>
    <row r="841">
      <c r="A841" s="14"/>
      <c r="B841" s="14"/>
      <c r="C841" s="14"/>
      <c r="D841" s="14"/>
      <c r="E841" s="14"/>
      <c r="F841" s="14"/>
      <c r="G841" s="14"/>
      <c r="H841" s="14"/>
    </row>
    <row r="842">
      <c r="A842" s="14"/>
      <c r="B842" s="14"/>
      <c r="C842" s="14"/>
      <c r="D842" s="14"/>
      <c r="E842" s="14"/>
      <c r="F842" s="14"/>
      <c r="G842" s="14"/>
      <c r="H842" s="14"/>
    </row>
    <row r="843">
      <c r="A843" s="14"/>
      <c r="B843" s="14"/>
      <c r="C843" s="14"/>
      <c r="D843" s="14"/>
      <c r="E843" s="14"/>
      <c r="F843" s="14"/>
      <c r="G843" s="14"/>
      <c r="H843" s="14"/>
    </row>
    <row r="844">
      <c r="A844" s="14"/>
      <c r="B844" s="14"/>
      <c r="C844" s="14"/>
      <c r="D844" s="14"/>
      <c r="E844" s="14"/>
      <c r="F844" s="14"/>
      <c r="G844" s="14"/>
      <c r="H844" s="14"/>
    </row>
    <row r="845">
      <c r="A845" s="14"/>
      <c r="B845" s="14"/>
      <c r="C845" s="14"/>
      <c r="D845" s="14"/>
      <c r="E845" s="14"/>
      <c r="F845" s="14"/>
      <c r="G845" s="14"/>
      <c r="H845" s="14"/>
    </row>
    <row r="846">
      <c r="A846" s="14"/>
      <c r="B846" s="14"/>
      <c r="C846" s="14"/>
      <c r="D846" s="14"/>
      <c r="E846" s="14"/>
      <c r="F846" s="14"/>
      <c r="G846" s="14"/>
      <c r="H846" s="14"/>
    </row>
    <row r="847">
      <c r="A847" s="14"/>
      <c r="B847" s="14"/>
      <c r="C847" s="14"/>
      <c r="D847" s="14"/>
      <c r="E847" s="14"/>
      <c r="F847" s="14"/>
      <c r="G847" s="14"/>
      <c r="H847" s="14"/>
    </row>
    <row r="848">
      <c r="A848" s="14"/>
      <c r="B848" s="14"/>
      <c r="C848" s="14"/>
      <c r="D848" s="14"/>
      <c r="E848" s="14"/>
      <c r="F848" s="14"/>
      <c r="G848" s="14"/>
      <c r="H848" s="14"/>
    </row>
    <row r="849">
      <c r="A849" s="14"/>
      <c r="B849" s="14"/>
      <c r="C849" s="14"/>
      <c r="D849" s="14"/>
      <c r="E849" s="14"/>
      <c r="F849" s="14"/>
      <c r="G849" s="14"/>
      <c r="H849" s="14"/>
    </row>
    <row r="850">
      <c r="A850" s="14"/>
      <c r="B850" s="14"/>
      <c r="C850" s="14"/>
      <c r="D850" s="14"/>
      <c r="E850" s="14"/>
      <c r="F850" s="14"/>
      <c r="G850" s="14"/>
      <c r="H850" s="14"/>
    </row>
    <row r="851">
      <c r="A851" s="14"/>
      <c r="B851" s="14"/>
      <c r="C851" s="14"/>
      <c r="D851" s="14"/>
      <c r="E851" s="14"/>
      <c r="F851" s="14"/>
      <c r="G851" s="14"/>
      <c r="H851" s="14"/>
    </row>
    <row r="852">
      <c r="A852" s="14"/>
      <c r="B852" s="14"/>
      <c r="C852" s="14"/>
      <c r="D852" s="14"/>
      <c r="E852" s="14"/>
      <c r="F852" s="14"/>
      <c r="G852" s="14"/>
      <c r="H852" s="14"/>
    </row>
    <row r="853">
      <c r="A853" s="14"/>
      <c r="B853" s="14"/>
      <c r="C853" s="14"/>
      <c r="D853" s="14"/>
      <c r="E853" s="14"/>
      <c r="F853" s="14"/>
      <c r="G853" s="14"/>
      <c r="H853" s="14"/>
    </row>
    <row r="854">
      <c r="A854" s="14"/>
      <c r="B854" s="14"/>
      <c r="C854" s="14"/>
      <c r="D854" s="14"/>
      <c r="E854" s="14"/>
      <c r="F854" s="14"/>
      <c r="G854" s="14"/>
      <c r="H854" s="14"/>
    </row>
    <row r="855">
      <c r="A855" s="14"/>
      <c r="B855" s="14"/>
      <c r="C855" s="14"/>
      <c r="D855" s="14"/>
      <c r="E855" s="14"/>
      <c r="F855" s="14"/>
      <c r="G855" s="14"/>
      <c r="H855" s="14"/>
    </row>
    <row r="856">
      <c r="A856" s="14"/>
      <c r="B856" s="14"/>
      <c r="C856" s="14"/>
      <c r="D856" s="14"/>
      <c r="E856" s="14"/>
      <c r="F856" s="14"/>
      <c r="G856" s="14"/>
      <c r="H856" s="14"/>
    </row>
    <row r="857">
      <c r="A857" s="14"/>
      <c r="B857" s="14"/>
      <c r="C857" s="14"/>
      <c r="D857" s="14"/>
      <c r="E857" s="14"/>
      <c r="F857" s="14"/>
      <c r="G857" s="14"/>
      <c r="H857" s="14"/>
    </row>
    <row r="858">
      <c r="A858" s="14"/>
      <c r="B858" s="14"/>
      <c r="C858" s="14"/>
      <c r="D858" s="14"/>
      <c r="E858" s="14"/>
      <c r="F858" s="14"/>
      <c r="G858" s="14"/>
      <c r="H858" s="14"/>
    </row>
    <row r="859">
      <c r="A859" s="14"/>
      <c r="B859" s="14"/>
      <c r="C859" s="14"/>
      <c r="D859" s="14"/>
      <c r="E859" s="14"/>
      <c r="F859" s="14"/>
      <c r="G859" s="14"/>
      <c r="H859" s="14"/>
    </row>
    <row r="860">
      <c r="A860" s="14"/>
      <c r="B860" s="14"/>
      <c r="C860" s="14"/>
      <c r="D860" s="14"/>
      <c r="E860" s="14"/>
      <c r="F860" s="14"/>
      <c r="G860" s="14"/>
      <c r="H860" s="14"/>
    </row>
    <row r="861">
      <c r="A861" s="14"/>
      <c r="B861" s="14"/>
      <c r="C861" s="14"/>
      <c r="D861" s="14"/>
      <c r="E861" s="14"/>
      <c r="F861" s="14"/>
      <c r="G861" s="14"/>
      <c r="H861" s="14"/>
    </row>
    <row r="862">
      <c r="A862" s="14"/>
      <c r="B862" s="14"/>
      <c r="C862" s="14"/>
      <c r="D862" s="14"/>
      <c r="E862" s="14"/>
      <c r="F862" s="14"/>
      <c r="G862" s="14"/>
      <c r="H862" s="14"/>
    </row>
    <row r="863">
      <c r="A863" s="14"/>
      <c r="B863" s="14"/>
      <c r="C863" s="14"/>
      <c r="D863" s="14"/>
      <c r="E863" s="14"/>
      <c r="F863" s="14"/>
      <c r="G863" s="14"/>
      <c r="H863" s="14"/>
    </row>
    <row r="864">
      <c r="A864" s="14"/>
      <c r="B864" s="14"/>
      <c r="C864" s="14"/>
      <c r="D864" s="14"/>
      <c r="E864" s="14"/>
      <c r="F864" s="14"/>
      <c r="G864" s="14"/>
      <c r="H864" s="14"/>
    </row>
    <row r="865">
      <c r="A865" s="14"/>
      <c r="B865" s="14"/>
      <c r="C865" s="14"/>
      <c r="D865" s="14"/>
      <c r="E865" s="14"/>
      <c r="F865" s="14"/>
      <c r="G865" s="14"/>
      <c r="H865" s="14"/>
    </row>
    <row r="866">
      <c r="A866" s="14"/>
      <c r="B866" s="14"/>
      <c r="C866" s="14"/>
      <c r="D866" s="14"/>
      <c r="E866" s="14"/>
      <c r="F866" s="14"/>
      <c r="G866" s="14"/>
      <c r="H866" s="14"/>
    </row>
    <row r="867">
      <c r="A867" s="14"/>
      <c r="B867" s="14"/>
      <c r="C867" s="14"/>
      <c r="D867" s="14"/>
      <c r="E867" s="14"/>
      <c r="F867" s="14"/>
      <c r="G867" s="14"/>
      <c r="H867" s="14"/>
    </row>
    <row r="868">
      <c r="A868" s="14"/>
      <c r="B868" s="14"/>
      <c r="C868" s="14"/>
      <c r="D868" s="14"/>
      <c r="E868" s="14"/>
      <c r="F868" s="14"/>
      <c r="G868" s="14"/>
      <c r="H868" s="14"/>
    </row>
    <row r="869">
      <c r="A869" s="14"/>
      <c r="B869" s="14"/>
      <c r="C869" s="14"/>
      <c r="D869" s="14"/>
      <c r="E869" s="14"/>
      <c r="F869" s="14"/>
      <c r="G869" s="14"/>
      <c r="H869" s="14"/>
    </row>
    <row r="870">
      <c r="A870" s="14"/>
      <c r="B870" s="14"/>
      <c r="C870" s="14"/>
      <c r="D870" s="14"/>
      <c r="E870" s="14"/>
      <c r="F870" s="14"/>
      <c r="G870" s="14"/>
      <c r="H870" s="14"/>
    </row>
    <row r="871">
      <c r="A871" s="14"/>
      <c r="B871" s="14"/>
      <c r="C871" s="14"/>
      <c r="D871" s="14"/>
      <c r="E871" s="14"/>
      <c r="F871" s="14"/>
      <c r="G871" s="14"/>
      <c r="H871" s="14"/>
    </row>
    <row r="872">
      <c r="A872" s="14"/>
      <c r="B872" s="14"/>
      <c r="C872" s="14"/>
      <c r="D872" s="14"/>
      <c r="E872" s="14"/>
      <c r="F872" s="14"/>
      <c r="G872" s="14"/>
      <c r="H872" s="14"/>
    </row>
    <row r="873">
      <c r="A873" s="14"/>
      <c r="B873" s="14"/>
      <c r="C873" s="14"/>
      <c r="D873" s="14"/>
      <c r="E873" s="14"/>
      <c r="F873" s="14"/>
      <c r="G873" s="14"/>
      <c r="H873" s="14"/>
    </row>
    <row r="874">
      <c r="A874" s="14"/>
      <c r="B874" s="14"/>
      <c r="C874" s="14"/>
      <c r="D874" s="14"/>
      <c r="E874" s="14"/>
      <c r="F874" s="14"/>
      <c r="G874" s="14"/>
      <c r="H874" s="14"/>
    </row>
    <row r="875">
      <c r="A875" s="14"/>
      <c r="B875" s="14"/>
      <c r="C875" s="14"/>
      <c r="D875" s="14"/>
      <c r="E875" s="14"/>
      <c r="F875" s="14"/>
      <c r="G875" s="14"/>
      <c r="H875" s="14"/>
    </row>
    <row r="876">
      <c r="A876" s="14"/>
      <c r="B876" s="14"/>
      <c r="C876" s="14"/>
      <c r="D876" s="14"/>
      <c r="E876" s="14"/>
      <c r="F876" s="14"/>
      <c r="G876" s="14"/>
      <c r="H876" s="14"/>
    </row>
    <row r="877">
      <c r="A877" s="14"/>
      <c r="B877" s="14"/>
      <c r="C877" s="14"/>
      <c r="D877" s="14"/>
      <c r="E877" s="14"/>
      <c r="F877" s="14"/>
      <c r="G877" s="14"/>
      <c r="H877" s="14"/>
    </row>
    <row r="878">
      <c r="A878" s="14"/>
      <c r="B878" s="14"/>
      <c r="C878" s="14"/>
      <c r="D878" s="14"/>
      <c r="E878" s="14"/>
      <c r="F878" s="14"/>
      <c r="G878" s="14"/>
      <c r="H878" s="14"/>
    </row>
    <row r="879">
      <c r="A879" s="14"/>
      <c r="B879" s="14"/>
      <c r="C879" s="14"/>
      <c r="D879" s="14"/>
      <c r="E879" s="14"/>
      <c r="F879" s="14"/>
      <c r="G879" s="14"/>
      <c r="H879" s="14"/>
    </row>
    <row r="880">
      <c r="A880" s="14"/>
      <c r="B880" s="14"/>
      <c r="C880" s="14"/>
      <c r="D880" s="14"/>
      <c r="E880" s="14"/>
      <c r="F880" s="14"/>
      <c r="G880" s="14"/>
      <c r="H880" s="14"/>
    </row>
    <row r="881">
      <c r="A881" s="14"/>
      <c r="B881" s="14"/>
      <c r="C881" s="14"/>
      <c r="D881" s="14"/>
      <c r="E881" s="14"/>
      <c r="F881" s="14"/>
      <c r="G881" s="14"/>
      <c r="H881" s="14"/>
    </row>
    <row r="882">
      <c r="A882" s="14"/>
      <c r="B882" s="14"/>
      <c r="C882" s="14"/>
      <c r="D882" s="14"/>
      <c r="E882" s="14"/>
      <c r="F882" s="14"/>
      <c r="G882" s="14"/>
      <c r="H882" s="14"/>
    </row>
    <row r="883">
      <c r="A883" s="14"/>
      <c r="B883" s="14"/>
      <c r="C883" s="14"/>
      <c r="D883" s="14"/>
      <c r="E883" s="14"/>
      <c r="F883" s="14"/>
      <c r="G883" s="14"/>
      <c r="H883" s="14"/>
    </row>
    <row r="884">
      <c r="A884" s="14"/>
      <c r="B884" s="14"/>
      <c r="C884" s="14"/>
      <c r="D884" s="14"/>
      <c r="E884" s="14"/>
      <c r="F884" s="14"/>
      <c r="G884" s="14"/>
      <c r="H884" s="14"/>
    </row>
    <row r="885">
      <c r="A885" s="14"/>
      <c r="B885" s="14"/>
      <c r="C885" s="14"/>
      <c r="D885" s="14"/>
      <c r="E885" s="14"/>
      <c r="F885" s="14"/>
      <c r="G885" s="14"/>
      <c r="H885" s="14"/>
    </row>
    <row r="886">
      <c r="A886" s="14"/>
      <c r="B886" s="14"/>
      <c r="C886" s="14"/>
      <c r="D886" s="14"/>
      <c r="E886" s="14"/>
      <c r="F886" s="14"/>
      <c r="G886" s="14"/>
      <c r="H886" s="14"/>
    </row>
    <row r="887">
      <c r="A887" s="14"/>
      <c r="B887" s="14"/>
      <c r="C887" s="14"/>
      <c r="D887" s="14"/>
      <c r="E887" s="14"/>
      <c r="F887" s="14"/>
      <c r="G887" s="14"/>
      <c r="H887" s="14"/>
    </row>
    <row r="888">
      <c r="A888" s="14"/>
      <c r="B888" s="14"/>
      <c r="C888" s="14"/>
      <c r="D888" s="14"/>
      <c r="E888" s="14"/>
      <c r="F888" s="14"/>
      <c r="G888" s="14"/>
      <c r="H888" s="14"/>
    </row>
    <row r="889">
      <c r="A889" s="14"/>
      <c r="B889" s="14"/>
      <c r="C889" s="14"/>
      <c r="D889" s="14"/>
      <c r="E889" s="14"/>
      <c r="F889" s="14"/>
      <c r="G889" s="14"/>
      <c r="H889" s="14"/>
    </row>
    <row r="890">
      <c r="A890" s="14"/>
      <c r="B890" s="14"/>
      <c r="C890" s="14"/>
      <c r="D890" s="14"/>
      <c r="E890" s="14"/>
      <c r="F890" s="14"/>
      <c r="G890" s="14"/>
      <c r="H890" s="14"/>
    </row>
    <row r="891">
      <c r="A891" s="14"/>
      <c r="B891" s="14"/>
      <c r="C891" s="14"/>
      <c r="D891" s="14"/>
      <c r="E891" s="14"/>
      <c r="F891" s="14"/>
      <c r="G891" s="14"/>
      <c r="H891" s="14"/>
    </row>
    <row r="892">
      <c r="A892" s="14"/>
      <c r="B892" s="14"/>
      <c r="C892" s="14"/>
      <c r="D892" s="14"/>
      <c r="E892" s="14"/>
      <c r="F892" s="14"/>
      <c r="G892" s="14"/>
      <c r="H892" s="14"/>
    </row>
    <row r="893">
      <c r="A893" s="14"/>
      <c r="B893" s="14"/>
      <c r="C893" s="14"/>
      <c r="D893" s="14"/>
      <c r="E893" s="14"/>
      <c r="F893" s="14"/>
      <c r="G893" s="14"/>
      <c r="H893" s="14"/>
    </row>
    <row r="894">
      <c r="A894" s="14"/>
      <c r="B894" s="14"/>
      <c r="C894" s="14"/>
      <c r="D894" s="14"/>
      <c r="E894" s="14"/>
      <c r="F894" s="14"/>
      <c r="G894" s="14"/>
      <c r="H894" s="14"/>
    </row>
    <row r="895">
      <c r="A895" s="14"/>
      <c r="B895" s="14"/>
      <c r="C895" s="14"/>
      <c r="D895" s="14"/>
      <c r="E895" s="14"/>
      <c r="F895" s="14"/>
      <c r="G895" s="14"/>
      <c r="H895" s="14"/>
    </row>
    <row r="896">
      <c r="A896" s="14"/>
      <c r="B896" s="14"/>
      <c r="C896" s="14"/>
      <c r="D896" s="14"/>
      <c r="E896" s="14"/>
      <c r="F896" s="14"/>
      <c r="G896" s="14"/>
      <c r="H896" s="14"/>
    </row>
    <row r="897">
      <c r="A897" s="14"/>
      <c r="B897" s="14"/>
      <c r="C897" s="14"/>
      <c r="D897" s="14"/>
      <c r="E897" s="14"/>
      <c r="F897" s="14"/>
      <c r="G897" s="14"/>
      <c r="H897" s="14"/>
    </row>
    <row r="898">
      <c r="A898" s="14"/>
      <c r="B898" s="14"/>
      <c r="C898" s="14"/>
      <c r="D898" s="14"/>
      <c r="E898" s="14"/>
      <c r="F898" s="14"/>
      <c r="G898" s="14"/>
      <c r="H898" s="14"/>
    </row>
    <row r="899">
      <c r="A899" s="14"/>
      <c r="B899" s="14"/>
      <c r="C899" s="14"/>
      <c r="D899" s="14"/>
      <c r="E899" s="14"/>
      <c r="F899" s="14"/>
      <c r="G899" s="14"/>
      <c r="H899" s="14"/>
    </row>
    <row r="900">
      <c r="A900" s="14"/>
      <c r="B900" s="14"/>
      <c r="C900" s="14"/>
      <c r="D900" s="14"/>
      <c r="E900" s="14"/>
      <c r="F900" s="14"/>
      <c r="G900" s="14"/>
      <c r="H900" s="14"/>
    </row>
    <row r="901">
      <c r="A901" s="14"/>
      <c r="B901" s="14"/>
      <c r="C901" s="14"/>
      <c r="D901" s="14"/>
      <c r="E901" s="14"/>
      <c r="F901" s="14"/>
      <c r="G901" s="14"/>
      <c r="H901" s="14"/>
    </row>
    <row r="902">
      <c r="A902" s="14"/>
      <c r="B902" s="14"/>
      <c r="C902" s="14"/>
      <c r="D902" s="14"/>
      <c r="E902" s="14"/>
      <c r="F902" s="14"/>
      <c r="G902" s="14"/>
      <c r="H902" s="14"/>
    </row>
    <row r="903">
      <c r="A903" s="14"/>
      <c r="B903" s="14"/>
      <c r="C903" s="14"/>
      <c r="D903" s="14"/>
      <c r="E903" s="14"/>
      <c r="F903" s="14"/>
      <c r="G903" s="14"/>
      <c r="H903" s="14"/>
    </row>
    <row r="904">
      <c r="A904" s="14"/>
      <c r="B904" s="14"/>
      <c r="C904" s="14"/>
      <c r="D904" s="14"/>
      <c r="E904" s="14"/>
      <c r="F904" s="14"/>
      <c r="G904" s="14"/>
      <c r="H904" s="14"/>
    </row>
    <row r="905">
      <c r="A905" s="14"/>
      <c r="B905" s="14"/>
      <c r="C905" s="14"/>
      <c r="D905" s="14"/>
      <c r="E905" s="14"/>
      <c r="F905" s="14"/>
      <c r="G905" s="14"/>
      <c r="H905" s="14"/>
    </row>
    <row r="906">
      <c r="A906" s="14"/>
      <c r="B906" s="14"/>
      <c r="C906" s="14"/>
      <c r="D906" s="14"/>
      <c r="E906" s="14"/>
      <c r="F906" s="14"/>
      <c r="G906" s="14"/>
      <c r="H906" s="14"/>
    </row>
    <row r="907">
      <c r="A907" s="14"/>
      <c r="B907" s="14"/>
      <c r="C907" s="14"/>
      <c r="D907" s="14"/>
      <c r="E907" s="14"/>
      <c r="F907" s="14"/>
      <c r="G907" s="14"/>
      <c r="H907" s="14"/>
    </row>
    <row r="908">
      <c r="A908" s="14"/>
      <c r="B908" s="14"/>
      <c r="C908" s="14"/>
      <c r="D908" s="14"/>
      <c r="E908" s="14"/>
      <c r="F908" s="14"/>
      <c r="G908" s="14"/>
      <c r="H908" s="14"/>
    </row>
    <row r="909">
      <c r="A909" s="14"/>
      <c r="B909" s="14"/>
      <c r="C909" s="14"/>
      <c r="D909" s="14"/>
      <c r="E909" s="14"/>
      <c r="F909" s="14"/>
      <c r="G909" s="14"/>
      <c r="H909" s="14"/>
    </row>
    <row r="910">
      <c r="A910" s="14"/>
      <c r="B910" s="14"/>
      <c r="C910" s="14"/>
      <c r="D910" s="14"/>
      <c r="E910" s="14"/>
      <c r="F910" s="14"/>
      <c r="G910" s="14"/>
      <c r="H910" s="14"/>
    </row>
    <row r="911">
      <c r="A911" s="14"/>
      <c r="B911" s="14"/>
      <c r="C911" s="14"/>
      <c r="D911" s="14"/>
      <c r="E911" s="14"/>
      <c r="F911" s="14"/>
      <c r="G911" s="14"/>
      <c r="H911" s="14"/>
    </row>
    <row r="912">
      <c r="A912" s="14"/>
      <c r="B912" s="14"/>
      <c r="C912" s="14"/>
      <c r="D912" s="14"/>
      <c r="E912" s="14"/>
      <c r="F912" s="14"/>
      <c r="G912" s="14"/>
      <c r="H912" s="14"/>
    </row>
    <row r="913">
      <c r="A913" s="14"/>
      <c r="B913" s="14"/>
      <c r="C913" s="14"/>
      <c r="D913" s="14"/>
      <c r="E913" s="14"/>
      <c r="F913" s="14"/>
      <c r="G913" s="14"/>
      <c r="H913" s="14"/>
    </row>
    <row r="914">
      <c r="A914" s="14"/>
      <c r="B914" s="14"/>
      <c r="C914" s="14"/>
      <c r="D914" s="14"/>
      <c r="E914" s="14"/>
      <c r="F914" s="14"/>
      <c r="G914" s="14"/>
      <c r="H914" s="14"/>
    </row>
    <row r="915">
      <c r="A915" s="14"/>
      <c r="B915" s="14"/>
      <c r="C915" s="14"/>
      <c r="D915" s="14"/>
      <c r="E915" s="14"/>
      <c r="F915" s="14"/>
      <c r="G915" s="14"/>
      <c r="H915" s="14"/>
    </row>
    <row r="916">
      <c r="A916" s="14"/>
      <c r="B916" s="14"/>
      <c r="C916" s="14"/>
      <c r="D916" s="14"/>
      <c r="E916" s="14"/>
      <c r="F916" s="14"/>
      <c r="G916" s="14"/>
      <c r="H916" s="14"/>
    </row>
    <row r="917">
      <c r="A917" s="14"/>
      <c r="B917" s="14"/>
      <c r="C917" s="14"/>
      <c r="D917" s="14"/>
      <c r="E917" s="14"/>
      <c r="F917" s="14"/>
      <c r="G917" s="14"/>
      <c r="H917" s="14"/>
    </row>
    <row r="918">
      <c r="A918" s="14"/>
      <c r="B918" s="14"/>
      <c r="C918" s="14"/>
      <c r="D918" s="14"/>
      <c r="E918" s="14"/>
      <c r="F918" s="14"/>
      <c r="G918" s="14"/>
      <c r="H918" s="14"/>
    </row>
    <row r="919">
      <c r="A919" s="14"/>
      <c r="B919" s="14"/>
      <c r="C919" s="14"/>
      <c r="D919" s="14"/>
      <c r="E919" s="14"/>
      <c r="F919" s="14"/>
      <c r="G919" s="14"/>
      <c r="H919" s="14"/>
    </row>
    <row r="920">
      <c r="A920" s="14"/>
      <c r="B920" s="14"/>
      <c r="C920" s="14"/>
      <c r="D920" s="14"/>
      <c r="E920" s="14"/>
      <c r="F920" s="14"/>
      <c r="G920" s="14"/>
      <c r="H920" s="14"/>
    </row>
    <row r="921">
      <c r="A921" s="14"/>
      <c r="B921" s="14"/>
      <c r="C921" s="14"/>
      <c r="D921" s="14"/>
      <c r="E921" s="14"/>
      <c r="F921" s="14"/>
      <c r="G921" s="14"/>
      <c r="H921" s="14"/>
    </row>
    <row r="922">
      <c r="A922" s="14"/>
      <c r="B922" s="14"/>
      <c r="C922" s="14"/>
      <c r="D922" s="14"/>
      <c r="E922" s="14"/>
      <c r="F922" s="14"/>
      <c r="G922" s="14"/>
      <c r="H922" s="14"/>
    </row>
    <row r="923">
      <c r="A923" s="14"/>
      <c r="B923" s="14"/>
      <c r="C923" s="14"/>
      <c r="D923" s="14"/>
      <c r="E923" s="14"/>
      <c r="F923" s="14"/>
      <c r="G923" s="14"/>
      <c r="H923" s="14"/>
    </row>
    <row r="924">
      <c r="A924" s="14"/>
      <c r="B924" s="14"/>
      <c r="C924" s="14"/>
      <c r="D924" s="14"/>
      <c r="E924" s="14"/>
      <c r="F924" s="14"/>
      <c r="G924" s="14"/>
      <c r="H924" s="14"/>
    </row>
    <row r="925">
      <c r="A925" s="14"/>
      <c r="B925" s="14"/>
      <c r="C925" s="14"/>
      <c r="D925" s="14"/>
      <c r="E925" s="14"/>
      <c r="F925" s="14"/>
      <c r="G925" s="14"/>
      <c r="H925" s="14"/>
    </row>
    <row r="926">
      <c r="A926" s="14"/>
      <c r="B926" s="14"/>
      <c r="C926" s="14"/>
      <c r="D926" s="14"/>
      <c r="E926" s="14"/>
      <c r="F926" s="14"/>
      <c r="G926" s="14"/>
      <c r="H926" s="14"/>
    </row>
    <row r="927">
      <c r="A927" s="14"/>
      <c r="B927" s="14"/>
      <c r="C927" s="14"/>
      <c r="D927" s="14"/>
      <c r="E927" s="14"/>
      <c r="F927" s="14"/>
      <c r="G927" s="14"/>
      <c r="H927" s="14"/>
    </row>
    <row r="928">
      <c r="A928" s="14"/>
      <c r="B928" s="14"/>
      <c r="C928" s="14"/>
      <c r="D928" s="14"/>
      <c r="E928" s="14"/>
      <c r="F928" s="14"/>
      <c r="G928" s="14"/>
      <c r="H928" s="14"/>
    </row>
    <row r="929">
      <c r="A929" s="14"/>
      <c r="B929" s="14"/>
      <c r="C929" s="14"/>
      <c r="D929" s="14"/>
      <c r="E929" s="14"/>
      <c r="F929" s="14"/>
      <c r="G929" s="14"/>
      <c r="H929" s="14"/>
    </row>
    <row r="930">
      <c r="A930" s="14"/>
      <c r="B930" s="14"/>
      <c r="C930" s="14"/>
      <c r="D930" s="14"/>
      <c r="E930" s="14"/>
      <c r="F930" s="14"/>
      <c r="G930" s="14"/>
      <c r="H930" s="14"/>
    </row>
    <row r="931">
      <c r="A931" s="14"/>
      <c r="B931" s="14"/>
      <c r="C931" s="14"/>
      <c r="D931" s="14"/>
      <c r="E931" s="14"/>
      <c r="F931" s="14"/>
      <c r="G931" s="14"/>
      <c r="H931" s="14"/>
    </row>
    <row r="932">
      <c r="A932" s="14"/>
      <c r="B932" s="14"/>
      <c r="C932" s="14"/>
      <c r="D932" s="14"/>
      <c r="E932" s="14"/>
      <c r="F932" s="14"/>
      <c r="G932" s="14"/>
      <c r="H932" s="14"/>
    </row>
    <row r="933">
      <c r="A933" s="14"/>
      <c r="B933" s="14"/>
      <c r="C933" s="14"/>
      <c r="D933" s="14"/>
      <c r="E933" s="14"/>
      <c r="F933" s="14"/>
      <c r="G933" s="14"/>
      <c r="H933" s="14"/>
    </row>
    <row r="934">
      <c r="A934" s="14"/>
      <c r="B934" s="14"/>
      <c r="C934" s="14"/>
      <c r="D934" s="14"/>
      <c r="E934" s="14"/>
      <c r="F934" s="14"/>
      <c r="G934" s="14"/>
      <c r="H934" s="14"/>
    </row>
    <row r="935">
      <c r="A935" s="14"/>
      <c r="B935" s="14"/>
      <c r="C935" s="14"/>
      <c r="D935" s="14"/>
      <c r="E935" s="14"/>
      <c r="F935" s="14"/>
      <c r="G935" s="14"/>
      <c r="H935" s="14"/>
    </row>
    <row r="936">
      <c r="A936" s="14"/>
      <c r="B936" s="14"/>
      <c r="C936" s="14"/>
      <c r="D936" s="14"/>
      <c r="E936" s="14"/>
      <c r="F936" s="14"/>
      <c r="G936" s="14"/>
      <c r="H936" s="14"/>
    </row>
    <row r="937">
      <c r="A937" s="14"/>
      <c r="B937" s="14"/>
      <c r="C937" s="14"/>
      <c r="D937" s="14"/>
      <c r="E937" s="14"/>
      <c r="F937" s="14"/>
      <c r="G937" s="14"/>
      <c r="H937" s="14"/>
    </row>
    <row r="938">
      <c r="A938" s="14"/>
      <c r="B938" s="14"/>
      <c r="C938" s="14"/>
      <c r="D938" s="14"/>
      <c r="E938" s="14"/>
      <c r="F938" s="14"/>
      <c r="G938" s="14"/>
      <c r="H938" s="14"/>
    </row>
    <row r="939">
      <c r="A939" s="14"/>
      <c r="B939" s="14"/>
      <c r="C939" s="14"/>
      <c r="D939" s="14"/>
      <c r="E939" s="14"/>
      <c r="F939" s="14"/>
      <c r="G939" s="14"/>
      <c r="H939" s="14"/>
    </row>
    <row r="940">
      <c r="A940" s="14"/>
      <c r="B940" s="14"/>
      <c r="C940" s="14"/>
      <c r="D940" s="14"/>
      <c r="E940" s="14"/>
      <c r="F940" s="14"/>
      <c r="G940" s="14"/>
      <c r="H940" s="14"/>
    </row>
    <row r="941">
      <c r="A941" s="14"/>
      <c r="B941" s="14"/>
      <c r="C941" s="14"/>
      <c r="D941" s="14"/>
      <c r="E941" s="14"/>
      <c r="F941" s="14"/>
      <c r="G941" s="14"/>
      <c r="H941" s="14"/>
    </row>
    <row r="942">
      <c r="A942" s="14"/>
      <c r="B942" s="14"/>
      <c r="C942" s="14"/>
      <c r="D942" s="14"/>
      <c r="E942" s="14"/>
      <c r="F942" s="14"/>
      <c r="G942" s="14"/>
      <c r="H942" s="14"/>
    </row>
    <row r="943">
      <c r="A943" s="14"/>
      <c r="B943" s="14"/>
      <c r="C943" s="14"/>
      <c r="D943" s="14"/>
      <c r="E943" s="14"/>
      <c r="F943" s="14"/>
      <c r="G943" s="14"/>
      <c r="H943" s="14"/>
    </row>
    <row r="944">
      <c r="A944" s="14"/>
      <c r="B944" s="14"/>
      <c r="C944" s="14"/>
      <c r="D944" s="14"/>
      <c r="E944" s="14"/>
      <c r="F944" s="14"/>
      <c r="G944" s="14"/>
      <c r="H944" s="14"/>
    </row>
    <row r="945">
      <c r="A945" s="14"/>
      <c r="B945" s="14"/>
      <c r="C945" s="14"/>
      <c r="D945" s="14"/>
      <c r="E945" s="14"/>
      <c r="F945" s="14"/>
      <c r="G945" s="14"/>
      <c r="H945" s="14"/>
    </row>
    <row r="946">
      <c r="A946" s="14"/>
      <c r="B946" s="14"/>
      <c r="C946" s="14"/>
      <c r="D946" s="14"/>
      <c r="E946" s="14"/>
      <c r="F946" s="14"/>
      <c r="G946" s="14"/>
      <c r="H946" s="14"/>
    </row>
    <row r="947">
      <c r="A947" s="14"/>
      <c r="B947" s="14"/>
      <c r="C947" s="14"/>
      <c r="D947" s="14"/>
      <c r="E947" s="14"/>
      <c r="F947" s="14"/>
      <c r="G947" s="14"/>
      <c r="H947" s="14"/>
    </row>
    <row r="948">
      <c r="A948" s="14"/>
      <c r="B948" s="14"/>
      <c r="C948" s="14"/>
      <c r="D948" s="14"/>
      <c r="E948" s="14"/>
      <c r="F948" s="14"/>
      <c r="G948" s="14"/>
      <c r="H948" s="14"/>
    </row>
    <row r="949">
      <c r="A949" s="14"/>
      <c r="B949" s="14"/>
      <c r="C949" s="14"/>
      <c r="D949" s="14"/>
      <c r="E949" s="14"/>
      <c r="F949" s="14"/>
      <c r="G949" s="14"/>
      <c r="H949" s="14"/>
    </row>
    <row r="950">
      <c r="A950" s="14"/>
      <c r="B950" s="14"/>
      <c r="C950" s="14"/>
      <c r="D950" s="14"/>
      <c r="E950" s="14"/>
      <c r="F950" s="14"/>
      <c r="G950" s="14"/>
      <c r="H950" s="14"/>
    </row>
    <row r="951">
      <c r="A951" s="14"/>
      <c r="B951" s="14"/>
      <c r="C951" s="14"/>
      <c r="D951" s="14"/>
      <c r="E951" s="14"/>
      <c r="F951" s="14"/>
      <c r="G951" s="14"/>
      <c r="H951" s="14"/>
    </row>
    <row r="952">
      <c r="A952" s="14"/>
      <c r="B952" s="14"/>
      <c r="C952" s="14"/>
      <c r="D952" s="14"/>
      <c r="E952" s="14"/>
      <c r="F952" s="14"/>
      <c r="G952" s="14"/>
      <c r="H952" s="14"/>
    </row>
    <row r="953">
      <c r="A953" s="14"/>
      <c r="B953" s="14"/>
      <c r="C953" s="14"/>
      <c r="D953" s="14"/>
      <c r="E953" s="14"/>
      <c r="F953" s="14"/>
      <c r="G953" s="14"/>
      <c r="H953" s="14"/>
    </row>
    <row r="954">
      <c r="A954" s="14"/>
      <c r="B954" s="14"/>
      <c r="C954" s="14"/>
      <c r="D954" s="14"/>
      <c r="E954" s="14"/>
      <c r="F954" s="14"/>
      <c r="G954" s="14"/>
      <c r="H954" s="14"/>
    </row>
    <row r="955">
      <c r="A955" s="14"/>
      <c r="B955" s="14"/>
      <c r="C955" s="14"/>
      <c r="D955" s="14"/>
      <c r="E955" s="14"/>
      <c r="F955" s="14"/>
      <c r="G955" s="14"/>
      <c r="H955" s="14"/>
    </row>
    <row r="956">
      <c r="A956" s="14"/>
      <c r="B956" s="14"/>
      <c r="C956" s="14"/>
      <c r="D956" s="14"/>
      <c r="E956" s="14"/>
      <c r="F956" s="14"/>
      <c r="G956" s="14"/>
      <c r="H956" s="14"/>
    </row>
    <row r="957">
      <c r="A957" s="14"/>
      <c r="B957" s="14"/>
      <c r="C957" s="14"/>
      <c r="D957" s="14"/>
      <c r="E957" s="14"/>
      <c r="F957" s="14"/>
      <c r="G957" s="14"/>
      <c r="H957" s="14"/>
    </row>
    <row r="958">
      <c r="A958" s="14"/>
      <c r="B958" s="14"/>
      <c r="C958" s="14"/>
      <c r="D958" s="14"/>
      <c r="E958" s="14"/>
      <c r="F958" s="14"/>
      <c r="G958" s="14"/>
      <c r="H958" s="14"/>
    </row>
    <row r="959">
      <c r="A959" s="14"/>
      <c r="B959" s="14"/>
      <c r="C959" s="14"/>
      <c r="D959" s="14"/>
      <c r="E959" s="14"/>
      <c r="F959" s="14"/>
      <c r="G959" s="14"/>
      <c r="H959" s="14"/>
    </row>
    <row r="960">
      <c r="A960" s="14"/>
      <c r="B960" s="14"/>
      <c r="C960" s="14"/>
      <c r="D960" s="14"/>
      <c r="E960" s="14"/>
      <c r="F960" s="14"/>
      <c r="G960" s="14"/>
      <c r="H960" s="14"/>
    </row>
    <row r="961">
      <c r="A961" s="14"/>
      <c r="B961" s="14"/>
      <c r="C961" s="14"/>
      <c r="D961" s="14"/>
      <c r="E961" s="14"/>
      <c r="F961" s="14"/>
      <c r="G961" s="14"/>
      <c r="H961" s="14"/>
    </row>
    <row r="962">
      <c r="A962" s="14"/>
      <c r="B962" s="14"/>
      <c r="C962" s="14"/>
      <c r="D962" s="14"/>
      <c r="E962" s="14"/>
      <c r="F962" s="14"/>
      <c r="G962" s="14"/>
      <c r="H962" s="14"/>
    </row>
    <row r="963">
      <c r="A963" s="14"/>
      <c r="B963" s="14"/>
      <c r="C963" s="14"/>
      <c r="D963" s="14"/>
      <c r="E963" s="14"/>
      <c r="F963" s="14"/>
      <c r="G963" s="14"/>
      <c r="H963" s="14"/>
    </row>
    <row r="964">
      <c r="A964" s="14"/>
      <c r="B964" s="14"/>
      <c r="C964" s="14"/>
      <c r="D964" s="14"/>
      <c r="E964" s="14"/>
      <c r="F964" s="14"/>
      <c r="G964" s="14"/>
      <c r="H964" s="14"/>
    </row>
    <row r="965">
      <c r="A965" s="14"/>
      <c r="B965" s="14"/>
      <c r="C965" s="14"/>
      <c r="D965" s="14"/>
      <c r="E965" s="14"/>
      <c r="F965" s="14"/>
      <c r="G965" s="14"/>
      <c r="H965" s="14"/>
    </row>
    <row r="966">
      <c r="A966" s="14"/>
      <c r="B966" s="14"/>
      <c r="C966" s="14"/>
      <c r="D966" s="14"/>
      <c r="E966" s="14"/>
      <c r="F966" s="14"/>
      <c r="G966" s="14"/>
      <c r="H966" s="14"/>
    </row>
    <row r="967">
      <c r="A967" s="14"/>
      <c r="B967" s="14"/>
      <c r="C967" s="14"/>
      <c r="D967" s="14"/>
      <c r="E967" s="14"/>
      <c r="F967" s="14"/>
      <c r="G967" s="14"/>
      <c r="H967" s="14"/>
    </row>
    <row r="968">
      <c r="A968" s="14"/>
      <c r="B968" s="14"/>
      <c r="C968" s="14"/>
      <c r="D968" s="14"/>
      <c r="E968" s="14"/>
      <c r="F968" s="14"/>
      <c r="G968" s="14"/>
      <c r="H968" s="14"/>
    </row>
    <row r="969">
      <c r="A969" s="14"/>
      <c r="B969" s="14"/>
      <c r="C969" s="14"/>
      <c r="D969" s="14"/>
      <c r="E969" s="14"/>
      <c r="F969" s="14"/>
      <c r="G969" s="14"/>
      <c r="H969" s="14"/>
    </row>
    <row r="970">
      <c r="A970" s="14"/>
      <c r="B970" s="14"/>
      <c r="C970" s="14"/>
      <c r="D970" s="14"/>
      <c r="E970" s="14"/>
      <c r="F970" s="14"/>
      <c r="G970" s="14"/>
      <c r="H970" s="14"/>
    </row>
    <row r="971">
      <c r="A971" s="14"/>
      <c r="B971" s="14"/>
      <c r="C971" s="14"/>
      <c r="D971" s="14"/>
      <c r="E971" s="14"/>
      <c r="F971" s="14"/>
      <c r="G971" s="14"/>
      <c r="H971" s="14"/>
    </row>
    <row r="972">
      <c r="A972" s="14"/>
      <c r="B972" s="14"/>
      <c r="C972" s="14"/>
      <c r="D972" s="14"/>
      <c r="E972" s="14"/>
      <c r="F972" s="14"/>
      <c r="G972" s="14"/>
      <c r="H972" s="14"/>
    </row>
    <row r="973">
      <c r="A973" s="14"/>
      <c r="B973" s="14"/>
      <c r="C973" s="14"/>
      <c r="D973" s="14"/>
      <c r="E973" s="14"/>
      <c r="F973" s="14"/>
      <c r="G973" s="14"/>
      <c r="H973" s="14"/>
    </row>
    <row r="974">
      <c r="A974" s="14"/>
      <c r="B974" s="14"/>
      <c r="C974" s="14"/>
      <c r="D974" s="14"/>
      <c r="E974" s="14"/>
      <c r="F974" s="14"/>
      <c r="G974" s="14"/>
      <c r="H974" s="14"/>
    </row>
    <row r="975">
      <c r="A975" s="14"/>
      <c r="B975" s="14"/>
      <c r="C975" s="14"/>
      <c r="D975" s="14"/>
      <c r="E975" s="14"/>
      <c r="F975" s="14"/>
      <c r="G975" s="14"/>
      <c r="H975" s="14"/>
    </row>
    <row r="976">
      <c r="A976" s="14"/>
      <c r="B976" s="14"/>
      <c r="C976" s="14"/>
      <c r="D976" s="14"/>
      <c r="E976" s="14"/>
      <c r="F976" s="14"/>
      <c r="G976" s="14"/>
      <c r="H976" s="14"/>
    </row>
    <row r="977">
      <c r="A977" s="14"/>
      <c r="B977" s="14"/>
      <c r="C977" s="14"/>
      <c r="D977" s="14"/>
      <c r="E977" s="14"/>
      <c r="F977" s="14"/>
      <c r="G977" s="14"/>
      <c r="H977" s="14"/>
    </row>
    <row r="978">
      <c r="A978" s="14"/>
      <c r="B978" s="14"/>
      <c r="C978" s="14"/>
      <c r="D978" s="14"/>
      <c r="E978" s="14"/>
      <c r="F978" s="14"/>
      <c r="G978" s="14"/>
      <c r="H978" s="14"/>
    </row>
    <row r="979">
      <c r="A979" s="14"/>
      <c r="B979" s="14"/>
      <c r="C979" s="14"/>
      <c r="D979" s="14"/>
      <c r="E979" s="14"/>
      <c r="F979" s="14"/>
      <c r="G979" s="14"/>
      <c r="H979" s="14"/>
    </row>
    <row r="980">
      <c r="A980" s="14"/>
      <c r="B980" s="14"/>
      <c r="C980" s="14"/>
      <c r="D980" s="14"/>
      <c r="E980" s="14"/>
      <c r="F980" s="14"/>
      <c r="G980" s="14"/>
      <c r="H980" s="14"/>
    </row>
    <row r="981">
      <c r="A981" s="14"/>
      <c r="B981" s="14"/>
      <c r="C981" s="14"/>
      <c r="D981" s="14"/>
      <c r="E981" s="14"/>
      <c r="F981" s="14"/>
      <c r="G981" s="14"/>
      <c r="H981" s="14"/>
    </row>
    <row r="982">
      <c r="A982" s="14"/>
      <c r="B982" s="14"/>
      <c r="C982" s="14"/>
      <c r="D982" s="14"/>
      <c r="E982" s="14"/>
      <c r="F982" s="14"/>
      <c r="G982" s="14"/>
      <c r="H982" s="14"/>
    </row>
    <row r="983">
      <c r="A983" s="14"/>
      <c r="B983" s="14"/>
      <c r="C983" s="14"/>
      <c r="D983" s="14"/>
      <c r="E983" s="14"/>
      <c r="F983" s="14"/>
      <c r="G983" s="14"/>
      <c r="H983" s="14"/>
    </row>
    <row r="984">
      <c r="A984" s="14"/>
      <c r="B984" s="14"/>
      <c r="C984" s="14"/>
      <c r="D984" s="14"/>
      <c r="E984" s="14"/>
      <c r="F984" s="14"/>
      <c r="G984" s="14"/>
      <c r="H984" s="14"/>
    </row>
    <row r="985">
      <c r="A985" s="14"/>
      <c r="B985" s="14"/>
      <c r="C985" s="14"/>
      <c r="D985" s="14"/>
      <c r="E985" s="14"/>
      <c r="F985" s="14"/>
      <c r="G985" s="14"/>
      <c r="H985" s="14"/>
    </row>
    <row r="986">
      <c r="A986" s="14"/>
      <c r="B986" s="14"/>
      <c r="C986" s="14"/>
      <c r="D986" s="14"/>
      <c r="E986" s="14"/>
      <c r="F986" s="14"/>
      <c r="G986" s="14"/>
      <c r="H986" s="14"/>
    </row>
    <row r="987">
      <c r="A987" s="14"/>
      <c r="B987" s="14"/>
      <c r="C987" s="14"/>
      <c r="D987" s="14"/>
      <c r="E987" s="14"/>
      <c r="F987" s="14"/>
      <c r="G987" s="14"/>
      <c r="H987" s="14"/>
    </row>
    <row r="988">
      <c r="A988" s="14"/>
      <c r="B988" s="14"/>
      <c r="C988" s="14"/>
      <c r="D988" s="14"/>
      <c r="E988" s="14"/>
      <c r="F988" s="14"/>
      <c r="G988" s="14"/>
      <c r="H988" s="14"/>
    </row>
    <row r="989">
      <c r="A989" s="14"/>
      <c r="B989" s="14"/>
      <c r="C989" s="14"/>
      <c r="D989" s="14"/>
      <c r="E989" s="14"/>
      <c r="F989" s="14"/>
      <c r="G989" s="14"/>
      <c r="H989" s="14"/>
    </row>
    <row r="990">
      <c r="A990" s="14"/>
      <c r="B990" s="14"/>
      <c r="C990" s="14"/>
      <c r="D990" s="14"/>
      <c r="E990" s="14"/>
      <c r="F990" s="14"/>
      <c r="G990" s="14"/>
      <c r="H990" s="14"/>
    </row>
    <row r="991">
      <c r="A991" s="14"/>
      <c r="B991" s="14"/>
      <c r="C991" s="14"/>
      <c r="D991" s="14"/>
      <c r="E991" s="14"/>
      <c r="F991" s="14"/>
      <c r="G991" s="14"/>
      <c r="H991" s="14"/>
    </row>
    <row r="992">
      <c r="A992" s="14"/>
      <c r="B992" s="14"/>
      <c r="C992" s="14"/>
      <c r="D992" s="14"/>
      <c r="E992" s="14"/>
      <c r="F992" s="14"/>
      <c r="G992" s="14"/>
      <c r="H992" s="14"/>
    </row>
    <row r="993">
      <c r="A993" s="14"/>
      <c r="B993" s="14"/>
      <c r="C993" s="14"/>
      <c r="D993" s="14"/>
      <c r="E993" s="14"/>
      <c r="F993" s="14"/>
      <c r="G993" s="14"/>
      <c r="H993" s="14"/>
    </row>
    <row r="994">
      <c r="A994" s="14"/>
      <c r="B994" s="14"/>
      <c r="C994" s="14"/>
      <c r="D994" s="14"/>
      <c r="E994" s="14"/>
      <c r="F994" s="14"/>
      <c r="G994" s="14"/>
      <c r="H994" s="14"/>
    </row>
    <row r="995">
      <c r="A995" s="14"/>
      <c r="B995" s="14"/>
      <c r="C995" s="14"/>
      <c r="D995" s="14"/>
      <c r="E995" s="14"/>
      <c r="F995" s="14"/>
      <c r="G995" s="14"/>
      <c r="H995" s="14"/>
    </row>
    <row r="996">
      <c r="A996" s="14"/>
      <c r="B996" s="14"/>
      <c r="C996" s="14"/>
      <c r="D996" s="14"/>
      <c r="E996" s="14"/>
      <c r="F996" s="14"/>
      <c r="G996" s="14"/>
      <c r="H996" s="14"/>
    </row>
    <row r="997">
      <c r="A997" s="14"/>
      <c r="B997" s="14"/>
      <c r="C997" s="14"/>
      <c r="D997" s="14"/>
      <c r="E997" s="14"/>
      <c r="F997" s="14"/>
      <c r="G997" s="14"/>
      <c r="H997" s="14"/>
    </row>
    <row r="998">
      <c r="A998" s="14"/>
      <c r="B998" s="14"/>
      <c r="C998" s="14"/>
      <c r="D998" s="14"/>
      <c r="E998" s="14"/>
      <c r="F998" s="14"/>
      <c r="G998" s="14"/>
      <c r="H998" s="14"/>
    </row>
    <row r="999">
      <c r="A999" s="14"/>
      <c r="B999" s="14"/>
      <c r="C999" s="14"/>
      <c r="D999" s="14"/>
      <c r="E999" s="14"/>
      <c r="F999" s="14"/>
      <c r="G999" s="14"/>
      <c r="H999" s="14"/>
    </row>
    <row r="1000">
      <c r="A1000" s="14"/>
      <c r="B1000" s="14"/>
      <c r="C1000" s="14"/>
      <c r="D1000" s="14"/>
      <c r="E1000" s="14"/>
      <c r="F1000" s="14"/>
      <c r="G1000" s="14"/>
      <c r="H1000" s="14"/>
    </row>
  </sheetData>
  <drawing r:id="rId1"/>
</worksheet>
</file>