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ripp" sheetId="1" r:id="rId3"/>
    <sheet state="visible" name="VALIDATION" sheetId="2" r:id="rId4"/>
  </sheets>
  <definedNames>
    <definedName hidden="1" localSheetId="0" name="_xlnm._FilterDatabase">Tripp!$A$2:$FD$220</definedName>
  </definedNames>
  <calcPr/>
</workbook>
</file>

<file path=xl/sharedStrings.xml><?xml version="1.0" encoding="utf-8"?>
<sst xmlns="http://schemas.openxmlformats.org/spreadsheetml/2006/main" count="2008" uniqueCount="905">
  <si>
    <t>Requisition ID</t>
  </si>
  <si>
    <t>Position Title</t>
  </si>
  <si>
    <t>Company</t>
  </si>
  <si>
    <t>Recruiting Status</t>
  </si>
  <si>
    <t>HM Feedback Timing</t>
  </si>
  <si>
    <t>HM Weekly Paritcipation</t>
  </si>
  <si>
    <t>Hiring Manager</t>
  </si>
  <si>
    <t>HRBP</t>
  </si>
  <si>
    <t>Program Manager</t>
  </si>
  <si>
    <t>Team Lead</t>
  </si>
  <si>
    <t>TME</t>
  </si>
  <si>
    <t>City</t>
  </si>
  <si>
    <t>State</t>
  </si>
  <si>
    <t>Transfer to PFY Date</t>
  </si>
  <si>
    <t>P2 Date</t>
  </si>
  <si>
    <t>P3 Date</t>
  </si>
  <si>
    <t>On hold Date</t>
  </si>
  <si>
    <t>Reopen Date</t>
  </si>
  <si>
    <t># of Offers</t>
  </si>
  <si>
    <t>Days Open</t>
  </si>
  <si>
    <t>DMS Number</t>
  </si>
  <si>
    <t>P1 Subs Total</t>
  </si>
  <si>
    <t>P2 Subs Total</t>
  </si>
  <si>
    <t>P3 Subs Total</t>
  </si>
  <si>
    <t>TOTAL Submissions</t>
  </si>
  <si>
    <t>Total 1st Interviews</t>
  </si>
  <si>
    <t>Total 2nd Interviews</t>
  </si>
  <si>
    <t>Total Ph3 Interviews</t>
  </si>
  <si>
    <t>Total Interviews</t>
  </si>
  <si>
    <t>Quality of Submission</t>
  </si>
  <si>
    <t>CURRENT WEEK</t>
  </si>
  <si>
    <t>Week1 P1 Subs</t>
  </si>
  <si>
    <t>Week1 P2 Subs</t>
  </si>
  <si>
    <t>Week1 P3 Subs</t>
  </si>
  <si>
    <t>Week1 1st IVs</t>
  </si>
  <si>
    <t>Week1 2nd IVs</t>
  </si>
  <si>
    <t>Week1 P3 IVs</t>
  </si>
  <si>
    <t>Week2 P1 Subs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</si>
  <si>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</si>
  <si>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</si>
  <si>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</si>
  <si>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</si>
  <si>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</si>
  <si>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</si>
  <si>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</si>
  <si>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</si>
  <si>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</si>
  <si>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</si>
  <si>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</si>
  <si>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</si>
  <si>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</si>
  <si>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</si>
  <si>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</si>
  <si>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Week4 2nd IVs</t>
  </si>
  <si>
    <t>Week4 P3 IVs</t>
  </si>
  <si>
    <t>Week5 P1 Subs</t>
  </si>
  <si>
    <t>Week5 P2 Subs</t>
  </si>
  <si>
    <t>Week5 P3 Subs</t>
  </si>
  <si>
    <t>Week5 1st IVs</t>
  </si>
  <si>
    <t>Week5 2nd IVs</t>
  </si>
  <si>
    <t>Week5 P3 IVs</t>
  </si>
  <si>
    <t>Week6 P1 Subs</t>
  </si>
  <si>
    <t>Week6 P2 Subs</t>
  </si>
  <si>
    <t>Week6 P3 Subs</t>
  </si>
  <si>
    <t>Week6 1st IVs</t>
  </si>
  <si>
    <t>Week6 2nd IVs</t>
  </si>
  <si>
    <t>Week6 P3 IVs</t>
  </si>
  <si>
    <t>Week7 P1 Subs</t>
  </si>
  <si>
    <t>Week7 P2 Subs</t>
  </si>
  <si>
    <t>Week7 P3 Subs</t>
  </si>
  <si>
    <t>Week7 1st IVs</t>
  </si>
  <si>
    <t>Week7 2nd IVs</t>
  </si>
  <si>
    <t>Week7 P3 IVs</t>
  </si>
  <si>
    <t>Week8 P1 Subs</t>
  </si>
  <si>
    <t>Week8 P2 Subs</t>
  </si>
  <si>
    <t>Week8 P3 Subs</t>
  </si>
  <si>
    <t>Week8 1st IVs</t>
  </si>
  <si>
    <t>Week8 2nd IVs</t>
  </si>
  <si>
    <t>Week8 P3 IVs</t>
  </si>
  <si>
    <t>Week9 P1 Subs</t>
  </si>
  <si>
    <t>Week9 P2 Subs</t>
  </si>
  <si>
    <t>Week9 P3 Subs</t>
  </si>
  <si>
    <t>Week9 1st IVs</t>
  </si>
  <si>
    <t>Week9 2nd IVs</t>
  </si>
  <si>
    <t>Week9 P3 IVs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</si>
  <si>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</si>
  <si>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</si>
  <si>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</si>
  <si>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</si>
  <si>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</si>
  <si>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</si>
  <si>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</si>
  <si>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</si>
  <si>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</si>
  <si>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</si>
  <si>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</si>
  <si>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</si>
  <si>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</si>
  <si>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</si>
  <si>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</si>
  <si>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</si>
  <si>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</si>
  <si>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Week12 P3 IVs</t>
  </si>
  <si>
    <t>Week13 P1 Subs</t>
  </si>
  <si>
    <t>Week13 P2 Subs</t>
  </si>
  <si>
    <t>Week13 P3 Subs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</si>
  <si>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</si>
  <si>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</si>
  <si>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</si>
  <si>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</si>
  <si>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</si>
  <si>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</si>
  <si>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</si>
  <si>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</si>
  <si>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</si>
  <si>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</si>
  <si>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</si>
  <si>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</si>
  <si>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</si>
  <si>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</si>
  <si>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</si>
  <si>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Week16 P1 Subs</t>
  </si>
  <si>
    <t>Week16 P2 Subs</t>
  </si>
  <si>
    <t>Week16 P3 Subs</t>
  </si>
  <si>
    <t>Week16 1st IVs</t>
  </si>
  <si>
    <t>Week16 2nd IVs</t>
  </si>
  <si>
    <t>Week16 P3 IVs</t>
  </si>
  <si>
    <t>Week17 P1 Subs</t>
  </si>
  <si>
    <t>Week17 P2 Subs</t>
  </si>
  <si>
    <t>Week17 P3 Subs</t>
  </si>
  <si>
    <t>Week17 1st IVs</t>
  </si>
  <si>
    <t>Week17 2nd IVs</t>
  </si>
  <si>
    <t>Week17 P3 IVs</t>
  </si>
  <si>
    <t>Week18 P1 Subs</t>
  </si>
  <si>
    <t>Week18 P2 Subs</t>
  </si>
  <si>
    <t>Week18 P3 Subs</t>
  </si>
  <si>
    <t>Week18 1st IVs</t>
  </si>
  <si>
    <t>Week18 2nd IVs</t>
  </si>
  <si>
    <t>Week18 P3 IVs</t>
  </si>
  <si>
    <t>Week19 P1 Subs</t>
  </si>
  <si>
    <t>Week19 P2 Subs</t>
  </si>
  <si>
    <t>Week19 P3 Subs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</si>
  <si>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</si>
  <si>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</si>
  <si>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</si>
  <si>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</si>
  <si>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</si>
  <si>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</si>
  <si>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</si>
  <si>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</si>
  <si>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</si>
  <si>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</si>
  <si>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</si>
  <si>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</si>
  <si>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</si>
  <si>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</si>
  <si>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</si>
  <si>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</si>
  <si>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</si>
  <si>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Next Action</t>
  </si>
  <si>
    <t>P1 TME</t>
  </si>
  <si>
    <t>BIT Group</t>
  </si>
  <si>
    <t>Canceled</t>
  </si>
  <si>
    <t>Green</t>
  </si>
  <si>
    <t>Allen Wooten</t>
  </si>
  <si>
    <t>Brad Schendt</t>
  </si>
  <si>
    <t>-</t>
  </si>
  <si>
    <t>AL</t>
  </si>
  <si>
    <t>Alexis Gray</t>
  </si>
  <si>
    <t>Calo Programs</t>
  </si>
  <si>
    <t>Filled</t>
  </si>
  <si>
    <t>Yellow</t>
  </si>
  <si>
    <t>Danielle Robinson</t>
  </si>
  <si>
    <t>Amanda Dunigan</t>
  </si>
  <si>
    <t>AK</t>
  </si>
  <si>
    <t>Allen Campbell</t>
  </si>
  <si>
    <t>Cepheid</t>
  </si>
  <si>
    <t>Hold</t>
  </si>
  <si>
    <t>Red</t>
  </si>
  <si>
    <t>Courtney Shillings</t>
  </si>
  <si>
    <t>Erik Timmermans</t>
  </si>
  <si>
    <t>AZ</t>
  </si>
  <si>
    <t>Alston Thompson</t>
  </si>
  <si>
    <t>Charles River Laboratories</t>
  </si>
  <si>
    <t xml:space="preserve">Open - Background </t>
  </si>
  <si>
    <t>Matt Ward</t>
  </si>
  <si>
    <t>Kyle Doneth</t>
  </si>
  <si>
    <t>Branden Cornell</t>
  </si>
  <si>
    <t>AR</t>
  </si>
  <si>
    <t>Andrew Gosselin</t>
  </si>
  <si>
    <t>CORE Industrial Partners</t>
  </si>
  <si>
    <t>Open - Offer Stage</t>
  </si>
  <si>
    <t>Nick Pokoluk</t>
  </si>
  <si>
    <t>Mack Lloyd</t>
  </si>
  <si>
    <t>Cady Whitehurst</t>
  </si>
  <si>
    <t>CA</t>
  </si>
  <si>
    <t>Demco</t>
  </si>
  <si>
    <t>Open - Sourcing</t>
  </si>
  <si>
    <t>Danielle Cote</t>
  </si>
  <si>
    <t>CO</t>
  </si>
  <si>
    <t>Carly Lively</t>
  </si>
  <si>
    <t>Ensign-Bickford Aerospace &amp; Defense</t>
  </si>
  <si>
    <t>Pending Approval</t>
  </si>
  <si>
    <t>Hillary Revington</t>
  </si>
  <si>
    <t>CT</t>
  </si>
  <si>
    <t>Chris McMullens</t>
  </si>
  <si>
    <t>Flagship Biosciences</t>
  </si>
  <si>
    <t>Jansu Poi</t>
  </si>
  <si>
    <t>DE</t>
  </si>
  <si>
    <t>Jordan Dean</t>
  </si>
  <si>
    <t>Gems Sensors</t>
  </si>
  <si>
    <t>Jessica Neszvecsko</t>
  </si>
  <si>
    <t>FL</t>
  </si>
  <si>
    <t>Justin Wellons</t>
  </si>
  <si>
    <t>Gilbarco</t>
  </si>
  <si>
    <t>Jody Lathwell</t>
  </si>
  <si>
    <t>GA</t>
  </si>
  <si>
    <t>Macee Kensinger</t>
  </si>
  <si>
    <t>Global Traffic Technologies</t>
  </si>
  <si>
    <t>Madison Rhodes</t>
  </si>
  <si>
    <t>HI</t>
  </si>
  <si>
    <t>Matt Finneran</t>
  </si>
  <si>
    <t>Honeybee Robotics</t>
  </si>
  <si>
    <t>Marcus Johnson</t>
  </si>
  <si>
    <t>ID</t>
  </si>
  <si>
    <t>Taylor Rochelle</t>
  </si>
  <si>
    <t>Jacobs Vehicle Systems</t>
  </si>
  <si>
    <t>Mark Yaekel</t>
  </si>
  <si>
    <t>IL</t>
  </si>
  <si>
    <t>Kollmorgen</t>
  </si>
  <si>
    <t>Melina Gozzo</t>
  </si>
  <si>
    <t>IN</t>
  </si>
  <si>
    <t>LBS</t>
  </si>
  <si>
    <t>Nathan Jacob</t>
  </si>
  <si>
    <t>IA</t>
  </si>
  <si>
    <t>LBS EU</t>
  </si>
  <si>
    <t>Ndeye Fall</t>
  </si>
  <si>
    <t>KS</t>
  </si>
  <si>
    <t>LMS</t>
  </si>
  <si>
    <t>Priscilla Argueta</t>
  </si>
  <si>
    <t>KY</t>
  </si>
  <si>
    <t>LMS EU</t>
  </si>
  <si>
    <t>Tabatha Duckworth</t>
  </si>
  <si>
    <t>LA</t>
  </si>
  <si>
    <t>Molecular Devices</t>
  </si>
  <si>
    <t>Tom Hatton</t>
  </si>
  <si>
    <t>ME</t>
  </si>
  <si>
    <t>National Instruments</t>
  </si>
  <si>
    <t>Tripp Poske</t>
  </si>
  <si>
    <t>MD</t>
  </si>
  <si>
    <t>Ohio Medical</t>
  </si>
  <si>
    <t>MA</t>
  </si>
  <si>
    <t>Onslow County</t>
  </si>
  <si>
    <t>MI</t>
  </si>
  <si>
    <t>Portescap</t>
  </si>
  <si>
    <t>MN</t>
  </si>
  <si>
    <t>Radiometer</t>
  </si>
  <si>
    <t>MS</t>
  </si>
  <si>
    <t>Specialty Product Technologies</t>
  </si>
  <si>
    <t>MO</t>
  </si>
  <si>
    <t>Surgical Solutions</t>
  </si>
  <si>
    <t>MT</t>
  </si>
  <si>
    <t>Tektronix</t>
  </si>
  <si>
    <t>NE</t>
  </si>
  <si>
    <t>Teletrac Navman</t>
  </si>
  <si>
    <t>NV</t>
  </si>
  <si>
    <t>Veeder-Root</t>
  </si>
  <si>
    <t>NH</t>
  </si>
  <si>
    <t>Other</t>
  </si>
  <si>
    <t>Kasey Hoduck</t>
  </si>
  <si>
    <t>NJ</t>
  </si>
  <si>
    <t>NM</t>
  </si>
  <si>
    <t>NY</t>
  </si>
  <si>
    <t>Robin van Leenen</t>
  </si>
  <si>
    <t>NC</t>
  </si>
  <si>
    <t>ND</t>
  </si>
  <si>
    <t>OH</t>
  </si>
  <si>
    <t>OK</t>
  </si>
  <si>
    <t>OR</t>
  </si>
  <si>
    <t>PA</t>
  </si>
  <si>
    <t>RI</t>
  </si>
  <si>
    <t>SC</t>
  </si>
  <si>
    <t>SD</t>
  </si>
  <si>
    <t>TN</t>
  </si>
  <si>
    <t>TX</t>
  </si>
  <si>
    <t>UT</t>
  </si>
  <si>
    <t>VT</t>
  </si>
  <si>
    <t>VA</t>
  </si>
  <si>
    <t>WA</t>
  </si>
  <si>
    <t>WV</t>
  </si>
  <si>
    <t>WI</t>
  </si>
  <si>
    <t>WY</t>
  </si>
  <si>
    <t>HEA000255</t>
  </si>
  <si>
    <t>Executive Assistant</t>
  </si>
  <si>
    <t>ASP</t>
  </si>
  <si>
    <t>Dominic Ivankovich</t>
  </si>
  <si>
    <t>Joe Williamson</t>
  </si>
  <si>
    <t>Everett</t>
  </si>
  <si>
    <t>GIL005748</t>
  </si>
  <si>
    <t>ERP Project Leader</t>
  </si>
  <si>
    <t>Nathan Jorgenson</t>
  </si>
  <si>
    <t>Farrahn Wood</t>
  </si>
  <si>
    <t>Greensboro</t>
  </si>
  <si>
    <t>SPE000203</t>
  </si>
  <si>
    <t>Product Line Manager</t>
  </si>
  <si>
    <t>Ryan Kirkendall</t>
  </si>
  <si>
    <t>Kristine Guthrie</t>
  </si>
  <si>
    <t>Elizabethtown</t>
  </si>
  <si>
    <t xml:space="preserve">(2/8) On hold as team works internally on budgeting. (1/31) DC call taken. Sourcing in both active and passive markets. </t>
  </si>
  <si>
    <t>GIL004592</t>
  </si>
  <si>
    <t>Occupational Nurse</t>
  </si>
  <si>
    <t>Jordan Geras</t>
  </si>
  <si>
    <t>Ben Nichols</t>
  </si>
  <si>
    <t>(2/15) Zone Armstrong (Background) (2/8) Zonie Armstrong (Offer Accept / Background) (2/2) Zonie Armstrong (Offer accept) (1/26) Zonie Armstrong (Onsite 1/29), Dorothea Robsinson (Phone Interview 1/24) (1/19) Zonie Armstrong (manager review)  (1/12) DC complete. Sourcing in P1 until 1/18 and move into P2 Sourcing</t>
  </si>
  <si>
    <t>EB-2811150052</t>
  </si>
  <si>
    <t>Software Marketing Director</t>
  </si>
  <si>
    <t>Pam Terry</t>
  </si>
  <si>
    <t>Donna Horrowitz</t>
  </si>
  <si>
    <t>Madison</t>
  </si>
  <si>
    <t xml:space="preserve">(2/8) Kayla Fargo (offer accept)  (2/2) Kayla Fargo (offer accept) (1/26) Kayla Fargo (offer Accept) (1/19) Kayla Fargo (Onsite 1/23), Angi Allen (Phone IV 1/22), Jenny Kinsler (Keep Warm) (1/12) Andreya Armstrong (Manager review), Kayla Fargo (Manager review) </t>
  </si>
  <si>
    <t>GIL004874</t>
  </si>
  <si>
    <t>Director, Communications &amp; Demand Generation</t>
  </si>
  <si>
    <t>Mark Williams</t>
  </si>
  <si>
    <t>Lisa Dickerson</t>
  </si>
  <si>
    <t xml:space="preserve">(5/11) HOLD (5/3) Karen Hoch (Onsite 4/30), Scott Kaminski (onsite 4/27), Peter Cullinan (Onsite 4/25), Chelsea Cullen (Onsite 5/2)(4/26) Karen Hoch (Onsite 4/30), Scott Kaminski (onsite 4/27), Peter Cullinan (Onsite 4/25), Chelsea Cullen (Onsite 5/2) (4/19) Karen Hoch (Onsite 4/30),  Scott Kaminski (onsite 4/27), Peter Cullinan (onsite 4/25), Brooke Upton (Phone IV 4/20), Maura DelVecchio (Phone IV 4/20), Chelsea Cullen (Manager Review), Beth Hathcock (Manager Review), Heather Wilson (Manager Review) (4/13) Karen Hoch (PIV 4/16), Scott Kaminski (PIV 4/12), Peter Cullinan (Onsite TBS), Booke Upton (PIV 4/20), Maura DelVecchio (PIV TBS), Suzanne Turner (Manager Review) </t>
  </si>
  <si>
    <t>GIL004527</t>
  </si>
  <si>
    <t>Media Content Specialist</t>
  </si>
  <si>
    <t>Patricia Stancati</t>
  </si>
  <si>
    <t>Kimberly Meade</t>
  </si>
  <si>
    <t>(2/23) Alex Butler (Offer Accept / Background) (2/15) Alex Butler (Offer Accept / Background) (2/8) Anne Wear (Onsite 2/2), David Theall (Onsite 2/2), Alex Butler (Onsite 2/1) (2/2) Stephanie Alston (manager review), Alex Butler (2/12), David Theall (2/2), Anne Wear (onsite tbs) (1/26) Alex Butler (2/12), David Theall (2/2), Anne Wear (onsite tbs) (1/19) Alex Butler (PIV 1/11), David Theall (awaiting press release), Sharon McCoy (manager review), Anne Wear (PIV 1/22) (1/12) Alex Butler (PIV 1/11, now working on PR test), David Theall (PIV 1/12, now working on PR test), Sharon McCoy (manager review) (1/5) Setting DC Call</t>
  </si>
  <si>
    <t>KOL001251</t>
  </si>
  <si>
    <t>Design Engineer</t>
  </si>
  <si>
    <t>John Keesee</t>
  </si>
  <si>
    <t>Kathleen Wilson</t>
  </si>
  <si>
    <t>Radford</t>
  </si>
  <si>
    <t>Filled - Tae Hoon Kim  (10/5) Potential internal offer pending; Keeping all other candidates warm  (9/28) Waqas Muzammil (phone IV 92/7), Tavish Marsh (phone IV 9/27), Matt Raulf (phone IV internal)  (9/21) Waqas Muzammil (manager review), Tavish Marsh (manager review), Matt Raulf (manager review) (9/14) Discovery Call, Sourcing</t>
  </si>
  <si>
    <t>HEA000025</t>
  </si>
  <si>
    <t>AP &amp; Treasury Manager</t>
  </si>
  <si>
    <t>Lara Rollans</t>
  </si>
  <si>
    <t xml:space="preserve">(2/22) Lana Ivanov (Offer Accept / Background) </t>
  </si>
  <si>
    <t>DIA012028</t>
  </si>
  <si>
    <t>Applications Architect - Oracle</t>
  </si>
  <si>
    <t>Ram Surabhi</t>
  </si>
  <si>
    <t>Jennifer Plesh</t>
  </si>
  <si>
    <t>Brea</t>
  </si>
  <si>
    <t>(11/3) Sandya Kamjula (HR Phone IV 10/27) (9/28) Discovery Call complete (10/10) submit: Sandya Kamjuya</t>
  </si>
  <si>
    <t>BEC007669</t>
  </si>
  <si>
    <t>Staff Software Engineer</t>
  </si>
  <si>
    <t>Beckman Coulter</t>
  </si>
  <si>
    <t>William Kirouac</t>
  </si>
  <si>
    <t>Edgar Quinones-Ramos</t>
  </si>
  <si>
    <t>Miami</t>
  </si>
  <si>
    <t>(12/20) Eduardo Fuentes (Pending Offer) Jeff You (Onsite 12/19), Yossell Sehara (Onsite 12/19)  (12/14) Jeff You (Onsite TBS), Yossell Sehara (Onsite TBS) Carlos Sanin (Onsite TBS) (12/7) Yossell Sehara (Onsite TBS), Carlos Sanin (Onsite TBS), Jeff You (Pending Resume)  (11/30) Yossell Sehara (Phone IV 11/29) (11/21) Yossell Sehara (Phone IV 1127), Carlos Sanin (PIV 11/16), Matthew Coles (PIV 11/17), Jose Fidalgo (manager review) Main issue right now is finding candidates with medical instrument experience with the software skillset.  (11/16) Carlos Sanin (PIV 11/16), Matthew Coles (PIV 11/17), Jose Fidalgo (manager review)  (11/3) Jose Fidalgo (manager review), P2 Sourcing (10/26) P1 Direct Sourcing, Will ask to go P2 (10/19) Direct Sourcing P1. Carly is setting up CDS calls.  (10/13) Sourcing  (10/5) Discovery Call Complete</t>
  </si>
  <si>
    <t>TEK008293</t>
  </si>
  <si>
    <t>Calibration Technician</t>
  </si>
  <si>
    <t>Tony Ortiz</t>
  </si>
  <si>
    <t>Holli Matter</t>
  </si>
  <si>
    <t>Lynn</t>
  </si>
  <si>
    <t xml:space="preserve">(2/22) Sourcing local and nationwide. DC Taken </t>
  </si>
  <si>
    <t>GIL004129</t>
  </si>
  <si>
    <t>Internal Communications Manager</t>
  </si>
  <si>
    <t>Flavio Mello</t>
  </si>
  <si>
    <t>Beth Bersticker</t>
  </si>
  <si>
    <t>(10/19) Cindy Hayes (onsite IV 10/24), Stephanie Alston (onsite IV 10/17), Joe Horvath (onsite IV TBS), Sol Kovach (onsite IV 10/24) (10/13) Cindy Hayes (onsite IV 10/24), Stephanie Alston (onsite IV TBS), Joe Horvath (onsite IV TBS), Sol Kovach (onsite IV TBS) (10/5) Cindy Hayes (phone IV 10/3), Stephanie Alston (internal-manager review), Joe Horvath (phone IV 10/4), Sol Kovach (manager review) (9/29) Cindy Hayes (phone IV 10/3), Joe Horvath (phone IV 10/4) (9/21) Melissa Donavant (onsite IV 9/20), Derek Warren (onsite IV 9/19), Cindy Hayes (manager review), Stephanie Alston (internal-manager review), Joe Horvath (manager review) (9/14) Melissa Donavant (onsite IV 9/20), Jon Magnin (onsite IV TBS), Derek Warren (onsite IV TBS), Cindy Hayes (manager review), Stephanie Alston (internal-manager review), Joe Horvath (manager review)  (9/7) Melissa Donavant (onsite IV TBS), Jon Magnin (onsite IV TBS), Derek Warren (onsite IV TBS), Cindy Hayes (manager review), Stephanie Alston (internal-manager review), Joe Horvath (manager review) (8/31) Melissa Donavant (phone IV TBS), Jon Magnin (phone IV 8/31), Derek Warren (phone IV 8/29), Cindy Hayes (manager review), Stephanie Alston (internal-manager review)  (8/25) Anne-Marie Earl (manager review), Melissa Donavant (manager review), Jon Magnin (manager review), Derek Warren (phone IV TBS)</t>
  </si>
  <si>
    <t>TEL000732</t>
  </si>
  <si>
    <t>GO Support Engineer</t>
  </si>
  <si>
    <t>Vida Rohani</t>
  </si>
  <si>
    <t>Carolina Marchan</t>
  </si>
  <si>
    <t>Glenview</t>
  </si>
  <si>
    <t>(12/20) Mark Gillam (Offer accept) (12/7) Danny Khochaba &amp; Mark Gillam (skype IVs) (11/30) P3 - Danny Khochaba &amp; Mark Gillam (skype IVs) (11/21)  P3 Interviews - Jonathan Kirwin, Mark Gillam, Harshida Patel (skype IVs), Jason was not a fit because he did not reveal enough enthusiasm about the role and his previous roles (11/16) P3 Interviews - Jonathan Kirwin, Mark Gillam, Harshida Patel (skype IVs) (11/8) Jason Lim (Second IV TBS)  (11/3)  Marvin Page (Phone IV 11/3), Jason Lim (manager review)  (11/1) Marvin Page (Phone IV 11/3), Contract sent out for P3 (10/26) Requested P3, Max Shpak (Phone IV 10/27) (10/25) Sourcing P2. Aniya pulled out due to travel.  (10/19) James Maurice Gladney (manager review)   (10/13) Change of location. Reset  (10/5) Discovery Call Complete (10/11) submit: Max Lee</t>
  </si>
  <si>
    <t>BEC007046</t>
  </si>
  <si>
    <t>Materials &amp; Planning Analyst II</t>
  </si>
  <si>
    <t>Nathan Wilburn</t>
  </si>
  <si>
    <t>Linabelle Wentworth</t>
  </si>
  <si>
    <t>Indianapolis</t>
  </si>
  <si>
    <t>(10/26) Filled (10/13) Kyle Ruschhaupt (offer accept) (10/5) Kyle Ruschhaupt (offer accept) (9/28) Kyle Ruschhaupt (onsite IV 9/28) (9/21) Kyle Ruschhaupt (phone IV 9/18)  (9/14) Kyle Ruschhaupt (phone IV 9/18)   (9/7) Phase 2 Sourcing begins (8/31) Sourcing (8/25) Sourcing</t>
  </si>
  <si>
    <t>GIL004067</t>
  </si>
  <si>
    <t>NPI Engineer</t>
  </si>
  <si>
    <t>Lenson Bellamy</t>
  </si>
  <si>
    <t xml:space="preserve">(12/20) David Tseng (Offer accept) (12/14) David Tseng (Offer accept), Graham Snyder (keep warm) (12/7) David Tseng (Awaiting Offer Details), Graham Snyder (Keeping Warm) (11/30) David Tseng (Onsite 11/28), Graham Snyder (Onsite TBS) (11/21) David Tseng (Onsite 11/28) , Graham Snyder (Onsite TBS) (11/16) David Tseng (Onsite 11/20) , Graham Snyder (Phone IV 11/15). Patrick Lynch (phone IV 11/15) (11/8) David Tseng (Phone IV 11/8) (11/3) Alan Estep (manager review), David Tseng (manager review)  (9/28) Discovery Call complete (9/29) submit: Don Williams (10/4) submit: Alan Averso and Greg Hunt </t>
  </si>
  <si>
    <t>BEC007048</t>
  </si>
  <si>
    <t>Buyer / Planner</t>
  </si>
  <si>
    <t>(10/13) Anthony Holtz (offer accept) (10/5) Anthony Holtz (offer accept) (9/28) Anthony Holtz (onsite IV 9/28), Erin Fionda-Klaus (onsite IV 9/29) (9/21) Widya Bever (phone IV 9/20), Anthony Holtz (PIV 09/19), Erin Fionda-Klaus (PIV 9/14),  (9/14)  Anthony Holtz (PIV 09/19), Erin Fionda-Klaus (PIV 9/14), Widya Bever (manager review)  (9/7) Daniel Uhrig (manager review), Amanda Glynne (manager review), Jason McCool (manager review), Anthony Holtz (manager review)  (8/31) Daniel Uhrig (manager review), Amanda Glynne (manager review), William Lahee (manager review) (8/25) Daniel Uhrig (manager review)</t>
  </si>
  <si>
    <t>BEC007075</t>
  </si>
  <si>
    <t>Technical Support Engineer</t>
  </si>
  <si>
    <t>Brian Brenner</t>
  </si>
  <si>
    <t>Tobi Ingram</t>
  </si>
  <si>
    <t>Sacramento</t>
  </si>
  <si>
    <t>(11/3) Michael Wang (Background) (10/13) Background (10/5) Michael Wang (offer accept) (9/29) Michael Wang (offer accept) (9/21) Michael Wang (onsite 9/21), Allan Cacdac (PIV 9/15), Jay Bhatacharjee (9/21) (9/14)  Michael Wang (PIV 9/15 ), Allan Cacdac (PIV 9/15), Imran Mughal (PIV 9/14)  (9/7) Sourcing (8/31) Sourcing (8/25) Sourcing (9/13) Michael Wang (PIV 9/15), Allan Cacdac (PIV 9/15), Imran Mughal (PIV 9/14), (9/19)  Michael Wang ( onsite 9/21)</t>
  </si>
  <si>
    <t>DIA011955</t>
  </si>
  <si>
    <t>Sr Financial Analyst</t>
  </si>
  <si>
    <t>Gwenda Timmers-Chapman</t>
  </si>
  <si>
    <t>Stephanie Hasse</t>
  </si>
  <si>
    <t>Chaska</t>
  </si>
  <si>
    <t>(10/13) Filled (10/5) Emerlyn Eichmann (offer accept) (9/28) Emerlyn Eichmann (offer accept) (9/21)  Emerlyn Eichmann (offer accept) (9/14) Emerlyn Eichmann (offer accept) (9/7) Emerlyn Eichmann (Onsite IV 9/6), Ryan Sanders (phone IV 9/8) (8/31) Emerlyn Eichmann (Onsite IV 9/6), Ryan Sanders (manager review), Korie Jonston (manager review)  (8/25) Korie Jonston (phone IV-8/24) (8/17) Sourcing, Discovery Call complete</t>
  </si>
  <si>
    <t>VEE000757</t>
  </si>
  <si>
    <t>Plant Manager</t>
  </si>
  <si>
    <t>Kelly Frauenknecht</t>
  </si>
  <si>
    <t>Dawn Christman</t>
  </si>
  <si>
    <t>Altoona</t>
  </si>
  <si>
    <t>(12/20) Alger Bradley (Offer Accept) (12/14) Internal Candidate in Process, Kenneth Smith (Phone IV 11/27), Dave Scheessele (manager review), Julie Barnhouse (manager reviw) (11/30) Kenneth Smith (PIV 11/27), Steven Parrish (manager review), Chad Miller (manager review),   (12/7) Internal Candidate in Process, Kenneth Smith (Phone IV 11/27), Dave Scheessele (manager review), Julie Barnhouse (manager reviw) (11/30) Kenneth Smith (PIV 11/27), Steven Parrish (manager review), Chad Miller (manager review),   (11/21) Baldimiro Romero (manager review), Steven Parrish (manager review), Chad Miller (manager review), Kenneth Smith (PIV 11/27) (11/16) Steven Parrish (Phone IV TBS), Chad Miller (Phone IV TBS) (11/8) Baldimiro Romero (manager review), Steven Parrish (manager review), Chad Miller (manager review)  (11/3) Baldimiro Romero (manager review) (10/26) Andrew Little (internal IV), Paul Erb (PIV 10/6) (10/13) (10/19) Andrew Little (internal IV), Paul Erb (PIV 10/6) (10/13) Andrew Little (internal IV), Paul Erb (PIV 10/6) (10/5) Paul Erb (Phone IV 10/6) (9/28) Andrew Little (internal IV), Paul Erb (phone IV 9/29), Bradley Yohn (phone IV 9/27)  (9/21) Brian Dunlap (manager review), Andrew Little (manager review), Lonnie Long (manager review), Sabrina Owens (manager review), Bradley Yohn (manager review), Discovery Call, Sourcing</t>
  </si>
  <si>
    <t>EB-4388333411</t>
  </si>
  <si>
    <t>Database Administrator</t>
  </si>
  <si>
    <t>Hatch</t>
  </si>
  <si>
    <t>Matt Ankerson</t>
  </si>
  <si>
    <t>Winston-Salem</t>
  </si>
  <si>
    <t>(11/3) HOLD (10/26) Da'keisha Goodwin (Final phone IV 10/26) (10/19) Da'Keisha Goodwin (Final phone IV TBS) (10/13) Da'Keisha Goodwin (Onsite 9/26) (10/5) Da'Keisha Goodwin (Onsite 9/26) (9/28) Da'Keisha Goodwin (Onsite 9/26) (9/21) Da'Keisha Goodwin (Onsite 9/26) (9/14) Vernard Ulrich (onsite IV 9/21), Da'Keisha Goodwin (phone IV 9/18)  (9/7) Vernard Ulrich (manager review), Dwain Hunt (manager review) (8/31) Sourcing (8/25) Sourcing</t>
  </si>
  <si>
    <t>TEL000693</t>
  </si>
  <si>
    <t>Office Manager</t>
  </si>
  <si>
    <t>Daren Lauda</t>
  </si>
  <si>
    <t>Beth Krogstad</t>
  </si>
  <si>
    <t>Garden Grove</t>
  </si>
  <si>
    <t>(8/25) Mai Le (onsite IV 8/21&amp;8/22), Jacqueline Duthweiler (internal-onsite IV 8/22), Kelly O'Connor (onsite IV 8/21), Nichelle Peck (onsite IV 8/25), Eileen Millan (manager review) (8/17) Mai Le (Onsite IV 8/21), Jacqueline Duthweiler (Internal Onsite IV 8/22), Kelly O'Connor (Onsite IV 8/21) (8/10) Mai Le (manager review), Jacqueline Duthweiler (internal-manager review), Kelly O'Connor (manager review (8/3) Discovery Call Complete</t>
  </si>
  <si>
    <t>BEC006815</t>
  </si>
  <si>
    <t>Quality Inspector</t>
  </si>
  <si>
    <t>Jerry Matthews</t>
  </si>
  <si>
    <t>Kim Howell</t>
  </si>
  <si>
    <t>(8/31) Jesse Johnson (offer pending) (8/25) Jesse Johnson (offer pending) (8/17) Tim Falks (Phone IV TBS), Jesse Jonson (manager review) (8/10) Austin Crawford (manager review), Tim Falks (manager review) (8/3) Discovery Call Complete</t>
  </si>
  <si>
    <t>TEL000679</t>
  </si>
  <si>
    <t>UAT Analyst / Advanced Tech Support</t>
  </si>
  <si>
    <t>Neil Chaudhry</t>
  </si>
  <si>
    <t>Genelle Rogers</t>
  </si>
  <si>
    <t>(8/25) Sourcing (8/17) Eric Bernabe (Internal Onsite TBS) Allie-Kazumi (Phone IV feedback) (8/10) Eric Bernabe (Onsite TBS), Jason Wong (Phone IV 8/11), Allie-Kazumi Boone (Phone IV 8/14) (8/3) Eric Bernabe (internal-Onsite), Phase 2 CDS calls scheduled (7/27) P2 Candidate Screening (7/20) P2 Candidate Screenings Scheduled (7/13) Donald Bailey (pending review), Eric Bernable &amp; Hector Canales (internals pending review)  (7/12) Donald Bailey (manager review) (7/10) Additonal sourcing and CDS scheduling (7/7) Additional sourcing moved to P2</t>
  </si>
  <si>
    <t>BEC006852</t>
  </si>
  <si>
    <t>Scientist I Reagent Manufacturing</t>
  </si>
  <si>
    <t>Julie Morales</t>
  </si>
  <si>
    <t>Carlsbad</t>
  </si>
  <si>
    <t>(10/26) Michael Rodriguez (offer accept) (10/13) Michael Rodriguez (offer accept) (10/5) Michael Rodriguez (offer accept) (9/28) Michael Rodriguez (off)er pending accept (9/21) Diana Solano (internal-onsite IV 8/18), Michael Rodriguez (additional onsite IV 9/18) (9/14) Diana Solano (internal-onsite IV 8/18), Michael Rodriguez (additional onsite IV 9/18) (9/7) Diana Solano (internal-onsite IV 8/18), Maria Cavarlez (onsite IV w/Adrian 9/11), Michael Rodriguez (onsite IV 8/29 (8/31) Diana Solano (onsite IV 8/18), Maria Cavarlez (onsite IV 9/1), Michael Rodriguez (onsite IV 8/29 (8/25) Diana Solano (onsite IV 8/18), Maria Cavarlez (onsite IV 9/1), Michael Rodriguez (onsite IV 8/29) (8/17) Diana Solano (onsite IV 8/18) (8/10) Nathan Olsen (manager review) (8/3) Discovery Call Complete</t>
  </si>
  <si>
    <t>BEC006784</t>
  </si>
  <si>
    <t>Sr Systems Engineer</t>
  </si>
  <si>
    <t>Hans Beernink</t>
  </si>
  <si>
    <t>(9/28) Collette Wher (offer accept) (9/21) Collette Wher (offer pending) (9/14) Collette Wher (offer pending)  (9/7) Tyler Kitano (phone IV 8/25-keep warm), Brandon Tuttle (onsite IV 9/8) , Collette Wehr (internal-onsite IV 9/6&amp;9/8) (8/31) Tyler Kitano (phone IV 8/25-keep warm), Brandon Tuttle (onsite IV 9/8) , Collette Wehr (internal-onsite IV TBS (8/25) Johnny Ade (phone IV-Keep Warm), Mark Cleary (phone IV 8/21), Corey Chinn (phone IV 8/18), Tyler Kitano (phone IV 8/25), Brandon Tuttle (phone IV 8/25)  (8/17) Sylvia Albaugh (Phone IV 8/17), Mark Cleary (manager review), Corey Chinn (manager review), Tyler Kitano (manager review), Brandon Tuttle (manager review) (8/10) Johnny Ade (keep warm), Sylvia Albaugh (manager review), CDS Calls completed (8/3)  Johnny Ade (Phone IV 8/3), Mahzad Pakzad (manager review) (7/27) Discovery Call Complete</t>
  </si>
  <si>
    <t>Document Specialist II</t>
  </si>
  <si>
    <t>Steven Reindl</t>
  </si>
  <si>
    <t>Heather McAuliffe</t>
  </si>
  <si>
    <t>Malvern</t>
  </si>
  <si>
    <t>(10/26) P1 Sourcing (10/19) Sheri Roberts (onsite IV 10/3) (10/13) Sheri Roberts (onsite IV 10/3) (10/5) Sheri Roberts (onsite IV 10/3) (9/28) Sheri Roberts (onsite IV TBS) (9/21) Sheri Roberts (onsite IV TBS) (9/14) Amina Dockery (onsite IV 8/29), Kathy Riles (manager review), Clara Stewart (onsite IV 9/7), Leslie Benton (onsite IV 9/7), Sheri Roberts (manager review) (9/7) Amina Dockery (onsite IV 8/29), Kathy Riles (manager review), Clara Stewart (onsite IV 9/7), Leslie Benton (onsite IV 9/7) (8/31) Amina Dockery (onsite IV 8/29), Kathy Riles (manager review), Clara Stewart (onsite IV 9/7), Leslie Benton (onsite IV 9/7) (8/25) Amina Dockery (onsite IV TBS), Kathy Riles (manager review), Clara Stewart (manager review)  (8/17) Felica Simmons (manager review) (8/10) Felicia Simmons (manager review) (8/3) Discovery Call Complete</t>
  </si>
  <si>
    <t>BEC006926</t>
  </si>
  <si>
    <t>Analyst I, Planning</t>
  </si>
  <si>
    <t>John Packham</t>
  </si>
  <si>
    <t>(11/3) Brittany Clark (Offer Accept) (10/19) Brittany Clark (onsite IV 10/5), Lisa Esser (onsite IV 10/13) (10/13) Brittany Clark (onsite IV 10/5), Lisa Esser (onsite IV 10/13) (10/5) Brittany Clark (onsite IV 10/5), Lisa Esser (onsite IV 10/5) (9/28) Brittany Clark (onsite IV TBS), Lisa Esser (onsite IV TBS) (9/21) Brittany Clark (onsite IV TBS), Lisa Esser (onsite IV TBS) (9/14) Brittany Clark (onsite IV 8/28), Lisa Esser (Phone IV 09/04)  (9/7) Brittany Clark (onsite 8/28), Lisa Esser (phone IV 9/5), Owen Bethke (manager review  (8/31) Brittany Clark (onsite IV 8/28), Owen Bethke (manager review), Lisa Esser (Phone IV 09/04) (8/25) Brittany Clark (onsite IV 8/28)</t>
  </si>
  <si>
    <t>BEC006720</t>
  </si>
  <si>
    <t>Supervisor Instrument Manufacturing Machining</t>
  </si>
  <si>
    <t>Rob Fulk</t>
  </si>
  <si>
    <t>(9/28) Troy Clark (phone IV 8/7), Kevin Christian (onsite IV), Brett Huffer (onsite IV 8/30), Danny McIntire (onsite IV 9/15) (9/21) Troy Clark (phone IV 8/7), Kevin Christian (onsite IV), Brett Huffer (onsite IV 8/30), Danny McIntire (onsite IV 9/15) (9/14) Troy Clark (phone IV 8/7), Kevin Christian (onsite IV), Brett Huffer (onsite IV 8/30), Danny McIntire (onsite IV 9/15 (9/7) Troy Clark (phone IV 8/7), Kevin Christian (onsite IV), Brett Huffer (onsite IV 8/30), Danny McIntire (onsite IV 9/11) (8/31) Troy Clark (phone IV 8/7), Kevin Christian (onsite IV), Brett Huffer (onsite IV 8/30), Danny McIntire (onsite IV TBS) (8/25) Troy Clark (phone IV 8/7), Kevin Christian (onsite IV), Brett Huffer (phone IV 8/25) (8/17) Troy Clark (phone IV 8/7), Derek Izzi (phone IV 8/7), Kevin Christian (phone IV 8/14)  (8/10) Troy Clark (phone IV 8/7), Derek Izzi (phone IV 8/7), Kevin Christian (phone IV TBS)  (8/3) Troy Clark (PI TBS), Derek Izzi (PI TBS) (7/27) Dave Willis (manager review), Troy Clark (manager review) (7/21) Discovery Call complete</t>
  </si>
  <si>
    <t>BEC007047</t>
  </si>
  <si>
    <t>(11/3) James Frandsen (Offer Accept) (10/26) Brenda Short (onsite 10/26), James Frandsen (onsite 10/26), Daniel Duzenbury (Onsite 10/27)   (10/19) Brenda Short (onsite TBS), James Frandsen (Phone IV 10/19), Daniel Duzenbury (Phone IV 10/19)  (10/13) Brenda Short (PIV 10/11) (10/5) Bridget Haupert (manger review)  (9/28) Jonathan Dillon (onsite IV 9/27) (9/21) Jonathan Dillon (phone IV 9/21)  (9/14) Phase 2 Sourcing begins (8/31) Sourcing (8/25) Sourcing (10/9) submit: Brenda Short (10/18) Brenda Short: Onsite IV TBS</t>
  </si>
  <si>
    <t>Marketing Specialist</t>
  </si>
  <si>
    <t>Jennifer Boyle</t>
  </si>
  <si>
    <t>Kelly Brown</t>
  </si>
  <si>
    <t>Charleston</t>
  </si>
  <si>
    <t xml:space="preserve">(817) Arnab Das (offer stage) (8/10) Kerry Boshell (offer pending) (8/3) Kerry Boshell (onsite IV 7/27&amp;7/31), Kimberly Willis (PI w/ Mel 7/27), Leo Alvarez (internal-PI w/Gina TBS), Dave Ragland (internal-PI w/Gina TBS) (7/27) Kerry Boshell (onsite IV 7/27&amp;7/31), Kimberly Willis (phone IV w/ Mel 7/27), Nicholas Fabian (manager review), Leo Alvarez (internal-onsite IV 7/26), Dave Ragland (internal-onsite IV 7/27), Donna Weinstock (manager review) (7/20) Discovery Call complete </t>
  </si>
  <si>
    <t>TEL000681</t>
  </si>
  <si>
    <t>Professional Services - Project Manager Government Accounts</t>
  </si>
  <si>
    <t>Gerald Hayes</t>
  </si>
  <si>
    <t>New York City</t>
  </si>
  <si>
    <t xml:space="preserve">(8/25) Gregory Kent (Final HR IV 8/25) (8/17)Arnab Das (offer accept pending)  Gregory Kent (keeping warm)  (8/10) Gregory Kent (onsite complete), Arnab Das (onsite complete) (8/3) Gregory Kent (Onsite TBS), Deveron Atwood (PI w/ TJ 8/3), Arnab Das (PI w/ TJ 8/3), Josuwel Medina (PI 8/1)  (7/27) Arnab Das (PI 7/27), Gregory Kent (PI 7/28), Deveron Atwood (manager review) (7/20) Discovery Call complete </t>
  </si>
  <si>
    <t>BEC006565</t>
  </si>
  <si>
    <t>Sustainment Engineering Process Manager</t>
  </si>
  <si>
    <t>Adrian Dixon</t>
  </si>
  <si>
    <t>(9/28) Meret Vollendweider (background) (9/21) Meret Vollendweider (background) (9/14) Meret Vollendweider (background) (9/7) Meret Vollendwider (background (8/31) Meret Vollenweider (offer accept)  (8/25) Meret Vollenweider (Final Onsite 8/21)  (8/17) Meret Vollenweider (Final Onsite 8/21) (8/10) Xiaoxi Wu (onsite complete), Meret Vollenweider (Onsite complete)  (8/3) Meret Vollenweider (Onsite 8/8), Xiaoxi Wu (PI TBS) (7/27) Meret Vollenweider (onsite IV TBS), Angel Ejiasi (manager review) (7/20) Angel Ejiasi (manager review), Meret Vollenweider (manager review) (7/13) Discovery Call complete</t>
  </si>
  <si>
    <t>BEC006727</t>
  </si>
  <si>
    <t>Manufacturing Engineer II</t>
  </si>
  <si>
    <t>Lon Harness</t>
  </si>
  <si>
    <t>(10/5) Eric Waldron (offer accept) (9/28) Eric Waldron (offer pending) (9/21) Eric Waldron (offer pending) (9/14) Mark Kottlowski (Internal Onsite 8/21), Eric Waldron (internal-onsite IV 9/15), Noris Reynaldos (phone IV 9/14), Joshua Flory (phone IV TBS), Nate Pacheco (manager review)    (9/7) Mark Kottlowski (Internal Onsite 8/21), Eric Waldron (internal-onsite IV TBS), Nate Pacheco (manager review)   (8/31) Mark Kottlowski (Internal Onsite 8/21), Eric Waldron (internal-phone IV TBS) (8/25) Collin Brown (Onsite 8/18), Borga Usifo (Onsite 8/25), Mark Kottlowski (Internal Onsite 8/21)  (8/17) Collin Brown (Onsite IV 8/18), Mark Kottlowski (Internal Onsite 8/21) (8/10) Collin Brown (Onsite TBS) Mark Kottlowski (Internal Onsite TBS), Noor Mahmood (manager review)  (8/3) Collin Brown (PI 8/4), Borga Usifo (PI TBS), Mark Kottlowski (manager review) (7/27) Collin Brown (manager review) (7/21) Discovery Call complete</t>
  </si>
  <si>
    <t>FLU006700</t>
  </si>
  <si>
    <t>Field Support Technician</t>
  </si>
  <si>
    <t>Barry Burke</t>
  </si>
  <si>
    <t>Tim Bryant</t>
  </si>
  <si>
    <t xml:space="preserve">(1/31) Michael Tencz (Background / Drug Screen) (1/25) Sourcing in passive market nationally. </t>
  </si>
  <si>
    <t>BEC006959</t>
  </si>
  <si>
    <t>Senior Finance Manager/Controller</t>
  </si>
  <si>
    <t>Jerry Battenberg</t>
  </si>
  <si>
    <t>Carlos Centurion</t>
  </si>
  <si>
    <t>(11/16) Kevin Kashickey (offer accept) (10/26) Kevin Kashickey (Onsites Complete, Reference Checking) (10/19) Juergen Schroeter (keep warm), Kevin Kashickey (onsite IV 10/20), Nayda Rosa (keep warm) (10/13) Juergen Schroeter (keep warm), Kevin Kashickey (onsite IV 10/20) (10/5) Kevin Kashickey (phone Phone IV 9/13) (9/28) Juergen Schroeter (phone IV 9/20), Kevin Kashickey (phone IV 9/13), Nayda Rosa (phone IV 9/25) (9/21) Juergen Schroeter (Phone IV 9/20), Kevin Kashickey (phone Phone IV 9/13), Nayda Rosa (Phone IV TBS) (9/14) Juergen Shroeter (phone IV TBS), Kevin Kashickey (phone IV TBS), Luis Lafont (manager review), Nayda Rosa (manager review), Anna Wu (manager review)  (8/31) Hector Boet (manager review), Juergen Schroeter (manager review), Kevin Kashickey (manager review), Luis Lafont (manager review),Sergio Gonzalez (manager review), Andres Carvajal (manager review) , Goncalo Reis (manager review), Nayda Rosa (manager review) (9/7) Juergen Shroeter (phone IV TBS), Kevin Kashickey (phone IV TBS), Luis Lafont (manager review), Nayda Rosa (manager review), Anna Wu (manager review)  (8/31) Hector Boet (manager review), Juergen Schroeter (manager review), Kevin Kashickey (manager review), Luis Lafont (manager review),Sergio Gonzalez (manager review), Andres Carvajal (manager review) , Goncalo Reis (manager review), Nayda Rosa (manager review)  (8/25) Sergio Gonzalez (manager review), Andres Carvajal (manager review) , Goncalo Reis (manager review), Hector Boet (manager review), Juergen Schroeter (manager review), Kevin Kashickey (manager review) (8/17) Sourcing, Discovery Call complete</t>
  </si>
  <si>
    <t>Software Engineer II</t>
  </si>
  <si>
    <t>Jack Weinacht</t>
  </si>
  <si>
    <t>(8/10) Joe Rollins (offer accept) (8/3) Joe Rollins (offer accept) (7/27) Joe Rollins (offer accept) (7/20) Joe Rollins (onsite IV complete 7/11), Michael Sarget (onsite IV 7/24) (7/18) Tyler Daugherty (manager review) (7/13) Joe Rollins (onsite IV complete), Michael Sargent (onsite IV 7/24) &amp; Ahmad Qteifan (pending review)  (7/12) Michael Sargent (phone IV 7/12) (7/10) Ahmad Qteifan (manager review) (7/7) Michael Sargent (manager review) (6/29) Joe Rollins (onsite IV scheduled 7/11);  Additional sourcing and moved to P2  (6/22) Joe Rollins (pending review)  (6/15) Discovery Call Complete; Sourcing in Process</t>
  </si>
  <si>
    <t>Sr Reliability Engineer</t>
  </si>
  <si>
    <t>Brad Devine</t>
  </si>
  <si>
    <t>(8/31) Huy Le (offer accept) (8/25) Huy Le (Offer) (8/17) Huy Le (awaiting offer accept) (8/10) Huy Le (Onsite 8/11) (8/3) Huy Le (Presentation Onsite TBS) (7/27) Huy Le (onsite IV 7/21), Russell Wicevic (onsite IV 7/24), Thomas DeVore (onsite IV 7/31)  (7/20) Huy Le (onsite IV 7/21), Russell Wicevic (onsite IV 7/24), Thomas DeVore (onsite 7/31) (7/18) David Vanecek (manager review) (7/17) Russell Wicevic (Onsite Interview TBS), (7/17) Thomas Devore PI 7/20, (7/13) Huy Lee (onsite IV in process), (7/12) Russell Wicevic (PI TBS) (7/6) CDS calls completed. Minimal applicants (6/29) Huy Le (phone IV in process);  Additional sourcing and moved to P2  (6/22) Focus on Direct Sourcing - minimal applicants  (6/15) Discovery Call Complete; Sourcing in Process</t>
  </si>
  <si>
    <t>EB-4645107189</t>
  </si>
  <si>
    <t>Manager, New Solutions Development</t>
  </si>
  <si>
    <t>Mike Goethel</t>
  </si>
  <si>
    <t>Sue Sippola</t>
  </si>
  <si>
    <t>(8/31) Rhonda Strojinc (offer pending) (8/25) Rhonda Strojinc (Onsite 8/21), Steven Johnson (Onsite 8/22), Erik Backhaus (Onsite TBS)  (8/17) Rhonda Strojinc (Onsite TBS), Steven Johnson (Onsite TBS), Erik Backhaus (Onsite TBS) (8/10) Rhonda Strojinc (Onsite TBS), Steven Johnson (Onsite TBS), Erik Backhaus (Onsite TBS), Matthew Prest (Phone IV TBS)  (8/3) Rhonda Strojinc (PI Complete), Steven Johnson (PI Complete), Erik Backhaus (PI 8/4)  (7/27) Rhonda Strojinc (manager review), Steven Johnson (manager review) (7/20) Jacob Meir (manager review), Status Update this week. (7/13) Derek Skogen &amp; Greg Stilson (phone IVs in process), Robert Kurka &amp; Lauren Johns (keeping warm)  (7/11) Derek Skogen (PI on 7/12) (7/11) Greg Stilson (Follow Up PI 7/17) (7/7) Greg Stilson Phone Interview (7/7) Robert Kurka, Lauren Johns, Derek Skogen (manager review (6/29) Added additional recruiting resources to search &amp; posted to LinkedIn;  Several calls already scheduled with potential candidates  (6/22) Additional sourcing  (6/15) Additional sourcing  (6/8) Additional sourcing  (6/1) Recalibration call complete and refreshing search  (5/25) Pete Frey offer declined, so re-starting search  (5/18) Toni Schrank pending potential offer or re-scoping position  (5/11) Pete Frey (offer presented and negotiation pending), Toni Schrank (onsite IVs complete and keeping warm)  (5/4) Pete Frey (onsite IV 5/4), Toni Schrank (onsite IV 4/25)  (4/27) Pete Frey (onsite IV 5/4), Toni Schrank (onsite IV 4/25)  (4/20) Pete Fray (onsite IV 5/4), Toni Schrank (onsite IV 4/25), Larry Schmitts (onsite IV TBS), (4/13) Pete Frey (onsite IV 4/24), Toni Schrank (phone IV 4/13), Larry Schmitt (phone IV 4/14), (4/6) Pete Frey (phone IV 4/11), Toni Schrank (phone IV 4/13), Larry Schmitt (phone IV 4/12), Karen Hester (keep warm), Barry Treichel (keep warm), (3/30) Joe Spair (referral-manager review), Pete Frey (manager review), Toni Schrank (manager review), Karen Hester (manager review), Barry Treichel (manager review), Larry Schmitt (manager review)</t>
  </si>
  <si>
    <t>GIL004759</t>
  </si>
  <si>
    <t>Edward Yates</t>
  </si>
  <si>
    <t xml:space="preserve">(3/14) Kimberly Gunn (Offer Accept / Background)  (3/8) Kimberly Gunn (Offer Accept / Background) </t>
  </si>
  <si>
    <t>GIL004162</t>
  </si>
  <si>
    <t>Financial Cost Analyst</t>
  </si>
  <si>
    <t>Bruce Cumming</t>
  </si>
  <si>
    <t>(12/20) Cancel (12/14) James Ransom (Manager Review), Davis Womble (Manager Revew), Sarah Winters (Manager Review) (12/7) Davis Womble (Manager Revew), Sarah Winters (Manager Review) (11/30) All candidates rejected. Touch Base call set to get feedbacDavis Womble (Manager Revew), Sarah Winters (Manager Review)k and resume search (11/21) Awaiting Feedback, Dallas Cox (Onsite 11/15), Jessica Greene (Onsite 11/16), Bethany Farkas (Onsite 11/17), Brent Hartness (Onsite 11/16)  (11/16) Dallas Cox (Onsite 11/15), Jessica Greene (Onsite 11/16), Bethany Farkas (Onsite 11/17), Brent Hartness (Onsite 11/16)  (11/8) Dallas Cox (Onsite TBS), Jessica Greene (Onsite TBS), Bethany Farkas (Onsite TBS), Bethany Farkas (Onsite TBS) (11/3)  Cerone Burnett (Onsite TBS), Jessica Greene (manager review), Bethany Farkas (manager review), Brent Hartness (manager review), Dallas Cox (Onsite TBS), Chris Matteo (manger review)  (10/26) Cerone Burnett (Onsite TBS), Jessica Greene (manager review), Bethany Farkas (manager review), Brent Hartness (manager review), Dallas Cox (Onsite TBS), Chris Matteo (manger review)  (10/19) Began P2 sourcing this week, Cerone Burnett (manager review), Jilda Jehu-Appiah (manager review), Jessica Greene (manager review), Brent Hartness (manager review), Dallas Cox (manager review) (10/13) Cerone Burnett (manager review)  (10/5) Cerone Burnett (manager review)  (9/28)  Cerone Burnett (manager review)  (9/21)  Anthony Kindard (manager review)  (9/14) Anthony Kindard (manager review)  (9/7) Discovery Call, Sourcing (10/17) submit: Jilda Jehu-Appiah</t>
  </si>
  <si>
    <t>BEC006726</t>
  </si>
  <si>
    <t>Sr Machinist</t>
  </si>
  <si>
    <t>(11/3) Cancel (10/13) Cancel  (10/5) Cancel (9/28) Dan Toll (phone IV 8/10), James Leija (phone IV 8/14) (9/21) Dan Toll (phone IV 8/10), James Leija (phone IV 8/14) (9/14) Dan Toll (phone IV 8/10), James Leija (phone IV 8/14)(9/7) Dan Toll (phone IV 8/10), James Leija (phone IV 8/14) (8/31) Dan Toll (phone IV 8/10), James Leija (phone IV 8/14), Durand Johnson (manager review) (8/25) Dan Toll (phone IV 8/10), James Leija (phone IV 8/14), Durand Johnson (manager review)  (8/17) Dan Toll (phone IV 8/10), James Leija (phone IV 8/14) (8/10) Dan Toll (manager review), James Leija (manager review) (8/3) Dan Toll (manager review) (7/27) Sourcing (7/21) Discovery Call complete</t>
  </si>
  <si>
    <t>Operations Software Systems Specialist</t>
  </si>
  <si>
    <t>Dan Nodes</t>
  </si>
  <si>
    <t>Newark</t>
  </si>
  <si>
    <t xml:space="preserve">(11/30) Kimi Timberlake (Pending offer accept) (11/21) Kimi Timberlake (onsite 11/28), Kenneth Kibgua P3 (onsite 11/27) (11/16) Kimi Timberlake (Phone IV 11/16), P3 Interviews - Kenneth Kibuga, Kyle Gentle (11/3) Stephen Nakasian (Onsite complete) (10/26) Requested P3, Stephen Nakasian (Onsite TBS), Dennis Ezeogu (Onsite 10/20), Rashad Bishop-EL (manager review) (10/19) Stephen Nakasian (Phone IV 10/12), Dennis Ezeogu (Onsite 10/20), Rashad Bishop-EL (manager review) (10/13) Stephen Nakasian (Phone IV 10/12), Dennis Ezeogu (Onsite TBS), Rashad Bishop-EL (manager review) (10/5) Maria Riley (keep warm) (9/28) Maria Riley (keep warm) (9/21) Imran Queshi (phone IV TBS), Maria Riley (keep warm) (9/14) Mari Riley (manager review)  (9/7) Angela Dion (offer pending) (8/31) Angela Dion (offer pending) (8/25) Angela Dion (onsite IV 8/23) (8/17) Angela Dion (onsite IV TBS)  (8/10) Phase 1 Sourcing, CDS Calls completed (8/3) Phase 1 sourcing (7/27) Discovery Call Complete </t>
  </si>
  <si>
    <t>GIL004260</t>
  </si>
  <si>
    <t>EHS Manager</t>
  </si>
  <si>
    <t>Rob Bondos</t>
  </si>
  <si>
    <t xml:space="preserve">(11/30) Jodran Geras (Offer Accept) (11/16) Jodran Geras (Offer Accept) (11/8) Jodran Geras (Final PI 11/7) (11/3) Aaron Kramer (onsite 10/2), Jordan Geras (Final PIV TBS),  (10/26) Aaron Kramer (onsite 10/2), Jordan Geras (Onsite 10/17), Arthur Smith (manager review), Daniel Maiden (Onsite 10/23) (10/19) Aaron Kramer (onsite 10/2), Jordan Geras (Onsite 10/17), Arthur Smith (manager review), Daniel Maiden (Onsite 10/23)   (10/13) Aaron Kramer (onsite 10/2), Jordan Geras (Onsite 10/17), Arthur Smith (manager review), Daniel Maiden (Onsite 10/23)   (10/5) Aaron Kramer (onsite 10/2), Arthur Smith (manager review), Daniel Maiden (manager review)  (9/28) Aaron Kramer (onsite 10/2), Arthur Smith (manager review), Daniel Maiden (manager review) </t>
  </si>
  <si>
    <t>GIL004371</t>
  </si>
  <si>
    <t>Content Specialist</t>
  </si>
  <si>
    <t>(12/7) Shaquana Suggs (Final onsite 12/6) (11/30) Shaquana Suggs (Final onsite TBS), Sean Creedon (potential onsite), (11/21) Lauren Smith (manager review), Sean Creedon (manager review), Shaquana Suggs (Final onsite 11/30)  (11/16) Shaquana Suggs (Final onsite 11/30), Lauren Smith (Manager review) (11/8)  Shaquana Suggs (completed written test) (11/3) Shaquana Suggs (completed written test) (10/26) Shaquana Suggs (completed written test) (10/19) Shaquana Suggs (onsite IV 9/28, Needs writtent test) (10/13) Shaquana Suggs (onsite IV 9/28) (10/5) Shaquana Suggs (onsite IV 9/28) (9/28) Shaquana Suggs (onsite IV 9/28) (9/21) Alex Herring (manager review), Shaquana Suggs (manager review)  (9/14) Tracy Baumann (Phone IV 9/15) (9/7) Anne-Marie Earl (Phone Interview 8/31) (8/31) Anne-Marie Earl (Phone Interview 8/31), Shonte Hodnett (manager review), Joe Borlik (Manager review), Tracy Baumann (manager review) (8/25) Brianna Barksdale (manager review), Anne-Marie Earl (manager review), Shonte Hodnett (manager review), Joe Borlik (manager review)</t>
  </si>
  <si>
    <t>VEE000864</t>
  </si>
  <si>
    <t>AP Manager</t>
  </si>
  <si>
    <t>Amy Bal</t>
  </si>
  <si>
    <t xml:space="preserve">(2//15) Lisa Ollenborger (Onsite 1/25), We have not got any response from hiring team since onsite (2/8) Lisa Ollenborger (Onsite 1/25) (2/2) Lisa Ollenborger (Onsite 1/25), Ashley Davidson (manager review) (1/26) Lisa Ollenborger (Onsite 1/25)), Ashley Davidson (manager review) (1/19) Lisa Ollenborger (PIV 1/12), Ashley Davidson (manager review) (1/12) Lisa Ollenborger (PIV 1/12), Ashley Davidson (manager review) (1/5) Sourcing in both LinkedIn and Monster (12/20) Alice Mento (Phone IV 12/14), Monster and Career Builder sourcing (12/14) Alice Mento (Phone IV 12/14) (12/7) Alice Mento (Manager Review), Melissa McCall (pending resume) (11/30) Alice Mento (Screening), Sourcing in Phase 2 with flexibility to distribution (11/21) Requisition was rescoped to become an Accounts Payable Manager. Reposting and Sourcing in Phase 2  (11/8) Jeff Goss (manager review) (11/3) Discovery Call </t>
  </si>
  <si>
    <t>BEC007762</t>
  </si>
  <si>
    <t>Sr Mechanical Engineer</t>
  </si>
  <si>
    <t>Ed Mantsch</t>
  </si>
  <si>
    <t>Khrishonta Sharpe</t>
  </si>
  <si>
    <t>(1/12) Fady Megally (offer accept BGDS) (12/20) Fady Megally (Pending Offer Accept) (12/14) Fady Megally (Offer extending) (12/7) Fady Megally (onsite IV 12/8), Raj Gadapa (PIV 11/17), Parth Bhavsar (PIV 11/29)  (11/30) Fady Megally (onsite IV 12/8), Raj Gadapa (PIV 11/17), Parth Bhavsar (PIV 11/29) (11/21)Raj Gadapa (PIV 11/17), Fady Megally (PIV 11/20),  Kevin Leeds (keep warm), (11/16) Raj Gadapa (Phone Interview 11/17) Kevin Leeds (Keep Warm) (11/3) Harpreet Singh (PIV 10/24), Kevin Leeds (PIV 10/23), Raj Gadapa (manager review) (10/26) Harpreet Singh (PIV 10/24), Kevin Leeds (PIV 10/23) (10/19) Harpreet Singh (PIV 10/24), Taylor Friesen (manager review), Kevin Leeds (manager review) (10/16) John King (manager review), Harpreet Singh (manager review). Sourcing in P1. (10/13) John King (manager review) (10/5) Discovery Call Complete (10/13) submit: Harpreet Singh (10/17) submit: Taylor Friesen</t>
  </si>
  <si>
    <t>IT Training Specialist</t>
  </si>
  <si>
    <t>Jessica Smith</t>
  </si>
  <si>
    <t>Jillian Giddings</t>
  </si>
  <si>
    <t>Wilmington</t>
  </si>
  <si>
    <t>(12/20) Stephanie Moll (Offer Accept) (12/14) Stephanie Moll (Onsite IV 12/14), David Treacy (Phone IV 12/14) (12/7) Stephanie Moll (Phone IV 12/11), David Treacy (keep warm) (11/30) David Treacy (Phone IV TBS), Reposting Position (11/21) David Treacy (Phone IV TBS) (11/16) David Treacy (Phone IV TBS) (11/3)Susan Campagne (phone IV 11/3)  (10/26) Susan Campagne (manager review)  (10/19) P2 Sourcing, Recalibrated (10/13) Sourcing (10/5)  (9/28) French Brandon (onsite TBS), Matt Miele (onsite TBS) (9/21) French Brandon (phone IV 9/20), Matt Miele (phone IV 9/20) (9/14) French Brandon (manager review), Matthew Miele (manager review)  (9/7) Sourcing (8/31) Sourcing (8/25) Francis Miller (Phone IV 8/23) (8/17) Michael Pettinari (Phone IV 8/23) (8/10) Phase 2 Sourcing (8/3) Jackie Combs (working on potential contract position), Additional Sourcing in Process  (7/27) Jackie Combs (working on potential contract position), Additional Sourcing in Process (7/20) Jackie Combs (onsite IV pending); Additional sourcing  (7/13) Jackie Combs (onsite IV pending) &amp; Additional Sourcing  (7/7) Jackie Combs, Frank Musantry (additional phone IV 7/11) (6/29) Jackie Combs &amp; Frank Musantry (phone IVs complete and pending feedback)  (6/22) Discovery Call complete</t>
  </si>
  <si>
    <t>EB-1767537010</t>
  </si>
  <si>
    <t>Sales Development Specialist</t>
  </si>
  <si>
    <t>Eva Fredericks</t>
  </si>
  <si>
    <t>Amy Jo Cross</t>
  </si>
  <si>
    <t>Madison WI / Remote</t>
  </si>
  <si>
    <t xml:space="preserve">(3/8) Jay Wontor (Onsite Complete 3/7), Caleb Colon (Sales Assessment / Hold), Loralin Hanks (Phone IV 3/12) (3/1) Jay Wontor (Sales Assessment Complete), Caleb Colon (Sales Assessment), Ryan Heidecker (Manager Review)  (2/23) Jay Wontor (Phone IV TBS), Caleb Colon (Phone IV TBS), Moved to Phase 2  (2/15) Scheduling applicants phone screenings </t>
  </si>
  <si>
    <t>GIL004066</t>
  </si>
  <si>
    <t>Pricing Analyst</t>
  </si>
  <si>
    <t>Xenia Ferris</t>
  </si>
  <si>
    <t>(1/5) Daniel Ristanovic (Offer Accept) (12/20) Daniel Ristanovic (Offer Accept) (12/14) Interal offer accept (12/7) Awaiting feedback on status of role (11/30) Position going on hold  (11/21) Position going on hold (11/16) Jim Riedel (onsite 11/10) (11/8) Jim Riedel (onsite 11/10) (11/3) Jim Riedel (onsite TBS) (10/26) Aaron May (phone IV 9/8), Jim Riedel (phone IV 10/13), Evariste Ntirenganya (phone IV 10/12), Benjamin Martin (manager review) (10/19) Aaron May (phone IV 9/8), Jim Riedel (phone IV 10/13), Evariste Ntirenganya (phone IV 10/12), Benjamin Martin (manager review)    (10/13) Aaron May (phone IV 9/8), Jim Riedel (phone IV 10/13), Nicole Garland (keep warm), Elisabeth Kilby (onsite IV 8/24) , Evariste Ntirenganya (phone IV 10/12), Benjamin Martin (manager review)   (10/5) Brian Watts (offer pending), Aaron May (phone IV 9/8), Jim Riedel (manager review), (9/28) Brian Watts (offer pending) (9/21) Brian Watts (offer pending), Aaron May (phone IV 9/8), Jim Riedel (manager review), Emilie Folwer (Onsite 9/22 (9/14) Brian Watts (Offer pending) , Emelie Folwer (Onsite TBS) (9/7) Brian Watts (internal-phone IV 8/17), Aaron May (phone IV TBS) (8/31) Elisabeth Kilby (onsite IV 8/24), Brian Watts (internal-phone IV 8/17), Aaron May (manager review) (8/25) Brian Watts (Internal Phone IV 8/17), Elisabeth Kilby (Onsite Complete 8/24), Aaron May (manager review), Nicole Garland (Keep Warm) (8/17)  Brian Watts (Internal Phone IV 8/17), Elisabeth Kilby (Phone IV 8/18), Aaron May (manager review), Nicole Garland (Keep Warm) (8/10) Elisabeth Kilby (manager review), Nicole Garland (manager review), Discovery Call Complete</t>
  </si>
  <si>
    <t>GIL004137</t>
  </si>
  <si>
    <t>Global Product Manager - Retail Solutions</t>
  </si>
  <si>
    <t>Kevin Bailey</t>
  </si>
  <si>
    <t>Jon Powers</t>
  </si>
  <si>
    <t xml:space="preserve">(1/19) Pete Harris (Phone IV complete 12/15, not getting any communication from hiring manager) (1/5) Pete Harris (Phone IV complete 12/5) (12/20) Pete Harris (Phone IV Complete 12/5) (12/14) Pete Harris (Phone IV Complete 12/5) (12/7) Pete Harris (Phone IV Complete 12/5) (11/30) Pete Harris (Phone IV awaiting HM calendar invite accept), Dawn Bland (Onsite complete), (Joe Fulton (Phone IV 9/27)(11/21) Pete Harris (Phone IV TBS), Dawn Bland (Onsite complete), (Joe Fulton (Phone IV 9/27) (11/16) Pete Harris (Phone IV TBS), Dawn Bland (Onsite complete), (Joe Fulton (Phone IV 9/27)  (11/3) Dawn Bland (manager review), Joe Fulton (phone IV 9/27), Jayre Reaves (manager review), Kolin Koehl (manager review) (10/26) Joe Fulton (phone IV 9/27), Jayre Reaves (manager review), Dawn Bland (manager review) (10/13) Joe Fulton (phone IV 9/27)    (10/19) Joe Fulton (phone IV 9/27), Jayre Reaves (manager review), Dawn Bland (manager review) (10/13) Joe Fulton (phone IV 9/27)   (10/5) Joe Fulton (phone IV 9/27), Devi Samal (phone IV 9/27) (9/21) (9/28) Joe Fulton (phone IV 9/27), Devi Samal (phone IV 9/27) (9/21) Devi Samal (manager review), Mike Maletic (manager review), Joe Fulton (manager review) (9/14) Devi Samal (manager review), Mike Maletic (manager review)  (9/7) Discovery Call, Sourcing </t>
  </si>
  <si>
    <t>EB-2147897530</t>
  </si>
  <si>
    <t>Finance Manager</t>
  </si>
  <si>
    <t>Kurt Ballweg</t>
  </si>
  <si>
    <t xml:space="preserve">(3/13) Jason Moore (Offer Accept / Background) (3/8) Jason Moore (Offer Accept / Background) (3/1) Jason Moore (Offer Pending), Carolyn Digman (Offer Pending if Jason does not accept)  (2/23) Carolyn Digman (Final IV TBS), Jason Moore (Final IV TBS), Sally Ropicky (Onsite 2/27)  (2/15) John Ristow (Onsite 2/15), Jason Moore (Onsite 2/16)  Rosie Moua (Manager Review), Felica Lewis (Manager Review), Cindy Connell (Phone IV TBS) (2/8) Carolyn Digman (Phone IV TBS), Sally Ropicky (Phone IV TBS) (2/2) Kevin Parks (Phone IV 2/2), John Ristow (PIV tbs), Jason Moore (Phone IV 2/6) (1/26) Charle Obrien (keep warm onsites complete) (1/19) Charles OBrien (onsites finshed, keep warm)  (1/12) Mengmei Tu (Manager review), Sourcing in P2. Call set up for over weekend. </t>
  </si>
  <si>
    <t>GIL004495</t>
  </si>
  <si>
    <t>Financial Analyst</t>
  </si>
  <si>
    <t>(3/1) Davis Womble (Offer Accept / Background) (2/23) Davis Womble (Offer Accept / Background) (2/15) Davis Womble (Final Onsite 2/19), Matthew Deets (phone IV 2/15), Kimberly Gunn (onsite tbs), Suzanne Rumsey (reject), Ronnie Robinson (reject), Fady Attia (P3 Phone IV 2/15), Wendy Shaw (P3 Phone IV TBS), Barbara Santamour (P3 Manager Review)  (2/8) Davis Womble (Onsite 2/8), Jason Dubrasky (Onsite 2/6), Trevor Cook (Phone IV 2/6), Suzanne Ramsey (Phone IV 2/6), Ronnie Robinson (Manager Review (2/2) Davis Womble (Onsite 2/8), Jason Dubraskey (Onsite 2/6), Trevor Cook (Phone IV 2/6), Suzanne Rumsey (Phonve IV 2/6) (1/26) Davis Womble (Onsite TBS), Jason Dubraskey (Onsite 2/6) (1/19) Davis Womble (Onsite TBS), Jason Dubraskey (Phone IV Complte) (1/12) Jason Dubrasky (Phone IV 1/12), Davis Womble (Phone IV 1/11),  (1/5) Elsa Weeks (Phone IV 1/9), Andrew Bentley (manager review), James Ransom (manager review), Davis Womble (manager review) role was updated to include years of experience and higher compensation (12/20) Denise Ray (manager review), Andrew Bentley (manager review), Elsa Weeks (manager review), Begining to build passive market candidate lists (12/14) Denise Ray (manager review), Andrew Bentley (manager review), Direct sourcing in the active market within Monster, Career Builder, and Taleo (12/7) Denise Ray (Manager Review), P1 Direct Sourcing</t>
  </si>
  <si>
    <t>BEC006564</t>
  </si>
  <si>
    <t>Sr Sutainment Engineer</t>
  </si>
  <si>
    <t>(2/15) Ruishan Chow (Background) (2/8) Ruishan Chow (Offer accept)  (1/26) Ruishan Chow (Offer accept)  (1/19) Rushian Chow (Onsite 1/23) (1/12) Offer pulled from Nikki Nogal, 3 candidates scheduled for calls Monday (12/20) Nikki Nogal (Offer / Final PIV 12/20) (12/14) Nikki Nogal (Onsite IV 12/18), Jin Zou (Onsite TBS) (12/7) Qian Mather (keep warm), Jin Zou (Manager Review) (11/30) Qian Mather (Keep Warm), Jonathan Dawson (manager review), Reposting position (11/21) Qian Mather (Final Phone IVs 11/22) (11/16) Qian Mather (Onsite Complete 11/9), Aaron Hale (Manager Review), Turian Rosales (Manager Review) (11/3) Qian Mather (Onsite TBS) (10/26) Joseph Granelli (keep warm), P2 Sourcing (10/19) Joseph Granelli (onsite 10/6), Nadieh Khoshamooz (manager review), Milan Draganov (onsite 10/13)  (10/13) Milan Draganov (onsite 10/13), Joseph Granelli (onsite 10/6), Nadieh Khoshamooz (manager review)   (10/5) Meret Vollendweider (started) (9/28) Meret Vollendweider (background) (9/21) Meret Vollendweider (background) (9/14) Meret Vollendweider (background) (9/7) Meret Vollendwider (background (8/31) Meret Vollenweider (offer accept)  (8/25) Meret Vollenweider (Final Onsite 8/21)  (8/17) Meret Vollenweider (Final Onsite 8/21) (8/10) Xiaoxi Wu (onsite complete), Meret Vollenweider (Onsite complete)  (8/3) Meret Vollenweider (Onsite 8/8), Xiaoxi Wu (PI TBS) (7/27) Meret Vollenweider (onsite IV TBS), Angel Ejiasi (manager review) (7/20) Angel Ejiasi (manager review), Meret Vollenweider (manager review) (7/13) Discovery Call complete</t>
  </si>
  <si>
    <t>GIL005025</t>
  </si>
  <si>
    <t>Andrew Nash</t>
  </si>
  <si>
    <t>Heather Woodward</t>
  </si>
  <si>
    <t xml:space="preserve">(11/2) Chelsea Cullen (Offer Accept, Start 11/5). (10/26) Chelsea Cullen (Offer Accept). (10/12) Chelsea Cullen (Offer Accept). (10/4)  Chelsea Cullen (Offer Pending).  (9/28) Chelsea Cullen (Onsite 8/13, Final IV 8/23).  (9/21) Chelsea Cullen (Onsite 8/13, Final IV 8/23).  (9/13) Chelsea Cullen (Onsite 8/13, Final IV 8/23). (9/7) Chelsea Cullen (Onsite 8/13, Final IV 8/23).  (8/30) Chelsea Cullen (Onsite 8/13, Final IV 8/23). (8/23) Chelsea Cullen (Onsite 8/13, Final IV 8/23). (8/17) Chelsea Cullen (Onsite 8/13, Final IV 8/23). Leadership wants to entertain a one week search for Director level candidates in the passive market.  (8/10) Chelsea Cullen (Onsite 8/13), Robert Johnson (PIV 8/7). Holding pattern until onsite takes place. There may be a rescope of title and role if Chelsea is not a fit.  (8/3) On hold until Chelsea Onsite IV 8/10) (7/26) Robert Johnson (next tues or wed w/ heather... anything showing tentative is fine... book for an hour), Chelsea Cullen (Onsite 8/10) (7/20) Gary Cambre (manager review), Brandon Borgna (Phone IV TBS with Lucy), Chelsea Cullen (Tina working on scheduling), (7/9) Jacob McConnico (Onsite 7/10), Jay Rickers (Onsite 7/13), Cindy Hayes (Phone IV 7/10), (6/29) Jay Rickerts (Onsite 7/12), Jacob McConnico (Keep Warm Post PIV)  6/15) Jay Rickerts (manager review), Brandon Thomas (manager review), Brandon Borgna (Manager Review), Nick Rowan (Manager Review) , Jacob McConnico (Manager Review) </t>
  </si>
  <si>
    <t>GIL004798</t>
  </si>
  <si>
    <t>Manufacturing Engineer</t>
  </si>
  <si>
    <t>John Barclay</t>
  </si>
  <si>
    <t>(5/18) Deon Hackstall (Offer Pending) (5/11) Deon Hackstall (Onsite 5/14) (5/3) Deon Hackstall (Onsite TBS), Quinte Osborne (Phone IV 4/27) (4/26) Quinte Osborne (Phone IV 4/27), Lokesh Karthikeyan (manager review), Anand Sekar (manager review), (4/19) Quinte Osborne (manager review), Lokesh Karthikeyan (manager review), Anand Sekar (manager review), (4/13) Quinte Osborne (manager review), Lokesh Karthikeyan (manager review), Anand Sekar (manager review), Alan Averso (onsite 3/29) (4/6) Alan Averso (onsite 3/29), Quinte Osborne (manager review), Lokesh Karthikeyan (manager review), Anand Sekar (manager review),  Benjamin Binoniemi (result), Darrian Morehead (result) (3/29) Alan Averso (onsite 3/29), Lokesh Karthikeyan (manager review), Anand Sekar (manager review), Benjamin Binoniemi (Phone IV 3/15), Darrian Morehead (Phone IV 3/30) (3/23) Anand Sekar (manager review), Alan Averso (PIV 3/21), Benjamin Binoniemi (Phone IV 3/15), Darrian Morehead (Phone IV 3/30) (3/14)  Benjamin Binoniemi (Phone IV 3/15), Darrian Morehead (Phone IV 3/30), (3/8) Benjamin Binoniemi (manager review), Darrian Morehead (manager review), Paul Scheponik (manager review)  (3/1) Active Candidate Sourcing (2/23) DC 2/26</t>
  </si>
  <si>
    <t>EB-1152801141</t>
  </si>
  <si>
    <t>(5/25) Keith Gamble (Offer Accept) (5/18)  Keith Gamble (Offer Accept) (5/3) Keith Gamble (Onsite 4/27), Ivan Lora (Onsite 5/2) (4/26) Keith Gamble (Onsite 4/27), Brandon Crews (Phone IV TBS), Jalisa Fitzgerald (keep warm) (4/19) Keith Gamble (Manager Review), Scheduled Screenign Calls, Awaiting Resume. DC Taken</t>
  </si>
  <si>
    <t>GIL005033</t>
  </si>
  <si>
    <t>Marketing Communications Manager</t>
  </si>
  <si>
    <t>(8/3) Role put on Hold unitl EOY. (7/26) Lisa Thornton (onsite 7/31), Scott Jones (onsite 8/1) (7/20) Lisa Thornton (onsite tbs), Scott Jones (onsite tbs), Nan Robbins (release), (7/13) Nan Robbins (Onsite 7/19)  (7/9) Nan Robbins (Phone IV 7/10) (6/29) DC Taken. Sourcing P1 &amp; 2</t>
  </si>
  <si>
    <t>EB-1861275161</t>
  </si>
  <si>
    <t>Sales Enablement Manager</t>
  </si>
  <si>
    <t xml:space="preserve">(4/19) HOLD, Erick Sperloen (keep warm) (4/13) Erick Sperloen (keep warm), (4/6) Erick Sperloen (Pending Kyle feedback) (3/29) Barbara Rykal (PIV 3/26), Erick Sperloen (Phone IV 3/30) (3/23) Barbara Rykal (PIV 3/26) (3/8) Barbara Rykal (manager review), Ryan Hartberg Onsite IV TBS) (3/1) Rich Shiro (Phone IV 3/1), Ryan Hartberg (Phone IV 3/1), Marc DeCarli (Phone IV 2/28)  (2/23) Dan Dacko (May be better fit for another role), Sourcing In p1 &amp; p2. Calls lined up with potential fits. </t>
  </si>
  <si>
    <t>GIL004762</t>
  </si>
  <si>
    <t>Global Research &amp; Insights Manager</t>
  </si>
  <si>
    <t>James Burwell</t>
  </si>
  <si>
    <t>(4/19) Julie Wittke-Smitts (Onsite 4/20) Juan Hernandez (onsite 4/19), Courtney Thabet (Onsite 4/13), Jim Volpe (PIV 4/17), Tim Caldwell (PIV 4/10),  (4/13) Julie Wittke-Smitts (Onsite 4/20) Jim Volpe (PIV 4/17), Tim Caldwell (PIV 4/10), Juan Hernandez (onsite 4/19), Courtney Thabet (Onsite 4/13) (4/6) Juan Hernandez (Onsite 4/19), Julie Wittke-Smits (onsite 4/20, awaiting feedback for other candidates. (3/29)  (3/23) Jim Volpe (manager review), Scott Benson (manager review), Tim Caldwell (manager review), Juan Hernandez (PIV 4/2), Courtney Thabet (PIV 4/2), Julie Wittke-Smits (Manager Review) (3/14) Juan Hernandez (manager review) Courtney Thabet (manager review), Julie W-Smits (Warm), Morgan Tucker (Manager Review)  (3/8) Julie Wittke-Smits (Follow Up with comp flexibility)   (3/1) DC 2/28</t>
  </si>
  <si>
    <t>EB-1128164045</t>
  </si>
  <si>
    <t>Product Manager</t>
  </si>
  <si>
    <t>Ravi Singh</t>
  </si>
  <si>
    <t>San Diego</t>
  </si>
  <si>
    <t xml:space="preserve">(4/12) Victor Liao (Offer Accept/Background) (4/6) Victor Liao (Offer Accept/Background) (3/29) Victor Liao (Offer Accept/Background) (3/23) Victor Liao (Offer Accept) (3/14) Milan Parekh (Final IV with Mike G TBS), Victor Liao (Presenation 3/16), Asti C (Pending Post IV Instructions) (3/8) Milan Parekh (Final IV 3/6), Aditya Vemuri (Phone IV 3/6) , Asti Chandrakar (Phone IV 3/9), Victor Liao (Phone IV 3/9)  3/1) Mario Mejida (Tod Feece Zoom Meeting 2/26), Milan Parekh (Presentation 3/2), Aditya Vemrui (Phone IV TBS) (2/23) Mario Mejida (Tod Feece Zoom Meeting 2/26), Milan Parekh (Phone IV 2/26) (2/15) Mario Medija (Presenation 2/19), Milan Parekh (Manager Review)  (2/8) Jordin Shannon (Hold Presention Complete), Shad Nelson (Presentation 2/8), Alex Patten (Phone IV 2/9) (2/2) Jordin Shannon (Presenation 2/5), Shad Nelson (Presentation 2/5), Alex Patten (manager review) (1/26) David Lansing (Phone IV 1/23), Jordin Shannon (Phone IV 1/23), Shad Nelson (Phone IV 1/29)  (1/19) David Lansing (Phone IV 1/23), Jordin Shannon (Phone IV 1/23)  (1/12) Harsh Shah (Phone IV 1/12), Isha Sharma (Phone IV TBS), Mario Mejia (manager review), Jordin Shannon (manager review), David Lansing (manager review)(12/20) Luke Massetti (Phone IV 12/28) Fielding multiple calls on 12/20 (12/14) Compiling candidate sourcing lists while awaiting kick off meeting to be proactive. </t>
  </si>
  <si>
    <t>DEM-WW5424</t>
  </si>
  <si>
    <t>Creative Director</t>
  </si>
  <si>
    <t>Carie Myers</t>
  </si>
  <si>
    <t xml:space="preserve">(6/15) Sarah Wortham (Onsite 6/7, Reference Checks), Megan Boswell (Onsite 6/19) (6/8) Sarah Wortham (Onsite 6/7), Megan Boswell (Onsite 6/19) , Michelle Landgren (Phone IV 6/11), Daniel Masini (PIV 6/12), Frank Stinga (manager review)  (6/1) Jen Nelson (Onsite 6/1), Sarah Wortham (Phone IV 6/1), Megan Boswell (Phone IV 6/4), Andrea Wendorf (Phone IV 6/5), Tristen Schill (Manager Review), Kristi Thompson (Release),  Melissa Cusumano (Manager Review), Linda Franzblau (Manager Review), Michelle Landgren (Manager Review)  (5/25) Tristen Schill (Manager Review), Kristi Thompson (Manager Review), Jen Nelson (Onsite 6/1), Melissa Cusumano (Manager Review), Melissa Barbeaux-Lindsley (Phone IV 5/24) , Sarah Wortham (Manager Review) , Linda Franzblau (Manager Review ), Andrea Wendorf (Manager Review) </t>
  </si>
  <si>
    <t>EB-7997048664</t>
  </si>
  <si>
    <t>Technology Quality Manager</t>
  </si>
  <si>
    <t>(3/29) HOLD (3/14) Sent Matt Email 3/8 (3/8) Following up with Matt (3/1) Monster, Career Builder, Taleo, LInkedIn, repost (2/23) Need to set an update call to level set on role (2/15) Direct Sourcing in p1 and p2 on all platforms (2/8) Direct Sourcing in p1 and p2 on all platforms (2/2) Direct Sourcing in p1 and p2 on all platforms (1/26) Multiple calls lined up for following week. (1/24) National Search (1/19) Sourcing nationwide (1/12) Calls set up for week of 1/15 (12/20) Sourcing nationwide (12/14) Direct Sourcing in passive market with Monster and LinkedIn (12/7) Direct Sourcing, Monster and LinkedIn (11/30) David Totten (Onsite IV 11/28), Vue Lor (Phone IV complete 11/21) (11/21) David Totten (Onsite IV 11/28), Vue Lor (Phone IV 11/21), Nitish Cheriyan (manager review) (11/16) David Totten (Onsite IV 11/28), Vue Lor (Phone IV TBS), Nitish Cheriyan (manager review) (10/19) Position on hold (10/13) Position on hold (10/5) Position on hold (9/21) Julian Gaines (PI 9/22)  (9/14) Julian Gaines (PI 9/20)  (9/7) MacDonald Isere (Onsite 8/31) (8/31) MacDonald Isere (Onsite 8/31) (8/25) MacDonald Isere (Onsite 8/29) (8/17) MacDonald Isere (manager review), Julian Gaines (manager review) (8/10) Phase 2 Sourcing (8/3) Additional sourcing  (7/27) Robert Jesky (phone IV pending)  (7/20) Robert Jesky &amp; John Bahadoor (pending resume review)  (7/13) Additional Sourcing</t>
  </si>
  <si>
    <t>EB-6563136995</t>
  </si>
  <si>
    <t>Software Account Executive</t>
  </si>
  <si>
    <t>Kyle Severson</t>
  </si>
  <si>
    <t>Western US</t>
  </si>
  <si>
    <t xml:space="preserve">(5/3) Colleen Burke (Onsite 3/28, Debrief 4/12) (4/26) Colleen Burke (Onsite 3/28, Debrief 4/12) (4/19) Colleen Burke (Onsite 3/28, Debrief 4/12) (4/13) Colleen Burke (Onsite 3/28, Debrief 4/12) (4/6) Colleen Burke (Onsite 3/28) (3/29) Colleen Burke (Onsite 3/28), Sani Walter (Keep Warm) (3/23) Kimberly Langenderfer (Zoom presentation tbs),  Colleen Burke (onsite tbs), Sandi Walter (2nd PIV 3/19) (3/14) Kathy Marks (Zoom 3/9), Kimberly Langenderfer (Zoom 3/9),Colleen Burke (Sales Assessment), (3/8) Kathy Marks (Zoom 3/9), Kimberly Langenderfer (Zoom 3/9), Michael Hanson (phone IV tbs), Colleen Burke (Zoom 3/8), Paul Stearns (manager review), Sandi Walter (manager review), Daniel Frelka (hold) (3/1) Kathy Marks (2nd phone IV tbs), Kimberly Langenderfer (2nd phone IV tbs), Michael Hanson (phone IV tbs), Colleen Burke (3rd PIV tbs), Paul Stearns (CDS pending), Sandi Walter (CDS pending), Daniel Frelka (hold)  (2/23) Kathy Marks (Phone IV TBS), Kimberly Langenderfer (Phone IV TBS), Michael Hanson (manager review), Rick Pauly (manager review), Stacy Richards (manager review), Frank Laudano (reject), Colleen Burke (PIV 2/21), Daniel Frelka (2/22) (2/15) Russell Switzer (Phone IV 2/19), Stephanie LeSeuer (Manager Review) </t>
  </si>
  <si>
    <t>EB-5372411989</t>
  </si>
  <si>
    <t>Technology Production Manager</t>
  </si>
  <si>
    <t>Teresa Patterson</t>
  </si>
  <si>
    <t xml:space="preserve">(6/15) Regina McNerney (Onsite 6/21) (6/8) Regina McNerney (Onsite TBS) (6/1) Regina McNerney (Phone IV TBS) Challenges: This role is pulling in two different career backgrounds of software / hardware and heavy manufacturing experience. Countermeasure: Continue to drive applicant flow as they seem to best fit within comp ranges for the role. Take HR partnerships on expectations / needs of role (5/25) Laurie Clark (Phone IV TBS) (5/18) Sinelk Berhane (Phone IV 5/14), Jarrell Elliott (Phone IV 5/14), Jamin Grate (Manager Review)  (5/11) Sinelk Berhane (Phone IV 5/14), Jarrell Elliott (Phone IV 5/14), Jamin Grate (Manager Review) </t>
  </si>
  <si>
    <t>VEE000738</t>
  </si>
  <si>
    <t>Supplier Quality Engineer</t>
  </si>
  <si>
    <t>Eric Hoover</t>
  </si>
  <si>
    <t>(4/26) Matthew DiDonato (Offer pending) (4/19) Matthew DiDonato (Offer pending) (4/13) Matthew DiDonato (Offer pending) (4/6) Matthew DiDonato (Offer pending) (3/29) Matthew DiDonato (Offer pending) (3/23) Matthew DiDonato (Offer pending) (3/13) Matthew DiDonato (Pending Offer?) (3/8) Matthew DiDonato (Onsite 3/1) (3/1) Matthew DiDonato (Onsite 3/1) (2/23) William Meeilia (Onsite 2/23, Matthew DiDonato (manager review) (2/15) William Meilia (Onsite 2/23) (2/8) WIlliam Melia (Onsite TBS) (2/2) WIlliam Melia (Onsite TBS) (1/26) Phase 2 Local Passive Sourcing. Struggle is with no other candidates we can find who have that exact responsibility. (1/19) Moved into Phase 2 recruiting in the passive market on LinkedIn, Monster, Career Builder  (1/12) Moved into Phase 2 recruiting in the passive market on LinkedIn, Monster, Career Builder (1/5) Sourcing in both LinkedIn and Monster (12/20) Pierre Uzabakiliho (manager review), Sourcing passive market candidates (12/14) Pierre Uzabakiliho (manager review), Direct sourcing in the active market within Monster, Career Builder, and Taleo  (12/7) Pierre Uzabakiliho (Manager Review, P1 Direct Sourcing)</t>
  </si>
  <si>
    <t>HEA000205</t>
  </si>
  <si>
    <t>Accounts Payable Analyst</t>
  </si>
  <si>
    <t>Hali Lewis</t>
  </si>
  <si>
    <t xml:space="preserve">(2/22) Angel Collins (Onsite TBS), Nermine Basily (Manager Review) (2/15) DC Taken </t>
  </si>
  <si>
    <t>EB-4673986850</t>
  </si>
  <si>
    <t>VP of Marketing</t>
  </si>
  <si>
    <t>(6/8) Eric Whitaker (offer accept) (6/1) James Sivis (IV Complete), Erix Whitaker (IV Complete) (5/18) (5/25) James Sivis (IV Complete), Erix Whitaker (IV Complete) (5/18) James Sivis (Onsite 5/15), Jay Noller (PIV 4/30), Patrick Cozens (manager review), Michael Reed (manager review) (5/11) James Sivis (Onsite 5/15), Jay Noller (PIV 4/30), Patrick Cozens (manager review), Michael Reed (manager review), Al Johnson (release), Eric Whitaker (Oniste 5/4) (5/3) James Sivis (PIV 5/1), Jay Noller (PIV 4/30), Patrick Cozens (manager review), Michael Reed (manager review), Al Johnson (release), Eric Whitaker (Oniste 5/4) (4/26) James Sivis (PIV 4/25), Jay Noller (PIV 4/30), Patrick Cozens (manager review), Michael Reed (manager review), Al Johnson (release), Eric Whitaker (Phone IV 4/10) (4/19)  Eric Whitaker (Onsite TBS), James Sivis (manager review), Jay Noller (manager review), Patrick Cozens (manager review), Michael Reed (manager review), Al Johnson (release), (4/13) Eric Whitaker (Onsite TBS), Patrick Cozens (manager review), Michael Reed (manager review),  (4/6) Eric Whitaker (Phone IV TBS), Michael Reed (manager review)  (3/29) Jeff Clay (pending resume), Ken Sigmon (pending resume) DC call 3/23</t>
  </si>
  <si>
    <t>GIL005097</t>
  </si>
  <si>
    <t>3rd Shift Production Supervisor</t>
  </si>
  <si>
    <t>Jeff Phillips</t>
  </si>
  <si>
    <t>Melanie Helman</t>
  </si>
  <si>
    <t>Tipp City</t>
  </si>
  <si>
    <t>(8/23) Awaiting offer details for final candidate. Hope to hear by 8/24. James Wolfe (manager review), Estanislao Trujillo (manager review), Bobby Buress (onsite tbs with Melanie internally), Jerome Harris (onsite 7/25 and HR Onsite 8/10) (8/17) Elizabeth Whestone (manger review), James Wolfe (manager review), Estanislao Trujillo (manager review), Kenny Mohammed (manager review), Bobby Buress (onsite tbs with Melanie internally), Jerome Harris (onsite 7/25 and HR Onsite 8/10) (8/10) Estanislao Trujillo (manager review), Kenny Mohammed (manager review), Bobby Buress (onsite tbs), Jerome Harris (onsite 7/25 and HR Onsite 8/10) (8/3) Bobby Buress (onsite tbs), Walter Williams (onsite 7/25), Jerome Harris (onsite 7/25) 7/26) Update call taken but Melanie dropped out. Bobby Buress (onsite tbs), Walter Williams (onsite 7/25), Jerome Harris (onsite 7/25) (7/20) Bobby Buress (onsite tbs), Walter Williams (onsite tbs), Jerome Harris (onsite tbs), (7/13) DC Taken. Sourcing</t>
  </si>
  <si>
    <t>CP-FP2781</t>
  </si>
  <si>
    <t>Clinical Therapist</t>
  </si>
  <si>
    <t>Tania Silva</t>
  </si>
  <si>
    <t>Landon Kirk</t>
  </si>
  <si>
    <t>Winchester</t>
  </si>
  <si>
    <r>
      <t xml:space="preserve">(7/13) Filled internally (7/9) Filled internally (6/29) Julie Bosley (Manage Review) (6/15) Patrick Clinton (Onsite 6/19), Julie Bosley (Manager Review)  (6/8) Patrick Clinton (Manager Review), High Outbound LInkedIn Messaging (6/4) Patrick Clinton (Manager Review) New Search Underway. Leveraging LinkedIn, Monster / Career Builder. </t>
    </r>
    <r>
      <rPr>
        <b/>
      </rPr>
      <t>Challenge</t>
    </r>
    <r>
      <t xml:space="preserve">: Finding those willing to move into residential or move into the area from the major DC area. </t>
    </r>
    <r>
      <rPr>
        <b/>
      </rPr>
      <t>Countermeasure</t>
    </r>
    <r>
      <t xml:space="preserve">: Leverage Upworks to gather an extensive list of passive profiles and begin aggressive outbound campagain which includes multiple email and cold calls. Potential Facebook marketing campagain pending success of MO and WI locations. </t>
    </r>
  </si>
  <si>
    <t>HEA000089</t>
  </si>
  <si>
    <t>HR Executive Assistant</t>
  </si>
  <si>
    <t xml:space="preserve">(12/13) HOLD (12/7) HOLD (11/30) Kylie Hodges (PIV 12/3), Michelle Trenary (manager review), Jennifer Fast (Phone IV 11/21),  Michelle Nguyen (Phone IV 11/30), Chara-Lee Cassinelli (Pending Resume)  (11/29) Kylie Hodges (PIV 12/3) (11/28) Kylie Hodges (manager review) (11/26) Jennifer Fast (Phone IV 11/21)  (11/15) Recalibrated. Heavy Passive sourcing with strong response rate day 1. (11/14) Amanda Smith (manager review) (11/8) Nancy Sanchez (2nd PIV 11/9)(11/6) Nancy Sanchez onsite TBS (11/2) Sunni Wicks (manager review) (10/30) Nancy Sanchez (PIV 10/30) (10/26) Nancy Sanchez (Phone IV 10/30) (10/24) Nancy Sanchez (PIV 10/25) (10/23) Nancy Sanchez (manager review) (10/19) DC Taken. Called through applicant list. Setting up calls with two applicants. </t>
  </si>
  <si>
    <t>HEA000204</t>
  </si>
  <si>
    <t>Cash Management Analyst</t>
  </si>
  <si>
    <t>(2/22) Sourcing local candidates that have the specific background needed for the role in both passive and active markets.  DC Taken</t>
  </si>
  <si>
    <t>GIL004698</t>
  </si>
  <si>
    <t>GD&amp;T Engineer</t>
  </si>
  <si>
    <t>Paul Stern</t>
  </si>
  <si>
    <t>(7/9) Bennie Poteat (offer) (6/29) Jorge Villares (Verbal Offer Accept, Need written offer) (6/15) Jorge Villares (Verbal Offer Accept, Need written offer) (6/8) Jorge Villares (Offer Accept) (6/1) Jorge Villares (Onsite 6/1), Karl Salley (PIV 4/25), Bennie Poteat (onsite 5/17), Vipul Patel (PIV 4/11), Charles Walker (PIV 4/11), Paul Scheponik (onsite 5/22 (5/25) Jorge Villares (PIV 5/24), Karl Salley (PIV 4/25), Bennie Poteat (onsite 5/17), Vipul Patel (PIV 4/11), Charles Walker (PIV 4/11), Paul Scheponik (onsite 5/22) (5/18) Bennie Poteat (Onsite 5/22), Paul Scheponik (Onsite 5/17) (5/3) Karl Salley (PIV 4/25) (5/11) Bennie Poteat (Onsite 5/22), Paul Scheponik (Onsite 5/17) (5/3) Karl Salley (PIV 4/25), Bennie Poteat (manager review), Vipul Patel (PIV 4/11), Charles Walker (4/26) Karl Salley (PIV 4/25), Bennie Poteat (manager review), Vipul Patel (PIV 4/11), Charles Walker (PIV 4/11), Paul Scheponik (PIV 4/11) (4/19) Vipul Patel (PIV 4/11), Charles Walker (PIV 4/11), Paul Scheponik (PIV 4/11) (4/13) Vipul Patel (PIV 4/11), Charles Walker (PIV 4/11), Paul Scheponik (PIV 4/11) (4/5) Vipul Patel (manger review), Charles Walker (manager review), Paul Scheponik (manager review) (3/29) Paul Scheponik (Manager review)  (3/23) DC 3/20. Sourcing p1</t>
  </si>
  <si>
    <t>EB-1539519446</t>
  </si>
  <si>
    <t>Head of Engineering</t>
  </si>
  <si>
    <t>Donna Horowitz</t>
  </si>
  <si>
    <t xml:space="preserve">(6/15) Bill Kasch (Offer Accept, Background) (6/8) Bill Kasch (Offer Negotiations), Stefanos Makris (Onsite TBS), Grace Cupat (Tech Assessment 6/8) (6/1) Bill Kasch (Offer Negotiations), Stefanos Makris (Phone IV 5/31), Grace Cupat (Phone IV 6/1)  (5/25) Bill Kasch (Pending offer details), Jasper Lin (Phone IV 5/24) , Stefanos Makris (Manager Review), Grace Cupat (Manager Review)  (5/18) Bill Kasch (Pending Offer), Thomas Phan (Onsite 5/15), Jared Lewark (Tech Assessment TBS), (5/11) Bill Kasch (Onsite 5/11), Thomas Phan (Onsite 5/15), Jared Lewark (Tech Assessment TBS), Reza Embdad (Phone IV 5/9)  (4/26) Bill Kasch (Tech Assessment), Thomas Phan (Phone IV 4/27), Jared Lewark (Manager Review), (5/3) Bill Kasch (Tech Assessment 5/2), Thomas Phan (Tech Assessment 5/5), (4/26) Bill Kasch (Tech Assessment), Thomas Phan (Phone IV 4/27), Jared Lewark (Manager Review), Pat Hall (Manager Review),  (4/19) Bill Kasch (Phone IV 4/23)  Jared Lewark (Manager Review), Pat Hall (Manager Review), (4/13) Sheehan Alam (Onsite 4/11) (4/6) Sheehan Alam (Onsite 4/11) (3/29) Sheehan Alam (Phone IV 3/30), Jordan Kohl (Manager Review)  (3/23) Chris MIchaelson (Pulled out of offer accept 3/23), restarting sourcing (3/14) Chris Michaelson (Written Offer Accept Pending) (3/8) Chris Michaelson (Offer pending), Nat Meija (Onsites Complete) (3/1) Chris Michaelson (Final Tech Challenge 3/2), Nat Meija (Onsites Complete)  (2/23) Chris Michaelson (FInal Conversation with Ravi), Nat Medija (Onsite 2/26) (2/15) George Thiruvathukal (IVs Complete), Darryl Kuhn (Onsite 2/15), Chris Michaelson (Onsite 2/16), Nat Medija (Onsite TBS) (2/8) George Thiruvathukal (IVs Complete), Darryl Kuhn (Onsite 2/15), Chris Michaelson (Onsite 2/16), Nat Medija (Phone IV 2/5) (2/2) George Thiruvathukal (Final Interviews complete ), Nat Medija (phone IV 2/5), Chris Michaelson (Onsite TBS), Darryl Kuhn (Onsite TBS) (1/26) George Thiruvathukal (FInal PIVs), Darryl Kuhn (manager review), Nat Medija (pending resume)  (1/19) George Thiruvathukal (FInal PIVs) (1/12) George Thiruvathukal (Onsite 1/15), Bhavesh Patel (Phone IV 1/15), Chris Michaelson (Phone IV 1/12),  (1/4) George Thiruvathukal (Phone IV 1/4), Bhavesh Patel Phone IV TBS), Chris Michaelson (Phone IV TBS), (12/20) Chris Michaelson (manager review), George Thiruvathukal (Phone IV TBS), Bhavesh Patel (pending resume) (12/14) Chris Michaelson (manager review) Active sourcing and conducting screening calls </t>
  </si>
  <si>
    <t>TEK008371</t>
  </si>
  <si>
    <t>Jake Hooper</t>
  </si>
  <si>
    <t>Mahwah</t>
  </si>
  <si>
    <t xml:space="preserve">(2/22) Sourcing local candidates that have the specific background needed for the role in both passive and active markets. (2/15) DC Taken </t>
  </si>
  <si>
    <t>KOL001273</t>
  </si>
  <si>
    <t>Software Engineer</t>
  </si>
  <si>
    <t>Dusty Schafer</t>
  </si>
  <si>
    <t>Jeff Lemons</t>
  </si>
  <si>
    <t>Santa Barbara</t>
  </si>
  <si>
    <t>Filled - Prashanth Morishetty  (6/29) Prashanth Morishetty (Offer Accept, Relo, VISA Start in August)  (6/15) Prashanth Morishetty (Offer Accept, Relo, VISA) (6/8) Prashanth Morishetty (Offer Accept, Relo, VISA) (6/1) Prashanth Morishetty (Offer Accept)  (5/25) Prashanth Morishetty (Offer Accept) (5/18) Prashanth Morishetty (Offer Accept) (5/11) Prashanth Morishetty (Offer Accept) (5/3) Putting Offer together for Prashanth Morishetty  (4/26) Putting Offer together for Prashanth Morishetty (4/25) Putting Offer together for Prashanth Morishetty (4/19) Prashanth Morishetty (Onsite TBS) (4/13)  Prashanth Morishetty (Onsite TBS) (4/6) Prashanth Morishetty (Final PIV with Dusty 4/5) (3/29) Prashanth Morishetty (Phone IV 3/5) (3/23) Prashanth Morishetty (Phone IV 3/5, Internal discussions on VISA) (3/14) Brian Hart (Onsite IV 3/16), Prashanth Morishetty (Phone IV 3/5, Internal discussions on VISA), Vito Adamo (manager review)  (3/8) Brian Hart (Onsite IV 3/16), Prashanth Morishetty (internal-phone IV 3/5), Vito Adamo (manager review) 3/1) Brian Hart (Onsite 3/16), Prashanth Morishetty (Phone IV 3/5)  (2/23) Readjusted strategy for marketing the role. Re posted and added new key words (2/15) Tom Polanksi (Withdrew from process) (2/8) Tom Polanksi (Onsite 2/9) (2/2) Tom Polanksi (Phone IV 2/2) (1/26) Tom Polanksi (Manager review) (1/19) Cory Yi rejected, souring nation wide (1/10) Cory Yi (submitting further coding), Reposted on all sites and included local universities. (12/20) Cory Yi (Phone IV 12/18) (12/14) Truong Trihn (Phone IV 12/18), Cory Yi (Phone IV 12/18) (12/7) Screening Calls, Reposting, Posting on external sites (11/30) Cory Yi (Phone IV 12/18) Brian Hart (phone IV 11/2). Bronson (Choosing between two positions at SB location), Sourcing via Monster sending direct emails (11/21)  Brian Hart (phone IV 11/2). Bronson (Choosing between two positions at SB location)  (11/16) Brian Hart (phone IV 11/2). Bronson (Choosing between two positions at SB location)  (11/8) Brian Hart (phone IV 11/2) (11/3) Brian Hart (phone IV 11/2) (11/1) Brian Hart (FU phone IV TBS), Miri Iskac (manager review), Robert Long (manager review) (10/26) Brian Hart (phone IV 10/26), Miri Iskac (manager review), Robert Long (manager review) (10/19) Benjamin Paik (phone IV 10/19), Brian Hart (manager review) (10/13) Anthony Anziano (Phone IV 10/13)  (10/12) Several candidate CDS calls scheduled per last weeks updates/efforts.  Spoke to Dusty and Jeff yesterday, so we are on same page with all efforts.  (10/5) Continued focus on passive sourcing.  List built of over 200 profiles and expanded the search to include the local market and up to 100 mile radius, as well as allowing for flexibility in years of experience per our last update call with Dusty.  (9/28) CDS calls scheduled (9/21) Additional Sourcing in Process (9/14) Discovery Call Complete; Begin Sourcing</t>
  </si>
  <si>
    <t>EB-1884405102</t>
  </si>
  <si>
    <t>Director of Real Estate</t>
  </si>
  <si>
    <t xml:space="preserve">Sean Ketterick </t>
  </si>
  <si>
    <t>Tempe</t>
  </si>
  <si>
    <t xml:space="preserve">(6/29) Matt McOmber (Fill Sent) (6/8) Matt McOmMatt McOmber (Contract agreements signed, Pending Calo offer details start date, comp, length of employment)ber (Contract agreements signed, Pending Calo offer details start date, comp, length of employment) (6/1) Matt McOmber (Offer Negotiations), (5/25) Matt McOmber (Offer Negotiations), (5/18) Matt McOmber (Offer Pending), (5/11)  Matt McOmber (Reference Checks), Jeffrey Walker (Application), Milton Barnes (Application) (4/26) (5/3) Matt McOmber (Reference Checks), Jeffrey Walker (Application), Milton Barnes (Application) (4/26) Matt McOmber (Reference Checks), Jeffrey Walker (manager review), Milton Barnes (manager review), Christine Cardelle (application in review), Brett Hamilton (warm), Caroline Cancel (employment app under review), Matt McOmber (Reference Checks) (4/19) , Jeffrey Walker (manager review), Milton Barnes (manager review), Christine Cardelle (manager review), Brett Hamilton (warm), Caroline Cancel (employment app under review),  (4/13) Carl Wood (Onsite 4/16), Milton Barnes (manager review), Christine Cardelle (manager review), Brett Hamilton (warm), Caroline Cancel (employment app under review) (4/6) Carl Wood (Onsite TBS), Caroline Cancel (filling out application) (3/29) Carl Wood (Phone IV 3/30), Brett Hamilton (Review), Dylan Shugrue (Application) (3/23) Justin Smith (PIV 3/23), Carl Wood / Dylan Shugrue (TBD)  (3/14) Carl Wood (Manager Review) </t>
  </si>
  <si>
    <t>EB-1556937575</t>
  </si>
  <si>
    <t xml:space="preserve">Clinical Therapist </t>
  </si>
  <si>
    <t>Vicki Wagner</t>
  </si>
  <si>
    <t>Lake Ozark</t>
  </si>
  <si>
    <r>
      <t xml:space="preserve">(7/13) Therapist roles filled internally   (7/9) Therapist roles filled internally  (6/29) Therapist roles filled internally  (6/15) Therapist roles filled internally (6/8) Elizabeth Hocker (Manager Review). Same existing challenges and continued counter measures. (6/4) </t>
    </r>
    <r>
      <rPr>
        <b/>
      </rPr>
      <t>Challenge</t>
    </r>
    <r>
      <t xml:space="preserve">: Little to zero applicant flow; location challenges (low density of qualified talent, unwillingness for regional talents to relocate) / </t>
    </r>
    <r>
      <rPr>
        <b/>
      </rPr>
      <t>Countermeasure:</t>
    </r>
    <r>
      <t xml:space="preserve"> Utilized niche job posting site American Counseling Association; leveraging sourcing project management tool to expand pool of passive profiles and aggressive outbound campagin into passive market; exlore cohort hiring; Facebook marketing campaign. (5/25) Cold calling project  (5/18) Josh Langham (Manager Review), David Yoder (Manager Review), Cold Calling (5/11) Josh Langham (Manager Review), David Yoder (Pending Resume), No applicants. Sourcing colleges, re posting, career builder, monster, linkedin. (4/26) Sourcing local colleges to gain traction</t>
    </r>
  </si>
  <si>
    <t>EB-1151271018</t>
  </si>
  <si>
    <t>Product Development Manager</t>
  </si>
  <si>
    <t>Matt Mulder</t>
  </si>
  <si>
    <t xml:space="preserve">(8/17) Filled (8/10) Erin Hoag (Starting 8/13) (8/3) Erin Hoag (Offer Accept) (7/26) Erin Hoag (Pending offer approval), Katie Myher-Daeger (Manager Review),  (7/20) Erin Hoag (Matt FU PIV 7/16), Katie Myher-Daeger (Manager Review), (7/13) Barb Stretchberry (Final IV TBS) Erin Hoag (Final IV TBS) (7/9) Sue Alt (Onsite 7/3), Barb Stretchberry (Onsite 6/27) Erin Hoag (Onsite 6/13), Barbara Stretchberry (Onsite 6/27), Sue Pulvermacher-Alt (Onsite 7/3), Katie Myher-Daeger (Manager Review) (6/15) Erin Hoag (Onsite 6/13), Allison Martinson (Onsite 6/11), Barbara Stretchberry (Onsite 6/27)), Sue Pulvermacher-Alt (Phone IV TBS) (6/8) Erin Hoag (Onsite 6/13), Allison Martinson (Onsite 6/11), Barbara Stretchberry (Onsite TBS), Sue Pulvermacher-Alt (Manager Review) (6/1) Erin Hoag (Manager Review), Allison Martinson (Manager Review), Initial LI sourcing now that role is posted with new title. </t>
  </si>
  <si>
    <t>TEK007855</t>
  </si>
  <si>
    <t>Natasha Kretschmar</t>
  </si>
  <si>
    <t>Erie</t>
  </si>
  <si>
    <t>(9/21) James Canute (Offer Accept)   (9/13) James Canute (Offer Accept)  (9/7) James Canute (Offer Accept)  (8/30) DC taken. Clearing pipelines and begging to source in P2.</t>
  </si>
  <si>
    <t>TEK008262</t>
  </si>
  <si>
    <t>Robert Hollis-Brau Jr.</t>
  </si>
  <si>
    <t>Covina</t>
  </si>
  <si>
    <t xml:space="preserve">(2/22) Demitrus Bryant (Manager Review), Jason Burg (Manager Review)  (2/15) DC Taken </t>
  </si>
  <si>
    <t>TEK008414</t>
  </si>
  <si>
    <t>Mike Sparrow</t>
  </si>
  <si>
    <t>Cincinnati</t>
  </si>
  <si>
    <t>(2/22) Nathanel Baker (Onsite TBS)  (2/15) DC Taken</t>
  </si>
  <si>
    <t>HEA000066</t>
  </si>
  <si>
    <t>Planning &amp; Reporting Manager</t>
  </si>
  <si>
    <t>Marc Lanegraff</t>
  </si>
  <si>
    <t xml:space="preserve">(12/21) AnChi Hsieh (Offer Accept)  (12/13) AnChi Hsieh (Offer Accept) (12/7) Offer letter out to AnChi for review and to be signed.  (11/30) AnChi Hsieh (Pending Offer Accept) (11/26) AnChi Hsieh (Onsite 1/21) (Eva Wu (Onsite 11/9), John Kim (Onsite IV 11/16), Tiffanie Nyguyen (Onsite IV TBS), Kaz Czenwinski (Onsite IV TBS)  (11/15) Eva Wu (Onsite 11/9), John Kim (Onsite IV 11/16), Tiffanie Nyguyen (Onsite IV TBS), Kaz Czenwinski (Onsite IV TBS)  (11/8) Eva Wu (Onsite 11/9), John Kim (Onsite IV TBS), Tiffanie Nyguyen (Onsite IV TBS), Kaz Czenwinski (Onsite IV TBS) (11/6) John Kim (Manager Review) (10/30) Eva Wu (Onsite IV TBS), Tiffanie Nyguyen (Manager Review),  Kaz Czerwinski (Manager Review)  (10/26) Tiffanie Nyguyen (Manager Review), Heavy traction in the passive market. </t>
  </si>
  <si>
    <t>TEK008084</t>
  </si>
  <si>
    <t>Entry-level Electronics Calibration Technician</t>
  </si>
  <si>
    <t>William Ross</t>
  </si>
  <si>
    <t>Duluth</t>
  </si>
  <si>
    <t xml:space="preserve">(10/4) Timothy Cochran (onsite 10/5) (9/28) Larry Hyman (Onsite 10/1), Mallory Davenport (Onsite 9/27), Magdalena Aguilar (Manager Review) (9/21) Role just opened up with us to reach out to a few applicants. We were told this role was initially filled at DC. </t>
  </si>
  <si>
    <t>TEK008248</t>
  </si>
  <si>
    <t>Customer Care Representative</t>
  </si>
  <si>
    <t>Joewayne Cruz</t>
  </si>
  <si>
    <t>Beaverton</t>
  </si>
  <si>
    <t>(1/25) Janelle Gilligan (offer accept)  (1/4) Janelle Gilligan (offer accept) (12/21) Janelle Gilligan (offer accept) (12/7) Janelle Gilligan (onsite), (12/4) Yanna Marushko (manager review), (12/5) Jaamal Williams (onsite) (12/3) Jaamal Williams (manager review) (11/28) Janele Gilligan (manager review), (11/27) Rene Jacobson (manager review) (11/16) Scott Winters (onsite) (11/14) Scott Winters (manager review) (11/9) DC Taken</t>
  </si>
  <si>
    <t>GIL005623</t>
  </si>
  <si>
    <t>North America Program Manager</t>
  </si>
  <si>
    <t>John Travland</t>
  </si>
  <si>
    <t>Christine Weidner</t>
  </si>
  <si>
    <t>(2/22) Friedrich Ziegler (Manager Review), Naren Bhatt (Manager Review), George Koshy (Pending Resume),  Glenda Clark (internal - manager review), Steve McCutcheon (phone IV TBS) (2/15) Friedrich Ziegler (Manager Review), Naren Bhatt (Manager Review), George Koshy (Pending Resume),  Glenda Clark (internal - manager review), Steve McCutcheon (phone IV TBS)</t>
  </si>
  <si>
    <t>HEA000215</t>
  </si>
  <si>
    <t>Bids and Tenders Sales Operations Analyst - Canada</t>
  </si>
  <si>
    <t>Andy Maloney</t>
  </si>
  <si>
    <t>Toronto</t>
  </si>
  <si>
    <t>CN</t>
  </si>
  <si>
    <t xml:space="preserve">(2/22) Georges Wardini (Final IVs 2/27), Gabriel Saba (1st PIV 2/26) (2/15)  Elea Jacquart (Phone IV 2/15), Alexandro Alino (PIV 2/14) , Georges Wardini (Pending Resume) (2/8) Elea Jacquart (PIV TBS)  (1/31) Shuchi Verma (Manager Review), Afaque Rashid (Manager Review),  DC call taken. Taking passive calls 1/31 and sourcing in both markets. </t>
  </si>
  <si>
    <t>FLU007599</t>
  </si>
  <si>
    <t>Field Support Technician III</t>
  </si>
  <si>
    <t xml:space="preserve">(2/22) James-Dixon (Background, Offer Accept) </t>
  </si>
  <si>
    <t>GIL005243</t>
  </si>
  <si>
    <t>NPI Engineering Manager</t>
  </si>
  <si>
    <t>Jeff Kochersperger</t>
  </si>
  <si>
    <t>(9/13) Dan O'Connor (Offer)  (9/7) Dan O'Connor (Offer) (8/30) Vince Cano onsite IV TBS, Dan O'Connor onsite IV TBS (08/23) Four screenings scheduled for 08/23 and 08/24</t>
  </si>
  <si>
    <t>TEK008278</t>
  </si>
  <si>
    <t>Sr. Calibration Technician</t>
  </si>
  <si>
    <t>Guy Robinson</t>
  </si>
  <si>
    <t>Santa Clara</t>
  </si>
  <si>
    <t xml:space="preserve">(2/22) Bernard Albayalde (manager review), Kyle Avey (Pending Resume) (2/15) Bernard Albayalde (manager review) (21/) Bernard Albayalde (manager review) (1/31) Sourcing nationally as local market is scarce of qualified talent.  (1/25) DC taken. Sourcing in passive market nationally. </t>
  </si>
  <si>
    <t>GIL005027</t>
  </si>
  <si>
    <t>Director, Financial Planning &amp; Analysis</t>
  </si>
  <si>
    <t>Mark Winterhoff</t>
  </si>
  <si>
    <t>(11/30) Internal Offer Accept 11/8) Internal Offer Accept (11/2) Internal Offer Accept (9/21)  (10/26) Internal Offer Accept (9/21 (9/28) (10/12) Internal Offer Accept (9/21 (9/28) Internal Offer Accept (9/21) Internal Offer going out.  (9/13) Internal Offer going out.  Lyn George (IV complete), Robert Pearce (onsite 8/14), James Johnson (Manager Review), James Stoll (Manager Review) (9/7) Lyn George (IV complete), Robert Pearce (onsite 8/14), James Johnson (Manager Review), James Stoll (Manager Review) (8/30) Lyn George (Internal IV TBS), Robert Pearce (onsite 8/14), James Johnson (Manager Review), James Stoll (Manager Review)  (8/23) Lyn George (Internal IV TBS), Robert Pearce (onsite 8/14). Heavy sourcing outside of immediate Greensboro / Winston area to find candidates willing to relocate. This should open up the candidate pool in the passive market. Expecting to see uptick in responses this week.  (8/17) Lyn George (Internal IV TBS), Robert Pearce (onsite 8/14), Robert Trask (onsite 8/13. Reposting to drive new applicants and  50 Passive messages sent out within the immediate area. Moving search distance outside of the area to open sourcing pool. (8/10) Robert Pearce (Onsite TBS), Robert Trask (Onsite 7/31, another TBS) (8/3) Nakita Canteen (manager review), Robert Pearce (PIV 8/3), Robert Trask (Onsite 7/31), Ronald Garcia (Onsite 7/27) (7/26) Robert Trask (Onsite 7/31), Ronald Garcia (onsite 7/27) (7/20) Robert Trask (Onsite TBS), Ronald Garcia (Onsite TBS), (7/13) Rondald Garcia (Onsite TBS), Robert Trask (Onsite TBS) (7/9) Ronald Garcia (Phoen IV 7/10), Jeremy Johnson (Phone IV 7/11), Jeff Walsh (PIV 7/9), Eric Stamps (manager review), Mike Boseman (PIV 7/12), Edward Yates (manager review), Bill Jones (Phone IV 7/9)   (6/29) Bill Jones (Phone IV 7/9), Ronald Garcia (Phone IV 7/10), Jeremy Johnson (Manager Review), Mike Boseman (manager review), Edward Yates (manager review)</t>
  </si>
  <si>
    <t>GIL004743</t>
  </si>
  <si>
    <t>Global Product Manager</t>
  </si>
  <si>
    <t>Brian Kuebert</t>
  </si>
  <si>
    <t>Hannah Lewis</t>
  </si>
  <si>
    <t xml:space="preserve">(11/30) Filled Internally (11/8) Filled Internally (10/26) Filled Internally  (10/12) Filled Internally (8/23) (9/28) Filled Internally (8/23) (9/7) Filled Internally (9/13) Filled Internally (8/23) (9/7) Filled Internally (8/23) (8/30) Filled Internally (8/23) Michael Ward (offer pending) (8/17) Michael Ward (onsite 8/1), Jill Randolph (Manager Review), Final internal conversation with Payal next week on offering Michael Ward. (8/10) Michael Ward (onsite 8/1), Jill Randolph (Manager Review), Brad Deal (manager review). Team is debriefing Monday and will follow up on Michael and recently submitted candidates.  (8/3) Michael Ward (onsite 8/1), (7/26) Michael Ward (onsite 8/1), (7/20) Michael Ward (onsite), (7/13) Atul Badwal (Onsite 7/13)  (7/9) Atul Badwal (Onsite 7/13) (6/29) Atul Badwal (Onsite TBS)  (6/15) Adarsh Sowcar (manager reveiw), LinkedIn Party 6/18 (6/8) Calibration Call, LinkedIn Part TBD (6/1) Justin Collins (Phone IV 5/29), Abhishek Pandey (Phone IV 5/30)  (5/25) Justin Collins (Phone IV 5/29), Abhishek Pandey (Phone IV 5/30)  (5/18) Justin Collins (Phone IV TBS), Abhishek Pandey (Manager Review)  (5/11) Sourcing in P1 &amp; P2 (5/3) Nicholas Casber (Manager Review) (4/26)  Uday Peyyala (offer pending), Eli Sasson (Manager Review), Ayman Alsharid (manager review), (4/19)  Uday Peyyala (Onsite 4/9) (4/13) Uday Peyyala (Onsite 4/9) (4/5) Uday Peyyala (Onsite 4/9) (3/29) Uday Peyyala (Onsite TBS)  (3/23) Uday Peyyala (Manager Review), Brian Quintanilla (Manager Review)  (3/14) Sourcing in P1 and P2 through various recruitment sources </t>
  </si>
  <si>
    <t>TEK008040</t>
  </si>
  <si>
    <t>Jake Hooper III</t>
  </si>
  <si>
    <t>Sayreville</t>
  </si>
  <si>
    <t>(10/19) Sourcing efforts started again after offer decline. (10/12) Jason Rice (Verbal Offer), (10/4) Jason Rice (Verbal Offer), (9/28) Jason Rice (PIV 10/1), Nikhil Patel (manager review), Carlton Hester (Manager Review), Rasean Padron (Manager Review), Youssef Bencharef (Manager Review), Eddie Martinez (Manager review)  (9/21) Jason Rice (manager review), Robert Sutherland (manager review), Chenxi Yang (manager review) (9/13) Chenxi Yang (Hold), Scheduling Screening with two applicants.  (9/7) Chenxi Yan (Screening 9/12) (8/30) DC taken. Clearing pipelines and begging to source in P2.</t>
  </si>
  <si>
    <t>GIL004367</t>
  </si>
  <si>
    <t>Director, Global Product Management</t>
  </si>
  <si>
    <t>Payal Dutta</t>
  </si>
  <si>
    <t>Larissa Cerqueira</t>
  </si>
  <si>
    <t xml:space="preserve">(11/30) Cancelled (11/15) Cancelled (11/8) Rob Schwaber (Manager Reivew) , Vikas Sharma (Manager Review)  (11/2)  Rob Schwaber (Manager Reivew) , Vikas Sharma (Manager Review)   (10/26) Rob Schwaber (Manager Reivew)  (10/19) Jane Shan (Onsite 10/5),  (10/12)  Jane Shan (Onsite 10/5),  (10/4)  Jane Shan (Onsite 10/5),  (9/28) Jane Shan (Larissa PIV 9/24), Gary Humbert (Manager Review, Shailesh Sheth (Manager Review) (9/21) Jane Shan (Larissa PIV 9/24), Gary Humbert (Manager Review, Shailesh Sheth (Manager Review) (9/13) New alignment call TBS (9/7) Ross Wilhelm (Skype IV 8/29), Ajay Gupta (Skype IV 9/10), Gary Humbert (Manager Review)   (8/30) Ross Wilhelm (Skype IV 8/29), Ajay Gupta (Skype IV 9/5), Gary Humbert (Manager Review)  (8/23) Ross Wilhelm (phone IV 8/9, Next steps are Skype IV with Larissa TBS), Heavy recruiting in the passive market with 340 Passive messages sent out. Role has been refreshed to gather traction of active candidates. Passive market has been slow but have calls lined up with promising backgrounds.  (8/17) Ross Wilhelm (phone IV 8/9, Next steps are Skype IV with Larissa TBS), Heavy recruiting in the passive market with 340 Passive messages sent out. Role has been refreshed to gather traction of active candidates. (8/10) Ross Wilhelm (phone IV 8/9, Next steps are Skype IV with Larissa TBS), New P3 Partnership. Searching for candidates with Director level experience and SW/HW experience.  (8/3) Ross Wilhelm (manager review), Kal Chaudhuri (manager review), James Hochstein (onsite 7/20) (7/26) Reginald O'Donoghue (Pending remote discussion), Ross Wilhelm (manager review), Kal Chaudhuri (manager review), James Hochstein (onsite 7/20), Michelle Dawes (manager review), (7/20) Ross Wilhelm (manager review), Kal Chaudhuri (manager review), James Hochstein (onsite 7/20), Michelle Dawes (manager review), Reginald O'Donoghue (Onsite 7/16)(7/13) James Hochstein (Onsite 7/20), Reginald O'Donoghue (Onsite 7/16) (7/9)  James Hochstein (Onsite 7/16), Reginald O'Donoghue (Onsite TBS), MIlton Peters (Phone IV 6/26), Ross Wilhelm (Manager Review), Kai Chaduhuri (Manager Review) 6/29) James Hochstein (Onsite 7/16), Mikko Niemi (Onsite 7/2), Reginald O'Donoghue (Phone IV Payal 7/3), (6/15) James Hochstein (PIV w/ Larissa 6/19), Mikko Niemi (P3 Deepesh Phone IV 5/29), Reginald O'Donoghue (Manager Review), Cary Hayward (Manager Review)  (6/8) Mikko Niemi (Deepesh Phone IV 5/29), James Hochstein (PIV Payal 6/11) (6/1) Mikko Niemi (Deepesh Phone IV 5/29)  (5/25) Mikko Niemi (Deepesh Phone IV 5/29)  (5/18) Jim Tramontana (Phone IV Payal / Deepesh 5/11), Mikko Niemi (Phone IV TBS) (5/3)  (5/11) Jim Tramontana (Phone IV Payal / Deepesh 5/11), Mikko Niemi (Phone IV TBS) (5/3) Jim Tramontana (Phone IV Payal 4/27), Suresh Natarajan (Phone IV Payal 4/24) (4/26) Jim Tramontana (Phone IV Payal 4/27), Suresh Natarajan (Phone IV Payal 4/24) (4/19) Jim Tramontana (Phone IV Jon 4/18), Suresh Natarajan (Phone IV Jon 4/18) (4/13) Gina Dolin (Phone IV 4/12), Frederick Whitt (Manager Review), Jim Tramontana (Manager Review), Venky Naravulu (Manager Review), Fakhr Ul-Islam (Manager Review), Suresh Natarajan (Manager Review) All candidates onsite rejected on 4/6. (4/6) Carlos Scott (Onsite 3/29), John Howell (Onsite 3/27) (3/29)  Carlos Scott (Onsite 3/29), John Howell (Onsite 3/27), Bill Beatty (Onsite 3/26), Chris Kelson (Onsite 4/6) (3/23) Carlos Scott (Onsite 3/29), John Howell (Onsite 3/27), Bill Beatty (Onsite 3/26), Chris Kelson (Onsite 4/6) (3/14)  Carlos Scott (Onsite 3/29), John Howell (Onsite 3/27), Bill Beatty (Onsite TBS), Chris Kelson (Onsite TBS)  (3/8) Carlos Scott (Onsite TBS), John Howell (Onsite TBS, Bill Beatty (Onsite TBS), CHris Kelson (Phone IV 3/6) (3/1) Carlos Scott (Onsite TBS), John Howell (Phone IV 2/28), Bill Beatty (Phone IV 3/6), CHris Kelson (Phone IV 3/6)  (2/23) Carlos Scott (Phone IV with Payal 2/26), Chris Kelson (Phone IV with Jon 2/26), Bill Beaty (Phonve IV with Jon 2/27) (2/15) Scott Rhody (Payal next IV - Not responding to emails), John Howell (phone IV 2/12), Anna Wizner (phone IV HOLD), Chris Kelson (manager review), Ravi Burra (manager review), Carlos Scott (Phone IV 2/20), Bill Beatty (manager review), Anand Nukala (manager review), Gregory Hendry (manager review), Rohit Mathur (Phone IV 2/16)     (2/8) Scott Rhody (Payal next IV TBS), John Howell (phone IV 2/12), Anna Wizner (phone IV HOLD), Chris Kelson (manager review), Ravi Burra (manager review), Carlos Scott (manager review)   (2/2) Scott Rhody (Phone IV TBS), John Howell (Phone IV 2/12), Position opened up non confidential (1/26) Navin Arora (Phone IV with Payal Complete 1/12), Scott Rhody (Phone IV complete with Jon 1/11), John Howell (Phone IV with Jon 1/29)  (1/19) Navin Arora (Phone IV with Payal Complete 1/12), Scott Rhody (Phone IV complete with Jon 1/11) (1/12) Navin Arora (Phone IV with Payal Complete 1/12), Scott Rhody (Phone IV complete with Jon 1/11) (1/5) Navin Arora (Phone IV with Payal 1/12), Scott Rhody (manager review), John Howell (manager review) (12/20) Navin Arora (Phone IV 12/18), John Howell (manager review), Scott Rhody (manager review) (12/14) Navin Arora (Phone IV 12/18), John Howell (manager review), Scott Rhody (manager review) (12/7) Direct Sourcing on LinkedIn and Monster (11/30) Marth Hettinger (3rd Phone IV Complete), Screening multiple candidates (11/21) Matt Bachinski (Onsite TBS), Martha Hettinger (3rd Phone IV TBS), (11/16) Martha Hettinger (2nd Phone Interview 11/16), Matt Bachinski (2nd Phone Interview 11/16) (11/8) Martha Hettinger (Phone IV 11/8), Matt Bachinski (manager review) (11/3) Discovery Call </t>
  </si>
  <si>
    <t>TEK008028</t>
  </si>
  <si>
    <t>Peter Carey</t>
  </si>
  <si>
    <t>Lockport</t>
  </si>
  <si>
    <t xml:space="preserve">(1/17) Robert Bennett (Offer Accept) (1/4) Robert Bennett (Offer Accept) (12/21) Robert Bennett (Offer Accept)  (12/13) Robert Bennett (Offer Accept) (12/7) Robert Bennett (Manager Review), Passive candidate call scheduled for next week.   (11/30) Robert Bennett (Manager Review) (11/15) Robert Bennett (Manager Review) (11/8) Robert Bennett (Manager Review) (10/26) Brought 3rd recruiter into support the search. Applicant flow is very slow. Will require heavy passive market sourcing. (10/19) Moving sourcing efforts to passive market. LI, CB, Monster.  (10/12) DC Taken. Over 50 candidate messages sent out right after call. </t>
  </si>
  <si>
    <t>HEA000194</t>
  </si>
  <si>
    <t xml:space="preserve">(2/22) Joel Shreve (manager review), Alan Trench (withdrew), Jerrell Proctor (PIV 2/22), Gunnar Nordquist (Onsite IV TBS, Anh Nyguyn (Onsite 3/1) (2/15) Farah Amon (Contract Offer Pending) (2/8) Anh Nyguyen (Phone IV 1/31) Matt Langford (Onsite IV 2/8), Joel Shreve (manager review), Alan Trench (manager review), Jerrell Proctor (Manager Review)  (1/31) Anh Nyguyen (Phone IV 1/31) Matt Langford (Onsite TBS), Jerrell Proctor (Manager Review)  (1/25) Grace Ward (Onsite 1/25), Jerrell Proctor (Manager Review)  (1/17)  Grace Ward (Onsite 1/25), Jerrell Proctor (Manager Review) </t>
  </si>
  <si>
    <t>HEA000196</t>
  </si>
  <si>
    <t xml:space="preserve">(2/22) Farah Amon (Contract Offer Accept) (2/8) Joel Shreve (manager review), Arlene Romero (PIV 2/7), Farah Amon (Onsite 2/11 (1/31) Arlene Romero (Manager Review), Martina Fisher-Klee (Manager Review) (1/25) Anh Nyguyen (Phone IV TBS)  (1/17) Sourcing after DC. </t>
  </si>
  <si>
    <t>GIL005318</t>
  </si>
  <si>
    <t>Regional Director, NA Sales</t>
  </si>
  <si>
    <t>Bryan Crossan</t>
  </si>
  <si>
    <t xml:space="preserve">(1/11) Internal Offer (12/21) Internal Offer (12/13) Internal Offer (12/7) Internal Offer (11/30) Ben Marmaduke (manager review), Gregory Walker (manager review), Roy Stephenson (manager review) (11/15) Ben Marmaduke (manager review), Gregory Walker (manager review), Roy Stephenson (manager review) (11/12) Tomas Saavedra (manager review) (11/1) Crista Starkey PIV (10/24) Guy Markus PIV (10/25) Paul Robertson (manager review) (10/26) (11/1) Crista Starkey PIV (10/24) Guy Markus PIV (10/25) Paul Robertson (manager review) (10/17) Guy Markus (manager review) (10/16) Ian Sexton (manager review) (10/12) 2 CDS calls with applicants. Project list build in passive market and messages sent out.  (9/28) DC Taken  </t>
  </si>
  <si>
    <t>EB-1966138239</t>
  </si>
  <si>
    <t>Development Analyst</t>
  </si>
  <si>
    <t>Amy DeBoer</t>
  </si>
  <si>
    <t>(10/4) Keng Yang (Offer Accept)  (9/28) Keng Yang (Offer Accept)  (9/21) Keng Yang (Onsite 9/20) (9/13) Keng Yang (Phone IV 9/17) (9/7) Multiple Passive screening calls scheduled. Applicant flow is slow. Targeting new candidate pool from engineering background. (8/30) Title change externally to Applications Analyst to attract market with similar titles. Tripp partnering with HM/HR to retitle position to attract proper candidates (08/23) Partnered w/ HM to discuss targeted sources as well as college graduates fo one role (08/17) Reviewed 170 profiles, reached out to 18 (08/10) Discovery Call completed 08/09</t>
  </si>
  <si>
    <t>GIL005254</t>
  </si>
  <si>
    <t>Director of Communication</t>
  </si>
  <si>
    <t xml:space="preserve">(10/12) Chelsea Cullen (Offer Accept) (10/4) Chelsea Cullen (Offer Pending) (9/28) Hold on sourcing (9/21) Holly Stepp (Onsite 9/21), Chelsea Cullen (Hold)  (9/13) Holly Stepp (Onsite TBS), Chelsea Cullen (Hold)  (9/7) Holly Stepp (Phone IV 9/10), Kimberley Colvin (Manager Review), Brian Mays (pending resume), Beverley Malcolm (Manager Review). Bryan Hatchell (pending resume).  (8/30) Kimberley Colvin (Manager Review), Brian Mays (pending resume), Beverley Malcolm (Manager Review). Holly Stepp (Manager Review), Bryan Hatchell (pending resume). Strong traction in passive market. This is a one week test. (8/23) Kimberley Colvin (Manager Review), Brian Mays (pending resume), Beverley Malcolm (Manager Review). Holly Stepp (Manager Review), Bryan Hatchell (pending resume). Strong traction in passive market. This is a one week test.  (8/17) Opened new req for one week. </t>
  </si>
  <si>
    <t>EB-2111701806</t>
  </si>
  <si>
    <t xml:space="preserve">Marketing Analyst / Circulation Planner II </t>
  </si>
  <si>
    <t>Dean Fuller</t>
  </si>
  <si>
    <t>Carie Meyers</t>
  </si>
  <si>
    <t>(9/21) Matthew Saari (Offer Accept)  (9/13) Matthew Saari (Offer Accept) (9/7) Matthew Saari (Offer Pending), (8/30) Matthew Saari (Offer Pending), Karsten Sale (manager review), Mark Harris (manager review), (8/23) Matthew Saari (Offer Pending), Karsten Sale (manager review), Mark Harris (manager review),  (8/17) Karsten Sale (manager review), Mark Harris (manager review), Matthew Saari (Onsite tbs). Strong candidate Matthew Saari coming onsite next week.  (8/10) Michael Sarri (Onsite 8/15), Applicant flow is slow. WIll be more DS efforts next week via Indeed, LI, Monster, CB.  (8/3) Scott Weerent (Hold), Reach out to two previous candidates, Moving to P2  (7/26) Discovery Call Taken, Phase 1 for first 10 days</t>
  </si>
  <si>
    <t>EB-1753565248</t>
  </si>
  <si>
    <t>Early Head Start Home Visitor</t>
  </si>
  <si>
    <t>Stephanie Hunter</t>
  </si>
  <si>
    <t>Christina Malu</t>
  </si>
  <si>
    <t>Jacksonville</t>
  </si>
  <si>
    <t>(2/8) Katlyn Brockmeier (offer pending - executive board approval) (1/25) Merrissa Alexander withdrew &amp; Katlyn Brockmeier scheduled for second onsite on 1/29 (1/17) Katlyn Brockeier and Marissa Alexander scheduled for onsites on 1/22 (1/11) Katlyn Brockmeier submitted  (1/4) Katlyn Brockmeier submitted (12/19) Marissa Alexander (manager review) (12/17) Autumn Negron and Julie Shirley DISC results sent to HM (12/17) Cody Reidy, Brenda Carr, and Christine Wilson phone interviews scheduled for 12/19 and 12/20 (12/13) Cody Reidy, Brenda Carr, and Christine Wilson (manager review) (DC taken Nov. 27)</t>
  </si>
  <si>
    <t>HEA000053</t>
  </si>
  <si>
    <t>Sr. Corporate Accountant IV</t>
  </si>
  <si>
    <t>(2/22) Spencer Peaks (Onsite 2/26), Arlene Romero (Final Onsite TBS), Vivian Weng (Onsite 2/15),   (2/15) Arelene Romero (Onsite 2/14), Olivia Jiang (PIV 1/17), Lana Ivanov (Onsite 2/15), Spencer Peaks (Onsite TBS)(2/8) Olivia Jiang (PIV 1/17), Lana Ivanov (PIV TBS)  (1/31) Olivia Jiang (PIV 1/17) (1/25) BinhMinh Hill (Offer Accept) (1/17) BinhMinh Hill (FInal IVs complete), Vivian Weng (IV TBD) (1/11) BinhMinh HIll (2nd Onsite), Beth Mengesha (PIV TBS), Andrea Harkins (Phone IV with Hali 1/14), Vivian Weng (Manager Review), Olivia Jiang (Pending Resume)  (1/4) BinhMinh scheduled for final PIV on 1/4 (1/3) BinhMinh scheduled for PIV on 1/4 (1/1) Called Wynn Vu for scheduling. No answer. (12/31) BinhMinh Onsite occurred (12/21) Wynn Vu (PIV tbs), Lisa Xiong (PIV tbs - Internal), BinhMinh Hill (PIV 12/21) Andrea Harkin (PIV Complete), Beth Mengesha (Phone IV TBS) (12/18) Binhminh Hill (piv 12/21) (12/14) Feedback request sent (12/13) Andrea Harkins (Phone IV 12/14), Lisa Xiong (manager review, Wynn Vu (manager review), Beth Mengesha (Manager Review), (12/7) Andrea Harkins (Manager Review), Lisa Xiong (manager review, Wynn Vu (manager review), Beth Mengesha (Manager Review), Andrea Harkins (Pending Resume)   (12/5) Lisa Xiong (manager review, Wynn Vu (manager review), (, (11/30) Beth Mengesha (Manager Review),  Aleksandra Long (manager review), BinhMinh Hill (manager review) (11/29) BinhMinh Hill (manager review) (11/26) Allyson Beaver (Manager Review) (11/15) DC  Taking place11/16 (11/8)  Have followed up with team on these roles. Pending response  (11/1) Ash would like to do mapping before opening role. (10/30) DC taking place 4PM EST 10/30</t>
  </si>
  <si>
    <t>EB-1948028536</t>
  </si>
  <si>
    <t xml:space="preserve">Contract Therapist </t>
  </si>
  <si>
    <t>Clodagh Rafferty</t>
  </si>
  <si>
    <t>Boston</t>
  </si>
  <si>
    <t>(9/21) Julie  Lublin (Offer Accept / BG DG)  (9/13)  Julie  Lublin (Offer Accept / BG DG)  (9/7) Julie  Lublin (Offer Accept / BG DG) (8/30) Julie  Lublin (Offer Accept / BG DG) (8/17)  (8/23) Julie  Lublin (Offer Accept / BG DG) (8/17)  Julie Lublin (Offer Accept / BG DG)  (8/10) Carolina Guerro (Onsite 8/10), Julie Lublin (Onsite tTBS), Michelle Strait (manager review), Mo Anne Shyne (HOLD)  (8/3) Katie Kelly (Onsite IV 8/10), Carolina Guerro (Manager Review), Mo Anne Shyne (pending resume)  (7/26) Katie Kelly (Onsite 8/1), Felicia McParland (Phone IV TBS) (7/20) Katie Kelly (Onsite IV 8/10), (7/13) Passive candidates scheduled for calls early next week. No applicants (7/9) No applicants thus far. Sourcing heavily in P2 and should see more traction with the holiday being over.  (6/29) DC Taken. Sourcing P1 &amp; 2</t>
  </si>
  <si>
    <t>GIL004996</t>
  </si>
  <si>
    <t>Engineering Manager NPI</t>
  </si>
  <si>
    <t xml:space="preserve">(9/21) Suzanne Parker (Offer Accept)   (9/13) Suzanne Parker (Offer Accept)  (9/7)  Suzanne Parker (Offer Accept) (8/30) Suzanne Parker (Offer Pending) (8/23) Offer pending for Suzanne Parker or Mark Vernon. Awaiting details from HR team. 8/17) Anissa Bledsoe (manager review), Suzanne Parker (Onsite 8/9), Michael Shovels (Onsite 8/10), Kenneth Rhone (PIV 7/23), Michelle Figueroa (internal), Sheetal Temkar (internal), Mark Vernon (IV complete), Final Debrief 8/20 (8/10) Suzanne Parker (Onsite 8/9), Michael Shovels (Onsite 8/10), Kenneth Rhone (PIV 7/23), Michelle Figueroa (internal), Sheetal Temkar (internal), Mike Grubbs (Phone IV 6/19), Anissa Bledsoe (manager review),  (8/3) Mark Vernon (Awaiting results of other final PIV), Suzanne Parker (PIV 8/6), Michael Shovels (8/10), Kenneth Rhone (PIV 7/23), Michelle Figueroa (internal), Sheetal Temkar (internal), Mike Grubbs (Phone IV 6/19)  (7/26) Mark Vernon (Pending offer upon last PIVs),  Michael Shovels (PIV 7/23), Kenneth Rhone (PIV 7/23), Michelle Figueroa (internal), Sheetal Temkar (internal), Mike Grubbs (Phone IV 6/19)  (7/20) Michael Shovels (7/23), Kenneth Rhone (7/23), Michelle Figueroa (internal), Sheetal Temkar (internal), Mike Grubbs (Phone IV 6/19), Mark Vernon (final IVs to be set), (7/13) Mark Vernon (Onsite 7/13), Michelle Figueroa (internal), Sheetal Temkar (internal), David Horne (withdrew), Mike Grubbs (Phone IV 6/19)  (7/9) Mark Vernon (Onsite 7/13), Michelle Figueroa (internal), Sheetal Temkar (internal), David Horne (withdrew), Mike Grubbs (Phone IV 6/19)  (6/29) Mark Vernon (Onsite 7/13) (6/15) Mike Grubbs (Phone IV 6/19), Mark Vernon (Phone IV 6/18)  (6/1) Jim Grate (Manager Review) </t>
  </si>
  <si>
    <t>HEA000048</t>
  </si>
  <si>
    <t>Corporate Accountant</t>
  </si>
  <si>
    <t>(2/22) Vivian Weng (Onsite 2/15),  (2/15) Vivian Weng (Onsite 2/15), (2/8) Arleen Romero (Onsite TBS), Vivian Weng (Onsite 2/11)  (1/31) Osvaldo Cosentino (PIV 1/31) Vivian Weng (2nd PIV TBS with Hali), Arlene Romero (Manager Review)  (1/25) Arlene Romero - manager review (1/25) Osvaldo Cosentino (Phone IV TBS), Olivia Jiang (Onsite TBS), Vivian Weng (Phone IV TBS) (1/17) Grace Ward (Onsite TBS), Oliva Jian (PIV 1/17), Osvaldo Cosentino (Manager Review) (1/11) Andrea Harkins (Phone IV with Hali 1/14), Vivian Weng (Manager Review), Olivia Jiang (Pending Resume) (1/4) Lisa Xiong (PIV tbs - Internal), BinhMinh Hill (PIV 12/21) Andrea Harkin (Being considered for multiple roles) (12/21) Wynn Vu (PIV tbs), Lisa Xiong (PIV tbs - Internal), BinhMinh Hill (PIV 12/21) Andrea Harkin (PIV Complete), Beth Mengesha (Phone IV TBS) (12/14) Allyson Beaver (Manager Review) , Update call 12/17  (12/7) Allyson Beaver (Manager Review)  (11/30) Allyson Beaver (Manager Review) (11/26) Beth Mengesha (Manager Review0  (11/15) DC  Taking place11/16 (11/8) Have followed up with team on these roles. Pending response  (11/1) Ash would like to do mapping before opening role. (10/30) DC taking place 4PM EST 10/30</t>
  </si>
  <si>
    <t>TEK008085</t>
  </si>
  <si>
    <t>Territory Service Manager</t>
  </si>
  <si>
    <t>John Dubots</t>
  </si>
  <si>
    <t xml:space="preserve">(1/31) Catherine Prendiville (Offer Accept)  (1/25) Catherine Prendiville (Offer Accept)  (1/17) Catherine Prendiville (Offer Accept) (1/11) Catherine Prendiville (Offer Accept) (1/4) Catherine Prendiville (Verbal Offer Accept) (12/21)  Arturo Delgado (PIV 12/20) (12/19) Arturo Delgado (PIV 12/20) (12/18) Arturo Delgado (manager review) (12/13) Miguel Menendez (PIV 12/3), Catherine Prendiville (2nd Onsite IV TBD),  (12/7) Miguel Menendez (PIV 12/3), Catherine Prendiville (2nd Onsite IV TBD), 2 Passive candidate calls scheduled next week.  (11/30) Miguel Menendez (PIV 12/3) (11/20) Miguel Menendez (manager review) (11/15) Mike Johnson (Onsite 11/15), (11/8)  Mike Johnson (Onsite TBS), BOb Strykowski (Manager Review) (11/2) Bob Strykowski (manager review) (10/26) Catherine Prendiville (Onsite 10/30), Mike Johnson (Manager Review) (10/22) Mike Johnson (manager review) (10/19) Richard Camerino (Resume), Catherine Prendiville (Phone IV 10/23) </t>
  </si>
  <si>
    <t>EB-1339717225</t>
  </si>
  <si>
    <t>Early Head Start Liaison</t>
  </si>
  <si>
    <t>Verena Jonas</t>
  </si>
  <si>
    <t>(2/8) Melissa V to move to background and references. (1/25) Melissa Villa scheduled for onsite IV on 1/30. Tonya Powers submitted for manager review (1/16) Melissa Villa and Katherine Mims scheduled for PIV for 1/17 (1/11) Esther Hoffman submitted (1/4) Submitted Stephanie Williams (1/1) Kimberly Friddle scheduled for onsite on 1/3 and Vanesa Morales scheduled for PIV on 1/4 (12/20) TB Call took place. Moving forward to a PIV with Vanesa Morales and an onsite IV with Kimberly Friddle (12/14) Update call sheduling request sent (12/14) Autumn Negron and Julie Shirley scheduled for onsite interviews on 12/20 (12/13) Kimberly Friddle (PIV 12/19) (12/7) Kimberly Fiddle (manager review) (11/30) Vanesa Lopez-Morales (manager review) (11/20) Autumn Negron (manager review) (11/19) Julie Shirley (manager review) (11/13) DC Taken</t>
  </si>
  <si>
    <t>TEK008042</t>
  </si>
  <si>
    <t>Calibration Technician - General Purpose</t>
  </si>
  <si>
    <t>Robert Ciolino</t>
  </si>
  <si>
    <t>Chicago</t>
  </si>
  <si>
    <t>(12/21) Cancel  (11/30) Cancel (11/15) Cancel (11/8) Changed focus to Bio-Med rather than General Purpose.  (10/26) Recalibration Call 10/29 (10/19) Large project list built in the passive and non taleo active candidate sites. Will blast through project list early next week. (10/12) Heavily souring in the passive market with extra resources. (10/4) Paual Chernikov (Offer Decline) ( (9/28)  Paual Chernikov (Offer) (9/21) Paual Chernikov (Onsite TBS)  (9/13) Paual Chernikov (PIV TBS) (9/7) Paual Chernikov (Pending Resume) (8/30) DC taken. Clearing pipelines and begging to source in P2.</t>
  </si>
  <si>
    <t>TEK007685</t>
  </si>
  <si>
    <t>(10/26) Richard Hoshowski (Phone IV TBS) (10/19) Richard Hoshowski (manager review) (10/12)  Richard Hoshowski (manager review) (10/4) Richard Hoshowski (manager review)  (9/28) Heavy Sourcing in CareerBuilder and Monster.  (9/21) Heavy Sourcing in CareerBuilder and Monster.   (9/13) Heavy Sourcing in CareerBuilder and Monster. (9/7) Sourcing efforts in CB, Monster, LinkedIn (8/30) DC taken. Clearing pipelines and begging to source in P2.</t>
  </si>
  <si>
    <t>TEK008247</t>
  </si>
  <si>
    <t>Bio-medical Calibration Technician</t>
  </si>
  <si>
    <t>Jake Young</t>
  </si>
  <si>
    <t xml:space="preserve">(2/22)  Sourcing local candidates that have the specific background needed for the role in both passive and active markets.  (2/15) Nathan Baker (Onsite 2/14)   (2/8) Nathan Baker (Onsite 2/14)  (1/31) Nathan Baker (2nd PIV TBS) (1/25) Nathan Baker (Manager Review) (1/17) Calibrated on that Bio equipment calibration expeirence is no longer needed. Resourcing and messaging all that could be a fit.  (1/11) Calibration call 1/14 (1/4) Sourcing candidates that would be relocatable into the area as local talent has been scarce. (12/21) Emanuel Vicente (manager review) (12/13) Marshall King (Internal) (12/7) Marshall King (Internal) (11/30) Marshall King (manager review) (11/15) Luis Aquino (Manager Review) (11/8) Luis Aquino (Manager Review) Opened role this week. Aggressive sourcing in active / passive market via board cold calls.  </t>
  </si>
  <si>
    <t>EB-1998312576</t>
  </si>
  <si>
    <t>Therapist</t>
  </si>
  <si>
    <t>Jacob Sparks</t>
  </si>
  <si>
    <t>Eureka</t>
  </si>
  <si>
    <t xml:space="preserve">(12/13) Hold (11/30) Hold (9/28) Nick to update hiring managers on process moving forward. (9/21) Nick to update hiring managers on process moving forward.   (9/21) Nick to update hiring managers on process moving forward.  (9/13) Nick to update hiring managers on process moving forward. (9/7) Extremely rural location with limited scope of talent. Moving to out of state search.  (8/30) Extremely rural location with limited scope of talent. Moving to out of state search.  (8/23) Expecations were established with new restricted search guidelines. The team is looking to hire by end of year. They are not interested in immediate applicants. They would rather have high quality candidates.  (8/17) Cannot use NATSAP as a source going forward. Need clarification around confidentiality with searches. Need to source outside of area with caution on company targets.  (8/10) NATSAP LinkedIn sourcing efforts. WIll be moving outside of MT next week. Targeted Intermountain program, have no received responses to this point. (8/3) Opened in P1&amp;2. Sourcing in LinkedIn using NATSAP </t>
  </si>
  <si>
    <t>EB-1598916117</t>
  </si>
  <si>
    <t>District Sales Manager</t>
  </si>
  <si>
    <t>Kristi Skutvik</t>
  </si>
  <si>
    <t>Raleigh</t>
  </si>
  <si>
    <t>(12/13) Internal Fill (11/30) Internal Fill (11/15) Internal Fill  (11/8) Randall Stevenson (Final PIV 11/9) (11/2) Randall Stevenson (Manager Review), Calibration Call took place. (10/26) Calibration Call 10/24 (10/19) Recalibration call to be scheduled. (10/4) Jarion Manning (Regional IV 8/27), John Breese (Manager Review), (9/28) Jarion Manning (Regional IV 8/27), John Breese (Manager Review), ( 9/21) Jarion Manning (Regional IV 8/27), John Breese (Manager Review), (9/13) Jarion Manning (Regional IV 8/27), John Breese (Manager Review), Local candidates only.  (9/7) Jarion Manning (Regional IV 8/27), Kristi would like to hold on current candidates who are interviewing.  (8/30) Jarion Manning (Regional IV 8/27), Kristi would like to hold on current candidates who are interviewing. (8/23) Jarion Manning (Regional IV 8/27), Kristi would like to hold on current candidates who are interviewing. We will still screen candidates if they have a strong background with wireless experience. (8/17) Jarion Manning (Came onsite to Personify for 3rd screening. Information over to team for review), Jon Breese (Manager Review) (8/10) No candidates have made it past initial phone interviews. Applicant flow beginning to slow, will require DS efforts in both active and passive markets via Indeed, LI, Monster, CB. Continued conversations with Kristi to establish expectations within the search structures in place. (8/3) James Smith (Phone IV 8/2), Michael Cash (Phone IV 8/6), Robert Hostler (Pass), Open to other industries (7/26) Discovery Call Taken, Sourcing in P1 &amp; 2</t>
  </si>
  <si>
    <t>FLU007371</t>
  </si>
  <si>
    <t>Justin Konecny</t>
  </si>
  <si>
    <t>(2/15) Kevin Bresnahan (manager review) (1/25) Solomon Sewnet being scheduled for PIV, Matthew Vanderberg in manager review (1/11) James Dixon (onsite tbs) (1/4) Phone interview for Jamex Dixon scheduled for 1/7 (1/2) Submitted James Dixon (12/20) Feedback request sent to managers (12/14) Called Jenny Bace twice to schedule - no response (12/13) Jenny Bace (Onsite TBS) (12/7) Jenny Bace (PIV 12/3)  (11/30) Jenny Bace (Submitted and PIV 12/3) (11/15) Nick Metully (PIV  11/15) (11/2) Nick Metully (manager review) (10/31) DC taken 2PM EST 10/31</t>
  </si>
  <si>
    <t>EB-1349586446</t>
  </si>
  <si>
    <t>Clinical Director</t>
  </si>
  <si>
    <t>Heidi Strand</t>
  </si>
  <si>
    <t>White Haven</t>
  </si>
  <si>
    <t xml:space="preserve">(12/13) Hold (11/30) Hold (9/28) Nick to update hiring managers on process moving forward.  (9/21) Nick to update hiring managers on process moving forward.  (9/13) Nick will be reaching out about process moving forward. (9/7) New restricted guidelines has changed recruiting strategy overall. Michael and Alex were released due to gender confliction. Caitlyn Cook is not willing to relocate at this time. Cannot dislose Calo in initial messaging, female online candidates, cross reference all candidates before messaging to make sure they are not affiliated with NATSAP.   (8/30) New restricted guidelines has changed recruiting strategy overall. Michael and Alex were released due to gender confliction. Caitlyn Cook is not willing to relocate at this time. Cannot dislose Calo in initial messaging, female online candidates, cross reference all candidates before messaging to make sure they are not affiliated with NATSAP.  (8/23) New restricted guidelines has changed recruiting strategy overall. Michael and Alex were released due to gender confliction. Caitlyn Cook is not willing to relocate at this time. Cannot dislose Calo in initial messaging, female online candidates, cross reference all candidates before messaging to make sure they are not affiliated with NATSAP. (8/17) Alex Klein and Michael Kreidler released due to preffered gender of female. Cannot use NATSAP programs moving forward. Cannot disclose Calo Programs for the role until a candidate responds to intial message. 8/10) Alex Klein (Pending Resume), Meg Franzonre (Reschedule PIV), NATSAP search of surrounding states and female programs only. Starting Monday will be moving the search to all NATSAP programs nationally. (8/3) Moving to National search,  Meg Franzone (IV 8/10), Michelle Townsend (IV Guide review for CT role), Michael Kreidler (Manager Review)  (7/26) Meg Franzone (IV TBS), Michelle Townsend (IV Guide review for CT role), Major call taken place on 7/25 with Heidi (7/20) Kelly McCormack (IV Guide returned), Deanne Chincola (Phone IV 6/29), Michelle Townsend (IV Guide Returned) Meg Franzone (Phone IV 7/6), (7/13) Kelly McCormack (IV Guide returned), Deanne Chincola (Phone IV 6/29), Michelle Townsend (IV Guide Returned) Carley Chamberlin (Phone IV 7/16), Meg Franzone (PHone IV 7/6)  7/9) Kelly McCormack (IV Guide returned), Deanne Chincola (Phone IV 6/29), Michelle Townsend (IV Guide Returned) Carley Chamberlin (Phone IV 7/16), Meg Franzone (PHone IV 7/6) (6/29) Kelly McCormack (IV Guide returned), Deanne Chincola (Phone IV 6/29), Michelle Townsend (Phone IV 6/25) Carley Chamberlin (Phone IV 7/16), Meg Franzone (Manager Review) (6/15) Carly Ellman (Final Phone IVs before Onsite in MI), Kelly McCormick (IV Guide sent to set up Onsite IV for Clinical Therapist at this location) (6/8)  Carly Ellman (IV Guide Sent after iinitial onsite meet and greet with Heidi), Kelly McCormick (IV Guide sent to set up Onsite IV for Clinical Therapist at this location), (6/1) Carly Ellman (Onsite 6/4), Kelly McCormick (Phone IV 6/6), Jill Bruder (Phone IV TBS)  (5/25) Carly Ellman (Onsite 6/4), Jill Bruder (Phone IV TBS) (5/18) Carly Ellman (Onsite 6/4), Jill Bruder (Phone IV TBS)  (5/11) Carly Ellman (Onsite 6/4), Alison Davitt (Phone IV 5/14), Glina Johnson-Medland (Application), Jill Bruder (Phone IV TBS)  (5/3) Carly Ellman (Phone IV 5/8), Alison Davitt (Phone IV 5/10), Glina Johnson-Medland (Application), Jill Bruder (Phone IV TBS) (4/25) Carly Ellman (application sent), Beata Jankiewicz (Manager review), Jill Bruder (Manager Review), Alison Davitt (Manager Review) </t>
  </si>
  <si>
    <t>EB-2587746197</t>
  </si>
  <si>
    <t>Jacob Thomason</t>
  </si>
  <si>
    <t xml:space="preserve">Medford </t>
  </si>
  <si>
    <r>
      <t xml:space="preserve">(12/13) Hold (11/30) Hold (9/28) Nick to update hiring managers on process moving forward.  (9/21) Nick to update hiring managers on process moving forward.  (9/13) Nick will be reaching out about process moving forward. (9/7) Believe this role is on hold (8/30) Sent message to team if they would like us to work this role after they had it originally filled. (8/17) Elizabeth Hocker (Phone IV 7/27). Sent mesage to Vicki if she wanted us to work this role since it was closed. No response. (8/23) Sent message to team if they would like us to work this role after they had it originally filled. (8/17) Elizabeth Hocker (Phone IV 7/27). Sent mesage to Vicki if she wanted us to work this role since it was closed. No response.  (8/10) Elizabeth Hocker (Phone IV 7/27). Need to take partnership with hiring team to decide if they wish to continue this search. Setting update call.  (8/3) Update on role needed. (7/26) Major call needs to take place early next week to see where they stand on recruitment with the role. (7/20) Jessica Schweigert (Skype IV TBS), (7/13) Kimberly Roberts (Pending References) (7/9) Jessica Schweigert (Final PIV before Onsite), Kimberly Roberts (IV Guide Sent)  (6/29) Jessica Schweigert (Final PIV before Onsite), Kimberly Roberts (IV Guide Sent) (6/15) Jessica Schweigert (Final PIV before Onsite), Stephanie Coulter (IV Guide Sent to candidate), Lois Johnson (Manager Review)  (6/4)  (6/8) Jessica Schweigert (IV Guide sent to Calo team for review. Pending Calo feedback for onsite), Stephanie Coulter (IV Guide Sent to candidate), Lois Johnson (Manager Review)  (6/4) Jessica Schweigert (IV Guide / Onsite TBS), Stephanie Coulter (IV Guide / Onsite TBS), Lois Johnson (Manager Review) </t>
    </r>
    <r>
      <rPr>
        <b/>
      </rPr>
      <t>Challenge:</t>
    </r>
    <r>
      <t xml:space="preserve"> Zero applicant flow since initial posting. Majority of candidates in local area are not interested in leaving private practice or relocation. </t>
    </r>
    <r>
      <rPr>
        <b/>
      </rPr>
      <t>Countermeasure:</t>
    </r>
    <r>
      <t xml:space="preserve"> Posted role on niche site ACA. Leveraging Upworks PJ tool to expand candidate lists. Aggresive outbound campaign which includes multiple cold calls and emails. Facebook marketing campaign. (5/25)  Jessica Schweigert (Phone IV 5/25), Dave Tice (manager review), Jules O'Neal (PIV 5/25), Kimberly Roberts (manager review), Stephanie Coulter (Manager Review)   (5/18) Kimberly Roberts (manager review), Jessica Schweigert (Phone IV), Cold Calling. (5/11) No applicants. Sourcing colleges, re posting, career builder, monster, linkedin. (4/26) Sourcing Local Colleges (4/19) Mandy Tigert (Phone IV TBS) (4/13) Sourcing in P1 &amp; P2</t>
    </r>
  </si>
  <si>
    <t>TEK008215</t>
  </si>
  <si>
    <t>Customer Support Representative</t>
  </si>
  <si>
    <t>John Wright</t>
  </si>
  <si>
    <t xml:space="preserve">(12/13) Offer Accept  (12/7) Offer (11/30) Offer </t>
  </si>
  <si>
    <t>FLU007348</t>
  </si>
  <si>
    <t>Kaylene Stillwell</t>
  </si>
  <si>
    <t>(2/15) Sourcing candidates in passive market.  (1/25) Michael Tencza being offerred for FLU006700 - no new candidates at this time (1/11) Michael Tencza (onsite IV tbs) and Matthew Vanderberg (submitted) (1/3) Submitted Solomon Sewnet (1/2) TB call with HM's (12/20) Feedback request sent to managers (12/14) Feedback request sent (12/13) Michael Tencza (Manager Review), Feedback Needed  (12/7) Michael Tencza (Manager Review) 11/30) Multiple recruiters sourcing in the passive market to drive traction. (11/15) Alfred Ray (PIV 11/16) (10/26) Discovery Call taken</t>
  </si>
  <si>
    <t>FLU007347</t>
  </si>
  <si>
    <t>(2/15) Taylor Waugh (offer extending - pending accept) (1/25) Taylor Waugh offer pending (1/11) Michael Tencza (Onsite IV TBS) (1/4) Phone interview for Michael Tencza scheduled for 1/7 (12/21) Called Taylor Waugh twice to schedule onsite - no response Taylor Waugh (onsite IV TBS) (12/14) Called Taylor Waugh twice to schedule onsite - no response Taylor Waugh (onsite IV TBS) (12/12) Robert Alvarez (manager review) (12/7) Taylor Waugh (PIV 11/30) (11/30) William Zeller (PIV tbs), Taylor Waugh (PIV 11/30) (11/26) Taylro Waugh (PIV 11/30) (11/15) William Zeller (PIV 11/13), Taylor Waugh (PIV tbs) (11/13) William Zeller and Nick Metully (PIV's 11/15) (11/9) Taylor Waugh (manager review), Roman Andriyuk (phone IV 11/13), William Zeller (manager review)(10/26) Discovery Call taken</t>
  </si>
  <si>
    <t>TEK007716</t>
  </si>
  <si>
    <t>Rome</t>
  </si>
  <si>
    <t xml:space="preserve">(2/22) Location has very little qualified caniddates. Nationally it is a struggle to get candidates to relocate to area.  (2/15) Location has very little qualified caniddates. Nationally it is a struggle to get candidates to relocate to area. (1/31) Sourcing nationally through veteran pipelining. (1/25) Adam Brown (Lockport Potential Option) (1/17) Adam Brown (PIV TBS) (1/11) Begin sourcing nationally as local talent is scarce due to the rural location. (1/4) Pierre Kengne (PIV 1/7),  (12/21) Pierre Kengne (manager review),   (12/13) Pierre Kengne (manager review),  (12/7) Pierre Kengne (manager review), Candidate call lined up for 12/10 (11/30) Pierre Kengne (manager review)  (11/19) Pierre Kengne (manager review) (11/15) Aggressive sourcing in active / passive via board cold calls. Remote location has drawn difficult candidate pool to pull from.  (11/8) Aggressive sourcing in active / passive via board cold calls. (10/26) DC Taken, Sourcing has begun in all phases. </t>
  </si>
  <si>
    <t>HEA000054</t>
  </si>
  <si>
    <t>Regional Controller - Australia/NZ</t>
  </si>
  <si>
    <t xml:space="preserve">(2/22) Oleg Kozlov (Offer Accept / Relocating)  (2/15) Oleg Kozlov (Offer Accept / Relocating) (2/8) Oleg Kozlov (Offer Accept / Background) (1/31) Zahraa Elmarakby (Onsite 1/25), Oleg Kozlov (Onsite 1/15), (1/25)  Zahraa Elmarakby (Onsite 1/25), Oleg Kozlov (Onsite 1/15), Jolie Ngo (IV TBD) (1/17) Zahraa Elmarakby (Onsite 1/25), Oleg Kozlov (Onsite 1/15), Jolie Ngo (IV TBD)  (1/11) Zahraa Elmarakby (PIV 1/14), Oleg Kozlov (Onsite 1/15), Brandon Plaster (Onsite TBS), Jolie Ngo (Manager Review)   (1/9) Zahraa Elmarakby (submitted) (1/4) Oleg Kozlov (2nd PIV 1/5), Brandon Plaster (PIV 1/7)  (12/21) Annie Yu (Phone IV 12/20), Oleg Kozlov (Phone IV 12/21), Brandon Plaster (Onsite TBS) (12/13) Annie Yu (Non Local), Update Call 12/17, Resourced local area. (12/7) Susan Halter (Onsite 12/4), Uttara Merchant (Onsite 12/5), Annie Yu (Manager Review), Nicholle Smith (Onsite 11/20), Kris Cooper (Onsite IV 11/16  (11/30) Susan Halter (Onsite 12/4), Uttara Merchant (Onsite 12/5), Annie Yu (Manager Review), Nicholle Smith (Onsite 11/20), Kris Cooper (Onsite IV 11/16 (11/26) Kris Cooper (Onsite 11/16), Susan Halter (Onsite TBS), Annie Yu (Hold until local onsites complete) (10/30) Annie Yu (Onsite TBS),   (11/15) Kris Cooper (Onsite 11/16) (10/30) Annie Yu (Onsite TBS), Nicholle Smith (Onsite TBS)  (11/6)  (11/8) Kris Cooper (Onsite 11/16) (10/30) Annie Yu (Onsite TBS), Nicholle Smith (Onsite TBS)  (11/6) Kris Cooper (Manager Review) (10/30) Annie Yu (Manager Review), Nicholle Smith (Manager Review)  (10/26) Annie Yu (Manager Review), Heavy traction in the passive market. </t>
  </si>
  <si>
    <t>TEK008201</t>
  </si>
  <si>
    <t>RF Calibration Technician</t>
  </si>
  <si>
    <t>Robert Hollis-Brau</t>
  </si>
  <si>
    <t>Los Angeles</t>
  </si>
  <si>
    <t xml:space="preserve">(2/22) Stephen Perry (manager review)  (2/15) Speaking with candidates nationwide who may be interestd in relocation. (1/31) Speaking with candidates nationwide who may be interestd in relocation.  (1/25) Speaking with candidates nationwide who may be interestd in relocation. (1/17) Extra recruiters brought into the mix to support national sourcing. (1/11) Sourcing nationally as the local area has not produced quality candidates in a niche requirements role (1/4) May require those who are willing to relocate as the area is rather scarce of needed talent. (12/21) Recalibration call was successful. Will require in depth TMDE / PMEL experience. Niche background and will lengthen search. (12/13) Working with Holli to determine where the disconnect is with experience of these candidates. LeShamon Bilton (manager review), Asgar Ahadpour (Manager Review), Bernardo Gonzalez (Manager Review)  (12/7)  LeShamon Bilton (manager review), Asgar Ahadpour (Manager Review), Bernardo Gonzalez (Manager Review) (11/30) LeShamon Bilton (manager review), Asgar Ahadpour (Manager Review), Bernardo Gonzalez (Manager Review) (11/15) LaShamon Bilton (manager review)  (11/8) LaShamon Bilton (manager review) (11/2) LaShamon Bilton (manager review) (10/26) DC Taken, Sourcing has begun in all phases. </t>
  </si>
  <si>
    <t>TEK008180</t>
  </si>
  <si>
    <t>Material Handler</t>
  </si>
  <si>
    <t>Mike Griffiths</t>
  </si>
  <si>
    <t xml:space="preserve">(12/13) Chris Reichen (Offer Accept)  (12/7) Chris Reichen (Offer Accept) (11/30) Chris Reichen (Offer Accept) (11/8) Chris Reichen (Offer Accept)  (10/30)  Chris Reichen (Onsite TBS)  (10/26) Chris Reichen (manager review) (10/19) DC Taken. List of applicants to be called. </t>
  </si>
  <si>
    <t>EB-4367235259</t>
  </si>
  <si>
    <t>Product Success Manager</t>
  </si>
  <si>
    <t>Matt Davis</t>
  </si>
  <si>
    <t>(12/13 Canceled(12/7) Brad has taken over this role rescoped. (11/21) HOLD (11/15) HOLD 11/8) HOLD  (11/2) HOLD (10/26) Mary Finley (Reference / Offer) (10/12)  Mary Finley (Onsite 10/15), (10/4) Manuel Bravo (PIV 10/1), Mary Finley (Pone IV 10/5), (9/28) Manuel Bravo (PIV 10/1), Mary Finley (Screening 10/1), Titlte change (9/21)  Heavy sourcing efforts for those within customer success and customer service. Low comp range has removed multiple candidates who were screened. (9/13) Heavy sourcing efforts for those within customer success and customer service. Low comp range has removed multiple candidates who were screened. (9/7) Having to dial back experience significantly to hire wihtin new budget limits. This will be more of a customer service background than customer success or technical background. Screening call this week was over compensation. (8/30) New budget restrictions have reset candidate pool and expeirence needed for the role. We will begin sourcing for more junior candidates.   (8/23) Steve Corrigan (Onsite 8/14), Carmen Sawchuk (Onsite IV 8/24). Applicant flow has slowed to a stop. Passive market efforts are high for those with less technical and more customer facing experience.  (8/17) Steve Corrigan (Onsite 8/14), Carmen Sawchuk (Donna PIV 8/17). 97 Passive candidate messages sent. No new applicants. Driving sourcing in passive market. (8/10) Steve Corrigan (Onsite 8/14), Clarisse Kennedy (manager review),  Carmen Sawchuk (pending resume). Responses via LI have been successful and will be our best search route. (8/3) Steve Corrigan (Manager Review), Jen Meyers (Donna 1st IV 8/1), Albert Montufar (Manager Review),   (7/26) Applicant rate slow at 5 since open. Sourcing in P1 &amp; 2. Scheduling calls (7/20) Souring in Phase 1 and Phase 2</t>
  </si>
  <si>
    <t>TEK007653</t>
  </si>
  <si>
    <t>Jodi Maylowski</t>
  </si>
  <si>
    <t>Somerset</t>
  </si>
  <si>
    <t>(12/13) Fernando Lopez (Offer Accept)  (11/30) Fernando Lopez (Offer Accept)   (11/8) Fernando Lopez (Offer Accept)  (10/26) Fernando Lopez (Offer Accept) (10/19) Fernando Lopez (Onsite 10/15) (10/4) Mark Colvin (onsite tbs), (10/12) Fernando Lopez (Onsite TBS) (10/4) Mark Colvin (onsite tbs), Fernando Lopez (Internal)  (9/28) Mark Colvin (PIV tbs), John Waller (PIV tbs) (9/21) John Waller (Manager Review)  (9/13) Phillip Barrett (Manager Review) (9/7) Kevin Mclaine (Screening 9/6), John Waller (Screening 9/7) (8/30) DC taken. Clearing pipelines and begging to source in P2.</t>
  </si>
  <si>
    <t>TEK008146</t>
  </si>
  <si>
    <t>Tracy Fontaine</t>
  </si>
  <si>
    <t>Baltimore</t>
  </si>
  <si>
    <t>(12/13) Adama Toe (Offer Accept)  (11/30) Adama Toe (Offer Accept) (11/8) Adama Toe (Offer Accept) (10/26) Adama Toe (Offer Accept) (10/4) Adama Toe (onsite IV 10/3) (9/28) Adama Toe (Onsite 10/3) (9/21) DC Taken. Pipelines Cleared. Sourcing in P2. (9/13) DC Scheduled</t>
  </si>
  <si>
    <t>EB-5022014714</t>
  </si>
  <si>
    <t>Field Instructor</t>
  </si>
  <si>
    <t>Andrew Scott</t>
  </si>
  <si>
    <t>Bend</t>
  </si>
  <si>
    <t>(12/13) Hold (11/30 Hold (11/21) On Hold (4/26) ON HOLD (4/13) ON HOLD</t>
  </si>
  <si>
    <t>TEK008147</t>
  </si>
  <si>
    <t>Larry Loukes</t>
  </si>
  <si>
    <t>(12/13)  Stan Bashore (Offer Accept)  (11/30) Stan Bashore (Offer Accept)  (11/8)  HOLD  (10/19) HOLD (10/12) Stan Bashore (Onsite TBS)   (10/4) Stan Bashore (manager review)   (9/28) Low applicant flow. Have cleared entire pipeline.  Main efforst in the passive market. Project list in LinkedIn Complete and messaged.(9/21) Low applicant flow. Main efforst in the passive market. Project list in LinkedIn Complete and messaged.  (9/13) DC taken 9/13</t>
  </si>
  <si>
    <t>TEK007918</t>
  </si>
  <si>
    <t>Calibration Technician - General Purpose / Physical - Dimensional</t>
  </si>
  <si>
    <t>(12/13) Craig Caron (Offer Accept)   (11/30) Craig Caron (Offer Accept)  (11/8) Craig Caron (Offer Accept) (10/26) Craig Caron (Offer Accept) (10/12) Tommy Smythe (manager review), Craig Caron (onsite tbs), Thomas Burton (manager review), Payton Wilson (Onsite 10/9) (10/4)  Payton Wilson (Onsite 10/9) , Craig Caron (manager review), Thomas Burton (manager review),(9/28)  Thomas Burton (manager review), Payton Wilson (manager review), Kim Stokes (manager review) (9/21) Thomas Burton (manager review), Payton Wilson (manager review), Evan Dulbrugge (PIV 9/20), Kim Stokes (manager review), Jordin Corbitt (manager review)  9/13) Eval Dulbrugge (Manager Review), Kim Stokes (Manager Review), Jodrin Corbitt (Manager Review) (9/7) Kim Stokes (Manager Review), Week 1 Update Sent (8/30) DC taken. Clearing pipelines and begging to source in P2.</t>
  </si>
  <si>
    <t>TEK007464</t>
  </si>
  <si>
    <t>North Billerica</t>
  </si>
  <si>
    <t xml:space="preserve">(12/13) Colby Reich (Offer Accept)  (11/30) Colby Reich (Offer Accept) (11/21) Colby Reich (Phone IV 11/21), Apollos Cordon (manager review) (11/15) Multiple Passive calls scheduled. Will submit candidates if they are a fit. (11/8) Aggressive sourcing and cold calling this week. (10/26) After offer decline we are on a urgent search for backfills. Heavy sourcing in all phases.  (10/19) Andrew Saylor (Verbal Offer) (10/12) Andrew Saylor (Verbal Offer) (10/4) Andrew Saylor (Verbal Offer) (9/28) Andrew Saylor (Onsite 10/3)  (9/21) Andrew Saylor (Manager Review) </t>
  </si>
  <si>
    <t>TEK008053</t>
  </si>
  <si>
    <t>Jerry Buckner</t>
  </si>
  <si>
    <t>(12/13) Dustin Deshane (Offer Accept) (11/30) Dustin Deshane (Offer Accept)  (11/8) Dustin Deshane (Offer Accept)  (10/26) Dustin Deshane (Offer Accept) ( (10/12) Dustin Deshane (Offer Accept) (10/4) Tiffiany Watkins (onsite tbs), Floyd Lucas (onsite 10/3), Jesse Zelaya (onsite 10/3), Tim Simpson (onsite tbs), Dustin DeShane (onstie 10/4) (9/28) Tiffiany Watkins (onsite tbs) Floyd Lucas (onsite tbs), Jesse Zelaya (onsite tbs), Tim Simpson (onsite tbs), Dustin DeShane (onstie tbs (9/21) Blake Kohler (PIV 9/24), Cody Conner (manager review), Floyd Lucas (manager review) (9/13) Cody Conner (Manager Review), Floyd Lucas (Manager Review) (9/7) Blake Kohler (Screening 9/7), Floyd Lucas (Screening 9/12), Cody Conner (Screening 9/12)  (8/30) DC taken. Clearing pipelines and begging to source in P2.</t>
  </si>
  <si>
    <t>TEK008051</t>
  </si>
  <si>
    <t>(12/13) Fernando Morales (Offer Accept)  (11/30) Fernando Morales (Offer Accept)  (11/8) Fernando Morales (Offer Accept) (10/26) Fernando Morales (Offer Accept)  (10/12) Fernando Morales (Offer Accept) (10/4) Joseph Knotts (onsite 10/4), Jesus Feliciano (onsite 10/4), Fernando Morales (Onsite 10/4) (9/28) Joseph Knotts (PIV tbs), Jesus Feliciano (PIV tbs), Fernando Morales (Phone IV 10/1) (9/21) Joseph Gearring (release)  (9/13) Renea Walters (Phone IV TBS) (9/7) Sourcing efforts in CB, Monster, LinkedIn (8/30) DC taken. Clearing pipelines and begging to source in P2.</t>
  </si>
  <si>
    <t>TEK008050</t>
  </si>
  <si>
    <t>(12/13) Miguel Alvarez (Offer Accept)   (11/30) Miguel Alvarez (Offer Accept)  (11/8) Miguel Alvarez (Offer Accept)  (10/26) Miguel Alvarez (Offer Accept) , (10/12) Miguel Alvarez (Offer Accept) ,(10/4)  Miguel Alvarez (Verbal Offer) , (9/28) Renea Walters (onsite 10/4), Dorin Oltean (10/3 PIV ), Miguel Alvarez (10/1 PIV) , Josh Najera (PIV tbs), Matthew Lindsey (10/1 PIV) (9/21) Renea Walters (PIV 9/17),  (9/13) Joseph Gearring (Phone IV TBS) (9/7) Joseph Gearring (Manager Review) (8/30) DC taken. Clearing pipelines and begging to source in P2.</t>
  </si>
  <si>
    <t>TEK008049</t>
  </si>
  <si>
    <t>Andree Black</t>
  </si>
  <si>
    <t>Bothell</t>
  </si>
  <si>
    <t>(12/13) Eric Pitt (Offer Accept)  (11/30) Eric Pitt (Offer Accept)   (11/8) Eric Pitt (Offer Accept)  (10/26)  Eric Pitt (Offer Accept) (10/12) Eric Pitt (Offer Accept)  (10/4) Eric Pitt (Verbal Offer)  (9/28) Jeffrey Fong (onsite 9/28), Skyler Scott (keep warm), Eric Pitt (10/3) (9/21)  Fong (onsite tbs), Skyler Scott (keep warm), Eric Pitt (manager review) (9/13) Vanny Ly (Manager Review) (9/7) Jacob Spain (Screening TBS / Left Message), Scott Skyler (Screening TBS / Left Message) (8/30) DC taken. Clearing pipelines and begging to source in P2.</t>
  </si>
  <si>
    <t>FLU006803</t>
  </si>
  <si>
    <t>SSO Program Manager</t>
  </si>
  <si>
    <t>Paul Rex</t>
  </si>
  <si>
    <t xml:space="preserve">(1/11) Role going on hold and rescoped (1/4) No traction after title change. Re sourcing in passive market with new title.  (12/21) Renamed title to fit market. Re posted new job title.  (12/13) Recalibration Call scheduled, Title restructure (12/7) Stephanie Chan scheduled for 2nd PIV on 12/6 (11/30) Lacking interview information for Stephanie Chan (11/21) Stephanie Chan (2nd PIV tbs - need contact info  (11/15) Stephanie Chan (2nd PIV tbs - need contact info (11/8) Mic Dawley and Stephanie Chan (PIV 11/9) (10/31) Micael Dawley (manager review) (10/30) Stephanie Chan (manager review) (10/26) Kathleen Cooper (Manager Review), Will require heavy passive market sourcing. (10/19) Kathleen Cooper (Manager Review)  (10/12) Sourcing efforst are aggressive in the passive market. Screening calls being scheduled with passive candidates. (10/4) Screening Applicants and sourcing in passive market.  (9/28) Screening Applicants and sourcing in passive market. </t>
  </si>
  <si>
    <t>FLU007372</t>
  </si>
  <si>
    <t>(12/21) Esther Sizemore (Offer Accept)  (12/3) Esther Sizemore (Offer Accept)   (11/30) Esther Sizemore (Offer Accept)  (11/8) Esther Sizemore (onsite 11/14) (11/8) Esther Sizemore (manager review) (11/7) DC taken</t>
  </si>
  <si>
    <t>HEA000043</t>
  </si>
  <si>
    <t xml:space="preserve">(2/15)  Lynn Matthew (Offer Accept)  (2/8) Lynn Matthew (Offer Accept) (1/31) Lynn Matthew (Offer Accept) (1/25) Lynn Matthew (Offer Accept) (1/11) Patricia Zajac scheduled for PIV on 1/15, Monica Moore (Onsite 1/8), Krista Burkart (Phone IV 1/11), Amy Krull (Phone IV 1/14) Theres McDonnell (Pending Resume) (1/10) Patricia Zajac submitted (1/4) Monica Moore (PIVs ongoing), Jeanne Christensen (Manager Review), Lyn Matthews (Interviews)  (12/21) Vanessa Ferraz (PIV TBS), Monica Moore (PIVs ongoing) (12/17) Vanessa Ferraz (manager review) (12/13) Lyn Matthew (Interviews ongoing), Monica Moore (2nd PIV TBS) (12/7) Lyn Matthews (Internal), Multiple internals interviewing. (11/30) Lyn Matthews (Internal) (11/26)  Lyn Matthews (Internal) (11/15) Lyn Matthews (Internal)  (11/14) Karla Lopez (manager review) (11/8) Donna Phillips (2nd PIV 11/8), Lynn Matthew (Onsite TBS) (11/6) Lynn Matthews onsite TBS, pending feedback on Ava Selinsky and Donna Phillips (phone IV 10/31)(10/30) Ava Selinsky (Phone IV 10/30), Lynn Matthews(manager review), Donna Phillips (Manager Review) (10/29) Lynn Matthews (manager review), (10/26) Ava Selinksy (Phone IV 10/30), Donna Phillips (Manager Review)  (10/19) DC Taken. Calling through applicant pipeline. </t>
  </si>
  <si>
    <t>EB-3664093922</t>
  </si>
  <si>
    <t xml:space="preserve">Training and Technical Assistance Supervisor </t>
  </si>
  <si>
    <t>Autumn Bishop</t>
  </si>
  <si>
    <t>Lawanna Wooden</t>
  </si>
  <si>
    <t xml:space="preserve">(2/22) Autumn &amp; LaWanna release Mollye from process (2/8) Mollye Hoffman (offer pending - BG form and template sending) 1/25) Checking references and pending offer for Mollye Hoffman (1/16) Mollye Hoffman scheduled for Skype face to face on 1/24 (1/11) Had a TB call with Autumn - sent follow up email with action items (12/20) Had a TB call with Autumn - sent follow up email with action items (12/14) connected with Autumn to schedule touch base calls and recieved candidate feedback (12/13) Feedback request sent (12/13) Kearsely DISC assessment sent to Onslow (12/7) Kearsely Hinely (onsite 12/12), Kara Darnell (onsite 12/12) (12/5) Kearsely Hinely onsite 12/12 (11/30) Kearsley Hinely (PIV 11/30) (11/20) Kearsley Hinely (manager review) (11/8) Re-post requested (10/23) Krisitn Porter (manager review) (10/19) Shamira Myers (manager review) Cody Reidy (manager review) (10/16) All materials given to personify and prepared to begin search (10/12) Waiting on Job Description from company. Will begin to source when information comes full circle.  (9/28) DC Taken  </t>
  </si>
  <si>
    <t>EB-4436040183</t>
  </si>
  <si>
    <t xml:space="preserve">Software Sales Specialist </t>
  </si>
  <si>
    <t xml:space="preserve">(2/8) FIlled (1/25) Spencer Hrycay (Offer Accept) (1/16) Spencer Hrycay scheduled for onsite on 1/17 (1/11) Betsy McNeely scheduled for Zoom IV for 1/7  (1/4) Betsy McNeely scheduled for Zoom IV for 1/7 (1/3) Betsy McNeely submitted (12/21) Ryan Aschaker (References),  (12/13) Ryan Aschaker (References), (12/7) Ryan Aschaker (Onsite 12/11), Scott Thue (Sales Assessment)  (11/30) Ryan Aschaker (Sales Assessment), Scott Thue (Sales Assessment) (11/21) Ryan Aschaker (Phone IV TBS), Scott Thue (PIV 11/15), Kasey has been brought on to support passive sourcing. Kasey will focus local as a new name to the messages. Tripp will be focused nationally on very dialed in searches that are in the same industry. (11/15) Ryan Aschaker (manager review), Scott Thue (PIV 11/15), Heather Haas (Manager Review) (11/14) Ryan Aschaker (manager review) (11/9) Scott Thue (manager review) (11/8) Pipelining iniative via sourcing team being utilized for this role. Open to remote and will open search Nationally (11/2) Recalibration call on 11/6 (10/26) Chris Campbell (onsite 10/31),  (10/19) Chris Campbell (Sales Assessment), Heather Haas (Manager Review) (10/12) Chris Campbell (Manager Review), Heather Haas (Manager Review) (10/4) Setting update call to dicuss status and solutions moving forward. (9/28) Randy Kick (Phone IV 9/27), Ryan Beatty (Phone IV 10/1), ( (9/21) Amy Peterson (Phone IV 9/20), Randy Kick (Phone IV 9/21), Ryan Beatty (Manager Review), (9/13) Amy Peterson (Manager Review), Randy Kick (Manager Review), Ryan Beatty (pending resume), (9/7) Reblasting entire list of previous project list with new title hoping to engage pool. Refreshed all postings with new external title. (8/30) Changed title externally to reflect current market titles that would translate well to this role. No traction during first week of changes. (8/23) Lori Dalliber (Phone IV 8/27), Brad Nelson (Pending Resme), Touch Base call 8/23 was very productive. Title change has occured to for role marketing and interest generation. Expecting increase in applicant and passive candidate traction. Will follow up Sunday with updates on applicants.  (8/17) Drew Fullerton (Manager Review), Brad Nelson (Pending Resume), 96 Passive messages sent out. No new applicants. Using ATS system to source previous candidates from sales roles. Continuing to push in passive market with inside sales and sales representatives.  (8/10) Drew Fullerton (Manager Review), Applicant flow has slowed. Full efforts being taken in Direct Sourcing both Active and Passive candidates. (8/3) Storm Walsh (Onsite 8/2), Setting up P2 Screens(7/26) Blake Clyce (Team discussion before onsite), Storm Walsh (IV with Eva 7/26) (7/20) Blake Clyce (3rd PIV 7/18), Storm Walsh (7/18), (7/13) Blake Clyce (2nd Phone IV 7/13)  (6/29) Donna deleted old posting that was changed from the SAE role to remove any potential internal ties leading to low application amounts. Sourcing in P2. </t>
  </si>
  <si>
    <t>EB-1373822711</t>
  </si>
  <si>
    <t>Training and Technical Assistance Specialist</t>
  </si>
  <si>
    <t xml:space="preserve">(2/8) Natalia Dunn (offer pending - executive board approval) 1/25) Had a TB call on 1/24. Keeping Netalia Dunn warm. Sourcing candidates in passive market at other partnerships (1/11) Autumn responded via email and is moving forward with Mollye Hoffman and Jennifer Johnson (1/3) Autumn did not show up for scheduled TB call. I followed up via email for feedback on Molly'e PIV (1/2) Submitted Mollye Hoffman and scheduled her phone interview for 1/3 (12/20) Had a TB call with Autumn - sent follow up email with action items (12/18) Jennifer Johnson (manger review) (12/14) connected with Autumn to schedule touch base calls and recieved candidate feedback (12/13) Feedback request sent (12/13) Netalia Dunn's DISC assessment sent &amp; Melette Williams (manger review) (12/7) Natalia Dunn (onsite 12/7) (11/30) Netalis Dunn submitted and (PIV 11/26) (11/16) Cody Reidy and Jason Addams onsite (11/8) Re-post requested and DISC assessments sent to Cody Reidy and Jason Addams (11/2) Jason Addams PIV 11/2 (10/31) Jason Addams (manager review) and Cody Reidy (Onsite tbs) (10/12) Waiting on Job Description from company. Will begin to source when information comes full circle.  (9/28) DC Taken </t>
  </si>
  <si>
    <t>TEK007937</t>
  </si>
  <si>
    <t>(1/11) Calibration call 1/14 (1/4) resourcing nationally for those willing to relocate as locally the talent is scarce.  (12/21) Jeffery Meade (PIV 12/5) (12/13) Jeffery Meade (PIV 12/5) (11/30) Jeffery Meade (manager review)  (11/21) Jeffery Meade (manager review)  (11/8) Aggressive sourcing and cold calling this week. Generated multiple calls. Candidates have calibration expeirence but bio med has been very limited or difficult to find. (10/26) Good phone IVs but not best fit. Will recalibrate on 10/29 (10/19) Lester Liang (PIV 10/8), (10/12) Lester Liang (PIV 10/8), (10/4) Lester Liang (PIV 10/8), Ralph Wright (withdrawn - com) (9/28) Ralph Wright (Phone IV 10/1), Lester Liang (PIV TBS) (9/21) Ralph Wright (manager review) (9/13) Heaving Sourcing in CareerBuilder and Monster (9/7) Sourcing efforts in CB, Monster, LinkedIn (8/30) DC taken. Clearing pipelines and begging to source in P2.</t>
  </si>
  <si>
    <t>TEK007715</t>
  </si>
  <si>
    <t>Mark Jackson</t>
  </si>
  <si>
    <t>Tulsa</t>
  </si>
  <si>
    <t>(2/8) Filled (1/25) Jesse Goodwin (Offer Accept)  (1/11) Jesse Goodwin (Offer Accept)  (1/4) Jesse Goodwin (Offer Accept) (12/21) Jesse Goodwin (Offer approvals)  (12/13) Jesse Goodwin (onsite 12/7) (12/7) Jesse Goodwin (PIV TBS), (11/30) Darrell Smith (onsite 12/3) (11/28) Darrell Smith (onsite tbs) (11/21) Darrell Smith (manager review) (11/19) Darrell Smith (manager review) (11/15) D'Metri Powell (Manager Review) (11/8) D'Metri Powell (Manager Review), Cold calling via Monster / CB (10/26) D'metri Powell (Manager Review) (10/19) Craig Henry (Offer Decline), Extra efforts being put into external candidate sourcing.  (10/12) Craig Henry (Verbal Offer), (10/4) Craig Henry (Onsite 10/3), D'metri Powell (manager review),  (9/28) D'metri Powell (manager review), Craig Henry (Manager Review)  (9/21) Sourcing heavily in Monster and CareerBuilder. LinkedIn was not successful  (9/13) Edward Vinogradov (PIV TBS) (9/7) Edward Vinogradov (Manager Review) (8/30) DC taken. Clearing pipelines and begging to source in P2.</t>
  </si>
  <si>
    <t>GIL005350</t>
  </si>
  <si>
    <t>Sr. Financial Analyst</t>
  </si>
  <si>
    <t>Lyn George</t>
  </si>
  <si>
    <t xml:space="preserve">(2/15) Andre Bubnov (Started 2/11) (2/8) Andre Bubnov (Starting 2/11) (1/31) Andre Bubnov (Background)  (1/25) Andre Bubnov (Background) (1/17) Andre Bubnov (Background) (1/11) Andre Bubnov (Offer Accept) (1/4) Andre Bubnov (Pending Offer) (12/21) Emily Batchelor (onsite 12/4) (11/8) Andre Bubnov (Onsite 12/20), Sai Kusuma (Onsite 12/7)  (12/13) Emily Batchelor (onsite 12/4) (11/8) Andre Bubnov (Onsite 12/20), Sai Kusuma (Onsite 12/7) . Final Onsite Debrief 12/10 (12/7) Emily Batchelor (onsite 12/4) (11/8) Andre Bubnov (Onsite TBS), Sai Kusuma (Onsite TBS) . Final Onsite Debrief 12/10 (11/30) Emily Batchelor (onsite 12/4) (11/8) Andre Bubnov (Onsite TBS), Sai Kusuma (Onsite TBS) (11/21) Emily Batchelor (onsite 12/4) (11/8) Andre Bubnov (Onsite TBS), Sai Kusuma (Onsite TBS), (11/14) (11/15) Emily Batchelor (onsite 12/4) (11/8) Andre Bubnov (Onsite TBS), Sai Kusuma (Onsite TBS), (11/14) Emily Batchelor (onsite 12/4) (11/8) Andre Bubnov (Onsite TBS), Sai Kusuma (Onsite TBS), Emily Batchelor (Onsite TBS), Steve Brooks (Onsite TBS) (11/2) Andre Bubnov (Phone IV 11/5), Justin Jackson (Onsite TBS), Sai Kusuma (Onsite TBS), Steve Brooks (Onsite TBS), Stephen Jensen (Onsite TBS) (10/23) Emily Batchelor PIV (10/24) (10/26) Justin Jackson (Onsite TBS), Sai Kusuma (Onsite TBS), Steve Brooks (Onsite TBS), Stephen Jensen (Onsite TBS) (10/23) Emily Batchelor PIV 10/24 (10/19) Sai Kusuma (Onsite TBS), Justin Jackson (Onsite TBS), Stephen Jensen (Onsite TBS), Steve Brooks (Onsite TBS), Emily Batchelor (Manager Review) (10/12)  Sai Kusuma (Onsite with Batch), Justin Jackson (Phone IV 10/10), Andre Bubnov (Manager Review), Steve Brooks (Phone IV 10/12), Stephen Jensen (Manager Review)  (10/4) Sai Kusuma (Phone IV 9/28), Justin Jackson (Phone IV TBS) (9/28) Sai Kusuma (Onsite TBS once we have group of candidates at same stage)  (9/21) DC Taken. Pipelines Cleared. Sourcing in P2. </t>
  </si>
  <si>
    <t>FLU006802</t>
  </si>
  <si>
    <t>SSO Business Analyst</t>
  </si>
  <si>
    <t xml:space="preserve">(2/22) Beau Bremer (Verbal Offer Pending Accept)  (2/15) Evan Kapil (Onsite 2/19), Beau Bremer (Onsite 2/20) Joseph McCurley (Phone IV 1/25) (2/8) Evan Kapil (Phone IV 2/1), Joseph McCurley (Phone IV 1/25), Beau Bremer (Manager Review)  (1/31) Evan Kapil (Phone IV 2/1), Joseph McCurley (Phone IV 1/25)  (1/25) Evan Kapil (Phone IV 2/1), Joseph McCurley (Phone IV 1/25)  (1/17) Dominika Williams (Pending final IV feedback), Re sourcing locally for those with more reporting experience. (1/11) Dominika Williams (Onsite 1/11) (1/4) Marti Emborg (Onsite TBS), Dominika Williams (Onsite 1/11) (12/21) Marti Emborg (Onsite TBS), Dominika Williams (Phone IV 12/21) (12/13)  Marti Emborg (Phone IV 12/14), Dominika Williams (Phone IV 12/21) (12/7) Marti Emborg (Manager Review), Dominika Williams (pending resume)  Multiple candidate calls scheduled for this week and next.  (11/30) Jeremy Call (Onsite 11/21), (11/21) Jeremy Call (Onsite 11/21), (11/15) Jeremy Call (Onsite TBS), Alivia Howell (WIthdrawn)  (11/8)  Alivia Howell (Final PIV 11/7) (10/26) Tim Leber (Phone IV 10/25), Jeremy Call (Manager Review), Alivia Howell (Manager Review)  (10/19) Alivia Howell (Manager Review), Multiple calls lined up in the passive market.  (10/12) Sourcing efforts are aggressive in the passive market. 10/4) Elaine Chang (manager review)  (9/28) Screening Applicants and sourcing in passive market. </t>
  </si>
  <si>
    <t>TEK008069</t>
  </si>
  <si>
    <t>Dave Merris</t>
  </si>
  <si>
    <t>(2/15) Alex Morgan (offer accept) (2/8) Alex Morgan (Offer Accept )  (1/31) Alex Morgan (Offer Accept ) (1/25) Alex Morgan (Offer Accept) (1/17) Alex Morgan (Offer Accept) (1/11) Alex Morgan (Pending Offer) (1/4) Alex Morgan (Pending Offer)  (12/21) Mina Kamel (Phone IV 11/16), Alex Morgan (Offer pending), Sandi Wilson (Phone IV TBS), Tavis Dias (Phone IV 11/20). (12/13) Mina Kamel (Phone IV 11/16), Alex Morgan (Offer pending), Sandi Wilson (Phone IV TBS), Tavis Dias (Phone IV 11/20).  (12/7) Mina Kamel (Phone IV 11/16), Alex Morgan (Phone IV 11/19), Sandi Wilson (Phone IV TBS), Tavis Dias (Phone IV 11/20). Will begin passive sourcing next week for buffer of internal candidate outcomes.  (11/30) Mina Kamel (Phone IV 11/16), Alex Morgan (Phone IV 11/19), Sandi Wilson (Phone IV TBS), Tavis Dias (Phone IV 11/20)  (11/21) Mina Kamel (Phone IV 11/16), Alex Morgan (Phone IV 11/19), Sandi Wilson (Phone IV TBS), Tavis Dias (Phone IV 11/20) (11/15) Mina Kamel (Phone IV 11/16), Alex Morgan (Phone IV 11/19), Sandi Wilson (Phone IV TBS), Tavis Dias (Phone IV 11/20, Reopen to support IV scheduling for internal candidates. (9/28) External hold as they work through internal candidates (9/21) DC Taken. Pipelines Cleared. Sourcing in P2. Internal IVs ongoing. (9/13) DC Scheduled</t>
  </si>
  <si>
    <t>GIL005331</t>
  </si>
  <si>
    <t>Site Assistant Controller</t>
  </si>
  <si>
    <t>Brett Held</t>
  </si>
  <si>
    <t xml:space="preserve">(2/22) Odara Omoruyi (Onsite TBS), Logan Slusher ( PIV 2/19), Antoine Beck (PIV TBS) (2/15) Odara Omoruyi (Onsite TBS), Logan Slusher ( PIV 2/19), Antoine Beck (PIV TBS) (2/8) Bringing in additional recruiters to support the search. (1/31) Brett Chapman (Manager Review), Jonathan Scarpola (Manager Review), Calibration call 1/31 (1/25) Brett Chapman (Manager Review), Jonathan Scarpola (Manager Review)  (1/17) Multiple CDS calls lined up to include pending resumes for submittals.  (1/11) Kristine Lauten (Onsite 1/8) (1/4) Kristine Lauten (Onsite 1/8) (12/21) Frank Stahl (IVs complete), Kristine Lauten (Onsite 12/27)   (12/13) Frank Stahl (IVs complete), Kristine Lauten (2nd PIV 12/11)  (12/7) Frank Stahl (IVs complete), Kristine Lauten (2nd PIV 12/11) (11/30) Frank Stahl (Interviews Completed), Kristine Lauten (Manager Review), David Branton (Manager Review)  (11/21) Frank Stahl (Skype final IV 11/8)  (11/15) Frank Stahl (Skype final IV 11/8)  (11/8) Frank Stahl (Skype final IV 11/8) (11/2) Frank Stahl (Skype final IV inplace of onsite next week TBS) (10/26) Frank Stahl (Onsite TBS), Chelsea Smith (Onsite 10/29) (10/19) Frank Stahl (Onsite TBS), Chelsea Smith (Onsite TBS)  (10/12)  Frank Stahl (Phone IV 10/8)  Lucinda Hunt (Reviewing internally) Mike Blevins (Phone IV 9/28), Phil King (Onsite TBS) (10/4) Frank Stahl (Phone IV 10/8)  Lucinda Hunt (Reviewing internally) Mike Blevins (Phone IV 9/28), Phil King (Onsite TBS) (9/28) Lucinda Hunt (manager review) Mike Blevins (Phone IV 9/28), Phil King (Phone IV 9/28) (9/21) DC Taken. Pipelines Cleared. Sourcing in P2. </t>
  </si>
  <si>
    <t>EB-2375942661</t>
  </si>
  <si>
    <t>Bill Kasch</t>
  </si>
  <si>
    <t xml:space="preserve">(2/8) Eric Yang (Final IV 2/7),  (1/31) Eric Yang (HR Interview 1/29),  may be cx or put on hold pending leadership feedback (1/25) Eric Yang (HR Interview 1/29), (1/17) Eric Yang (Technical Assessment), Alejandro Monje (Technical Assessment), (1/11) Nathan Adams (manager review), Eric Yang (Technical Assessment), Alejandro Monje (Technical Assessment), Sai Vuppala (Manager Review), Jason Freedman (Manager Review) (1/4) Nathan Adams (manager review), Eric Yang (Manager Review), Alejandro Monje (Manager Review), Sai Vuppala (Manager Review), Jason Freedman (Manager Review) (12/14) Nathan Adams (manager review) (12/13) Strong applicant pipeline. Scheduling many calls to get over to team. (12/7) Filtering through candidates who have applied as it is very high amount. Scheduling calls. (11/30) Message sent to Demco on whether to restart with changes. Brad is aware. (11/21) HOLD (11/15) HOLD (11/8) HOLD (11/2) Nathan Zimmerman (manager review), Allen Cao (manager review), Chris Romano (Tech Assessment 10/26), Marco Meza (Manager Review) (10/26)  Chris Romano (Tech Assessmen 10/26), Marco Meza (Manager Review), Allen Cao (Manager Review)   (10/19) Chris Romano (Tech Assessment)   (10/12) Chris Campbell (Tech Assessment TBS) Allen Cao (manager review), Reena Dawhan (10/4) Allen Cao (manager review), Reena Dawhan (PIV 9/25 (9/28) Allen Cao (manager review), Reena Dawhan (PIV 9/25 (9/21) Allen Cao (manager review), Reena Dawhan (manager review), George Alfaro (onsite IV tbs) (9/13) Heavy Applicant flow. George Alfaro (Technical Assessment, Aarjav Korathi (Manager Review), Majok Ring (Hold) (9/7) George Alfaro (Technical Assessment, Aarjav Korathi (Manager Review), Majok Ring (Hold)  (8/30) George Alfaro (Technical Assessment, Aarjav Korathi (Manager Review), Majok Ring (Hold) (8/23) Majok Ring (Manager Review), George Alfaro (Manager Review). Very high applicant flow and passive market has been lower response rate in comparison. Great movement on this role for first week. </t>
  </si>
  <si>
    <t>HEA000197</t>
  </si>
  <si>
    <t>HEA000143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</si>
</sst>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numFmt numFmtId="166" formatCode="m/d/yyyy"/>
    <numFmt numFmtId="167" formatCode="mm/dd/yyyy"/>
  </numFmts>
  <fonts count="21">
    <font>
      <sz val="10.0"/>
      <color rgb="FF000000"/>
      <name val="Arial"/>
    </font>
    <font>
      <b/>
      <sz val="9.0"/>
      <color rgb="FFFFFFFF"/>
      <name val="Arial"/>
    </font>
    <font>
      <b/>
      <sz val="9.0"/>
      <name val="Arial"/>
    </font>
    <font>
      <b/>
      <sz val="9.0"/>
      <color rgb="FF274E13"/>
      <name val="Arial"/>
    </font>
    <font>
      <b/>
      <color rgb="FFFFFFFF"/>
      <name val="Arial"/>
    </font>
    <font>
      <b/>
      <color rgb="FFFFFFFF"/>
    </font>
    <font>
      <name val="Arial"/>
    </font>
    <font>
      <sz val="9.0"/>
    </font>
    <font>
      <sz val="9.0"/>
      <color rgb="FF000000"/>
      <name val="Arial"/>
    </font>
    <font>
      <sz val="9.0"/>
      <color rgb="FF000000"/>
    </font>
    <font>
      <b/>
      <sz val="9.0"/>
    </font>
    <font>
      <sz val="10.0"/>
    </font>
    <font>
      <b/>
      <sz val="10.0"/>
    </font>
    <font/>
    <font>
      <sz val="9.0"/>
      <name val="Arial"/>
    </font>
    <font>
      <b/>
      <sz val="9.0"/>
      <color rgb="FF000000"/>
      <name val="Arial"/>
    </font>
    <font>
      <sz val="9.0"/>
      <color rgb="FF2F2F2F"/>
      <name val="Arial"/>
    </font>
    <font>
      <color rgb="FF000000"/>
      <name val="Arial"/>
    </font>
    <font>
      <b/>
      <i/>
      <sz val="9.0"/>
      <color rgb="FF000000"/>
      <name val="Arial"/>
    </font>
    <font>
      <sz val="9.0"/>
      <color rgb="FF000000"/>
      <name val="Roboto"/>
    </font>
    <font>
      <sz val="9.0"/>
      <color rgb="FF545454"/>
      <name val="Arial"/>
    </font>
  </fonts>
  <fills count="13">
    <fill>
      <patternFill patternType="none"/>
    </fill>
    <fill>
      <patternFill patternType="lightGray"/>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FF"/>
        <bgColor rgb="FFFFFFFF"/>
      </patternFill>
    </fill>
    <fill>
      <patternFill patternType="solid">
        <fgColor rgb="FFFEE5FF"/>
        <bgColor rgb="FFFEE5FF"/>
      </patternFill>
    </fill>
    <fill>
      <patternFill patternType="solid">
        <fgColor rgb="FFB6D7A8"/>
        <bgColor rgb="FFB6D7A8"/>
      </patternFill>
    </fill>
    <fill>
      <patternFill patternType="solid">
        <fgColor rgb="FFEA9999"/>
        <bgColor rgb="FFEA9999"/>
      </patternFill>
    </fill>
    <fill>
      <patternFill patternType="solid">
        <fgColor rgb="FFF4CCCC"/>
        <bgColor rgb="FFF4CCCC"/>
      </patternFill>
    </fill>
  </fills>
  <borders count="6">
    <border/>
    <border>
      <bottom style="thin">
        <color rgb="FF000000"/>
      </bottom>
    </border>
    <border>
      <right style="thin">
        <color rgb="FFFFFFFF"/>
      </right>
    </border>
    <border>
      <left style="thin">
        <color rgb="FFFFFFFF"/>
      </left>
      <right style="thin">
        <color rgb="FFFFFFFF"/>
      </right>
    </border>
    <border>
      <left style="thin">
        <color rgb="FFFFFFFF"/>
      </left>
    </border>
    <border>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2" fontId="1" numFmtId="0" xfId="0" applyAlignment="1" applyFont="1">
      <alignment horizontal="center" vertical="top"/>
    </xf>
    <xf borderId="0" fillId="2" fontId="1" numFmtId="164" xfId="0" applyAlignment="1" applyFont="1" applyNumberFormat="1">
      <alignment horizontal="center" vertical="top"/>
    </xf>
    <xf borderId="0" fillId="2" fontId="1" numFmtId="165" xfId="0" applyAlignment="1" applyFont="1" applyNumberFormat="1">
      <alignment horizontal="center" vertical="top"/>
    </xf>
    <xf borderId="0" fillId="3" fontId="1" numFmtId="0" xfId="0" applyAlignment="1" applyFill="1" applyFont="1">
      <alignment horizontal="center" readingOrder="0" shrinkToFit="0" vertical="top" wrapText="1"/>
    </xf>
    <xf borderId="0" fillId="3" fontId="1" numFmtId="0" xfId="0" applyAlignment="1" applyFont="1">
      <alignment horizontal="center" vertical="top"/>
    </xf>
    <xf borderId="0" fillId="3" fontId="1" numFmtId="0" xfId="0" applyAlignment="1" applyFont="1">
      <alignment horizontal="center" vertical="top"/>
    </xf>
    <xf borderId="0" fillId="3" fontId="1" numFmtId="9" xfId="0" applyAlignment="1" applyFont="1" applyNumberFormat="1">
      <alignment horizontal="center" vertical="top"/>
    </xf>
    <xf borderId="0" fillId="4" fontId="2" numFmtId="1" xfId="0" applyAlignment="1" applyFill="1" applyFont="1" applyNumberFormat="1">
      <alignment horizontal="center" vertical="top"/>
    </xf>
    <xf borderId="0" fillId="5" fontId="3" numFmtId="0" xfId="0" applyAlignment="1" applyFill="1" applyFont="1">
      <alignment horizontal="center" vertical="top"/>
    </xf>
    <xf borderId="0" fillId="6" fontId="3" numFmtId="0" xfId="0" applyAlignment="1" applyFill="1" applyFont="1">
      <alignment horizontal="center" vertical="top"/>
    </xf>
    <xf borderId="0" fillId="6" fontId="3" numFmtId="0" xfId="0" applyAlignment="1" applyFont="1">
      <alignment horizontal="center" vertical="top"/>
    </xf>
    <xf borderId="1" fillId="2" fontId="1" numFmtId="0" xfId="0" applyAlignment="1" applyBorder="1" applyFont="1">
      <alignment horizontal="center" shrinkToFit="0" vertical="top" wrapText="1"/>
    </xf>
    <xf borderId="0" fillId="2" fontId="1" numFmtId="0" xfId="0" applyAlignment="1" applyFont="1">
      <alignment horizontal="center" shrinkToFit="0" vertical="top" wrapText="1"/>
    </xf>
    <xf borderId="0" fillId="2" fontId="1" numFmtId="0" xfId="0" applyAlignment="1" applyFont="1">
      <alignment horizontal="center" shrinkToFit="0" vertical="top" wrapText="1"/>
    </xf>
    <xf borderId="0" fillId="2" fontId="1" numFmtId="164" xfId="0" applyAlignment="1" applyFont="1" applyNumberFormat="1">
      <alignment horizontal="center" shrinkToFit="0" vertical="top" wrapText="1"/>
    </xf>
    <xf borderId="0" fillId="2" fontId="1" numFmtId="165" xfId="0" applyAlignment="1" applyFont="1" applyNumberFormat="1">
      <alignment horizontal="center" shrinkToFit="0" vertical="top" wrapText="1"/>
    </xf>
    <xf borderId="0" fillId="3" fontId="1" numFmtId="0" xfId="0" applyAlignment="1" applyFont="1">
      <alignment horizontal="center" shrinkToFit="0" vertical="top" wrapText="1"/>
    </xf>
    <xf borderId="2" fillId="7" fontId="4" numFmtId="0" xfId="0" applyAlignment="1" applyBorder="1" applyFill="1" applyFont="1">
      <alignment vertical="top"/>
    </xf>
    <xf borderId="2" fillId="7" fontId="4" numFmtId="0" xfId="0" applyAlignment="1" applyBorder="1" applyFont="1">
      <alignment vertical="top"/>
    </xf>
    <xf borderId="2" fillId="7" fontId="4" numFmtId="0" xfId="0" applyAlignment="1" applyBorder="1" applyFont="1">
      <alignment vertical="top"/>
    </xf>
    <xf borderId="3" fillId="7" fontId="5" numFmtId="0" xfId="0" applyAlignment="1" applyBorder="1" applyFont="1">
      <alignment shrinkToFit="0" vertical="top" wrapText="1"/>
    </xf>
    <xf borderId="4" fillId="7" fontId="5" numFmtId="0" xfId="0" applyAlignment="1" applyBorder="1" applyFont="1">
      <alignment shrinkToFit="0" vertical="top" wrapText="1"/>
    </xf>
    <xf borderId="0" fillId="0" fontId="6" numFmtId="0" xfId="0" applyAlignment="1" applyFont="1">
      <alignment vertical="bottom"/>
    </xf>
    <xf borderId="0" fillId="0" fontId="6" numFmtId="0" xfId="0" applyAlignment="1" applyFont="1">
      <alignment vertical="bottom"/>
    </xf>
    <xf borderId="0" fillId="3" fontId="1" numFmtId="0" xfId="0" applyAlignment="1" applyFont="1">
      <alignment horizontal="center" shrinkToFit="0" vertical="top" wrapText="1"/>
    </xf>
    <xf borderId="0" fillId="0" fontId="6" numFmtId="0" xfId="0" applyAlignment="1" applyFont="1">
      <alignment vertical="bottom"/>
    </xf>
    <xf borderId="0" fillId="0" fontId="6" numFmtId="0" xfId="0" applyAlignment="1" applyFont="1">
      <alignment vertical="bottom"/>
    </xf>
    <xf borderId="5" fillId="0" fontId="6" numFmtId="0" xfId="0" applyAlignment="1" applyBorder="1" applyFont="1">
      <alignment shrinkToFit="0" vertical="bottom" wrapText="0"/>
    </xf>
    <xf borderId="5" fillId="0" fontId="6" numFmtId="0" xfId="0" applyAlignment="1" applyBorder="1" applyFont="1">
      <alignment vertical="bottom"/>
    </xf>
    <xf borderId="0" fillId="3" fontId="1" numFmtId="9" xfId="0" applyAlignment="1" applyFont="1" applyNumberFormat="1">
      <alignment horizontal="center" shrinkToFit="0" vertical="top" wrapText="1"/>
    </xf>
    <xf borderId="0" fillId="4" fontId="2" numFmtId="1" xfId="0" applyAlignment="1" applyFont="1" applyNumberFormat="1">
      <alignment horizontal="center" shrinkToFit="0" vertical="top" wrapText="1"/>
    </xf>
    <xf borderId="5" fillId="0" fontId="6" numFmtId="0" xfId="0" applyAlignment="1" applyBorder="1" applyFont="1">
      <alignment vertical="bottom"/>
    </xf>
    <xf borderId="5" fillId="0" fontId="6" numFmtId="0" xfId="0" applyAlignment="1" applyBorder="1" applyFont="1">
      <alignment vertical="bottom"/>
    </xf>
    <xf borderId="5" fillId="0" fontId="6" numFmtId="0" xfId="0" applyAlignment="1" applyBorder="1" applyFont="1">
      <alignment shrinkToFit="0" vertical="bottom" wrapText="0"/>
    </xf>
    <xf borderId="5" fillId="0" fontId="6" numFmtId="0" xfId="0" applyAlignment="1" applyBorder="1" applyFont="1">
      <alignment vertical="bottom"/>
    </xf>
    <xf borderId="0" fillId="5" fontId="3" numFmtId="0" xfId="0" applyAlignment="1" applyFont="1">
      <alignment horizontal="center" shrinkToFit="0" vertical="top" wrapText="1"/>
    </xf>
    <xf borderId="0" fillId="6" fontId="3" numFmtId="0" xfId="0" applyAlignment="1" applyFont="1">
      <alignment horizontal="center" shrinkToFit="0" vertical="top" wrapText="1"/>
    </xf>
    <xf borderId="0" fillId="6" fontId="3" numFmtId="0" xfId="0" applyAlignment="1" applyFont="1">
      <alignment horizontal="center" shrinkToFit="0" vertical="top" wrapText="1"/>
    </xf>
    <xf borderId="0" fillId="8" fontId="7" numFmtId="0" xfId="0" applyAlignment="1" applyFill="1" applyFont="1">
      <alignment readingOrder="0"/>
    </xf>
    <xf borderId="0" fillId="8" fontId="7" numFmtId="49" xfId="0" applyAlignment="1" applyFont="1" applyNumberFormat="1">
      <alignment readingOrder="0" shrinkToFit="0" vertical="bottom" wrapText="0"/>
    </xf>
    <xf borderId="0" fillId="8" fontId="7" numFmtId="0" xfId="0" applyAlignment="1" applyFont="1">
      <alignment readingOrder="0" shrinkToFit="0" vertical="bottom" wrapText="0"/>
    </xf>
    <xf borderId="0" fillId="8" fontId="7" numFmtId="0" xfId="0" applyAlignment="1" applyFont="1">
      <alignment readingOrder="0" vertical="bottom"/>
    </xf>
    <xf borderId="0" fillId="8" fontId="8" numFmtId="0" xfId="0" applyAlignment="1" applyFont="1">
      <alignment readingOrder="0"/>
    </xf>
    <xf borderId="0" fillId="8" fontId="7" numFmtId="14" xfId="0" applyAlignment="1" applyFont="1" applyNumberFormat="1">
      <alignment horizontal="left" readingOrder="0" vertical="bottom"/>
    </xf>
    <xf borderId="0" fillId="8" fontId="7" numFmtId="14" xfId="0" applyAlignment="1" applyFont="1" applyNumberFormat="1">
      <alignment horizontal="left" readingOrder="0"/>
    </xf>
    <xf borderId="0" fillId="8" fontId="7" numFmtId="0" xfId="0" applyAlignment="1" applyFont="1">
      <alignment horizontal="left"/>
    </xf>
    <xf borderId="0" fillId="8" fontId="7" numFmtId="14" xfId="0" applyAlignment="1" applyFont="1" applyNumberFormat="1">
      <alignment readingOrder="0"/>
    </xf>
    <xf borderId="0" fillId="8" fontId="7" numFmtId="0" xfId="0" applyAlignment="1" applyFont="1">
      <alignment horizontal="center"/>
    </xf>
    <xf borderId="0" fillId="8" fontId="9" numFmtId="0" xfId="0" applyAlignment="1" applyFont="1">
      <alignment horizontal="center" shrinkToFit="0" vertical="bottom" wrapText="0"/>
    </xf>
    <xf borderId="0" fillId="8" fontId="7" numFmtId="0" xfId="0" applyAlignment="1" applyFont="1">
      <alignment horizontal="center" vertical="bottom"/>
    </xf>
    <xf borderId="0" fillId="8" fontId="10" numFmtId="0" xfId="0" applyAlignment="1" applyFont="1">
      <alignment horizontal="center" vertical="bottom"/>
    </xf>
    <xf borderId="0" fillId="8" fontId="11" numFmtId="9" xfId="0" applyAlignment="1" applyFont="1" applyNumberFormat="1">
      <alignment horizontal="center" vertical="bottom"/>
    </xf>
    <xf borderId="0" fillId="8" fontId="12" numFmtId="1" xfId="0" applyAlignment="1" applyFont="1" applyNumberFormat="1">
      <alignment horizontal="center" vertical="bottom"/>
    </xf>
    <xf borderId="0" fillId="8" fontId="7" numFmtId="0" xfId="0" applyAlignment="1" applyFont="1">
      <alignment horizontal="center" readingOrder="0"/>
    </xf>
    <xf borderId="0" fillId="8" fontId="7" numFmtId="0" xfId="0" applyFont="1"/>
    <xf borderId="0" fillId="8" fontId="8" numFmtId="0" xfId="0" applyAlignment="1" applyFont="1">
      <alignment readingOrder="0"/>
    </xf>
    <xf borderId="0" fillId="8" fontId="7" numFmtId="0" xfId="0" applyAlignment="1" applyFont="1">
      <alignment horizontal="left" shrinkToFit="0" vertical="bottom" wrapText="0"/>
    </xf>
    <xf borderId="0" fillId="8" fontId="7" numFmtId="165" xfId="0" applyAlignment="1" applyFont="1" applyNumberFormat="1">
      <alignment horizontal="center" readingOrder="0" shrinkToFit="0" vertical="bottom" wrapText="0"/>
    </xf>
    <xf borderId="0" fillId="8" fontId="7" numFmtId="0" xfId="0" applyAlignment="1" applyFont="1">
      <alignment horizontal="center" shrinkToFit="0" vertical="bottom" wrapText="0"/>
    </xf>
    <xf borderId="0" fillId="8" fontId="9" numFmtId="0" xfId="0" applyAlignment="1" applyFont="1">
      <alignment readingOrder="0"/>
    </xf>
    <xf borderId="0" fillId="8" fontId="9" numFmtId="14" xfId="0" applyAlignment="1" applyFont="1" applyNumberFormat="1">
      <alignment horizontal="left" readingOrder="0"/>
    </xf>
    <xf borderId="0" fillId="8" fontId="9" numFmtId="0" xfId="0" applyFont="1"/>
    <xf borderId="0" fillId="8" fontId="9" numFmtId="0" xfId="0" applyAlignment="1" applyFont="1">
      <alignment horizontal="center"/>
    </xf>
    <xf borderId="0" fillId="8" fontId="9"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readingOrder="0"/>
    </xf>
    <xf borderId="0" fillId="8" fontId="7" numFmtId="166" xfId="0" applyAlignment="1" applyFont="1" applyNumberFormat="1">
      <alignment readingOrder="0"/>
    </xf>
    <xf borderId="0" fillId="8" fontId="7" numFmtId="0" xfId="0" applyAlignment="1" applyFont="1">
      <alignment horizontal="left" readingOrder="0"/>
    </xf>
    <xf borderId="0" fillId="8" fontId="13" numFmtId="0" xfId="0" applyAlignment="1" applyFont="1">
      <alignment horizontal="center"/>
    </xf>
    <xf borderId="0" fillId="0" fontId="7" numFmtId="0" xfId="0" applyAlignment="1" applyFont="1">
      <alignment horizontal="center"/>
    </xf>
    <xf borderId="0" fillId="0" fontId="7" numFmtId="0" xfId="0" applyAlignment="1" applyFont="1">
      <alignment horizontal="center" readingOrder="0"/>
    </xf>
    <xf borderId="0" fillId="8" fontId="8" numFmtId="0" xfId="0" applyAlignment="1" applyFont="1">
      <alignment horizontal="left" readingOrder="0"/>
    </xf>
    <xf borderId="0" fillId="8" fontId="7" numFmtId="0" xfId="0" applyAlignment="1" applyFont="1">
      <alignment horizontal="left" readingOrder="0" vertical="bottom"/>
    </xf>
    <xf borderId="0" fillId="8" fontId="11" numFmtId="14" xfId="0" applyAlignment="1" applyFont="1" applyNumberFormat="1">
      <alignment horizontal="left" vertical="bottom"/>
    </xf>
    <xf borderId="0" fillId="8" fontId="11" numFmtId="0" xfId="0" applyAlignment="1" applyFont="1">
      <alignment vertical="bottom"/>
    </xf>
    <xf borderId="0" fillId="8" fontId="11" numFmtId="0" xfId="0" applyAlignment="1" applyFont="1">
      <alignment horizontal="center" readingOrder="0" vertical="bottom"/>
    </xf>
    <xf borderId="0" fillId="8" fontId="11" numFmtId="0" xfId="0" applyAlignment="1" applyFont="1">
      <alignment horizontal="center" vertical="bottom"/>
    </xf>
    <xf borderId="0" fillId="8" fontId="11" numFmtId="0" xfId="0" applyAlignment="1" applyFont="1">
      <alignment horizontal="center" vertical="bottom"/>
    </xf>
    <xf borderId="0" fillId="0" fontId="11" numFmtId="0" xfId="0" applyAlignment="1" applyFont="1">
      <alignment horizontal="center" vertical="bottom"/>
    </xf>
    <xf borderId="0" fillId="0" fontId="11" numFmtId="0" xfId="0" applyAlignment="1" applyFont="1">
      <alignment horizontal="center" vertical="bottom"/>
    </xf>
    <xf borderId="0" fillId="8" fontId="8" numFmtId="0" xfId="0" applyAlignment="1" applyFont="1">
      <alignment horizontal="left" readingOrder="0"/>
    </xf>
    <xf borderId="0" fillId="8" fontId="9" numFmtId="166" xfId="0" applyAlignment="1" applyFont="1" applyNumberFormat="1">
      <alignment horizontal="left" readingOrder="0"/>
    </xf>
    <xf borderId="0" fillId="8" fontId="7" numFmtId="14" xfId="0" applyAlignment="1" applyFont="1" applyNumberFormat="1">
      <alignment horizontal="left" readingOrder="0" shrinkToFit="0" vertical="bottom" wrapText="0"/>
    </xf>
    <xf borderId="0" fillId="9" fontId="7" numFmtId="0" xfId="0" applyAlignment="1" applyFill="1" applyFont="1">
      <alignment horizontal="left" readingOrder="0" vertical="bottom"/>
    </xf>
    <xf borderId="0" fillId="9" fontId="7" numFmtId="0" xfId="0" applyAlignment="1" applyFont="1">
      <alignment readingOrder="0" vertical="bottom"/>
    </xf>
    <xf borderId="0" fillId="8" fontId="7" numFmtId="166" xfId="0" applyAlignment="1" applyFont="1" applyNumberFormat="1">
      <alignment horizontal="left" readingOrder="0" vertical="bottom"/>
    </xf>
    <xf borderId="0" fillId="9" fontId="8" numFmtId="0" xfId="0" applyAlignment="1" applyFont="1">
      <alignment readingOrder="0" shrinkToFit="0" vertical="bottom" wrapText="0"/>
    </xf>
    <xf borderId="0" fillId="0" fontId="11" numFmtId="0" xfId="0" applyAlignment="1" applyFont="1">
      <alignment horizontal="center" readingOrder="0" vertical="bottom"/>
    </xf>
    <xf borderId="0" fillId="8" fontId="11" numFmtId="14" xfId="0" applyAlignment="1" applyFont="1" applyNumberFormat="1">
      <alignment horizontal="left" readingOrder="0" vertical="bottom"/>
    </xf>
    <xf borderId="0" fillId="8" fontId="11" numFmtId="14" xfId="0" applyAlignment="1" applyFont="1" applyNumberFormat="1">
      <alignment readingOrder="0" vertical="bottom"/>
    </xf>
    <xf borderId="0" fillId="8" fontId="14" numFmtId="0" xfId="0" applyAlignment="1" applyFont="1">
      <alignment horizontal="left" shrinkToFit="0" vertical="bottom" wrapText="0"/>
    </xf>
    <xf borderId="0" fillId="8" fontId="7" numFmtId="0" xfId="0" applyAlignment="1" applyFont="1">
      <alignment horizontal="center" readingOrder="0" vertical="bottom"/>
    </xf>
    <xf borderId="0" fillId="9" fontId="7" numFmtId="0" xfId="0" applyAlignment="1" applyFont="1">
      <alignment horizontal="left" readingOrder="0"/>
    </xf>
    <xf borderId="0" fillId="9" fontId="7" numFmtId="0" xfId="0" applyAlignment="1" applyFont="1">
      <alignment readingOrder="0" shrinkToFit="0" vertical="bottom" wrapText="0"/>
    </xf>
    <xf borderId="0" fillId="8" fontId="14" numFmtId="0" xfId="0" applyAlignment="1" applyFont="1">
      <alignment horizontal="left" readingOrder="0" shrinkToFit="0" vertical="bottom" wrapText="0"/>
    </xf>
    <xf borderId="0" fillId="9" fontId="7" numFmtId="0" xfId="0" applyAlignment="1" applyFont="1">
      <alignment readingOrder="0"/>
    </xf>
    <xf borderId="0" fillId="8" fontId="7" numFmtId="166" xfId="0" applyAlignment="1" applyFont="1" applyNumberFormat="1">
      <alignment horizontal="left" readingOrder="0" shrinkToFit="0" vertical="bottom" wrapText="0"/>
    </xf>
    <xf borderId="0" fillId="8" fontId="13" numFmtId="0" xfId="0" applyAlignment="1" applyFont="1">
      <alignment horizontal="center" readingOrder="0"/>
    </xf>
    <xf borderId="0" fillId="8" fontId="14" numFmtId="0" xfId="0" applyAlignment="1" applyFont="1">
      <alignment horizontal="left" vertical="bottom"/>
    </xf>
    <xf borderId="0" fillId="8" fontId="14" numFmtId="49" xfId="0" applyAlignment="1" applyFont="1" applyNumberFormat="1">
      <alignment horizontal="left" shrinkToFit="0" vertical="bottom" wrapText="0"/>
    </xf>
    <xf borderId="0" fillId="8" fontId="14" numFmtId="166" xfId="0" applyAlignment="1" applyFont="1" applyNumberFormat="1">
      <alignment horizontal="left" shrinkToFit="0" vertical="bottom" wrapText="0"/>
    </xf>
    <xf borderId="0" fillId="8" fontId="14" numFmtId="0" xfId="0" applyAlignment="1" applyFont="1">
      <alignment vertical="bottom"/>
    </xf>
    <xf borderId="0" fillId="8" fontId="14" numFmtId="165" xfId="0" applyAlignment="1" applyFont="1" applyNumberFormat="1">
      <alignment vertical="bottom"/>
    </xf>
    <xf borderId="0" fillId="8" fontId="14" numFmtId="0" xfId="0" applyAlignment="1" applyFont="1">
      <alignment horizontal="center" vertical="bottom"/>
    </xf>
    <xf borderId="0" fillId="10" fontId="14" numFmtId="0" xfId="0" applyAlignment="1" applyFill="1" applyFont="1">
      <alignment horizontal="center" shrinkToFit="0" vertical="bottom" wrapText="0"/>
    </xf>
    <xf borderId="0" fillId="8" fontId="8" numFmtId="0" xfId="0" applyAlignment="1" applyFont="1">
      <alignment horizontal="center" vertical="bottom"/>
    </xf>
    <xf borderId="0" fillId="8" fontId="15" numFmtId="0" xfId="0" applyAlignment="1" applyFont="1">
      <alignment horizontal="center" vertical="bottom"/>
    </xf>
    <xf borderId="0" fillId="8" fontId="8" numFmtId="9" xfId="0" applyAlignment="1" applyFont="1" applyNumberFormat="1">
      <alignment horizontal="center" vertical="bottom"/>
    </xf>
    <xf borderId="0" fillId="8" fontId="14" numFmtId="0" xfId="0" applyAlignment="1" applyFont="1">
      <alignment horizontal="center" vertical="bottom"/>
    </xf>
    <xf borderId="0" fillId="8" fontId="14" numFmtId="0" xfId="0" applyAlignment="1" applyFont="1">
      <alignment horizontal="center" readingOrder="0" vertical="bottom"/>
    </xf>
    <xf borderId="0" fillId="0" fontId="14" numFmtId="0" xfId="0" applyAlignment="1" applyFont="1">
      <alignment horizontal="center" vertical="bottom"/>
    </xf>
    <xf borderId="0" fillId="8" fontId="8" numFmtId="0" xfId="0" applyAlignment="1" applyFont="1">
      <alignment horizontal="center" readingOrder="0" vertical="bottom"/>
    </xf>
    <xf borderId="0" fillId="8" fontId="14" numFmtId="0" xfId="0" applyAlignment="1" applyFont="1">
      <alignment horizontal="center" vertical="bottom"/>
    </xf>
    <xf borderId="0" fillId="8" fontId="14" numFmtId="0" xfId="0" applyAlignment="1" applyFont="1">
      <alignment horizontal="center" readingOrder="0" vertical="bottom"/>
    </xf>
    <xf borderId="0" fillId="0" fontId="14" numFmtId="0" xfId="0" applyAlignment="1" applyFont="1">
      <alignment horizontal="center" vertical="bottom"/>
    </xf>
    <xf borderId="0" fillId="9" fontId="14" numFmtId="0" xfId="0" applyAlignment="1" applyFont="1">
      <alignment horizontal="left" vertical="bottom"/>
    </xf>
    <xf borderId="0" fillId="9" fontId="14" numFmtId="0" xfId="0" applyAlignment="1" applyFont="1">
      <alignment horizontal="left" shrinkToFit="0" vertical="bottom" wrapText="0"/>
    </xf>
    <xf borderId="0" fillId="11" fontId="14" numFmtId="0" xfId="0" applyAlignment="1" applyFill="1" applyFont="1">
      <alignment horizontal="center" shrinkToFit="0" vertical="bottom" wrapText="0"/>
    </xf>
    <xf borderId="0" fillId="8" fontId="14" numFmtId="0" xfId="0" applyAlignment="1" applyFont="1">
      <alignment horizontal="center" vertical="bottom"/>
    </xf>
    <xf borderId="0" fillId="0" fontId="14" numFmtId="0" xfId="0" applyAlignment="1" applyFont="1">
      <alignment horizontal="center" readingOrder="0" vertical="bottom"/>
    </xf>
    <xf borderId="0" fillId="8" fontId="14" numFmtId="0" xfId="0" applyAlignment="1" applyFont="1">
      <alignment horizontal="left" vertical="bottom"/>
    </xf>
    <xf borderId="0" fillId="8" fontId="14" numFmtId="0" xfId="0" applyAlignment="1" applyFont="1">
      <alignment vertical="bottom"/>
    </xf>
    <xf borderId="0" fillId="8" fontId="14" numFmtId="49" xfId="0" applyAlignment="1" applyFont="1" applyNumberFormat="1">
      <alignment vertical="bottom"/>
    </xf>
    <xf borderId="0" fillId="8" fontId="14" numFmtId="0" xfId="0" applyAlignment="1" applyFont="1">
      <alignment readingOrder="0" vertical="bottom"/>
    </xf>
    <xf borderId="0" fillId="8" fontId="14" numFmtId="166" xfId="0" applyAlignment="1" applyFont="1" applyNumberFormat="1">
      <alignment horizontal="left" vertical="bottom"/>
    </xf>
    <xf borderId="0" fillId="8" fontId="6" numFmtId="0" xfId="0" applyAlignment="1" applyFont="1">
      <alignment vertical="bottom"/>
    </xf>
    <xf borderId="0" fillId="8" fontId="6" numFmtId="165" xfId="0" applyAlignment="1" applyFont="1" applyNumberFormat="1">
      <alignment vertical="bottom"/>
    </xf>
    <xf borderId="0" fillId="10" fontId="14" numFmtId="0" xfId="0" applyAlignment="1" applyFont="1">
      <alignment horizontal="center" vertical="bottom"/>
    </xf>
    <xf borderId="0" fillId="8" fontId="8" numFmtId="0" xfId="0" applyAlignment="1" applyFont="1">
      <alignment horizontal="center" vertical="bottom"/>
    </xf>
    <xf borderId="0" fillId="8" fontId="15" numFmtId="0" xfId="0" applyAlignment="1" applyFont="1">
      <alignment horizontal="center" vertical="bottom"/>
    </xf>
    <xf borderId="0" fillId="8" fontId="8" numFmtId="9" xfId="0" applyAlignment="1" applyFont="1" applyNumberFormat="1">
      <alignment horizontal="center" vertical="bottom"/>
    </xf>
    <xf borderId="0" fillId="8" fontId="6" numFmtId="0" xfId="0" applyAlignment="1" applyFont="1">
      <alignment horizontal="center" vertical="bottom"/>
    </xf>
    <xf borderId="0" fillId="0" fontId="6" numFmtId="0" xfId="0" applyAlignment="1" applyFont="1">
      <alignment horizontal="center" vertical="bottom"/>
    </xf>
    <xf borderId="0" fillId="0" fontId="6" numFmtId="0" xfId="0" applyAlignment="1" applyFont="1">
      <alignment horizontal="center" readingOrder="0" vertical="bottom"/>
    </xf>
    <xf borderId="0" fillId="8"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xf>
    <xf borderId="0" fillId="8" fontId="7" numFmtId="0" xfId="0" applyAlignment="1" applyFont="1">
      <alignment horizontal="center" readingOrder="0" shrinkToFit="0" vertical="bottom" wrapText="0"/>
    </xf>
    <xf borderId="0" fillId="8" fontId="14" numFmtId="0" xfId="0" applyAlignment="1" applyFont="1">
      <alignment readingOrder="0"/>
    </xf>
    <xf borderId="0" fillId="8" fontId="8" numFmtId="0" xfId="0" applyAlignment="1" applyFont="1">
      <alignment horizontal="center" readingOrder="0"/>
    </xf>
    <xf borderId="0" fillId="8" fontId="16" numFmtId="0" xfId="0" applyAlignment="1" applyFont="1">
      <alignment readingOrder="0"/>
    </xf>
    <xf borderId="0" fillId="8" fontId="14" numFmtId="49" xfId="0" applyAlignment="1" applyFont="1" applyNumberFormat="1">
      <alignment readingOrder="0" vertical="bottom"/>
    </xf>
    <xf borderId="0" fillId="8" fontId="14" numFmtId="166" xfId="0" applyAlignment="1" applyFont="1" applyNumberFormat="1">
      <alignment horizontal="left" readingOrder="0" vertical="bottom"/>
    </xf>
    <xf borderId="0" fillId="8" fontId="6" numFmtId="0" xfId="0" applyAlignment="1" applyFont="1">
      <alignment horizontal="center" vertical="bottom"/>
    </xf>
    <xf borderId="0" fillId="8" fontId="6" numFmtId="0" xfId="0" applyAlignment="1" applyFont="1">
      <alignment horizontal="center" readingOrder="0" vertical="bottom"/>
    </xf>
    <xf borderId="0" fillId="0" fontId="6" numFmtId="0" xfId="0" applyAlignment="1" applyFont="1">
      <alignment horizontal="center" vertical="bottom"/>
    </xf>
    <xf borderId="0" fillId="8" fontId="6" numFmtId="0" xfId="0" applyAlignment="1" applyFont="1">
      <alignment vertical="bottom"/>
    </xf>
    <xf borderId="0" fillId="8" fontId="8" numFmtId="0" xfId="0" applyAlignment="1" applyFont="1">
      <alignment horizontal="left" readingOrder="0" vertical="center"/>
    </xf>
    <xf borderId="0" fillId="8" fontId="14" numFmtId="0" xfId="0" applyAlignment="1" applyFont="1">
      <alignment readingOrder="0" vertical="bottom"/>
    </xf>
    <xf borderId="0" fillId="8" fontId="6" numFmtId="14" xfId="0" applyAlignment="1" applyFont="1" applyNumberFormat="1">
      <alignment vertical="bottom"/>
    </xf>
    <xf borderId="0" fillId="8" fontId="6" numFmtId="9" xfId="0" applyAlignment="1" applyFont="1" applyNumberFormat="1">
      <alignment horizontal="center" vertical="bottom"/>
    </xf>
    <xf borderId="0" fillId="8" fontId="15" numFmtId="1" xfId="0" applyAlignment="1" applyFont="1" applyNumberFormat="1">
      <alignment horizontal="center" vertical="bottom"/>
    </xf>
    <xf borderId="0" fillId="11" fontId="6" numFmtId="0" xfId="0" applyAlignment="1" applyFont="1">
      <alignment horizontal="center" readingOrder="0" vertical="bottom"/>
    </xf>
    <xf borderId="0" fillId="11" fontId="6" numFmtId="0" xfId="0" applyAlignment="1" applyFont="1">
      <alignment horizontal="center" vertical="bottom"/>
    </xf>
    <xf borderId="0" fillId="8" fontId="8" numFmtId="0" xfId="0" applyAlignment="1" applyFont="1">
      <alignment horizontal="left" readingOrder="0" vertical="bottom"/>
    </xf>
    <xf borderId="0" fillId="8" fontId="17" numFmtId="0" xfId="0" applyAlignment="1" applyFont="1">
      <alignment horizontal="left" readingOrder="0"/>
    </xf>
    <xf borderId="0" fillId="12" fontId="7" numFmtId="0" xfId="0" applyAlignment="1" applyFill="1" applyFont="1">
      <alignment readingOrder="0"/>
    </xf>
    <xf borderId="0" fillId="8" fontId="6" numFmtId="0" xfId="0" applyAlignment="1" applyFont="1">
      <alignment horizontal="left" vertical="bottom"/>
    </xf>
    <xf borderId="0" fillId="10" fontId="8" numFmtId="0" xfId="0" applyAlignment="1" applyFont="1">
      <alignment horizontal="center" vertical="bottom"/>
    </xf>
    <xf borderId="0" fillId="0" fontId="2" numFmtId="0" xfId="0" applyAlignment="1" applyFont="1">
      <alignment horizontal="center" vertical="bottom"/>
    </xf>
    <xf borderId="0" fillId="0" fontId="14" numFmtId="9" xfId="0" applyAlignment="1" applyFont="1" applyNumberFormat="1">
      <alignment horizontal="right" vertical="bottom"/>
    </xf>
    <xf borderId="0" fillId="0" fontId="18" numFmtId="1" xfId="0" applyAlignment="1" applyFont="1" applyNumberFormat="1">
      <alignment horizontal="center" vertical="bottom"/>
    </xf>
    <xf borderId="0" fillId="8" fontId="14" numFmtId="0" xfId="0" applyAlignment="1" applyFont="1">
      <alignment horizontal="right" vertical="bottom"/>
    </xf>
    <xf borderId="0" fillId="11" fontId="6" numFmtId="0" xfId="0" applyAlignment="1" applyFont="1">
      <alignment vertical="bottom"/>
    </xf>
    <xf borderId="0" fillId="11" fontId="6" numFmtId="0" xfId="0" applyAlignment="1" applyFont="1">
      <alignment vertical="bottom"/>
    </xf>
    <xf borderId="0" fillId="8" fontId="8" numFmtId="0" xfId="0" applyAlignment="1" applyFont="1">
      <alignment readingOrder="0"/>
    </xf>
    <xf borderId="0" fillId="8" fontId="19" numFmtId="0" xfId="0" applyAlignment="1" applyFont="1">
      <alignment readingOrder="0"/>
    </xf>
    <xf borderId="0" fillId="8" fontId="7" numFmtId="166" xfId="0" applyAlignment="1" applyFont="1" applyNumberFormat="1">
      <alignment horizontal="left" readingOrder="0"/>
    </xf>
    <xf borderId="0" fillId="0" fontId="14" numFmtId="0" xfId="0" applyAlignment="1" applyFont="1">
      <alignment vertical="bottom"/>
    </xf>
    <xf borderId="0" fillId="8" fontId="14" numFmtId="167" xfId="0" applyAlignment="1" applyFont="1" applyNumberFormat="1">
      <alignment horizontal="left" vertical="bottom"/>
    </xf>
    <xf borderId="0" fillId="0" fontId="6" numFmtId="9" xfId="0" applyAlignment="1" applyFont="1" applyNumberFormat="1">
      <alignment horizontal="center" vertical="bottom"/>
    </xf>
    <xf borderId="0" fillId="11" fontId="6" numFmtId="0" xfId="0" applyAlignment="1" applyFont="1">
      <alignment readingOrder="0" vertical="bottom"/>
    </xf>
    <xf borderId="0" fillId="8" fontId="14" numFmtId="0" xfId="0" applyAlignment="1" applyFont="1">
      <alignment readingOrder="0" shrinkToFit="0" vertical="bottom" wrapText="0"/>
    </xf>
    <xf borderId="0" fillId="8" fontId="7" numFmtId="0" xfId="0" applyAlignment="1" applyFont="1">
      <alignment horizontal="left" readingOrder="0" vertical="center"/>
    </xf>
    <xf borderId="5" fillId="8" fontId="7" numFmtId="0" xfId="0" applyAlignment="1" applyBorder="1" applyFont="1">
      <alignment readingOrder="0"/>
    </xf>
    <xf borderId="0" fillId="8" fontId="10" numFmtId="0" xfId="0" applyAlignment="1" applyFont="1">
      <alignment horizontal="center" readingOrder="0" vertical="bottom"/>
    </xf>
    <xf borderId="0" fillId="8" fontId="20" numFmtId="0" xfId="0" applyAlignment="1" applyFont="1">
      <alignment readingOrder="0"/>
    </xf>
    <xf borderId="0" fillId="0" fontId="13" numFmtId="0" xfId="0" applyAlignment="1" applyFont="1">
      <alignment readingOrder="0"/>
    </xf>
    <xf borderId="0" fillId="8" fontId="7" numFmtId="165" xfId="0" applyAlignment="1" applyFont="1" applyNumberFormat="1">
      <alignment horizontal="left" readingOrder="0" vertical="bottom"/>
    </xf>
  </cellXfs>
  <cellStyles count="1">
    <cellStyle xfId="0" name="Normal" builtinId="0"/>
  </cellStyles>
  <dxfs count="3">
    <dxf>
      <font/>
      <fill>
        <patternFill patternType="solid">
          <fgColor rgb="FFF4C7C3"/>
          <bgColor rgb="FFF4C7C3"/>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4.0"/>
    <col customWidth="1" min="3" max="3" width="11.57"/>
    <col customWidth="1" min="4" max="4" width="16.43"/>
    <col customWidth="1" hidden="1" min="5" max="6" width="13.43"/>
    <col customWidth="1" min="8" max="8" width="16.57"/>
    <col hidden="1" min="9" max="9" width="14.43"/>
    <col customWidth="1" hidden="1" min="10" max="10" width="16.86"/>
    <col customWidth="1" min="11" max="11" width="16.14"/>
    <col customWidth="1" min="12" max="12" width="12.86"/>
    <col customWidth="1" min="13" max="13" width="6.14"/>
    <col customWidth="1" min="14" max="18" width="10.86"/>
    <col customWidth="1" min="19" max="19" width="6.57"/>
    <col customWidth="1" min="20" max="20" width="7.29"/>
    <col customWidth="1" hidden="1" min="21" max="21" width="7.71"/>
    <col customWidth="1" min="22" max="24" width="7.71"/>
    <col customWidth="1" min="25" max="25" width="10.0"/>
    <col customWidth="1" min="26" max="28" width="8.71"/>
    <col customWidth="1" min="29" max="30" width="10.0"/>
    <col customWidth="1" min="31" max="31" width="12.14"/>
    <col customWidth="1" min="32" max="37" width="7.86"/>
    <col customWidth="1" min="38" max="100" width="9.0"/>
    <col customWidth="1" min="101" max="101" width="9.29"/>
    <col customWidth="1" min="102" max="157" width="9.0"/>
    <col customWidth="1" min="158" max="158" width="102.86"/>
    <col customWidth="1" hidden="1" min="159" max="160" width="32.86"/>
  </cols>
  <sheetData>
    <row r="1" ht="36.75" hidden="1" customHeight="1">
      <c r="A1" s="1" t="s">
        <v>0</v>
      </c>
      <c r="B1" s="2" t="s">
        <v>1</v>
      </c>
      <c r="C1" s="2" t="s">
        <v>2</v>
      </c>
      <c r="D1" s="2" t="s">
        <v>3</v>
      </c>
      <c r="E1" s="2" t="s">
        <v>4</v>
      </c>
      <c r="F1" s="2" t="s">
        <v>5</v>
      </c>
      <c r="G1" s="2" t="s">
        <v>6</v>
      </c>
      <c r="H1" s="2" t="s">
        <v>7</v>
      </c>
      <c r="I1" s="2" t="s">
        <v>8</v>
      </c>
      <c r="J1" s="2" t="s">
        <v>9</v>
      </c>
      <c r="K1" s="2" t="s">
        <v>10</v>
      </c>
      <c r="L1" s="2" t="s">
        <v>11</v>
      </c>
      <c r="M1" s="2" t="s">
        <v>12</v>
      </c>
      <c r="N1" s="3" t="s">
        <v>13</v>
      </c>
      <c r="O1" s="2" t="s">
        <v>14</v>
      </c>
      <c r="P1" s="2" t="s">
        <v>15</v>
      </c>
      <c r="Q1" s="4" t="s">
        <v>16</v>
      </c>
      <c r="R1" s="4" t="s">
        <v>17</v>
      </c>
      <c r="S1" s="2" t="s">
        <v>18</v>
      </c>
      <c r="T1" s="2" t="s">
        <v>19</v>
      </c>
      <c r="U1" s="5" t="s">
        <v>20</v>
      </c>
      <c r="V1" s="6" t="s">
        <v>21</v>
      </c>
      <c r="W1" s="6" t="s">
        <v>22</v>
      </c>
      <c r="X1" s="6" t="s">
        <v>23</v>
      </c>
      <c r="Y1" s="6" t="s">
        <v>24</v>
      </c>
      <c r="Z1" s="6" t="s">
        <v>25</v>
      </c>
      <c r="AA1" s="6" t="s">
        <v>26</v>
      </c>
      <c r="AB1" s="6" t="s">
        <v>27</v>
      </c>
      <c r="AC1" s="7" t="s">
        <v>28</v>
      </c>
      <c r="AD1" s="8" t="s">
        <v>29</v>
      </c>
      <c r="AE1" s="9" t="s">
        <v>30</v>
      </c>
      <c r="AF1" s="10" t="s">
        <v>31</v>
      </c>
      <c r="AG1" s="10" t="s">
        <v>32</v>
      </c>
      <c r="AH1" s="10" t="s">
        <v>33</v>
      </c>
      <c r="AI1" s="10" t="s">
        <v>34</v>
      </c>
      <c r="AJ1" s="10" t="s">
        <v>35</v>
      </c>
      <c r="AK1" s="10" t="s">
        <v>36</v>
      </c>
      <c r="AL1" s="11" t="s">
        <v>37</v>
      </c>
      <c r="AM1" s="11" t="s">
        <v>38</v>
      </c>
      <c r="AN1" s="11" t="s">
        <v>39</v>
      </c>
      <c r="AO1" s="11" t="s">
        <v>40</v>
      </c>
      <c r="AP1" s="11" t="s">
        <v>41</v>
      </c>
      <c r="AQ1" s="11" t="s">
        <v>42</v>
      </c>
      <c r="AR1" s="10" t="s">
        <v>43</v>
      </c>
      <c r="AS1" s="10" t="s">
        <v>44</v>
      </c>
      <c r="AT1" s="10" t="s">
        <v>45</v>
      </c>
      <c r="AU1" s="10" t="s">
        <v>46</v>
      </c>
      <c r="AV1" s="10" t="s">
        <v>47</v>
      </c>
      <c r="AW1" s="10" t="s">
        <v>48</v>
      </c>
      <c r="AX1" s="11" t="s">
        <v>49</v>
      </c>
      <c r="AY1" s="11" t="s">
        <v>50</v>
      </c>
      <c r="AZ1" s="11" t="s">
        <v>51</v>
      </c>
      <c r="BA1" s="11" t="s">
        <v>52</v>
      </c>
      <c r="BB1" s="11" t="s">
        <v>53</v>
      </c>
      <c r="BC1" s="11" t="s">
        <v>54</v>
      </c>
      <c r="BD1" s="10" t="s">
        <v>55</v>
      </c>
      <c r="BE1" s="10" t="s">
        <v>56</v>
      </c>
      <c r="BF1" s="10" t="s">
        <v>57</v>
      </c>
      <c r="BG1" s="10" t="s">
        <v>58</v>
      </c>
      <c r="BH1" s="10" t="s">
        <v>59</v>
      </c>
      <c r="BI1" s="10" t="s">
        <v>60</v>
      </c>
      <c r="BJ1" s="11" t="s">
        <v>61</v>
      </c>
      <c r="BK1" s="11" t="s">
        <v>62</v>
      </c>
      <c r="BL1" s="11" t="s">
        <v>63</v>
      </c>
      <c r="BM1" s="11" t="s">
        <v>64</v>
      </c>
      <c r="BN1" s="11" t="s">
        <v>65</v>
      </c>
      <c r="BO1" s="12" t="s">
        <v>66</v>
      </c>
      <c r="BP1" s="10" t="s">
        <v>67</v>
      </c>
      <c r="BQ1" s="10" t="s">
        <v>68</v>
      </c>
      <c r="BR1" s="10" t="s">
        <v>69</v>
      </c>
      <c r="BS1" s="10" t="s">
        <v>70</v>
      </c>
      <c r="BT1" s="10" t="s">
        <v>71</v>
      </c>
      <c r="BU1" s="10" t="s">
        <v>72</v>
      </c>
      <c r="BV1" s="11" t="s">
        <v>73</v>
      </c>
      <c r="BW1" s="11" t="s">
        <v>74</v>
      </c>
      <c r="BX1" s="11" t="s">
        <v>75</v>
      </c>
      <c r="BY1" s="11" t="s">
        <v>76</v>
      </c>
      <c r="BZ1" s="11" t="s">
        <v>77</v>
      </c>
      <c r="CA1" s="11" t="s">
        <v>78</v>
      </c>
      <c r="CB1" s="10" t="s">
        <v>79</v>
      </c>
      <c r="CC1" s="10" t="s">
        <v>80</v>
      </c>
      <c r="CD1" s="10" t="s">
        <v>81</v>
      </c>
      <c r="CE1" s="10" t="s">
        <v>82</v>
      </c>
      <c r="CF1" s="10" t="s">
        <v>83</v>
      </c>
      <c r="CG1" s="10" t="s">
        <v>84</v>
      </c>
      <c r="CH1" s="11" t="s">
        <v>85</v>
      </c>
      <c r="CI1" s="11" t="s">
        <v>86</v>
      </c>
      <c r="CJ1" s="11" t="s">
        <v>87</v>
      </c>
      <c r="CK1" s="11" t="s">
        <v>88</v>
      </c>
      <c r="CL1" s="11" t="s">
        <v>89</v>
      </c>
      <c r="CM1" s="11" t="s">
        <v>90</v>
      </c>
      <c r="CN1" s="10" t="s">
        <v>91</v>
      </c>
      <c r="CO1" s="10" t="s">
        <v>92</v>
      </c>
      <c r="CP1" s="10" t="s">
        <v>93</v>
      </c>
      <c r="CQ1" s="10" t="s">
        <v>94</v>
      </c>
      <c r="CR1" s="10" t="s">
        <v>95</v>
      </c>
      <c r="CS1" s="10" t="s">
        <v>96</v>
      </c>
      <c r="CT1" s="11" t="s">
        <v>97</v>
      </c>
      <c r="CU1" s="11" t="s">
        <v>98</v>
      </c>
      <c r="CV1" s="11" t="s">
        <v>99</v>
      </c>
      <c r="CW1" s="11" t="s">
        <v>100</v>
      </c>
      <c r="CX1" s="11" t="s">
        <v>101</v>
      </c>
      <c r="CY1" s="11" t="s">
        <v>102</v>
      </c>
      <c r="CZ1" s="10" t="s">
        <v>103</v>
      </c>
      <c r="DA1" s="10" t="s">
        <v>104</v>
      </c>
      <c r="DB1" s="10" t="s">
        <v>105</v>
      </c>
      <c r="DC1" s="10" t="s">
        <v>106</v>
      </c>
      <c r="DD1" s="10" t="s">
        <v>107</v>
      </c>
      <c r="DE1" s="10" t="s">
        <v>108</v>
      </c>
      <c r="DF1" s="11" t="s">
        <v>109</v>
      </c>
      <c r="DG1" s="11" t="s">
        <v>110</v>
      </c>
      <c r="DH1" s="11" t="s">
        <v>111</v>
      </c>
      <c r="DI1" s="11" t="s">
        <v>112</v>
      </c>
      <c r="DJ1" s="11" t="s">
        <v>113</v>
      </c>
      <c r="DK1" s="11" t="s">
        <v>114</v>
      </c>
      <c r="DL1" s="10" t="s">
        <v>115</v>
      </c>
      <c r="DM1" s="10" t="s">
        <v>116</v>
      </c>
      <c r="DN1" s="10" t="s">
        <v>117</v>
      </c>
      <c r="DO1" s="10" t="s">
        <v>118</v>
      </c>
      <c r="DP1" s="10" t="s">
        <v>119</v>
      </c>
      <c r="DQ1" s="10" t="s">
        <v>120</v>
      </c>
      <c r="DR1" s="11" t="s">
        <v>121</v>
      </c>
      <c r="DS1" s="11" t="s">
        <v>122</v>
      </c>
      <c r="DT1" s="11" t="s">
        <v>123</v>
      </c>
      <c r="DU1" s="11" t="s">
        <v>124</v>
      </c>
      <c r="DV1" s="11" t="s">
        <v>125</v>
      </c>
      <c r="DW1" s="11" t="s">
        <v>126</v>
      </c>
      <c r="DX1" s="10" t="s">
        <v>127</v>
      </c>
      <c r="DY1" s="10" t="s">
        <v>128</v>
      </c>
      <c r="DZ1" s="10" t="s">
        <v>129</v>
      </c>
      <c r="EA1" s="10" t="s">
        <v>130</v>
      </c>
      <c r="EB1" s="10" t="s">
        <v>131</v>
      </c>
      <c r="EC1" s="10" t="s">
        <v>132</v>
      </c>
      <c r="ED1" s="11" t="s">
        <v>133</v>
      </c>
      <c r="EE1" s="11" t="s">
        <v>134</v>
      </c>
      <c r="EF1" s="11" t="s">
        <v>135</v>
      </c>
      <c r="EG1" s="11" t="s">
        <v>136</v>
      </c>
      <c r="EH1" s="11" t="s">
        <v>137</v>
      </c>
      <c r="EI1" s="11" t="s">
        <v>138</v>
      </c>
      <c r="EJ1" s="10" t="s">
        <v>139</v>
      </c>
      <c r="EK1" s="10" t="s">
        <v>140</v>
      </c>
      <c r="EL1" s="10" t="s">
        <v>141</v>
      </c>
      <c r="EM1" s="10" t="s">
        <v>142</v>
      </c>
      <c r="EN1" s="10" t="s">
        <v>143</v>
      </c>
      <c r="EO1" s="10" t="s">
        <v>144</v>
      </c>
      <c r="EP1" s="11" t="s">
        <v>145</v>
      </c>
      <c r="EQ1" s="11" t="s">
        <v>146</v>
      </c>
      <c r="ER1" s="11" t="s">
        <v>147</v>
      </c>
      <c r="ES1" s="11" t="s">
        <v>148</v>
      </c>
      <c r="ET1" s="11" t="s">
        <v>149</v>
      </c>
      <c r="EU1" s="11" t="s">
        <v>150</v>
      </c>
      <c r="EV1" s="10" t="s">
        <v>151</v>
      </c>
      <c r="EW1" s="10" t="s">
        <v>152</v>
      </c>
      <c r="EX1" s="10" t="s">
        <v>153</v>
      </c>
      <c r="EY1" s="10" t="s">
        <v>154</v>
      </c>
      <c r="EZ1" s="10" t="s">
        <v>155</v>
      </c>
      <c r="FA1" s="10" t="s">
        <v>156</v>
      </c>
      <c r="FB1" s="2" t="s">
        <v>157</v>
      </c>
      <c r="FC1" s="2" t="s">
        <v>158</v>
      </c>
      <c r="FD1" s="2" t="s">
        <v>159</v>
      </c>
    </row>
    <row r="2" ht="36.75" customHeight="1">
      <c r="A2" s="13" t="s">
        <v>0</v>
      </c>
      <c r="B2" s="14" t="s">
        <v>1</v>
      </c>
      <c r="C2" s="14" t="s">
        <v>2</v>
      </c>
      <c r="D2" s="15" t="s">
        <v>3</v>
      </c>
      <c r="E2" s="14" t="s">
        <v>4</v>
      </c>
      <c r="F2" s="14" t="s">
        <v>5</v>
      </c>
      <c r="G2" s="14" t="s">
        <v>6</v>
      </c>
      <c r="H2" s="14" t="s">
        <v>7</v>
      </c>
      <c r="I2" s="14" t="s">
        <v>8</v>
      </c>
      <c r="J2" s="14" t="s">
        <v>9</v>
      </c>
      <c r="K2" s="15" t="s">
        <v>10</v>
      </c>
      <c r="L2" s="14" t="s">
        <v>11</v>
      </c>
      <c r="M2" s="14" t="s">
        <v>12</v>
      </c>
      <c r="N2" s="16" t="s">
        <v>13</v>
      </c>
      <c r="O2" s="14" t="s">
        <v>14</v>
      </c>
      <c r="P2" s="14" t="s">
        <v>15</v>
      </c>
      <c r="Q2" s="17" t="s">
        <v>16</v>
      </c>
      <c r="R2" s="17" t="s">
        <v>17</v>
      </c>
      <c r="S2" s="14" t="s">
        <v>18</v>
      </c>
      <c r="T2" s="14" t="s">
        <v>19</v>
      </c>
      <c r="U2" s="5" t="s">
        <v>20</v>
      </c>
      <c r="V2" s="18" t="s">
        <v>21</v>
      </c>
      <c r="W2" s="18" t="s">
        <v>22</v>
      </c>
      <c r="X2" s="18" t="s">
        <v>23</v>
      </c>
      <c r="Y2" s="18" t="s">
        <v>24</v>
      </c>
      <c r="Z2" s="18" t="s">
        <v>25</v>
      </c>
      <c r="AA2" s="18" t="s">
        <v>26</v>
      </c>
      <c r="AB2" s="18" t="s">
        <v>27</v>
      </c>
      <c r="AC2" s="26" t="s">
        <v>28</v>
      </c>
      <c r="AD2" s="31" t="s">
        <v>29</v>
      </c>
      <c r="AE2" s="32" t="s">
        <v>30</v>
      </c>
      <c r="AF2" s="37" t="s">
        <v>31</v>
      </c>
      <c r="AG2" s="37" t="s">
        <v>32</v>
      </c>
      <c r="AH2" s="37" t="s">
        <v>33</v>
      </c>
      <c r="AI2" s="37" t="s">
        <v>34</v>
      </c>
      <c r="AJ2" s="37" t="s">
        <v>35</v>
      </c>
      <c r="AK2" s="37" t="s">
        <v>36</v>
      </c>
      <c r="AL2" s="38" t="s">
        <v>37</v>
      </c>
      <c r="AM2" s="38" t="s">
        <v>38</v>
      </c>
      <c r="AN2" s="38" t="s">
        <v>39</v>
      </c>
      <c r="AO2" s="38" t="s">
        <v>40</v>
      </c>
      <c r="AP2" s="38" t="s">
        <v>41</v>
      </c>
      <c r="AQ2" s="38" t="s">
        <v>42</v>
      </c>
      <c r="AR2" s="37" t="s">
        <v>43</v>
      </c>
      <c r="AS2" s="37" t="s">
        <v>44</v>
      </c>
      <c r="AT2" s="37" t="s">
        <v>45</v>
      </c>
      <c r="AU2" s="37" t="s">
        <v>46</v>
      </c>
      <c r="AV2" s="37" t="s">
        <v>47</v>
      </c>
      <c r="AW2" s="37" t="s">
        <v>48</v>
      </c>
      <c r="AX2" s="38" t="s">
        <v>49</v>
      </c>
      <c r="AY2" s="38" t="s">
        <v>50</v>
      </c>
      <c r="AZ2" s="38" t="s">
        <v>51</v>
      </c>
      <c r="BA2" s="38" t="s">
        <v>52</v>
      </c>
      <c r="BB2" s="38" t="s">
        <v>53</v>
      </c>
      <c r="BC2" s="38" t="s">
        <v>54</v>
      </c>
      <c r="BD2" s="37" t="s">
        <v>55</v>
      </c>
      <c r="BE2" s="37" t="s">
        <v>56</v>
      </c>
      <c r="BF2" s="37" t="s">
        <v>57</v>
      </c>
      <c r="BG2" s="37" t="s">
        <v>58</v>
      </c>
      <c r="BH2" s="37" t="s">
        <v>59</v>
      </c>
      <c r="BI2" s="37" t="s">
        <v>60</v>
      </c>
      <c r="BJ2" s="38" t="s">
        <v>61</v>
      </c>
      <c r="BK2" s="38" t="s">
        <v>62</v>
      </c>
      <c r="BL2" s="38" t="s">
        <v>63</v>
      </c>
      <c r="BM2" s="38" t="s">
        <v>64</v>
      </c>
      <c r="BN2" s="38" t="s">
        <v>65</v>
      </c>
      <c r="BO2" s="39" t="s">
        <v>66</v>
      </c>
      <c r="BP2" s="37" t="s">
        <v>67</v>
      </c>
      <c r="BQ2" s="37" t="s">
        <v>68</v>
      </c>
      <c r="BR2" s="37" t="s">
        <v>69</v>
      </c>
      <c r="BS2" s="37" t="s">
        <v>70</v>
      </c>
      <c r="BT2" s="37" t="s">
        <v>71</v>
      </c>
      <c r="BU2" s="37" t="s">
        <v>72</v>
      </c>
      <c r="BV2" s="38" t="s">
        <v>73</v>
      </c>
      <c r="BW2" s="38" t="s">
        <v>74</v>
      </c>
      <c r="BX2" s="38" t="s">
        <v>75</v>
      </c>
      <c r="BY2" s="38" t="s">
        <v>76</v>
      </c>
      <c r="BZ2" s="38" t="s">
        <v>77</v>
      </c>
      <c r="CA2" s="38" t="s">
        <v>78</v>
      </c>
      <c r="CB2" s="37" t="s">
        <v>79</v>
      </c>
      <c r="CC2" s="37" t="s">
        <v>80</v>
      </c>
      <c r="CD2" s="37" t="s">
        <v>81</v>
      </c>
      <c r="CE2" s="37" t="s">
        <v>82</v>
      </c>
      <c r="CF2" s="37" t="s">
        <v>83</v>
      </c>
      <c r="CG2" s="37" t="s">
        <v>84</v>
      </c>
      <c r="CH2" s="38" t="s">
        <v>85</v>
      </c>
      <c r="CI2" s="38" t="s">
        <v>86</v>
      </c>
      <c r="CJ2" s="38" t="s">
        <v>87</v>
      </c>
      <c r="CK2" s="38" t="s">
        <v>88</v>
      </c>
      <c r="CL2" s="38" t="s">
        <v>89</v>
      </c>
      <c r="CM2" s="38" t="s">
        <v>90</v>
      </c>
      <c r="CN2" s="37" t="s">
        <v>91</v>
      </c>
      <c r="CO2" s="37" t="s">
        <v>92</v>
      </c>
      <c r="CP2" s="37" t="s">
        <v>93</v>
      </c>
      <c r="CQ2" s="37" t="s">
        <v>94</v>
      </c>
      <c r="CR2" s="37" t="s">
        <v>95</v>
      </c>
      <c r="CS2" s="37" t="s">
        <v>96</v>
      </c>
      <c r="CT2" s="38" t="s">
        <v>97</v>
      </c>
      <c r="CU2" s="38" t="s">
        <v>98</v>
      </c>
      <c r="CV2" s="38" t="s">
        <v>99</v>
      </c>
      <c r="CW2" s="38" t="s">
        <v>100</v>
      </c>
      <c r="CX2" s="38" t="s">
        <v>101</v>
      </c>
      <c r="CY2" s="38" t="s">
        <v>102</v>
      </c>
      <c r="CZ2" s="37" t="s">
        <v>103</v>
      </c>
      <c r="DA2" s="37" t="s">
        <v>104</v>
      </c>
      <c r="DB2" s="37" t="s">
        <v>105</v>
      </c>
      <c r="DC2" s="37" t="s">
        <v>106</v>
      </c>
      <c r="DD2" s="37" t="s">
        <v>107</v>
      </c>
      <c r="DE2" s="37" t="s">
        <v>108</v>
      </c>
      <c r="DF2" s="38" t="s">
        <v>109</v>
      </c>
      <c r="DG2" s="38" t="s">
        <v>110</v>
      </c>
      <c r="DH2" s="38" t="s">
        <v>111</v>
      </c>
      <c r="DI2" s="38" t="s">
        <v>112</v>
      </c>
      <c r="DJ2" s="38" t="s">
        <v>113</v>
      </c>
      <c r="DK2" s="38" t="s">
        <v>114</v>
      </c>
      <c r="DL2" s="37" t="s">
        <v>115</v>
      </c>
      <c r="DM2" s="37" t="s">
        <v>116</v>
      </c>
      <c r="DN2" s="37" t="s">
        <v>117</v>
      </c>
      <c r="DO2" s="37" t="s">
        <v>118</v>
      </c>
      <c r="DP2" s="37" t="s">
        <v>119</v>
      </c>
      <c r="DQ2" s="37" t="s">
        <v>120</v>
      </c>
      <c r="DR2" s="38" t="s">
        <v>121</v>
      </c>
      <c r="DS2" s="38" t="s">
        <v>122</v>
      </c>
      <c r="DT2" s="38" t="s">
        <v>123</v>
      </c>
      <c r="DU2" s="38" t="s">
        <v>124</v>
      </c>
      <c r="DV2" s="38" t="s">
        <v>125</v>
      </c>
      <c r="DW2" s="38" t="s">
        <v>126</v>
      </c>
      <c r="DX2" s="37" t="s">
        <v>127</v>
      </c>
      <c r="DY2" s="37" t="s">
        <v>128</v>
      </c>
      <c r="DZ2" s="37" t="s">
        <v>129</v>
      </c>
      <c r="EA2" s="37" t="s">
        <v>130</v>
      </c>
      <c r="EB2" s="37" t="s">
        <v>131</v>
      </c>
      <c r="EC2" s="37" t="s">
        <v>132</v>
      </c>
      <c r="ED2" s="38" t="s">
        <v>133</v>
      </c>
      <c r="EE2" s="38" t="s">
        <v>134</v>
      </c>
      <c r="EF2" s="38" t="s">
        <v>135</v>
      </c>
      <c r="EG2" s="38" t="s">
        <v>136</v>
      </c>
      <c r="EH2" s="38" t="s">
        <v>137</v>
      </c>
      <c r="EI2" s="38" t="s">
        <v>138</v>
      </c>
      <c r="EJ2" s="37" t="s">
        <v>139</v>
      </c>
      <c r="EK2" s="37" t="s">
        <v>140</v>
      </c>
      <c r="EL2" s="37" t="s">
        <v>141</v>
      </c>
      <c r="EM2" s="37" t="s">
        <v>142</v>
      </c>
      <c r="EN2" s="37" t="s">
        <v>143</v>
      </c>
      <c r="EO2" s="37" t="s">
        <v>144</v>
      </c>
      <c r="EP2" s="38" t="s">
        <v>145</v>
      </c>
      <c r="EQ2" s="38" t="s">
        <v>146</v>
      </c>
      <c r="ER2" s="38" t="s">
        <v>147</v>
      </c>
      <c r="ES2" s="38" t="s">
        <v>148</v>
      </c>
      <c r="ET2" s="38" t="s">
        <v>149</v>
      </c>
      <c r="EU2" s="38" t="s">
        <v>150</v>
      </c>
      <c r="EV2" s="37" t="s">
        <v>151</v>
      </c>
      <c r="EW2" s="37" t="s">
        <v>152</v>
      </c>
      <c r="EX2" s="37" t="s">
        <v>153</v>
      </c>
      <c r="EY2" s="37" t="s">
        <v>154</v>
      </c>
      <c r="EZ2" s="37" t="s">
        <v>155</v>
      </c>
      <c r="FA2" s="37" t="s">
        <v>156</v>
      </c>
      <c r="FB2" s="14" t="s">
        <v>157</v>
      </c>
      <c r="FC2" s="14" t="s">
        <v>158</v>
      </c>
      <c r="FD2" s="14" t="s">
        <v>159</v>
      </c>
    </row>
    <row r="3">
      <c r="A3" s="40" t="s">
        <v>292</v>
      </c>
      <c r="B3" s="40" t="s">
        <v>293</v>
      </c>
      <c r="C3" s="41" t="s">
        <v>294</v>
      </c>
      <c r="D3" s="42" t="s">
        <v>202</v>
      </c>
      <c r="E3" s="42"/>
      <c r="F3" s="42"/>
      <c r="G3" s="43" t="s">
        <v>295</v>
      </c>
      <c r="H3" s="44" t="s">
        <v>296</v>
      </c>
      <c r="I3" s="42"/>
      <c r="J3" s="42"/>
      <c r="K3" s="42"/>
      <c r="L3" s="43" t="s">
        <v>297</v>
      </c>
      <c r="M3" s="42" t="s">
        <v>288</v>
      </c>
      <c r="N3" s="45">
        <v>43522.0</v>
      </c>
      <c r="O3" s="46">
        <v>43522.0</v>
      </c>
      <c r="P3" s="47"/>
      <c r="Q3" s="48"/>
      <c r="R3" s="48"/>
      <c r="S3" s="49"/>
      <c r="T3" s="50">
        <f t="shared" ref="T3:T6" si="3">IF(ISBLANK($A3),"",TODAY()-N3)</f>
        <v>1</v>
      </c>
      <c r="U3" s="51">
        <f>IF(ISBLANK($A3),"",15)</f>
        <v>15</v>
      </c>
      <c r="V3" s="51">
        <f t="shared" ref="V3:X3" si="1">IF(ISBLANK($A3),"",sum(AF3,AL3,AR3,AX3,BD3,BJ3,BP3,BV3,CB3,CH3,CN3,CT3,CZ3,DF3,DL3,DR3,DX3,ED3,EJ3,EP3,EV3))</f>
        <v>0</v>
      </c>
      <c r="W3" s="51">
        <f t="shared" si="1"/>
        <v>1</v>
      </c>
      <c r="X3" s="51">
        <f t="shared" si="1"/>
        <v>0</v>
      </c>
      <c r="Y3" s="52">
        <f t="shared" ref="Y3:Y6" si="5">IF(ISBLANK($A3),"", sum(V3:X3))</f>
        <v>1</v>
      </c>
      <c r="Z3" s="51">
        <f t="shared" ref="Z3:AB3" si="2">IF(ISBLANK($A3),"",sum(AI3,AO3,AU3,BA3,BG3,BM3,BS3,BY3,CE3,CK3,CQ3,CW3,DC3,DI3,DO3,DU3,EA3,EG3,EM3,ES3,EY3))</f>
        <v>0</v>
      </c>
      <c r="AA3" s="51">
        <f t="shared" si="2"/>
        <v>0</v>
      </c>
      <c r="AB3" s="51">
        <f t="shared" si="2"/>
        <v>0</v>
      </c>
      <c r="AC3" s="52">
        <f t="shared" ref="AC3:AC6" si="7">IF(ISBLANK($A3),"", sum(Z3:AB3))</f>
        <v>0</v>
      </c>
      <c r="AD3" s="53">
        <f t="shared" ref="AD3:AD204" si="8">IFERROR(Z3/Y3,"")</f>
        <v>0</v>
      </c>
      <c r="AE3" s="54">
        <f t="shared" ref="AE3:AE77" si="9"> IF( N3="" , "", IF( (TODAY()-N3)/7 &gt; 20 , "20+", ROUNDUP((TODAY()-N3)/7 ,0)))</f>
        <v>1</v>
      </c>
      <c r="AF3" s="55"/>
      <c r="AG3" s="55">
        <v>1.0</v>
      </c>
      <c r="AH3" s="49"/>
      <c r="AI3" s="55"/>
      <c r="AJ3" s="55"/>
      <c r="AK3" s="49"/>
      <c r="AL3" s="55"/>
      <c r="AM3" s="49"/>
      <c r="AN3" s="49"/>
      <c r="AO3" s="49"/>
      <c r="AP3" s="49"/>
      <c r="AQ3" s="49"/>
      <c r="AR3" s="55"/>
      <c r="AS3" s="55"/>
      <c r="AT3" s="49"/>
      <c r="AU3" s="55"/>
      <c r="AV3" s="49"/>
      <c r="AW3" s="49"/>
      <c r="AX3" s="55"/>
      <c r="AY3" s="49"/>
      <c r="AZ3" s="49"/>
      <c r="BA3" s="55"/>
      <c r="BB3" s="55"/>
      <c r="BC3" s="49"/>
      <c r="BD3" s="49"/>
      <c r="BE3" s="49"/>
      <c r="BF3" s="49"/>
      <c r="BG3" s="49"/>
      <c r="BH3" s="49"/>
      <c r="BI3" s="49"/>
      <c r="BJ3" s="49"/>
      <c r="BK3" s="49"/>
      <c r="BL3" s="49"/>
      <c r="BM3" s="49"/>
      <c r="BN3" s="49"/>
      <c r="BO3" s="49"/>
      <c r="BP3" s="55"/>
      <c r="BQ3" s="49"/>
      <c r="BR3" s="49"/>
      <c r="BS3" s="49"/>
      <c r="BT3" s="49"/>
      <c r="BU3" s="49"/>
      <c r="BV3" s="49"/>
      <c r="BW3" s="49"/>
      <c r="BX3" s="49"/>
      <c r="BY3" s="49"/>
      <c r="BZ3" s="49"/>
      <c r="CA3" s="49"/>
      <c r="CB3" s="55"/>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55"/>
      <c r="EK3" s="49"/>
      <c r="EL3" s="49"/>
      <c r="EM3" s="49"/>
      <c r="EN3" s="49"/>
      <c r="EO3" s="49"/>
      <c r="EP3" s="49"/>
      <c r="EQ3" s="49"/>
      <c r="ER3" s="49"/>
      <c r="ES3" s="49"/>
      <c r="ET3" s="49"/>
      <c r="EU3" s="49"/>
      <c r="EV3" s="55"/>
      <c r="EW3" s="55"/>
      <c r="EX3" s="49"/>
      <c r="EY3" s="55"/>
      <c r="EZ3" s="55"/>
      <c r="FA3" s="49"/>
      <c r="FB3" s="40"/>
      <c r="FC3" s="40"/>
      <c r="FD3" s="40"/>
    </row>
    <row r="4">
      <c r="A4" s="40" t="s">
        <v>298</v>
      </c>
      <c r="B4" s="40" t="s">
        <v>299</v>
      </c>
      <c r="C4" s="41" t="s">
        <v>214</v>
      </c>
      <c r="D4" s="42" t="s">
        <v>197</v>
      </c>
      <c r="E4" s="42"/>
      <c r="F4" s="42"/>
      <c r="G4" s="43" t="s">
        <v>300</v>
      </c>
      <c r="H4" s="43" t="s">
        <v>301</v>
      </c>
      <c r="I4" s="42"/>
      <c r="J4" s="42"/>
      <c r="K4" s="42"/>
      <c r="L4" s="43" t="s">
        <v>302</v>
      </c>
      <c r="M4" s="42" t="s">
        <v>274</v>
      </c>
      <c r="N4" s="45">
        <v>43521.0</v>
      </c>
      <c r="O4" s="46">
        <v>43521.0</v>
      </c>
      <c r="P4" s="56"/>
      <c r="Q4" s="48"/>
      <c r="R4" s="48"/>
      <c r="S4" s="49"/>
      <c r="T4" s="50">
        <f t="shared" si="3"/>
        <v>2</v>
      </c>
      <c r="U4" s="51"/>
      <c r="V4" s="51">
        <f t="shared" ref="V4:X4" si="4">IF(ISBLANK($A4),"",sum(AF4,AL4,AR4,AX4,BD4,BJ4,BP4,BV4,CB4,CH4,CN4,CT4,CZ4,DF4,DL4,DR4,DX4,ED4,EJ4,EP4,EV4))</f>
        <v>0</v>
      </c>
      <c r="W4" s="51">
        <f t="shared" si="4"/>
        <v>0</v>
      </c>
      <c r="X4" s="51">
        <f t="shared" si="4"/>
        <v>0</v>
      </c>
      <c r="Y4" s="52">
        <f t="shared" si="5"/>
        <v>0</v>
      </c>
      <c r="Z4" s="51">
        <f t="shared" ref="Z4:AB4" si="6">IF(ISBLANK($A4),"",sum(AI4,AO4,AU4,BA4,BG4,BM4,BS4,BY4,CE4,CK4,CQ4,CW4,DC4,DI4,DO4,DU4,EA4,EG4,EM4,ES4,EY4))</f>
        <v>0</v>
      </c>
      <c r="AA4" s="51">
        <f t="shared" si="6"/>
        <v>0</v>
      </c>
      <c r="AB4" s="51">
        <f t="shared" si="6"/>
        <v>0</v>
      </c>
      <c r="AC4" s="52">
        <f t="shared" si="7"/>
        <v>0</v>
      </c>
      <c r="AD4" s="53" t="str">
        <f t="shared" si="8"/>
        <v/>
      </c>
      <c r="AE4" s="54">
        <f t="shared" si="9"/>
        <v>1</v>
      </c>
      <c r="AF4" s="55"/>
      <c r="AG4" s="55"/>
      <c r="AH4" s="49"/>
      <c r="AI4" s="55"/>
      <c r="AJ4" s="55"/>
      <c r="AK4" s="49"/>
      <c r="AL4" s="55"/>
      <c r="AM4" s="49"/>
      <c r="AN4" s="49"/>
      <c r="AO4" s="49"/>
      <c r="AP4" s="49"/>
      <c r="AQ4" s="49"/>
      <c r="AR4" s="55"/>
      <c r="AS4" s="55"/>
      <c r="AT4" s="49"/>
      <c r="AU4" s="55"/>
      <c r="AV4" s="49"/>
      <c r="AW4" s="49"/>
      <c r="AX4" s="55"/>
      <c r="AY4" s="49"/>
      <c r="AZ4" s="49"/>
      <c r="BA4" s="55"/>
      <c r="BB4" s="55"/>
      <c r="BC4" s="49"/>
      <c r="BD4" s="49"/>
      <c r="BE4" s="49"/>
      <c r="BF4" s="49"/>
      <c r="BG4" s="49"/>
      <c r="BH4" s="49"/>
      <c r="BI4" s="49"/>
      <c r="BJ4" s="49"/>
      <c r="BK4" s="49"/>
      <c r="BL4" s="49"/>
      <c r="BM4" s="49"/>
      <c r="BN4" s="49"/>
      <c r="BO4" s="49"/>
      <c r="BP4" s="55"/>
      <c r="BQ4" s="49"/>
      <c r="BR4" s="49"/>
      <c r="BS4" s="49"/>
      <c r="BT4" s="49"/>
      <c r="BU4" s="49"/>
      <c r="BV4" s="49"/>
      <c r="BW4" s="49"/>
      <c r="BX4" s="49"/>
      <c r="BY4" s="49"/>
      <c r="BZ4" s="49"/>
      <c r="CA4" s="49"/>
      <c r="CB4" s="55"/>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55"/>
      <c r="EK4" s="49"/>
      <c r="EL4" s="49"/>
      <c r="EM4" s="49"/>
      <c r="EN4" s="49"/>
      <c r="EO4" s="49"/>
      <c r="EP4" s="49"/>
      <c r="EQ4" s="49"/>
      <c r="ER4" s="49"/>
      <c r="ES4" s="49"/>
      <c r="ET4" s="49"/>
      <c r="EU4" s="49"/>
      <c r="EV4" s="55"/>
      <c r="EW4" s="55"/>
      <c r="EX4" s="49"/>
      <c r="EY4" s="55"/>
      <c r="EZ4" s="55"/>
      <c r="FA4" s="49"/>
      <c r="FB4" s="40"/>
      <c r="FC4" s="40"/>
      <c r="FD4" s="40"/>
    </row>
    <row r="5" hidden="1">
      <c r="A5" s="40" t="s">
        <v>303</v>
      </c>
      <c r="B5" s="40" t="s">
        <v>304</v>
      </c>
      <c r="C5" s="41" t="s">
        <v>258</v>
      </c>
      <c r="D5" s="42" t="s">
        <v>162</v>
      </c>
      <c r="E5" s="42"/>
      <c r="F5" s="42"/>
      <c r="G5" s="43" t="s">
        <v>305</v>
      </c>
      <c r="H5" s="43" t="s">
        <v>306</v>
      </c>
      <c r="I5" s="42"/>
      <c r="J5" s="42"/>
      <c r="K5" s="42" t="s">
        <v>200</v>
      </c>
      <c r="L5" s="43" t="s">
        <v>307</v>
      </c>
      <c r="M5" s="42" t="s">
        <v>274</v>
      </c>
      <c r="N5" s="45">
        <v>43495.0</v>
      </c>
      <c r="O5" s="46">
        <v>43495.0</v>
      </c>
      <c r="P5" s="56"/>
      <c r="Q5" s="48"/>
      <c r="R5" s="48"/>
      <c r="S5" s="49"/>
      <c r="T5" s="50">
        <f t="shared" si="3"/>
        <v>28</v>
      </c>
      <c r="U5" s="51">
        <f t="shared" ref="U5:U10" si="12">IF(ISBLANK($A5),"",15)</f>
        <v>15</v>
      </c>
      <c r="V5" s="51">
        <f t="shared" ref="V5:X5" si="10">IF(ISBLANK($A5),"",sum(AF5,AL5,AR5,AX5,BD5,BJ5,BP5,BV5,CB5,CH5,CN5,CT5,CZ5,DF5,DL5,DR5,DX5,ED5,EJ5,EP5,EV5))</f>
        <v>0</v>
      </c>
      <c r="W5" s="51">
        <f t="shared" si="10"/>
        <v>0</v>
      </c>
      <c r="X5" s="51">
        <f t="shared" si="10"/>
        <v>0</v>
      </c>
      <c r="Y5" s="52">
        <f t="shared" si="5"/>
        <v>0</v>
      </c>
      <c r="Z5" s="51">
        <f t="shared" ref="Z5:AB5" si="11">IF(ISBLANK($A5),"",sum(AI5,AO5,AU5,BA5,BG5,BM5,BS5,BY5,CE5,CK5,CQ5,CW5,DC5,DI5,DO5,DU5,EA5,EG5,EM5,ES5,EY5))</f>
        <v>0</v>
      </c>
      <c r="AA5" s="51">
        <f t="shared" si="11"/>
        <v>0</v>
      </c>
      <c r="AB5" s="51">
        <f t="shared" si="11"/>
        <v>0</v>
      </c>
      <c r="AC5" s="52">
        <f t="shared" si="7"/>
        <v>0</v>
      </c>
      <c r="AD5" s="53" t="str">
        <f t="shared" si="8"/>
        <v/>
      </c>
      <c r="AE5" s="54">
        <f t="shared" si="9"/>
        <v>4</v>
      </c>
      <c r="AF5" s="55"/>
      <c r="AG5" s="55"/>
      <c r="AH5" s="49"/>
      <c r="AI5" s="55"/>
      <c r="AJ5" s="55"/>
      <c r="AK5" s="49"/>
      <c r="AL5" s="55"/>
      <c r="AM5" s="49"/>
      <c r="AN5" s="49"/>
      <c r="AO5" s="49"/>
      <c r="AP5" s="49"/>
      <c r="AQ5" s="49"/>
      <c r="AR5" s="55"/>
      <c r="AS5" s="55"/>
      <c r="AT5" s="49"/>
      <c r="AU5" s="55"/>
      <c r="AV5" s="49"/>
      <c r="AW5" s="49"/>
      <c r="AX5" s="55"/>
      <c r="AY5" s="49"/>
      <c r="AZ5" s="49"/>
      <c r="BA5" s="55"/>
      <c r="BB5" s="55"/>
      <c r="BC5" s="49"/>
      <c r="BD5" s="49"/>
      <c r="BE5" s="49"/>
      <c r="BF5" s="49"/>
      <c r="BG5" s="49"/>
      <c r="BH5" s="49"/>
      <c r="BI5" s="49"/>
      <c r="BJ5" s="49"/>
      <c r="BK5" s="49"/>
      <c r="BL5" s="49"/>
      <c r="BM5" s="49"/>
      <c r="BN5" s="49"/>
      <c r="BO5" s="49"/>
      <c r="BP5" s="55"/>
      <c r="BQ5" s="49"/>
      <c r="BR5" s="49"/>
      <c r="BS5" s="49"/>
      <c r="BT5" s="49"/>
      <c r="BU5" s="49"/>
      <c r="BV5" s="49"/>
      <c r="BW5" s="49"/>
      <c r="BX5" s="49"/>
      <c r="BY5" s="49"/>
      <c r="BZ5" s="49"/>
      <c r="CA5" s="49"/>
      <c r="CB5" s="55"/>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55"/>
      <c r="EK5" s="49"/>
      <c r="EL5" s="49"/>
      <c r="EM5" s="49"/>
      <c r="EN5" s="49"/>
      <c r="EO5" s="49"/>
      <c r="EP5" s="49"/>
      <c r="EQ5" s="49"/>
      <c r="ER5" s="49"/>
      <c r="ES5" s="49"/>
      <c r="ET5" s="49"/>
      <c r="EU5" s="49"/>
      <c r="EV5" s="55"/>
      <c r="EW5" s="55"/>
      <c r="EX5" s="49"/>
      <c r="EY5" s="55"/>
      <c r="EZ5" s="55"/>
      <c r="FA5" s="49"/>
      <c r="FB5" s="40" t="s">
        <v>308</v>
      </c>
      <c r="FC5" s="40"/>
      <c r="FD5" s="40"/>
    </row>
    <row r="6" hidden="1">
      <c r="A6" s="40" t="s">
        <v>309</v>
      </c>
      <c r="B6" s="40" t="s">
        <v>310</v>
      </c>
      <c r="C6" s="41" t="s">
        <v>214</v>
      </c>
      <c r="D6" s="42" t="s">
        <v>170</v>
      </c>
      <c r="E6" s="42"/>
      <c r="F6" s="42"/>
      <c r="G6" s="43" t="s">
        <v>311</v>
      </c>
      <c r="H6" s="43" t="s">
        <v>312</v>
      </c>
      <c r="I6" s="42"/>
      <c r="J6" s="42"/>
      <c r="K6" s="42" t="s">
        <v>200</v>
      </c>
      <c r="L6" s="43" t="s">
        <v>302</v>
      </c>
      <c r="M6" s="42" t="s">
        <v>274</v>
      </c>
      <c r="N6" s="45">
        <v>43115.0</v>
      </c>
      <c r="O6" s="46">
        <v>43115.0</v>
      </c>
      <c r="P6" s="56"/>
      <c r="Q6" s="48"/>
      <c r="R6" s="48"/>
      <c r="S6" s="49"/>
      <c r="T6" s="50">
        <f t="shared" si="3"/>
        <v>408</v>
      </c>
      <c r="U6" s="51">
        <f t="shared" si="12"/>
        <v>15</v>
      </c>
      <c r="V6" s="51">
        <f t="shared" ref="V6:X6" si="13">IF(ISBLANK($A6),"",sum(AF6,AL6,AR6,AX6,BD6,BJ6,BP6,BV6,CB6,CH6,CN6,CT6,CZ6,DF6,DL6,DR6,DX6,ED6,EJ6,EP6,EV6))</f>
        <v>2</v>
      </c>
      <c r="W6" s="51">
        <f t="shared" si="13"/>
        <v>0</v>
      </c>
      <c r="X6" s="51">
        <f t="shared" si="13"/>
        <v>0</v>
      </c>
      <c r="Y6" s="52">
        <f t="shared" si="5"/>
        <v>2</v>
      </c>
      <c r="Z6" s="51">
        <f t="shared" ref="Z6:AB6" si="14">IF(ISBLANK($A6),"",sum(AI6,AO6,AU6,BA6,BG6,BM6,BS6,BY6,CE6,CK6,CQ6,CW6,DC6,DI6,DO6,DU6,EA6,EG6,EM6,ES6,EY6))</f>
        <v>2</v>
      </c>
      <c r="AA6" s="51">
        <f t="shared" si="14"/>
        <v>1</v>
      </c>
      <c r="AB6" s="51">
        <f t="shared" si="14"/>
        <v>0</v>
      </c>
      <c r="AC6" s="52">
        <f t="shared" si="7"/>
        <v>3</v>
      </c>
      <c r="AD6" s="53">
        <f t="shared" si="8"/>
        <v>1</v>
      </c>
      <c r="AE6" s="54" t="str">
        <f t="shared" si="9"/>
        <v>20+</v>
      </c>
      <c r="AF6" s="55">
        <v>1.0</v>
      </c>
      <c r="AG6" s="55"/>
      <c r="AH6" s="49"/>
      <c r="AI6" s="55"/>
      <c r="AJ6" s="55"/>
      <c r="AK6" s="49"/>
      <c r="AL6" s="55">
        <v>1.0</v>
      </c>
      <c r="AM6" s="49"/>
      <c r="AN6" s="49"/>
      <c r="AO6" s="55">
        <v>2.0</v>
      </c>
      <c r="AP6" s="55">
        <v>1.0</v>
      </c>
      <c r="AQ6" s="49"/>
      <c r="AR6" s="55"/>
      <c r="AS6" s="55"/>
      <c r="AT6" s="49"/>
      <c r="AU6" s="55"/>
      <c r="AV6" s="49"/>
      <c r="AW6" s="49"/>
      <c r="AX6" s="55"/>
      <c r="AY6" s="49"/>
      <c r="AZ6" s="49"/>
      <c r="BA6" s="55"/>
      <c r="BB6" s="55"/>
      <c r="BC6" s="49"/>
      <c r="BD6" s="49"/>
      <c r="BE6" s="49"/>
      <c r="BF6" s="49"/>
      <c r="BG6" s="49"/>
      <c r="BH6" s="49"/>
      <c r="BI6" s="49"/>
      <c r="BJ6" s="49"/>
      <c r="BK6" s="49"/>
      <c r="BL6" s="49"/>
      <c r="BM6" s="49"/>
      <c r="BN6" s="49"/>
      <c r="BO6" s="49"/>
      <c r="BP6" s="55"/>
      <c r="BQ6" s="49"/>
      <c r="BR6" s="49"/>
      <c r="BS6" s="49"/>
      <c r="BT6" s="49"/>
      <c r="BU6" s="49"/>
      <c r="BV6" s="49"/>
      <c r="BW6" s="49"/>
      <c r="BX6" s="49"/>
      <c r="BY6" s="49"/>
      <c r="BZ6" s="49"/>
      <c r="CA6" s="49"/>
      <c r="CB6" s="55"/>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55"/>
      <c r="EK6" s="49"/>
      <c r="EL6" s="49"/>
      <c r="EM6" s="49"/>
      <c r="EN6" s="49"/>
      <c r="EO6" s="49"/>
      <c r="EP6" s="49"/>
      <c r="EQ6" s="49"/>
      <c r="ER6" s="49"/>
      <c r="ES6" s="49"/>
      <c r="ET6" s="49"/>
      <c r="EU6" s="49"/>
      <c r="EV6" s="55"/>
      <c r="EW6" s="55"/>
      <c r="EX6" s="49"/>
      <c r="EY6" s="55"/>
      <c r="EZ6" s="55"/>
      <c r="FA6" s="49"/>
      <c r="FB6" s="40" t="s">
        <v>313</v>
      </c>
      <c r="FC6" s="40"/>
      <c r="FD6" s="40"/>
    </row>
    <row r="7" hidden="1">
      <c r="A7" s="57" t="s">
        <v>314</v>
      </c>
      <c r="B7" s="40" t="s">
        <v>315</v>
      </c>
      <c r="C7" s="41" t="s">
        <v>196</v>
      </c>
      <c r="D7" s="42" t="s">
        <v>170</v>
      </c>
      <c r="E7" s="42"/>
      <c r="F7" s="42"/>
      <c r="G7" s="43" t="s">
        <v>316</v>
      </c>
      <c r="H7" s="43" t="s">
        <v>317</v>
      </c>
      <c r="I7" s="42"/>
      <c r="J7" s="42"/>
      <c r="K7" s="42" t="s">
        <v>200</v>
      </c>
      <c r="L7" s="43" t="s">
        <v>318</v>
      </c>
      <c r="M7" s="42" t="s">
        <v>290</v>
      </c>
      <c r="N7" s="45">
        <v>43108.0</v>
      </c>
      <c r="O7" s="46">
        <v>43108.0</v>
      </c>
      <c r="P7" s="56"/>
      <c r="Q7" s="48"/>
      <c r="R7" s="48"/>
      <c r="S7" s="49"/>
      <c r="T7" s="50">
        <f>IF(ISBLANK(#REF!),"",TODAY()-N7)</f>
        <v>415</v>
      </c>
      <c r="U7" s="51">
        <f t="shared" si="12"/>
        <v>15</v>
      </c>
      <c r="V7" s="51">
        <f t="shared" ref="V7:X7" si="15">IF(ISBLANK(#REF!),"",sum(AF7,AL7,AR7,AX7,BD7,BJ7,BP7,BV7,CB7,CH7,CN7,CT7,CZ7,DF7,DL7,DR7,DX7,ED7,EJ7,EP7,EV7))</f>
        <v>1</v>
      </c>
      <c r="W7" s="51">
        <f t="shared" si="15"/>
        <v>4</v>
      </c>
      <c r="X7" s="51">
        <f t="shared" si="15"/>
        <v>0</v>
      </c>
      <c r="Y7" s="52">
        <f>IF(ISBLANK(#REF!),"", sum(V7:X7))</f>
        <v>5</v>
      </c>
      <c r="Z7" s="51">
        <f t="shared" ref="Z7:AB7" si="16">IF(ISBLANK(#REF!),"",sum(AI7,AO7,AU7,BA7,BG7,BM7,BS7,BY7,CE7,CK7,CQ7,CW7,DC7,DI7,DO7,DU7,EA7,EG7,EM7,ES7,EY7))</f>
        <v>3</v>
      </c>
      <c r="AA7" s="51">
        <f t="shared" si="16"/>
        <v>1</v>
      </c>
      <c r="AB7" s="51">
        <f t="shared" si="16"/>
        <v>0</v>
      </c>
      <c r="AC7" s="52">
        <f>IF(ISBLANK(#REF!),"", sum(Z7:AB7))</f>
        <v>4</v>
      </c>
      <c r="AD7" s="53">
        <f t="shared" si="8"/>
        <v>0.6</v>
      </c>
      <c r="AE7" s="54" t="str">
        <f t="shared" si="9"/>
        <v>20+</v>
      </c>
      <c r="AF7" s="55">
        <v>1.0</v>
      </c>
      <c r="AG7" s="55">
        <v>3.0</v>
      </c>
      <c r="AH7" s="49"/>
      <c r="AI7" s="55">
        <v>2.0</v>
      </c>
      <c r="AJ7" s="55"/>
      <c r="AK7" s="49"/>
      <c r="AL7" s="55"/>
      <c r="AM7" s="55">
        <v>1.0</v>
      </c>
      <c r="AN7" s="49"/>
      <c r="AO7" s="49"/>
      <c r="AP7" s="55">
        <v>1.0</v>
      </c>
      <c r="AQ7" s="49"/>
      <c r="AR7" s="55"/>
      <c r="AS7" s="55"/>
      <c r="AT7" s="49"/>
      <c r="AU7" s="55">
        <v>1.0</v>
      </c>
      <c r="AV7" s="49"/>
      <c r="AW7" s="49"/>
      <c r="AX7" s="55"/>
      <c r="AY7" s="49"/>
      <c r="AZ7" s="49"/>
      <c r="BA7" s="55"/>
      <c r="BB7" s="55"/>
      <c r="BC7" s="49"/>
      <c r="BD7" s="49"/>
      <c r="BE7" s="49"/>
      <c r="BF7" s="49"/>
      <c r="BG7" s="49"/>
      <c r="BH7" s="49"/>
      <c r="BI7" s="49"/>
      <c r="BJ7" s="49"/>
      <c r="BK7" s="49"/>
      <c r="BL7" s="49"/>
      <c r="BM7" s="49"/>
      <c r="BN7" s="49"/>
      <c r="BO7" s="49"/>
      <c r="BP7" s="55"/>
      <c r="BQ7" s="49"/>
      <c r="BR7" s="49"/>
      <c r="BS7" s="49"/>
      <c r="BT7" s="49"/>
      <c r="BU7" s="49"/>
      <c r="BV7" s="49"/>
      <c r="BW7" s="49"/>
      <c r="BX7" s="49"/>
      <c r="BY7" s="49"/>
      <c r="BZ7" s="49"/>
      <c r="CA7" s="49"/>
      <c r="CB7" s="55"/>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55"/>
      <c r="EK7" s="49"/>
      <c r="EL7" s="49"/>
      <c r="EM7" s="49"/>
      <c r="EN7" s="49"/>
      <c r="EO7" s="49"/>
      <c r="EP7" s="49"/>
      <c r="EQ7" s="49"/>
      <c r="ER7" s="49"/>
      <c r="ES7" s="49"/>
      <c r="ET7" s="49"/>
      <c r="EU7" s="49"/>
      <c r="EV7" s="55"/>
      <c r="EW7" s="55"/>
      <c r="EX7" s="49"/>
      <c r="EY7" s="55"/>
      <c r="EZ7" s="55"/>
      <c r="FA7" s="49"/>
      <c r="FB7" s="40" t="s">
        <v>319</v>
      </c>
      <c r="FC7" s="40"/>
      <c r="FD7" s="40"/>
    </row>
    <row r="8" hidden="1">
      <c r="A8" s="40" t="s">
        <v>320</v>
      </c>
      <c r="B8" s="40" t="s">
        <v>321</v>
      </c>
      <c r="C8" s="41" t="s">
        <v>214</v>
      </c>
      <c r="D8" s="42" t="s">
        <v>162</v>
      </c>
      <c r="E8" s="42"/>
      <c r="F8" s="42"/>
      <c r="G8" s="43" t="s">
        <v>322</v>
      </c>
      <c r="H8" s="43" t="s">
        <v>323</v>
      </c>
      <c r="I8" s="42"/>
      <c r="J8" s="42"/>
      <c r="K8" s="42" t="s">
        <v>200</v>
      </c>
      <c r="L8" s="43" t="s">
        <v>302</v>
      </c>
      <c r="M8" s="42" t="s">
        <v>274</v>
      </c>
      <c r="N8" s="45">
        <v>43200.0</v>
      </c>
      <c r="O8" s="46">
        <v>43200.0</v>
      </c>
      <c r="P8" s="56"/>
      <c r="Q8" s="48"/>
      <c r="R8" s="48"/>
      <c r="S8" s="49"/>
      <c r="T8" s="50">
        <f t="shared" ref="T8:T53" si="19">IF(ISBLANK($A8),"",TODAY()-N8)</f>
        <v>323</v>
      </c>
      <c r="U8" s="51">
        <f t="shared" si="12"/>
        <v>15</v>
      </c>
      <c r="V8" s="51">
        <f t="shared" ref="V8:X8" si="17">IF(ISBLANK($A8),"",sum(AF8,AL8,AR8,AX8,BD8,BJ8,BP8,BV8,CB8,CH8,CN8,CT8,CZ8,DF8,DL8,DR8,DX8,ED8,EJ8,EP8,EV8))</f>
        <v>5</v>
      </c>
      <c r="W8" s="51">
        <f t="shared" si="17"/>
        <v>5</v>
      </c>
      <c r="X8" s="51">
        <f t="shared" si="17"/>
        <v>0</v>
      </c>
      <c r="Y8" s="52">
        <f t="shared" ref="Y8:Y53" si="21">IF(ISBLANK($A8),"", sum(V8:X8))</f>
        <v>10</v>
      </c>
      <c r="Z8" s="51">
        <f t="shared" ref="Z8:AB8" si="18">IF(ISBLANK($A8),"",sum(AI8,AO8,AU8,BA8,BG8,BM8,BS8,BY8,CE8,CK8,CQ8,CW8,DC8,DI8,DO8,DU8,EA8,EG8,EM8,ES8,EY8))</f>
        <v>7</v>
      </c>
      <c r="AA8" s="51">
        <f t="shared" si="18"/>
        <v>5</v>
      </c>
      <c r="AB8" s="51">
        <f t="shared" si="18"/>
        <v>0</v>
      </c>
      <c r="AC8" s="52">
        <f t="shared" ref="AC8:AC53" si="23">IF(ISBLANK($A8),"", sum(Z8:AB8))</f>
        <v>12</v>
      </c>
      <c r="AD8" s="53">
        <f t="shared" si="8"/>
        <v>0.7</v>
      </c>
      <c r="AE8" s="54" t="str">
        <f t="shared" si="9"/>
        <v>20+</v>
      </c>
      <c r="AF8" s="55">
        <v>5.0</v>
      </c>
      <c r="AG8" s="55">
        <v>2.0</v>
      </c>
      <c r="AH8" s="49"/>
      <c r="AI8" s="55">
        <v>5.0</v>
      </c>
      <c r="AJ8" s="55">
        <v>4.0</v>
      </c>
      <c r="AK8" s="49"/>
      <c r="AL8" s="55"/>
      <c r="AM8" s="55">
        <v>3.0</v>
      </c>
      <c r="AN8" s="49"/>
      <c r="AO8" s="55">
        <v>2.0</v>
      </c>
      <c r="AP8" s="49"/>
      <c r="AQ8" s="49"/>
      <c r="AR8" s="55"/>
      <c r="AS8" s="55"/>
      <c r="AT8" s="49"/>
      <c r="AU8" s="55"/>
      <c r="AV8" s="55">
        <v>1.0</v>
      </c>
      <c r="AW8" s="49"/>
      <c r="AX8" s="55"/>
      <c r="AY8" s="49"/>
      <c r="AZ8" s="49"/>
      <c r="BA8" s="55"/>
      <c r="BB8" s="55"/>
      <c r="BC8" s="49"/>
      <c r="BD8" s="49"/>
      <c r="BE8" s="49"/>
      <c r="BF8" s="49"/>
      <c r="BG8" s="49"/>
      <c r="BH8" s="49"/>
      <c r="BI8" s="49"/>
      <c r="BJ8" s="49"/>
      <c r="BK8" s="49"/>
      <c r="BL8" s="49"/>
      <c r="BM8" s="49"/>
      <c r="BN8" s="49"/>
      <c r="BO8" s="49"/>
      <c r="BP8" s="55"/>
      <c r="BQ8" s="49"/>
      <c r="BR8" s="49"/>
      <c r="BS8" s="49"/>
      <c r="BT8" s="49"/>
      <c r="BU8" s="49"/>
      <c r="BV8" s="49"/>
      <c r="BW8" s="49"/>
      <c r="BX8" s="49"/>
      <c r="BY8" s="49"/>
      <c r="BZ8" s="49"/>
      <c r="CA8" s="49"/>
      <c r="CB8" s="55"/>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55"/>
      <c r="EK8" s="49"/>
      <c r="EL8" s="49"/>
      <c r="EM8" s="49"/>
      <c r="EN8" s="49"/>
      <c r="EO8" s="49"/>
      <c r="EP8" s="49"/>
      <c r="EQ8" s="49"/>
      <c r="ER8" s="49"/>
      <c r="ES8" s="49"/>
      <c r="ET8" s="49"/>
      <c r="EU8" s="49"/>
      <c r="EV8" s="55"/>
      <c r="EW8" s="55"/>
      <c r="EX8" s="49"/>
      <c r="EY8" s="55"/>
      <c r="EZ8" s="55"/>
      <c r="FA8" s="49"/>
      <c r="FB8" s="40" t="s">
        <v>324</v>
      </c>
      <c r="FC8" s="40"/>
      <c r="FD8" s="40"/>
    </row>
    <row r="9" hidden="1">
      <c r="A9" s="40" t="s">
        <v>325</v>
      </c>
      <c r="B9" s="40" t="s">
        <v>326</v>
      </c>
      <c r="C9" s="41" t="s">
        <v>214</v>
      </c>
      <c r="D9" s="42" t="s">
        <v>170</v>
      </c>
      <c r="E9" s="42"/>
      <c r="F9" s="42"/>
      <c r="G9" s="43" t="s">
        <v>327</v>
      </c>
      <c r="H9" s="43" t="s">
        <v>328</v>
      </c>
      <c r="I9" s="42"/>
      <c r="J9" s="42"/>
      <c r="K9" s="42" t="s">
        <v>200</v>
      </c>
      <c r="L9" s="43" t="s">
        <v>302</v>
      </c>
      <c r="M9" s="42" t="s">
        <v>274</v>
      </c>
      <c r="N9" s="45">
        <v>43111.0</v>
      </c>
      <c r="O9" s="46">
        <v>43111.0</v>
      </c>
      <c r="P9" s="56"/>
      <c r="Q9" s="48"/>
      <c r="R9" s="48"/>
      <c r="S9" s="49"/>
      <c r="T9" s="50">
        <f t="shared" si="19"/>
        <v>412</v>
      </c>
      <c r="U9" s="51">
        <f t="shared" si="12"/>
        <v>15</v>
      </c>
      <c r="V9" s="51">
        <f t="shared" ref="V9:X9" si="20">IF(ISBLANK($A9),"",sum(AF9,AL9,AR9,AX9,BD9,BJ9,BP9,BV9,CB9,CH9,CN9,CT9,CZ9,DF9,DL9,DR9,DX9,ED9,EJ9,EP9,EV9))</f>
        <v>5</v>
      </c>
      <c r="W9" s="51">
        <f t="shared" si="20"/>
        <v>0</v>
      </c>
      <c r="X9" s="51">
        <f t="shared" si="20"/>
        <v>0</v>
      </c>
      <c r="Y9" s="52">
        <f t="shared" si="21"/>
        <v>5</v>
      </c>
      <c r="Z9" s="51">
        <f t="shared" ref="Z9:AB9" si="22">IF(ISBLANK($A9),"",sum(AI9,AO9,AU9,BA9,BG9,BM9,BS9,BY9,CE9,CK9,CQ9,CW9,DC9,DI9,DO9,DU9,EA9,EG9,EM9,ES9,EY9))</f>
        <v>3</v>
      </c>
      <c r="AA9" s="51">
        <f t="shared" si="22"/>
        <v>3</v>
      </c>
      <c r="AB9" s="51">
        <f t="shared" si="22"/>
        <v>0</v>
      </c>
      <c r="AC9" s="52">
        <f t="shared" si="23"/>
        <v>6</v>
      </c>
      <c r="AD9" s="53">
        <f t="shared" si="8"/>
        <v>0.6</v>
      </c>
      <c r="AE9" s="54" t="str">
        <f t="shared" si="9"/>
        <v>20+</v>
      </c>
      <c r="AF9" s="55">
        <v>4.0</v>
      </c>
      <c r="AG9" s="55"/>
      <c r="AH9" s="49"/>
      <c r="AI9" s="55">
        <v>3.0</v>
      </c>
      <c r="AJ9" s="55"/>
      <c r="AK9" s="49"/>
      <c r="AL9" s="55">
        <v>1.0</v>
      </c>
      <c r="AM9" s="49"/>
      <c r="AN9" s="49"/>
      <c r="AO9" s="49"/>
      <c r="AP9" s="49"/>
      <c r="AQ9" s="49"/>
      <c r="AR9" s="55"/>
      <c r="AS9" s="55"/>
      <c r="AT9" s="49"/>
      <c r="AU9" s="55"/>
      <c r="AV9" s="55">
        <v>3.0</v>
      </c>
      <c r="AW9" s="49"/>
      <c r="AX9" s="55"/>
      <c r="AY9" s="49"/>
      <c r="AZ9" s="49"/>
      <c r="BA9" s="55"/>
      <c r="BB9" s="55"/>
      <c r="BC9" s="49"/>
      <c r="BD9" s="49"/>
      <c r="BE9" s="49"/>
      <c r="BF9" s="49"/>
      <c r="BG9" s="49"/>
      <c r="BH9" s="49"/>
      <c r="BI9" s="49"/>
      <c r="BJ9" s="49"/>
      <c r="BK9" s="49"/>
      <c r="BL9" s="49"/>
      <c r="BM9" s="49"/>
      <c r="BN9" s="49"/>
      <c r="BO9" s="49"/>
      <c r="BP9" s="55"/>
      <c r="BQ9" s="49"/>
      <c r="BR9" s="49"/>
      <c r="BS9" s="49"/>
      <c r="BT9" s="55"/>
      <c r="BU9" s="49"/>
      <c r="BV9" s="49"/>
      <c r="BW9" s="49"/>
      <c r="BX9" s="49"/>
      <c r="BY9" s="49"/>
      <c r="BZ9" s="49"/>
      <c r="CA9" s="49"/>
      <c r="CB9" s="55"/>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55"/>
      <c r="EK9" s="49"/>
      <c r="EL9" s="49"/>
      <c r="EM9" s="49"/>
      <c r="EN9" s="49"/>
      <c r="EO9" s="49"/>
      <c r="EP9" s="49"/>
      <c r="EQ9" s="49"/>
      <c r="ER9" s="49"/>
      <c r="ES9" s="49"/>
      <c r="ET9" s="49"/>
      <c r="EU9" s="49"/>
      <c r="EV9" s="55"/>
      <c r="EW9" s="55"/>
      <c r="EX9" s="49"/>
      <c r="EY9" s="55"/>
      <c r="EZ9" s="55"/>
      <c r="FA9" s="49"/>
      <c r="FB9" s="40" t="s">
        <v>329</v>
      </c>
      <c r="FC9" s="40"/>
      <c r="FD9" s="40"/>
    </row>
    <row r="10" hidden="1">
      <c r="A10" s="40" t="s">
        <v>330</v>
      </c>
      <c r="B10" s="42" t="s">
        <v>331</v>
      </c>
      <c r="C10" s="41" t="s">
        <v>229</v>
      </c>
      <c r="D10" s="42" t="s">
        <v>170</v>
      </c>
      <c r="E10" s="42"/>
      <c r="F10" s="42"/>
      <c r="G10" s="43" t="s">
        <v>332</v>
      </c>
      <c r="H10" s="43" t="s">
        <v>333</v>
      </c>
      <c r="I10" s="42"/>
      <c r="J10" s="42"/>
      <c r="K10" s="42" t="s">
        <v>219</v>
      </c>
      <c r="L10" s="43" t="s">
        <v>334</v>
      </c>
      <c r="M10" s="42" t="s">
        <v>287</v>
      </c>
      <c r="N10" s="45">
        <v>42990.0</v>
      </c>
      <c r="O10" s="58"/>
      <c r="P10" s="58"/>
      <c r="Q10" s="59"/>
      <c r="R10" s="59"/>
      <c r="S10" s="60"/>
      <c r="T10" s="50">
        <f t="shared" si="19"/>
        <v>533</v>
      </c>
      <c r="U10" s="51">
        <f t="shared" si="12"/>
        <v>15</v>
      </c>
      <c r="V10" s="51">
        <f t="shared" ref="V10:X10" si="24">IF(ISBLANK($A10),"",sum(AF10,AL10,AR10,AX10,BD10,BJ10,BP10,BV10,CB10,CH10,CN10,CT10,CZ10,DF10,DL10,DR10,DX10,ED10,EJ10,EP10,EV10))</f>
        <v>4</v>
      </c>
      <c r="W10" s="51">
        <f t="shared" si="24"/>
        <v>0</v>
      </c>
      <c r="X10" s="51">
        <f t="shared" si="24"/>
        <v>0</v>
      </c>
      <c r="Y10" s="52">
        <f t="shared" si="21"/>
        <v>4</v>
      </c>
      <c r="Z10" s="51">
        <f t="shared" ref="Z10:AB10" si="25">IF(ISBLANK($A10),"",sum(AI10,AO10,AU10,BA10,BG10,BM10,BS10,BY10,CE10,CK10,CQ10,CW10,DC10,DI10,DO10,DU10,EA10,EG10,EM10,ES10,EY10))</f>
        <v>3</v>
      </c>
      <c r="AA10" s="51">
        <f t="shared" si="25"/>
        <v>1</v>
      </c>
      <c r="AB10" s="51">
        <f t="shared" si="25"/>
        <v>0</v>
      </c>
      <c r="AC10" s="52">
        <f t="shared" si="23"/>
        <v>4</v>
      </c>
      <c r="AD10" s="53">
        <f t="shared" si="8"/>
        <v>0.75</v>
      </c>
      <c r="AE10" s="54" t="str">
        <f t="shared" si="9"/>
        <v>20+</v>
      </c>
      <c r="AF10" s="55">
        <v>2.0</v>
      </c>
      <c r="AG10" s="49"/>
      <c r="AH10" s="49"/>
      <c r="AI10" s="55"/>
      <c r="AJ10" s="49"/>
      <c r="AK10" s="49"/>
      <c r="AL10" s="55">
        <v>2.0</v>
      </c>
      <c r="AM10" s="49"/>
      <c r="AN10" s="49"/>
      <c r="AO10" s="55">
        <v>3.0</v>
      </c>
      <c r="AP10" s="55">
        <v>1.0</v>
      </c>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2" t="s">
        <v>335</v>
      </c>
      <c r="FC10" s="42"/>
      <c r="FD10" s="42"/>
    </row>
    <row r="11">
      <c r="A11" s="40" t="s">
        <v>336</v>
      </c>
      <c r="B11" s="40" t="s">
        <v>337</v>
      </c>
      <c r="C11" s="41" t="s">
        <v>294</v>
      </c>
      <c r="D11" s="42" t="s">
        <v>184</v>
      </c>
      <c r="E11" s="42"/>
      <c r="F11" s="42"/>
      <c r="G11" s="43" t="s">
        <v>338</v>
      </c>
      <c r="H11" s="43" t="s">
        <v>296</v>
      </c>
      <c r="I11" s="42"/>
      <c r="J11" s="42"/>
      <c r="K11" s="42"/>
      <c r="L11" s="43" t="s">
        <v>297</v>
      </c>
      <c r="M11" s="42" t="s">
        <v>288</v>
      </c>
      <c r="N11" s="45">
        <v>43516.0</v>
      </c>
      <c r="O11" s="46">
        <v>43516.0</v>
      </c>
      <c r="P11" s="56"/>
      <c r="Q11" s="48"/>
      <c r="R11" s="48"/>
      <c r="S11" s="49"/>
      <c r="T11" s="50">
        <f t="shared" si="19"/>
        <v>7</v>
      </c>
      <c r="U11" s="51"/>
      <c r="V11" s="51">
        <f t="shared" ref="V11:X11" si="26">IF(ISBLANK($A11),"",sum(AF11,AL11,AR11,AX11,BD11,BJ11,BP11,BV11,CB11,CH11,CN11,CT11,CZ11,DF11,DL11,DR11,DX11,ED11,EJ11,EP11,EV11))</f>
        <v>0</v>
      </c>
      <c r="W11" s="51">
        <f t="shared" si="26"/>
        <v>0</v>
      </c>
      <c r="X11" s="51">
        <f t="shared" si="26"/>
        <v>0</v>
      </c>
      <c r="Y11" s="52">
        <f t="shared" si="21"/>
        <v>0</v>
      </c>
      <c r="Z11" s="51">
        <f t="shared" ref="Z11:AB11" si="27">IF(ISBLANK($A11),"",sum(AI11,AO11,AU11,BA11,BG11,BM11,BS11,BY11,CE11,CK11,CQ11,CW11,DC11,DI11,DO11,DU11,EA11,EG11,EM11,ES11,EY11))</f>
        <v>0</v>
      </c>
      <c r="AA11" s="51">
        <f t="shared" si="27"/>
        <v>0</v>
      </c>
      <c r="AB11" s="51">
        <f t="shared" si="27"/>
        <v>0</v>
      </c>
      <c r="AC11" s="52">
        <f t="shared" si="23"/>
        <v>0</v>
      </c>
      <c r="AD11" s="53" t="str">
        <f t="shared" si="8"/>
        <v/>
      </c>
      <c r="AE11" s="54">
        <f t="shared" si="9"/>
        <v>1</v>
      </c>
      <c r="AF11" s="55"/>
      <c r="AG11" s="55"/>
      <c r="AH11" s="49"/>
      <c r="AI11" s="55"/>
      <c r="AJ11" s="55"/>
      <c r="AK11" s="49"/>
      <c r="AL11" s="55"/>
      <c r="AM11" s="49"/>
      <c r="AN11" s="49"/>
      <c r="AO11" s="49"/>
      <c r="AP11" s="49"/>
      <c r="AQ11" s="49"/>
      <c r="AR11" s="55"/>
      <c r="AS11" s="55"/>
      <c r="AT11" s="49"/>
      <c r="AU11" s="55"/>
      <c r="AV11" s="49"/>
      <c r="AW11" s="49"/>
      <c r="AX11" s="55"/>
      <c r="AY11" s="49"/>
      <c r="AZ11" s="49"/>
      <c r="BA11" s="55"/>
      <c r="BB11" s="55"/>
      <c r="BC11" s="49"/>
      <c r="BD11" s="49"/>
      <c r="BE11" s="49"/>
      <c r="BF11" s="49"/>
      <c r="BG11" s="49"/>
      <c r="BH11" s="49"/>
      <c r="BI11" s="49"/>
      <c r="BJ11" s="49"/>
      <c r="BK11" s="49"/>
      <c r="BL11" s="49"/>
      <c r="BM11" s="49"/>
      <c r="BN11" s="49"/>
      <c r="BO11" s="49"/>
      <c r="BP11" s="55"/>
      <c r="BQ11" s="49"/>
      <c r="BR11" s="49"/>
      <c r="BS11" s="49"/>
      <c r="BT11" s="49"/>
      <c r="BU11" s="49"/>
      <c r="BV11" s="49"/>
      <c r="BW11" s="49"/>
      <c r="BX11" s="49"/>
      <c r="BY11" s="49"/>
      <c r="BZ11" s="49"/>
      <c r="CA11" s="49"/>
      <c r="CB11" s="55"/>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55"/>
      <c r="EK11" s="49"/>
      <c r="EL11" s="49"/>
      <c r="EM11" s="49"/>
      <c r="EN11" s="49"/>
      <c r="EO11" s="49"/>
      <c r="EP11" s="49"/>
      <c r="EQ11" s="49"/>
      <c r="ER11" s="49"/>
      <c r="ES11" s="49"/>
      <c r="ET11" s="49"/>
      <c r="EU11" s="49"/>
      <c r="EV11" s="55"/>
      <c r="EW11" s="55"/>
      <c r="EX11" s="49"/>
      <c r="EY11" s="55"/>
      <c r="EZ11" s="55"/>
      <c r="FA11" s="49"/>
      <c r="FB11" s="40" t="s">
        <v>339</v>
      </c>
      <c r="FC11" s="40"/>
      <c r="FD11" s="40"/>
    </row>
    <row r="12" hidden="1">
      <c r="A12" s="40" t="s">
        <v>340</v>
      </c>
      <c r="B12" s="40" t="s">
        <v>341</v>
      </c>
      <c r="C12" s="41" t="s">
        <v>268</v>
      </c>
      <c r="D12" s="42" t="s">
        <v>170</v>
      </c>
      <c r="E12" s="42"/>
      <c r="F12" s="42"/>
      <c r="G12" s="43" t="s">
        <v>342</v>
      </c>
      <c r="H12" s="43" t="s">
        <v>343</v>
      </c>
      <c r="I12" s="42"/>
      <c r="J12" s="42"/>
      <c r="K12" s="42" t="s">
        <v>200</v>
      </c>
      <c r="L12" s="43" t="s">
        <v>344</v>
      </c>
      <c r="M12" s="42" t="s">
        <v>195</v>
      </c>
      <c r="N12" s="45">
        <v>43007.0</v>
      </c>
      <c r="O12" s="46"/>
      <c r="P12" s="56"/>
      <c r="Q12" s="48"/>
      <c r="R12" s="48"/>
      <c r="S12" s="49"/>
      <c r="T12" s="50">
        <f t="shared" si="19"/>
        <v>516</v>
      </c>
      <c r="U12" s="51">
        <f t="shared" ref="U12:U13" si="30">IF(ISBLANK($A12),"",15)</f>
        <v>15</v>
      </c>
      <c r="V12" s="51">
        <f t="shared" ref="V12:X12" si="28">IF(ISBLANK($A12),"",sum(AF12,AL12,AR12,AX12,BD12,BJ12,BP12,BV12,CB12,CH12,CN12,CT12,CZ12,DF12,DL12,DR12,DX12,ED12,EJ12,EP12,EV12))</f>
        <v>1</v>
      </c>
      <c r="W12" s="51">
        <f t="shared" si="28"/>
        <v>0</v>
      </c>
      <c r="X12" s="51">
        <f t="shared" si="28"/>
        <v>0</v>
      </c>
      <c r="Y12" s="52">
        <f t="shared" si="21"/>
        <v>1</v>
      </c>
      <c r="Z12" s="51">
        <f t="shared" ref="Z12:AB12" si="29">IF(ISBLANK($A12),"",sum(AI12,AO12,AU12,BA12,BG12,BM12,BS12,BY12,CE12,CK12,CQ12,CW12,DC12,DI12,DO12,DU12,EA12,EG12,EM12,ES12,EY12))</f>
        <v>1</v>
      </c>
      <c r="AA12" s="51">
        <f t="shared" si="29"/>
        <v>0</v>
      </c>
      <c r="AB12" s="51">
        <f t="shared" si="29"/>
        <v>0</v>
      </c>
      <c r="AC12" s="52">
        <f t="shared" si="23"/>
        <v>1</v>
      </c>
      <c r="AD12" s="53">
        <f t="shared" si="8"/>
        <v>1</v>
      </c>
      <c r="AE12" s="54" t="str">
        <f t="shared" si="9"/>
        <v>20+</v>
      </c>
      <c r="AF12" s="55">
        <v>1.0</v>
      </c>
      <c r="AG12" s="55"/>
      <c r="AH12" s="49"/>
      <c r="AI12" s="55">
        <v>1.0</v>
      </c>
      <c r="AJ12" s="55"/>
      <c r="AK12" s="49"/>
      <c r="AL12" s="55"/>
      <c r="AM12" s="49"/>
      <c r="AN12" s="49"/>
      <c r="AO12" s="49"/>
      <c r="AP12" s="49"/>
      <c r="AQ12" s="49"/>
      <c r="AR12" s="55"/>
      <c r="AS12" s="55"/>
      <c r="AT12" s="49"/>
      <c r="AU12" s="55"/>
      <c r="AV12" s="49"/>
      <c r="AW12" s="49"/>
      <c r="AX12" s="55"/>
      <c r="AY12" s="49"/>
      <c r="AZ12" s="49"/>
      <c r="BA12" s="55"/>
      <c r="BB12" s="55"/>
      <c r="BC12" s="49"/>
      <c r="BD12" s="49"/>
      <c r="BE12" s="49"/>
      <c r="BF12" s="49"/>
      <c r="BG12" s="49"/>
      <c r="BH12" s="49"/>
      <c r="BI12" s="49"/>
      <c r="BJ12" s="49"/>
      <c r="BK12" s="49"/>
      <c r="BL12" s="49"/>
      <c r="BM12" s="49"/>
      <c r="BN12" s="49"/>
      <c r="BO12" s="49"/>
      <c r="BP12" s="55"/>
      <c r="BQ12" s="49"/>
      <c r="BR12" s="49"/>
      <c r="BS12" s="49"/>
      <c r="BT12" s="49"/>
      <c r="BU12" s="49"/>
      <c r="BV12" s="49"/>
      <c r="BW12" s="49"/>
      <c r="BX12" s="49"/>
      <c r="BY12" s="49"/>
      <c r="BZ12" s="49"/>
      <c r="CA12" s="49"/>
      <c r="CB12" s="55"/>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55"/>
      <c r="EK12" s="49"/>
      <c r="EL12" s="49"/>
      <c r="EM12" s="49"/>
      <c r="EN12" s="49"/>
      <c r="EO12" s="49"/>
      <c r="EP12" s="49"/>
      <c r="EQ12" s="49"/>
      <c r="ER12" s="49"/>
      <c r="ES12" s="49"/>
      <c r="ET12" s="49"/>
      <c r="EU12" s="49"/>
      <c r="EV12" s="55"/>
      <c r="EW12" s="55"/>
      <c r="EX12" s="49"/>
      <c r="EY12" s="55"/>
      <c r="EZ12" s="55"/>
      <c r="FA12" s="49"/>
      <c r="FB12" s="40" t="s">
        <v>345</v>
      </c>
      <c r="FC12" s="40"/>
      <c r="FD12" s="40"/>
    </row>
    <row r="13" hidden="1">
      <c r="A13" s="40" t="s">
        <v>346</v>
      </c>
      <c r="B13" s="40" t="s">
        <v>347</v>
      </c>
      <c r="C13" s="41" t="s">
        <v>348</v>
      </c>
      <c r="D13" s="42" t="s">
        <v>170</v>
      </c>
      <c r="E13" s="42"/>
      <c r="F13" s="42"/>
      <c r="G13" s="43" t="s">
        <v>349</v>
      </c>
      <c r="H13" s="43" t="s">
        <v>350</v>
      </c>
      <c r="I13" s="42"/>
      <c r="J13" s="42"/>
      <c r="K13" s="42" t="s">
        <v>200</v>
      </c>
      <c r="L13" s="43" t="s">
        <v>351</v>
      </c>
      <c r="M13" s="42" t="s">
        <v>212</v>
      </c>
      <c r="N13" s="45">
        <v>43013.0</v>
      </c>
      <c r="O13" s="46">
        <v>43038.0</v>
      </c>
      <c r="P13" s="56"/>
      <c r="Q13" s="48"/>
      <c r="R13" s="48"/>
      <c r="S13" s="49"/>
      <c r="T13" s="50">
        <f t="shared" si="19"/>
        <v>510</v>
      </c>
      <c r="U13" s="51">
        <f t="shared" si="30"/>
        <v>15</v>
      </c>
      <c r="V13" s="51">
        <f t="shared" ref="V13:X13" si="31">IF(ISBLANK($A13),"",sum(AF13,AL13,AR13,AX13,BD13,BJ13,BP13,BV13,CB13,CH13,CN13,CT13,CZ13,DF13,DL13,DR13,DX13,ED13,EJ13,EP13,EV13))</f>
        <v>6</v>
      </c>
      <c r="W13" s="51">
        <f t="shared" si="31"/>
        <v>1</v>
      </c>
      <c r="X13" s="51">
        <f t="shared" si="31"/>
        <v>0</v>
      </c>
      <c r="Y13" s="52">
        <f t="shared" si="21"/>
        <v>7</v>
      </c>
      <c r="Z13" s="51">
        <f t="shared" ref="Z13:AB13" si="32">IF(ISBLANK($A13),"",sum(AI13,AO13,AU13,BA13,BG13,BM13,BS13,BY13,CE13,CK13,CQ13,CW13,DC13,DI13,DO13,DU13,EA13,EG13,EM13,ES13,EY13))</f>
        <v>9</v>
      </c>
      <c r="AA13" s="51">
        <f t="shared" si="32"/>
        <v>0</v>
      </c>
      <c r="AB13" s="51">
        <f t="shared" si="32"/>
        <v>0</v>
      </c>
      <c r="AC13" s="52">
        <f t="shared" si="23"/>
        <v>9</v>
      </c>
      <c r="AD13" s="53">
        <f t="shared" si="8"/>
        <v>1.285714286</v>
      </c>
      <c r="AE13" s="54" t="str">
        <f t="shared" si="9"/>
        <v>20+</v>
      </c>
      <c r="AF13" s="55"/>
      <c r="AG13" s="55"/>
      <c r="AH13" s="49"/>
      <c r="AI13" s="55"/>
      <c r="AJ13" s="55"/>
      <c r="AK13" s="49"/>
      <c r="AL13" s="55"/>
      <c r="AM13" s="49"/>
      <c r="AN13" s="49"/>
      <c r="AO13" s="49"/>
      <c r="AP13" s="49"/>
      <c r="AQ13" s="49"/>
      <c r="AR13" s="55"/>
      <c r="AS13" s="55"/>
      <c r="AT13" s="49"/>
      <c r="AU13" s="55"/>
      <c r="AV13" s="49"/>
      <c r="AW13" s="49"/>
      <c r="AX13" s="55">
        <v>1.0</v>
      </c>
      <c r="AY13" s="49"/>
      <c r="AZ13" s="49"/>
      <c r="BA13" s="55"/>
      <c r="BB13" s="55"/>
      <c r="BC13" s="49"/>
      <c r="BD13" s="55">
        <v>2.0</v>
      </c>
      <c r="BE13" s="55">
        <v>1.0</v>
      </c>
      <c r="BF13" s="49"/>
      <c r="BG13" s="49"/>
      <c r="BH13" s="49"/>
      <c r="BI13" s="49"/>
      <c r="BJ13" s="55">
        <v>1.0</v>
      </c>
      <c r="BK13" s="49"/>
      <c r="BL13" s="49"/>
      <c r="BM13" s="55">
        <v>3.0</v>
      </c>
      <c r="BN13" s="49"/>
      <c r="BO13" s="49"/>
      <c r="BP13" s="55"/>
      <c r="BQ13" s="49"/>
      <c r="BR13" s="49"/>
      <c r="BS13" s="55">
        <v>1.0</v>
      </c>
      <c r="BT13" s="49"/>
      <c r="BU13" s="49"/>
      <c r="BV13" s="55">
        <v>1.0</v>
      </c>
      <c r="BW13" s="49"/>
      <c r="BX13" s="49"/>
      <c r="BY13" s="49"/>
      <c r="BZ13" s="49"/>
      <c r="CA13" s="49"/>
      <c r="CB13" s="55"/>
      <c r="CC13" s="49"/>
      <c r="CD13" s="49"/>
      <c r="CE13" s="49"/>
      <c r="CF13" s="49"/>
      <c r="CG13" s="49"/>
      <c r="CH13" s="55">
        <v>1.0</v>
      </c>
      <c r="CI13" s="49"/>
      <c r="CJ13" s="49"/>
      <c r="CK13" s="55">
        <v>2.0</v>
      </c>
      <c r="CL13" s="49"/>
      <c r="CM13" s="49"/>
      <c r="CN13" s="49"/>
      <c r="CO13" s="49"/>
      <c r="CP13" s="49"/>
      <c r="CQ13" s="55">
        <v>3.0</v>
      </c>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55"/>
      <c r="EK13" s="49"/>
      <c r="EL13" s="49"/>
      <c r="EM13" s="49"/>
      <c r="EN13" s="49"/>
      <c r="EO13" s="49"/>
      <c r="EP13" s="49"/>
      <c r="EQ13" s="49"/>
      <c r="ER13" s="49"/>
      <c r="ES13" s="49"/>
      <c r="ET13" s="49"/>
      <c r="EU13" s="49"/>
      <c r="EV13" s="55"/>
      <c r="EW13" s="55"/>
      <c r="EX13" s="49"/>
      <c r="EY13" s="55"/>
      <c r="EZ13" s="55"/>
      <c r="FA13" s="49"/>
      <c r="FB13" s="40" t="s">
        <v>352</v>
      </c>
      <c r="FC13" s="40"/>
      <c r="FD13" s="40"/>
    </row>
    <row r="14">
      <c r="A14" s="40" t="s">
        <v>353</v>
      </c>
      <c r="B14" s="40" t="s">
        <v>354</v>
      </c>
      <c r="C14" s="41" t="s">
        <v>262</v>
      </c>
      <c r="D14" s="42" t="s">
        <v>197</v>
      </c>
      <c r="E14" s="42"/>
      <c r="F14" s="42"/>
      <c r="G14" s="43" t="s">
        <v>355</v>
      </c>
      <c r="H14" s="43" t="s">
        <v>356</v>
      </c>
      <c r="I14" s="42"/>
      <c r="J14" s="42"/>
      <c r="K14" s="42" t="s">
        <v>200</v>
      </c>
      <c r="L14" s="43" t="s">
        <v>357</v>
      </c>
      <c r="M14" s="42" t="s">
        <v>251</v>
      </c>
      <c r="N14" s="45">
        <v>43511.0</v>
      </c>
      <c r="O14" s="46">
        <v>43511.0</v>
      </c>
      <c r="P14" s="56"/>
      <c r="Q14" s="48"/>
      <c r="R14" s="48"/>
      <c r="S14" s="49"/>
      <c r="T14" s="50">
        <f t="shared" si="19"/>
        <v>12</v>
      </c>
      <c r="U14" s="51"/>
      <c r="V14" s="51">
        <f t="shared" ref="V14:X14" si="33">IF(ISBLANK($A14),"",sum(AF14,AL14,AR14,AX14,BD14,BJ14,BP14,BV14,CB14,CH14,CN14,CT14,CZ14,DF14,DL14,DR14,DX14,ED14,EJ14,EP14,EV14))</f>
        <v>0</v>
      </c>
      <c r="W14" s="51">
        <f t="shared" si="33"/>
        <v>0</v>
      </c>
      <c r="X14" s="51">
        <f t="shared" si="33"/>
        <v>0</v>
      </c>
      <c r="Y14" s="52">
        <f t="shared" si="21"/>
        <v>0</v>
      </c>
      <c r="Z14" s="51">
        <f t="shared" ref="Z14:AB14" si="34">IF(ISBLANK($A14),"",sum(AI14,AO14,AU14,BA14,BG14,BM14,BS14,BY14,CE14,CK14,CQ14,CW14,DC14,DI14,DO14,DU14,EA14,EG14,EM14,ES14,EY14))</f>
        <v>0</v>
      </c>
      <c r="AA14" s="51">
        <f t="shared" si="34"/>
        <v>0</v>
      </c>
      <c r="AB14" s="51">
        <f t="shared" si="34"/>
        <v>0</v>
      </c>
      <c r="AC14" s="52">
        <f t="shared" si="23"/>
        <v>0</v>
      </c>
      <c r="AD14" s="53" t="str">
        <f t="shared" si="8"/>
        <v/>
      </c>
      <c r="AE14" s="54">
        <f t="shared" si="9"/>
        <v>2</v>
      </c>
      <c r="AF14" s="55"/>
      <c r="AG14" s="55"/>
      <c r="AH14" s="49"/>
      <c r="AI14" s="55"/>
      <c r="AJ14" s="55"/>
      <c r="AK14" s="49"/>
      <c r="AL14" s="55"/>
      <c r="AM14" s="49"/>
      <c r="AN14" s="49"/>
      <c r="AO14" s="49"/>
      <c r="AP14" s="49"/>
      <c r="AQ14" s="49"/>
      <c r="AR14" s="55"/>
      <c r="AS14" s="55"/>
      <c r="AT14" s="49"/>
      <c r="AU14" s="55"/>
      <c r="AV14" s="49"/>
      <c r="AW14" s="49"/>
      <c r="AX14" s="55"/>
      <c r="AY14" s="49"/>
      <c r="AZ14" s="49"/>
      <c r="BA14" s="55"/>
      <c r="BB14" s="55"/>
      <c r="BC14" s="49"/>
      <c r="BD14" s="49"/>
      <c r="BE14" s="49"/>
      <c r="BF14" s="49"/>
      <c r="BG14" s="49"/>
      <c r="BH14" s="49"/>
      <c r="BI14" s="49"/>
      <c r="BJ14" s="49"/>
      <c r="BK14" s="49"/>
      <c r="BL14" s="49"/>
      <c r="BM14" s="49"/>
      <c r="BN14" s="49"/>
      <c r="BO14" s="49"/>
      <c r="BP14" s="55"/>
      <c r="BQ14" s="49"/>
      <c r="BR14" s="49"/>
      <c r="BS14" s="49"/>
      <c r="BT14" s="49"/>
      <c r="BU14" s="49"/>
      <c r="BV14" s="49"/>
      <c r="BW14" s="49"/>
      <c r="BX14" s="49"/>
      <c r="BY14" s="49"/>
      <c r="BZ14" s="49"/>
      <c r="CA14" s="49"/>
      <c r="CB14" s="55"/>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55"/>
      <c r="EK14" s="49"/>
      <c r="EL14" s="49"/>
      <c r="EM14" s="49"/>
      <c r="EN14" s="49"/>
      <c r="EO14" s="49"/>
      <c r="EP14" s="49"/>
      <c r="EQ14" s="49"/>
      <c r="ER14" s="49"/>
      <c r="ES14" s="49"/>
      <c r="ET14" s="49"/>
      <c r="EU14" s="49"/>
      <c r="EV14" s="55"/>
      <c r="EW14" s="55"/>
      <c r="EX14" s="49"/>
      <c r="EY14" s="55"/>
      <c r="EZ14" s="55"/>
      <c r="FA14" s="49"/>
      <c r="FB14" s="40" t="s">
        <v>358</v>
      </c>
      <c r="FC14" s="40"/>
      <c r="FD14" s="40"/>
    </row>
    <row r="15" hidden="1">
      <c r="A15" s="61" t="s">
        <v>359</v>
      </c>
      <c r="B15" s="61" t="s">
        <v>360</v>
      </c>
      <c r="C15" s="41" t="s">
        <v>214</v>
      </c>
      <c r="D15" s="42" t="s">
        <v>162</v>
      </c>
      <c r="E15" s="42"/>
      <c r="F15" s="42"/>
      <c r="G15" s="43" t="s">
        <v>361</v>
      </c>
      <c r="H15" s="43" t="s">
        <v>328</v>
      </c>
      <c r="I15" s="42" t="s">
        <v>192</v>
      </c>
      <c r="J15" s="42" t="s">
        <v>362</v>
      </c>
      <c r="K15" s="42" t="s">
        <v>219</v>
      </c>
      <c r="L15" s="43" t="s">
        <v>302</v>
      </c>
      <c r="M15" s="42" t="s">
        <v>274</v>
      </c>
      <c r="N15" s="45">
        <v>42969.0</v>
      </c>
      <c r="O15" s="62"/>
      <c r="P15" s="63"/>
      <c r="Q15" s="63"/>
      <c r="R15" s="63"/>
      <c r="S15" s="64"/>
      <c r="T15" s="50">
        <f t="shared" si="19"/>
        <v>554</v>
      </c>
      <c r="U15" s="51">
        <f t="shared" ref="U15:U68" si="37">IF(ISBLANK($A15),"",15)</f>
        <v>15</v>
      </c>
      <c r="V15" s="51">
        <f t="shared" ref="V15:X15" si="35">IF(ISBLANK($A15),"",sum(AF15,AL15,AR15,AX15,BD15,BJ15,BP15,BV15,CB15,CH15,CN15,CT15,CZ15,DF15,DL15,DR15,DX15,ED15,EJ15,EP15,EV15))</f>
        <v>6</v>
      </c>
      <c r="W15" s="51">
        <f t="shared" si="35"/>
        <v>1</v>
      </c>
      <c r="X15" s="51">
        <f t="shared" si="35"/>
        <v>0</v>
      </c>
      <c r="Y15" s="52">
        <f t="shared" si="21"/>
        <v>7</v>
      </c>
      <c r="Z15" s="51">
        <f t="shared" ref="Z15:AB15" si="36">IF(ISBLANK($A15),"",sum(AI15,AO15,AU15,BA15,BG15,BM15,BS15,BY15,CE15,CK15,CQ15,CW15,DC15,DI15,DO15,DU15,EA15,EG15,EM15,ES15,EY15))</f>
        <v>8</v>
      </c>
      <c r="AA15" s="51">
        <f t="shared" si="36"/>
        <v>8</v>
      </c>
      <c r="AB15" s="51">
        <f t="shared" si="36"/>
        <v>0</v>
      </c>
      <c r="AC15" s="52">
        <f t="shared" si="23"/>
        <v>16</v>
      </c>
      <c r="AD15" s="53">
        <f t="shared" si="8"/>
        <v>1.142857143</v>
      </c>
      <c r="AE15" s="54" t="str">
        <f t="shared" si="9"/>
        <v>20+</v>
      </c>
      <c r="AF15" s="65">
        <v>5.0</v>
      </c>
      <c r="AG15" s="65">
        <v>1.0</v>
      </c>
      <c r="AH15" s="64"/>
      <c r="AI15" s="65">
        <v>3.0</v>
      </c>
      <c r="AJ15" s="64"/>
      <c r="AK15" s="64"/>
      <c r="AL15" s="65">
        <v>1.0</v>
      </c>
      <c r="AM15" s="64"/>
      <c r="AN15" s="64"/>
      <c r="AO15" s="64"/>
      <c r="AP15" s="64"/>
      <c r="AQ15" s="64"/>
      <c r="AR15" s="64"/>
      <c r="AS15" s="64"/>
      <c r="AT15" s="64"/>
      <c r="AU15" s="64"/>
      <c r="AV15" s="65">
        <v>3.0</v>
      </c>
      <c r="AW15" s="64"/>
      <c r="AX15" s="64"/>
      <c r="AY15" s="64"/>
      <c r="AZ15" s="64"/>
      <c r="BA15" s="64"/>
      <c r="BB15" s="64"/>
      <c r="BC15" s="64"/>
      <c r="BD15" s="64"/>
      <c r="BE15" s="64"/>
      <c r="BF15" s="64"/>
      <c r="BG15" s="64"/>
      <c r="BH15" s="64"/>
      <c r="BI15" s="66"/>
      <c r="BJ15" s="66"/>
      <c r="BK15" s="66"/>
      <c r="BL15" s="66"/>
      <c r="BM15" s="67">
        <v>2.0</v>
      </c>
      <c r="BN15" s="66"/>
      <c r="BO15" s="66"/>
      <c r="BP15" s="67"/>
      <c r="BQ15" s="66"/>
      <c r="BR15" s="66"/>
      <c r="BS15" s="67">
        <v>1.0</v>
      </c>
      <c r="BT15" s="67">
        <v>1.0</v>
      </c>
      <c r="BU15" s="66"/>
      <c r="BV15" s="66"/>
      <c r="BW15" s="64"/>
      <c r="BX15" s="64"/>
      <c r="BY15" s="65">
        <v>2.0</v>
      </c>
      <c r="BZ15" s="65">
        <v>4.0</v>
      </c>
      <c r="CA15" s="64"/>
      <c r="CB15" s="65"/>
      <c r="CC15" s="64"/>
      <c r="CD15" s="64"/>
      <c r="CE15" s="64"/>
      <c r="CF15" s="64"/>
      <c r="CG15" s="64"/>
      <c r="CH15" s="65"/>
      <c r="CI15" s="64"/>
      <c r="CJ15" s="64"/>
      <c r="CK15" s="65"/>
      <c r="CL15" s="64"/>
      <c r="CM15" s="64"/>
      <c r="CN15" s="65"/>
      <c r="CO15" s="64"/>
      <c r="CP15" s="64"/>
      <c r="CQ15" s="65"/>
      <c r="CR15" s="64"/>
      <c r="CS15" s="64"/>
      <c r="CT15" s="65"/>
      <c r="CU15" s="64"/>
      <c r="CV15" s="64"/>
      <c r="CW15" s="65"/>
      <c r="CX15" s="64"/>
      <c r="CY15" s="64"/>
      <c r="CZ15" s="64"/>
      <c r="DA15" s="64"/>
      <c r="DB15" s="64"/>
      <c r="DC15" s="64"/>
      <c r="DD15" s="64"/>
      <c r="DE15" s="64"/>
      <c r="DF15" s="65"/>
      <c r="DG15" s="64"/>
      <c r="DH15" s="64"/>
      <c r="DI15" s="64"/>
      <c r="DJ15" s="64"/>
      <c r="DK15" s="66"/>
      <c r="DL15" s="66"/>
      <c r="DM15" s="66"/>
      <c r="DN15" s="66"/>
      <c r="DO15" s="66"/>
      <c r="DP15" s="66"/>
      <c r="DQ15" s="66"/>
      <c r="DR15" s="66"/>
      <c r="DS15" s="66"/>
      <c r="DT15" s="66"/>
      <c r="DU15" s="64"/>
      <c r="DV15" s="64"/>
      <c r="DW15" s="64"/>
      <c r="DX15" s="64"/>
      <c r="DY15" s="64"/>
      <c r="DZ15" s="64"/>
      <c r="EA15" s="64"/>
      <c r="EB15" s="65"/>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1" t="s">
        <v>363</v>
      </c>
      <c r="FC15" s="61"/>
      <c r="FD15" s="61"/>
    </row>
    <row r="16" hidden="1">
      <c r="A16" s="40" t="s">
        <v>364</v>
      </c>
      <c r="B16" s="40" t="s">
        <v>365</v>
      </c>
      <c r="C16" s="41" t="s">
        <v>264</v>
      </c>
      <c r="D16" s="42" t="s">
        <v>170</v>
      </c>
      <c r="E16" s="42"/>
      <c r="F16" s="42"/>
      <c r="G16" s="43" t="s">
        <v>366</v>
      </c>
      <c r="H16" s="43" t="s">
        <v>367</v>
      </c>
      <c r="I16" s="42"/>
      <c r="J16" s="42"/>
      <c r="K16" s="42" t="s">
        <v>200</v>
      </c>
      <c r="L16" s="43" t="s">
        <v>368</v>
      </c>
      <c r="M16" s="42" t="s">
        <v>228</v>
      </c>
      <c r="N16" s="45">
        <v>43011.0</v>
      </c>
      <c r="O16" s="46">
        <v>43011.0</v>
      </c>
      <c r="P16" s="68">
        <v>43048.0</v>
      </c>
      <c r="Q16" s="48"/>
      <c r="R16" s="48"/>
      <c r="S16" s="49"/>
      <c r="T16" s="50">
        <f t="shared" si="19"/>
        <v>512</v>
      </c>
      <c r="U16" s="51">
        <f t="shared" si="37"/>
        <v>15</v>
      </c>
      <c r="V16" s="51">
        <f t="shared" ref="V16:X16" si="38">IF(ISBLANK($A16),"",sum(AF16,AL16,AR16,AX16,BD16,BJ16,BP16,BV16,CB16,CH16,CN16,CT16,CZ16,DF16,DL16,DR16,DX16,ED16,EJ16,EP16,EV16))</f>
        <v>1</v>
      </c>
      <c r="W16" s="51">
        <f t="shared" si="38"/>
        <v>5</v>
      </c>
      <c r="X16" s="51">
        <f t="shared" si="38"/>
        <v>5</v>
      </c>
      <c r="Y16" s="52">
        <f t="shared" si="21"/>
        <v>11</v>
      </c>
      <c r="Z16" s="51">
        <f t="shared" ref="Z16:AB16" si="39">IF(ISBLANK($A16),"",sum(AI16,AO16,AU16,BA16,BG16,BM16,BS16,BY16,CE16,CK16,CQ16,CW16,DC16,DI16,DO16,DU16,EA16,EG16,EM16,ES16,EY16))</f>
        <v>4</v>
      </c>
      <c r="AA16" s="51">
        <f t="shared" si="39"/>
        <v>0</v>
      </c>
      <c r="AB16" s="51">
        <f t="shared" si="39"/>
        <v>5</v>
      </c>
      <c r="AC16" s="52">
        <f t="shared" si="23"/>
        <v>9</v>
      </c>
      <c r="AD16" s="53">
        <f t="shared" si="8"/>
        <v>0.3636363636</v>
      </c>
      <c r="AE16" s="54" t="str">
        <f t="shared" si="9"/>
        <v>20+</v>
      </c>
      <c r="AF16" s="55"/>
      <c r="AG16" s="55"/>
      <c r="AH16" s="49"/>
      <c r="AI16" s="55">
        <v>2.0</v>
      </c>
      <c r="AJ16" s="55"/>
      <c r="AK16" s="49"/>
      <c r="AL16" s="55">
        <v>1.0</v>
      </c>
      <c r="AM16" s="49"/>
      <c r="AN16" s="49"/>
      <c r="AO16" s="49"/>
      <c r="AP16" s="49"/>
      <c r="AQ16" s="49"/>
      <c r="AR16" s="55"/>
      <c r="AS16" s="55">
        <v>2.0</v>
      </c>
      <c r="AT16" s="49"/>
      <c r="AU16" s="55"/>
      <c r="AV16" s="49"/>
      <c r="AW16" s="49"/>
      <c r="AX16" s="55"/>
      <c r="AY16" s="55">
        <v>1.0</v>
      </c>
      <c r="AZ16" s="49"/>
      <c r="BA16" s="55">
        <v>1.0</v>
      </c>
      <c r="BB16" s="55"/>
      <c r="BC16" s="49"/>
      <c r="BD16" s="49"/>
      <c r="BE16" s="55">
        <v>2.0</v>
      </c>
      <c r="BF16" s="49"/>
      <c r="BG16" s="55">
        <v>1.0</v>
      </c>
      <c r="BH16" s="49"/>
      <c r="BI16" s="49"/>
      <c r="BJ16" s="49"/>
      <c r="BK16" s="49"/>
      <c r="BL16" s="55">
        <v>4.0</v>
      </c>
      <c r="BM16" s="49"/>
      <c r="BN16" s="49"/>
      <c r="BO16" s="55">
        <v>4.0</v>
      </c>
      <c r="BP16" s="55"/>
      <c r="BQ16" s="49"/>
      <c r="BR16" s="49"/>
      <c r="BS16" s="49"/>
      <c r="BT16" s="49"/>
      <c r="BU16" s="49"/>
      <c r="BV16" s="49"/>
      <c r="BW16" s="49"/>
      <c r="BX16" s="55">
        <v>1.0</v>
      </c>
      <c r="BY16" s="49"/>
      <c r="BZ16" s="49"/>
      <c r="CA16" s="55">
        <v>1.0</v>
      </c>
      <c r="CB16" s="55"/>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55"/>
      <c r="EK16" s="49"/>
      <c r="EL16" s="49"/>
      <c r="EM16" s="49"/>
      <c r="EN16" s="49"/>
      <c r="EO16" s="49"/>
      <c r="EP16" s="49"/>
      <c r="EQ16" s="49"/>
      <c r="ER16" s="49"/>
      <c r="ES16" s="49"/>
      <c r="ET16" s="49"/>
      <c r="EU16" s="49"/>
      <c r="EV16" s="55"/>
      <c r="EW16" s="55"/>
      <c r="EX16" s="49"/>
      <c r="EY16" s="55"/>
      <c r="EZ16" s="55"/>
      <c r="FA16" s="49"/>
      <c r="FB16" s="40" t="s">
        <v>369</v>
      </c>
      <c r="FC16" s="40"/>
      <c r="FD16" s="40"/>
    </row>
    <row r="17" hidden="1">
      <c r="A17" s="69" t="s">
        <v>370</v>
      </c>
      <c r="B17" s="40" t="s">
        <v>371</v>
      </c>
      <c r="C17" s="41" t="s">
        <v>348</v>
      </c>
      <c r="D17" s="42" t="s">
        <v>170</v>
      </c>
      <c r="E17" s="42"/>
      <c r="F17" s="42"/>
      <c r="G17" s="43" t="s">
        <v>372</v>
      </c>
      <c r="H17" s="43" t="s">
        <v>373</v>
      </c>
      <c r="I17" s="42" t="s">
        <v>192</v>
      </c>
      <c r="J17" s="42" t="s">
        <v>362</v>
      </c>
      <c r="K17" s="42" t="s">
        <v>200</v>
      </c>
      <c r="L17" s="43" t="s">
        <v>374</v>
      </c>
      <c r="M17" s="42" t="s">
        <v>231</v>
      </c>
      <c r="N17" s="45">
        <v>42965.0</v>
      </c>
      <c r="O17" s="46"/>
      <c r="P17" s="56"/>
      <c r="Q17" s="56"/>
      <c r="R17" s="56"/>
      <c r="S17" s="70"/>
      <c r="T17" s="50">
        <f t="shared" si="19"/>
        <v>558</v>
      </c>
      <c r="U17" s="51">
        <f t="shared" si="37"/>
        <v>15</v>
      </c>
      <c r="V17" s="51">
        <f t="shared" ref="V17:X17" si="40">IF(ISBLANK($A17),"",sum(AF17,AL17,AR17,AX17,BD17,BJ17,BP17,BV17,CB17,CH17,CN17,CT17,CZ17,DF17,DL17,DR17,DX17,ED17,EJ17,EP17,EV17))</f>
        <v>0</v>
      </c>
      <c r="W17" s="51">
        <f t="shared" si="40"/>
        <v>1</v>
      </c>
      <c r="X17" s="51">
        <f t="shared" si="40"/>
        <v>0</v>
      </c>
      <c r="Y17" s="52">
        <f t="shared" si="21"/>
        <v>1</v>
      </c>
      <c r="Z17" s="51">
        <f t="shared" ref="Z17:AB17" si="41">IF(ISBLANK($A17),"",sum(AI17,AO17,AU17,BA17,BG17,BM17,BS17,BY17,CE17,CK17,CQ17,CW17,DC17,DI17,DO17,DU17,EA17,EG17,EM17,ES17,EY17))</f>
        <v>1</v>
      </c>
      <c r="AA17" s="51">
        <f t="shared" si="41"/>
        <v>1</v>
      </c>
      <c r="AB17" s="51">
        <f t="shared" si="41"/>
        <v>0</v>
      </c>
      <c r="AC17" s="52">
        <f t="shared" si="23"/>
        <v>2</v>
      </c>
      <c r="AD17" s="53">
        <f t="shared" si="8"/>
        <v>1</v>
      </c>
      <c r="AE17" s="54" t="str">
        <f t="shared" si="9"/>
        <v>20+</v>
      </c>
      <c r="AF17" s="55"/>
      <c r="AG17" s="49"/>
      <c r="AH17" s="49"/>
      <c r="AI17" s="49"/>
      <c r="AJ17" s="49"/>
      <c r="AK17" s="49"/>
      <c r="AL17" s="55"/>
      <c r="AM17" s="49"/>
      <c r="AN17" s="49"/>
      <c r="AO17" s="49"/>
      <c r="AP17" s="49"/>
      <c r="AQ17" s="49"/>
      <c r="AR17" s="55"/>
      <c r="AS17" s="49"/>
      <c r="AT17" s="49"/>
      <c r="AU17" s="55"/>
      <c r="AV17" s="49"/>
      <c r="AW17" s="49"/>
      <c r="AX17" s="49"/>
      <c r="AY17" s="55">
        <v>1.0</v>
      </c>
      <c r="AZ17" s="49"/>
      <c r="BA17" s="55">
        <v>1.0</v>
      </c>
      <c r="BB17" s="49"/>
      <c r="BC17" s="49"/>
      <c r="BD17" s="55"/>
      <c r="BE17" s="55"/>
      <c r="BF17" s="49"/>
      <c r="BG17" s="55"/>
      <c r="BH17" s="55">
        <v>1.0</v>
      </c>
      <c r="BI17" s="71"/>
      <c r="BJ17" s="71"/>
      <c r="BK17" s="71"/>
      <c r="BL17" s="71"/>
      <c r="BM17" s="72"/>
      <c r="BN17" s="71"/>
      <c r="BO17" s="71"/>
      <c r="BP17" s="72"/>
      <c r="BQ17" s="71"/>
      <c r="BR17" s="71"/>
      <c r="BS17" s="71"/>
      <c r="BT17" s="71"/>
      <c r="BU17" s="71"/>
      <c r="BV17" s="71"/>
      <c r="BW17" s="55"/>
      <c r="BX17" s="49"/>
      <c r="BY17" s="55"/>
      <c r="BZ17" s="49"/>
      <c r="CA17" s="49"/>
      <c r="CB17" s="55"/>
      <c r="CC17" s="49"/>
      <c r="CD17" s="49"/>
      <c r="CE17" s="49"/>
      <c r="CF17" s="49"/>
      <c r="CG17" s="49"/>
      <c r="CH17" s="49"/>
      <c r="CI17" s="49"/>
      <c r="CJ17" s="49"/>
      <c r="CK17" s="49"/>
      <c r="CL17" s="49"/>
      <c r="CM17" s="49"/>
      <c r="CN17" s="55"/>
      <c r="CO17" s="49"/>
      <c r="CP17" s="49"/>
      <c r="CQ17" s="49"/>
      <c r="CR17" s="49"/>
      <c r="CS17" s="49"/>
      <c r="CT17" s="49"/>
      <c r="CU17" s="49"/>
      <c r="CV17" s="49"/>
      <c r="CW17" s="49"/>
      <c r="CX17" s="49"/>
      <c r="CY17" s="49"/>
      <c r="CZ17" s="49"/>
      <c r="DA17" s="49"/>
      <c r="DB17" s="49"/>
      <c r="DC17" s="49"/>
      <c r="DD17" s="49"/>
      <c r="DE17" s="49"/>
      <c r="DF17" s="49"/>
      <c r="DG17" s="49"/>
      <c r="DH17" s="49"/>
      <c r="DI17" s="49"/>
      <c r="DJ17" s="49"/>
      <c r="DK17" s="71"/>
      <c r="DL17" s="71"/>
      <c r="DM17" s="71"/>
      <c r="DN17" s="71"/>
      <c r="DO17" s="71"/>
      <c r="DP17" s="71"/>
      <c r="DQ17" s="71"/>
      <c r="DR17" s="71"/>
      <c r="DS17" s="71"/>
      <c r="DT17" s="71"/>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73" t="s">
        <v>375</v>
      </c>
      <c r="FC17" s="73"/>
      <c r="FD17" s="73"/>
    </row>
    <row r="18" hidden="1">
      <c r="A18" s="40" t="s">
        <v>376</v>
      </c>
      <c r="B18" s="40" t="s">
        <v>377</v>
      </c>
      <c r="C18" s="41" t="s">
        <v>214</v>
      </c>
      <c r="D18" s="42" t="s">
        <v>170</v>
      </c>
      <c r="E18" s="42"/>
      <c r="F18" s="42"/>
      <c r="G18" s="43" t="s">
        <v>378</v>
      </c>
      <c r="H18" s="43" t="s">
        <v>312</v>
      </c>
      <c r="I18" s="42"/>
      <c r="J18" s="42"/>
      <c r="K18" s="42" t="s">
        <v>200</v>
      </c>
      <c r="L18" s="43" t="s">
        <v>302</v>
      </c>
      <c r="M18" s="42" t="s">
        <v>274</v>
      </c>
      <c r="N18" s="45">
        <v>43007.0</v>
      </c>
      <c r="O18" s="46">
        <v>43007.0</v>
      </c>
      <c r="P18" s="56"/>
      <c r="Q18" s="48"/>
      <c r="R18" s="48"/>
      <c r="S18" s="49"/>
      <c r="T18" s="50">
        <f t="shared" si="19"/>
        <v>516</v>
      </c>
      <c r="U18" s="51">
        <f t="shared" si="37"/>
        <v>15</v>
      </c>
      <c r="V18" s="51">
        <f t="shared" ref="V18:X18" si="42">IF(ISBLANK($A18),"",sum(AF18,AL18,AR18,AX18,BD18,BJ18,BP18,BV18,CB18,CH18,CN18,CT18,CZ18,DF18,DL18,DR18,DX18,ED18,EJ18,EP18,EV18))</f>
        <v>3</v>
      </c>
      <c r="W18" s="51">
        <f t="shared" si="42"/>
        <v>2</v>
      </c>
      <c r="X18" s="51">
        <f t="shared" si="42"/>
        <v>0</v>
      </c>
      <c r="Y18" s="52">
        <f t="shared" si="21"/>
        <v>5</v>
      </c>
      <c r="Z18" s="51">
        <f t="shared" ref="Z18:AB18" si="43">IF(ISBLANK($A18),"",sum(AI18,AO18,AU18,BA18,BG18,BM18,BS18,BY18,CE18,CK18,CQ18,CW18,DC18,DI18,DO18,DU18,EA18,EG18,EM18,ES18,EY18))</f>
        <v>3</v>
      </c>
      <c r="AA18" s="51">
        <f t="shared" si="43"/>
        <v>1</v>
      </c>
      <c r="AB18" s="51">
        <f t="shared" si="43"/>
        <v>0</v>
      </c>
      <c r="AC18" s="52">
        <f t="shared" si="23"/>
        <v>4</v>
      </c>
      <c r="AD18" s="53">
        <f t="shared" si="8"/>
        <v>0.6</v>
      </c>
      <c r="AE18" s="54" t="str">
        <f t="shared" si="9"/>
        <v>20+</v>
      </c>
      <c r="AF18" s="55">
        <v>1.0</v>
      </c>
      <c r="AG18" s="55"/>
      <c r="AH18" s="49"/>
      <c r="AI18" s="55"/>
      <c r="AJ18" s="55"/>
      <c r="AK18" s="49"/>
      <c r="AL18" s="55"/>
      <c r="AM18" s="49"/>
      <c r="AN18" s="49"/>
      <c r="AO18" s="49"/>
      <c r="AP18" s="49"/>
      <c r="AQ18" s="49"/>
      <c r="AR18" s="55"/>
      <c r="AS18" s="55"/>
      <c r="AT18" s="49"/>
      <c r="AU18" s="55"/>
      <c r="AV18" s="49"/>
      <c r="AW18" s="49"/>
      <c r="AX18" s="55"/>
      <c r="AY18" s="49"/>
      <c r="AZ18" s="49"/>
      <c r="BA18" s="55"/>
      <c r="BB18" s="55"/>
      <c r="BC18" s="49"/>
      <c r="BD18" s="55">
        <v>1.0</v>
      </c>
      <c r="BE18" s="55">
        <v>1.0</v>
      </c>
      <c r="BF18" s="49"/>
      <c r="BG18" s="49"/>
      <c r="BH18" s="49"/>
      <c r="BI18" s="49"/>
      <c r="BJ18" s="55">
        <v>1.0</v>
      </c>
      <c r="BK18" s="55">
        <v>1.0</v>
      </c>
      <c r="BL18" s="49"/>
      <c r="BM18" s="55">
        <v>1.0</v>
      </c>
      <c r="BN18" s="49"/>
      <c r="BO18" s="49"/>
      <c r="BP18" s="55"/>
      <c r="BQ18" s="49"/>
      <c r="BR18" s="49"/>
      <c r="BS18" s="55">
        <v>2.0</v>
      </c>
      <c r="BT18" s="55">
        <v>1.0</v>
      </c>
      <c r="BU18" s="49"/>
      <c r="BV18" s="49"/>
      <c r="BW18" s="49"/>
      <c r="BX18" s="49"/>
      <c r="BY18" s="49"/>
      <c r="BZ18" s="49"/>
      <c r="CA18" s="49"/>
      <c r="CB18" s="55"/>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55"/>
      <c r="EK18" s="49"/>
      <c r="EL18" s="49"/>
      <c r="EM18" s="49"/>
      <c r="EN18" s="49"/>
      <c r="EO18" s="49"/>
      <c r="EP18" s="49"/>
      <c r="EQ18" s="49"/>
      <c r="ER18" s="49"/>
      <c r="ES18" s="49"/>
      <c r="ET18" s="49"/>
      <c r="EU18" s="49"/>
      <c r="EV18" s="55"/>
      <c r="EW18" s="55"/>
      <c r="EX18" s="49"/>
      <c r="EY18" s="55"/>
      <c r="EZ18" s="55"/>
      <c r="FA18" s="49"/>
      <c r="FB18" s="40" t="s">
        <v>379</v>
      </c>
      <c r="FC18" s="40"/>
      <c r="FD18" s="40"/>
    </row>
    <row r="19" hidden="1">
      <c r="A19" s="74" t="s">
        <v>380</v>
      </c>
      <c r="B19" s="43" t="s">
        <v>381</v>
      </c>
      <c r="C19" s="41" t="s">
        <v>348</v>
      </c>
      <c r="D19" s="42" t="s">
        <v>170</v>
      </c>
      <c r="E19" s="42"/>
      <c r="F19" s="42"/>
      <c r="G19" s="43" t="s">
        <v>372</v>
      </c>
      <c r="H19" s="43" t="s">
        <v>373</v>
      </c>
      <c r="I19" s="42" t="s">
        <v>192</v>
      </c>
      <c r="J19" s="42" t="s">
        <v>362</v>
      </c>
      <c r="K19" s="42" t="s">
        <v>200</v>
      </c>
      <c r="L19" s="43" t="s">
        <v>374</v>
      </c>
      <c r="M19" s="42" t="s">
        <v>231</v>
      </c>
      <c r="N19" s="45">
        <v>42965.0</v>
      </c>
      <c r="O19" s="75"/>
      <c r="P19" s="76"/>
      <c r="Q19" s="76"/>
      <c r="R19" s="76"/>
      <c r="S19" s="70"/>
      <c r="T19" s="50">
        <f t="shared" si="19"/>
        <v>558</v>
      </c>
      <c r="U19" s="51">
        <f t="shared" si="37"/>
        <v>15</v>
      </c>
      <c r="V19" s="51">
        <f t="shared" ref="V19:X19" si="44">IF(ISBLANK($A19),"",sum(AF19,AL19,AR19,AX19,BD19,BJ19,BP19,BV19,CB19,CH19,CN19,CT19,CZ19,DF19,DL19,DR19,DX19,ED19,EJ19,EP19,EV19))</f>
        <v>5</v>
      </c>
      <c r="W19" s="51">
        <f t="shared" si="44"/>
        <v>1</v>
      </c>
      <c r="X19" s="51">
        <f t="shared" si="44"/>
        <v>0</v>
      </c>
      <c r="Y19" s="52">
        <f t="shared" si="21"/>
        <v>6</v>
      </c>
      <c r="Z19" s="51">
        <f t="shared" ref="Z19:AB19" si="45">IF(ISBLANK($A19),"",sum(AI19,AO19,AU19,BA19,BG19,BM19,BS19,BY19,CE19,CK19,CQ19,CW19,DC19,DI19,DO19,DU19,EA19,EG19,EM19,ES19,EY19))</f>
        <v>3</v>
      </c>
      <c r="AA19" s="51">
        <f t="shared" si="45"/>
        <v>2</v>
      </c>
      <c r="AB19" s="51">
        <f t="shared" si="45"/>
        <v>0</v>
      </c>
      <c r="AC19" s="52">
        <f t="shared" si="23"/>
        <v>5</v>
      </c>
      <c r="AD19" s="53">
        <f t="shared" si="8"/>
        <v>0.5</v>
      </c>
      <c r="AE19" s="54" t="str">
        <f t="shared" si="9"/>
        <v>20+</v>
      </c>
      <c r="AF19" s="77">
        <v>1.0</v>
      </c>
      <c r="AG19" s="78"/>
      <c r="AH19" s="78"/>
      <c r="AI19" s="78"/>
      <c r="AJ19" s="78"/>
      <c r="AK19" s="78"/>
      <c r="AL19" s="77">
        <v>2.0</v>
      </c>
      <c r="AM19" s="78"/>
      <c r="AN19" s="78"/>
      <c r="AO19" s="78"/>
      <c r="AP19" s="78"/>
      <c r="AQ19" s="78"/>
      <c r="AR19" s="77">
        <v>2.0</v>
      </c>
      <c r="AS19" s="78"/>
      <c r="AT19" s="78"/>
      <c r="AU19" s="79"/>
      <c r="AV19" s="78"/>
      <c r="AW19" s="78"/>
      <c r="AX19" s="78"/>
      <c r="AY19" s="77">
        <v>1.0</v>
      </c>
      <c r="AZ19" s="78"/>
      <c r="BA19" s="78"/>
      <c r="BB19" s="78"/>
      <c r="BC19" s="78"/>
      <c r="BD19" s="78"/>
      <c r="BE19" s="78"/>
      <c r="BF19" s="78"/>
      <c r="BG19" s="77">
        <v>3.0</v>
      </c>
      <c r="BH19" s="77">
        <v>2.0</v>
      </c>
      <c r="BI19" s="80"/>
      <c r="BJ19" s="80"/>
      <c r="BK19" s="80"/>
      <c r="BL19" s="80"/>
      <c r="BM19" s="80"/>
      <c r="BN19" s="80"/>
      <c r="BO19" s="80"/>
      <c r="BP19" s="81"/>
      <c r="BQ19" s="80"/>
      <c r="BR19" s="80"/>
      <c r="BS19" s="80"/>
      <c r="BT19" s="80"/>
      <c r="BU19" s="80"/>
      <c r="BV19" s="80"/>
      <c r="BW19" s="78"/>
      <c r="BX19" s="78"/>
      <c r="BY19" s="78"/>
      <c r="BZ19" s="78"/>
      <c r="CA19" s="78"/>
      <c r="CB19" s="79"/>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80"/>
      <c r="DL19" s="80"/>
      <c r="DM19" s="80"/>
      <c r="DN19" s="80"/>
      <c r="DO19" s="80"/>
      <c r="DP19" s="80"/>
      <c r="DQ19" s="80"/>
      <c r="DR19" s="80"/>
      <c r="DS19" s="80"/>
      <c r="DT19" s="80"/>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43" t="s">
        <v>382</v>
      </c>
      <c r="FC19" s="43"/>
      <c r="FD19" s="43"/>
    </row>
    <row r="20" hidden="1">
      <c r="A20" s="69" t="s">
        <v>383</v>
      </c>
      <c r="B20" s="40" t="s">
        <v>384</v>
      </c>
      <c r="C20" s="41" t="s">
        <v>348</v>
      </c>
      <c r="D20" s="42" t="s">
        <v>170</v>
      </c>
      <c r="E20" s="42"/>
      <c r="F20" s="42"/>
      <c r="G20" s="43" t="s">
        <v>385</v>
      </c>
      <c r="H20" s="43" t="s">
        <v>386</v>
      </c>
      <c r="I20" s="42" t="s">
        <v>192</v>
      </c>
      <c r="J20" s="42" t="s">
        <v>362</v>
      </c>
      <c r="K20" s="42" t="s">
        <v>200</v>
      </c>
      <c r="L20" s="43" t="s">
        <v>387</v>
      </c>
      <c r="M20" s="42" t="s">
        <v>195</v>
      </c>
      <c r="N20" s="45">
        <v>42972.0</v>
      </c>
      <c r="O20" s="46">
        <v>42972.0</v>
      </c>
      <c r="P20" s="56"/>
      <c r="Q20" s="56"/>
      <c r="R20" s="56"/>
      <c r="S20" s="70"/>
      <c r="T20" s="50">
        <f t="shared" si="19"/>
        <v>551</v>
      </c>
      <c r="U20" s="51">
        <f t="shared" si="37"/>
        <v>15</v>
      </c>
      <c r="V20" s="51">
        <f t="shared" ref="V20:X20" si="46">IF(ISBLANK($A20),"",sum(AF20,AL20,AR20,AX20,BD20,BJ20,BP20,BV20,CB20,CH20,CN20,CT20,CZ20,DF20,DL20,DR20,DX20,ED20,EJ20,EP20,EV20))</f>
        <v>3</v>
      </c>
      <c r="W20" s="51">
        <f t="shared" si="46"/>
        <v>0</v>
      </c>
      <c r="X20" s="51">
        <f t="shared" si="46"/>
        <v>0</v>
      </c>
      <c r="Y20" s="52">
        <f t="shared" si="21"/>
        <v>3</v>
      </c>
      <c r="Z20" s="51">
        <f t="shared" ref="Z20:AB20" si="47">IF(ISBLANK($A20),"",sum(AI20,AO20,AU20,BA20,BG20,BM20,BS20,BY20,CE20,CK20,CQ20,CW20,DC20,DI20,DO20,DU20,EA20,EG20,EM20,ES20,EY20))</f>
        <v>3</v>
      </c>
      <c r="AA20" s="51">
        <f t="shared" si="47"/>
        <v>1</v>
      </c>
      <c r="AB20" s="51">
        <f t="shared" si="47"/>
        <v>0</v>
      </c>
      <c r="AC20" s="52">
        <f t="shared" si="23"/>
        <v>4</v>
      </c>
      <c r="AD20" s="53">
        <f t="shared" si="8"/>
        <v>1</v>
      </c>
      <c r="AE20" s="54" t="str">
        <f t="shared" si="9"/>
        <v>20+</v>
      </c>
      <c r="AF20" s="55"/>
      <c r="AG20" s="49"/>
      <c r="AH20" s="49"/>
      <c r="AI20" s="49"/>
      <c r="AJ20" s="49"/>
      <c r="AK20" s="49"/>
      <c r="AL20" s="55"/>
      <c r="AM20" s="49"/>
      <c r="AN20" s="49"/>
      <c r="AO20" s="49"/>
      <c r="AP20" s="49"/>
      <c r="AQ20" s="49"/>
      <c r="AR20" s="55">
        <v>3.0</v>
      </c>
      <c r="AS20" s="55"/>
      <c r="AT20" s="49"/>
      <c r="AU20" s="55">
        <v>3.0</v>
      </c>
      <c r="AV20" s="49"/>
      <c r="AW20" s="49"/>
      <c r="AX20" s="49"/>
      <c r="AY20" s="55"/>
      <c r="AZ20" s="49"/>
      <c r="BA20" s="49"/>
      <c r="BB20" s="55">
        <v>1.0</v>
      </c>
      <c r="BC20" s="49"/>
      <c r="BD20" s="49"/>
      <c r="BE20" s="49"/>
      <c r="BF20" s="49"/>
      <c r="BG20" s="49"/>
      <c r="BH20" s="49"/>
      <c r="BI20" s="49"/>
      <c r="BJ20" s="49"/>
      <c r="BK20" s="49"/>
      <c r="BL20" s="49"/>
      <c r="BM20" s="49"/>
      <c r="BN20" s="49"/>
      <c r="BO20" s="49"/>
      <c r="BP20" s="55"/>
      <c r="BQ20" s="49"/>
      <c r="BR20" s="49"/>
      <c r="BS20" s="49"/>
      <c r="BT20" s="49"/>
      <c r="BU20" s="49"/>
      <c r="BV20" s="49"/>
      <c r="BW20" s="49"/>
      <c r="BX20" s="49"/>
      <c r="BY20" s="49"/>
      <c r="BZ20" s="49"/>
      <c r="CA20" s="49"/>
      <c r="CB20" s="55"/>
      <c r="CC20" s="49"/>
      <c r="CD20" s="49"/>
      <c r="CE20" s="49"/>
      <c r="CF20" s="49"/>
      <c r="CG20" s="49"/>
      <c r="CH20" s="49"/>
      <c r="CI20" s="49"/>
      <c r="CJ20" s="49"/>
      <c r="CK20" s="49"/>
      <c r="CL20" s="49"/>
      <c r="CM20" s="49"/>
      <c r="CN20" s="49"/>
      <c r="CO20" s="55"/>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55"/>
      <c r="EW20" s="55"/>
      <c r="EX20" s="49"/>
      <c r="EY20" s="55"/>
      <c r="EZ20" s="49"/>
      <c r="FA20" s="49"/>
      <c r="FB20" s="40" t="s">
        <v>388</v>
      </c>
      <c r="FC20" s="40"/>
      <c r="FD20" s="40"/>
    </row>
    <row r="21" hidden="1">
      <c r="A21" s="61" t="s">
        <v>389</v>
      </c>
      <c r="B21" s="61" t="s">
        <v>390</v>
      </c>
      <c r="C21" s="41" t="s">
        <v>348</v>
      </c>
      <c r="D21" s="42" t="s">
        <v>170</v>
      </c>
      <c r="E21" s="42"/>
      <c r="F21" s="42"/>
      <c r="G21" s="43" t="s">
        <v>391</v>
      </c>
      <c r="H21" s="43" t="s">
        <v>392</v>
      </c>
      <c r="I21" s="42" t="s">
        <v>192</v>
      </c>
      <c r="J21" s="42" t="s">
        <v>362</v>
      </c>
      <c r="K21" s="42" t="s">
        <v>200</v>
      </c>
      <c r="L21" s="82" t="s">
        <v>393</v>
      </c>
      <c r="M21" s="42" t="s">
        <v>255</v>
      </c>
      <c r="N21" s="45">
        <v>42963.0</v>
      </c>
      <c r="O21" s="83">
        <v>42963.0</v>
      </c>
      <c r="P21" s="63"/>
      <c r="Q21" s="63"/>
      <c r="R21" s="63"/>
      <c r="S21" s="64"/>
      <c r="T21" s="50">
        <f t="shared" si="19"/>
        <v>560</v>
      </c>
      <c r="U21" s="51">
        <f t="shared" si="37"/>
        <v>15</v>
      </c>
      <c r="V21" s="51">
        <f t="shared" ref="V21:X21" si="48">IF(ISBLANK($A21),"",sum(AF21,AL21,AR21,AX21,BD21,BJ21,BP21,BV21,CB21,CH21,CN21,CT21,CZ21,DF21,DL21,DR21,DX21,ED21,EJ21,EP21,EV21))</f>
        <v>3</v>
      </c>
      <c r="W21" s="51">
        <f t="shared" si="48"/>
        <v>1</v>
      </c>
      <c r="X21" s="51">
        <f t="shared" si="48"/>
        <v>0</v>
      </c>
      <c r="Y21" s="52">
        <f t="shared" si="21"/>
        <v>4</v>
      </c>
      <c r="Z21" s="51">
        <f t="shared" ref="Z21:AB21" si="49">IF(ISBLANK($A21),"",sum(AI21,AO21,AU21,BA21,BG21,BM21,BS21,BY21,CE21,CK21,CQ21,CW21,DC21,DI21,DO21,DU21,EA21,EG21,EM21,ES21,EY21))</f>
        <v>2</v>
      </c>
      <c r="AA21" s="51">
        <f t="shared" si="49"/>
        <v>0</v>
      </c>
      <c r="AB21" s="51">
        <f t="shared" si="49"/>
        <v>0</v>
      </c>
      <c r="AC21" s="52">
        <f t="shared" si="23"/>
        <v>2</v>
      </c>
      <c r="AD21" s="53">
        <f t="shared" si="8"/>
        <v>0.5</v>
      </c>
      <c r="AE21" s="54" t="str">
        <f t="shared" si="9"/>
        <v>20+</v>
      </c>
      <c r="AF21" s="65">
        <v>3.0</v>
      </c>
      <c r="AG21" s="64"/>
      <c r="AH21" s="64"/>
      <c r="AI21" s="64"/>
      <c r="AJ21" s="64"/>
      <c r="AK21" s="64"/>
      <c r="AL21" s="64"/>
      <c r="AM21" s="64"/>
      <c r="AN21" s="64"/>
      <c r="AO21" s="65">
        <v>1.0</v>
      </c>
      <c r="AP21" s="64"/>
      <c r="AQ21" s="64"/>
      <c r="AR21" s="64"/>
      <c r="AS21" s="65">
        <v>1.0</v>
      </c>
      <c r="AT21" s="64"/>
      <c r="AU21" s="65">
        <v>1.0</v>
      </c>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1" t="s">
        <v>394</v>
      </c>
      <c r="FC21" s="61"/>
      <c r="FD21" s="61"/>
    </row>
    <row r="22" hidden="1">
      <c r="A22" s="40" t="s">
        <v>395</v>
      </c>
      <c r="B22" s="42" t="s">
        <v>396</v>
      </c>
      <c r="C22" s="41" t="s">
        <v>266</v>
      </c>
      <c r="D22" s="42" t="s">
        <v>170</v>
      </c>
      <c r="E22" s="42"/>
      <c r="F22" s="42"/>
      <c r="G22" s="43" t="s">
        <v>397</v>
      </c>
      <c r="H22" s="43" t="s">
        <v>398</v>
      </c>
      <c r="I22" s="42"/>
      <c r="J22" s="42"/>
      <c r="K22" s="42" t="s">
        <v>200</v>
      </c>
      <c r="L22" s="43" t="s">
        <v>399</v>
      </c>
      <c r="M22" s="42" t="s">
        <v>279</v>
      </c>
      <c r="N22" s="45">
        <v>42994.0</v>
      </c>
      <c r="O22" s="84">
        <v>42994.0</v>
      </c>
      <c r="P22" s="58"/>
      <c r="Q22" s="59"/>
      <c r="R22" s="59"/>
      <c r="S22" s="60"/>
      <c r="T22" s="50">
        <f t="shared" si="19"/>
        <v>529</v>
      </c>
      <c r="U22" s="51">
        <f t="shared" si="37"/>
        <v>15</v>
      </c>
      <c r="V22" s="51">
        <f t="shared" ref="V22:X22" si="50">IF(ISBLANK($A22),"",sum(AF22,AL22,AR22,AX22,BD22,BJ22,BP22,BV22,CB22,CH22,CN22,CT22,CZ22,DF22,DL22,DR22,DX22,ED22,EJ22,EP22,EV22))</f>
        <v>8</v>
      </c>
      <c r="W22" s="51">
        <f t="shared" si="50"/>
        <v>4</v>
      </c>
      <c r="X22" s="51">
        <f t="shared" si="50"/>
        <v>0</v>
      </c>
      <c r="Y22" s="52">
        <f t="shared" si="21"/>
        <v>12</v>
      </c>
      <c r="Z22" s="51">
        <f t="shared" ref="Z22:AB22" si="51">IF(ISBLANK($A22),"",sum(AI22,AO22,AU22,BA22,BG22,BM22,BS22,BY22,CE22,CK22,CQ22,CW22,DC22,DI22,DO22,DU22,EA22,EG22,EM22,ES22,EY22))</f>
        <v>1</v>
      </c>
      <c r="AA22" s="51">
        <f t="shared" si="51"/>
        <v>0</v>
      </c>
      <c r="AB22" s="51">
        <f t="shared" si="51"/>
        <v>0</v>
      </c>
      <c r="AC22" s="52">
        <f t="shared" si="23"/>
        <v>1</v>
      </c>
      <c r="AD22" s="53">
        <f t="shared" si="8"/>
        <v>0.08333333333</v>
      </c>
      <c r="AE22" s="54" t="str">
        <f t="shared" si="9"/>
        <v>20+</v>
      </c>
      <c r="AF22" s="55">
        <v>3.0</v>
      </c>
      <c r="AG22" s="55">
        <v>3.0</v>
      </c>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55">
        <v>2.0</v>
      </c>
      <c r="BQ22" s="49"/>
      <c r="BR22" s="49"/>
      <c r="BS22" s="49"/>
      <c r="BT22" s="49"/>
      <c r="BU22" s="49"/>
      <c r="BV22" s="55">
        <v>1.0</v>
      </c>
      <c r="BW22" s="49"/>
      <c r="BX22" s="49"/>
      <c r="BY22" s="49"/>
      <c r="BZ22" s="49"/>
      <c r="CA22" s="49"/>
      <c r="CB22" s="49"/>
      <c r="CC22" s="49"/>
      <c r="CD22" s="49"/>
      <c r="CE22" s="49"/>
      <c r="CF22" s="49"/>
      <c r="CG22" s="49"/>
      <c r="CH22" s="55">
        <v>1.0</v>
      </c>
      <c r="CI22" s="49"/>
      <c r="CJ22" s="49"/>
      <c r="CK22" s="55">
        <v>1.0</v>
      </c>
      <c r="CL22" s="49"/>
      <c r="CM22" s="49"/>
      <c r="CN22" s="55">
        <v>1.0</v>
      </c>
      <c r="CO22" s="55">
        <v>1.0</v>
      </c>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55"/>
      <c r="EZ22" s="49"/>
      <c r="FA22" s="49"/>
      <c r="FB22" s="42" t="s">
        <v>400</v>
      </c>
      <c r="FC22" s="42"/>
      <c r="FD22" s="42"/>
    </row>
    <row r="23" hidden="1">
      <c r="A23" s="69" t="s">
        <v>401</v>
      </c>
      <c r="B23" s="40" t="s">
        <v>402</v>
      </c>
      <c r="C23" s="41" t="s">
        <v>403</v>
      </c>
      <c r="D23" s="42" t="s">
        <v>162</v>
      </c>
      <c r="E23" s="42"/>
      <c r="F23" s="42"/>
      <c r="G23" s="43" t="s">
        <v>404</v>
      </c>
      <c r="H23" s="43" t="s">
        <v>404</v>
      </c>
      <c r="I23" s="42" t="s">
        <v>192</v>
      </c>
      <c r="J23" s="42" t="s">
        <v>362</v>
      </c>
      <c r="K23" s="42" t="s">
        <v>219</v>
      </c>
      <c r="L23" s="43" t="s">
        <v>405</v>
      </c>
      <c r="M23" s="42" t="s">
        <v>274</v>
      </c>
      <c r="N23" s="45">
        <v>42969.0</v>
      </c>
      <c r="O23" s="46">
        <v>42969.0</v>
      </c>
      <c r="P23" s="56"/>
      <c r="Q23" s="56"/>
      <c r="R23" s="56"/>
      <c r="S23" s="49"/>
      <c r="T23" s="50">
        <f t="shared" si="19"/>
        <v>554</v>
      </c>
      <c r="U23" s="51">
        <f t="shared" si="37"/>
        <v>15</v>
      </c>
      <c r="V23" s="51">
        <f t="shared" ref="V23:X23" si="52">IF(ISBLANK($A23),"",sum(AF23,AL23,AR23,AX23,BD23,BJ23,BP23,BV23,CB23,CH23,CN23,CT23,CZ23,DF23,DL23,DR23,DX23,ED23,EJ23,EP23,EV23))</f>
        <v>0</v>
      </c>
      <c r="W23" s="51">
        <f t="shared" si="52"/>
        <v>3</v>
      </c>
      <c r="X23" s="51">
        <f t="shared" si="52"/>
        <v>0</v>
      </c>
      <c r="Y23" s="52">
        <f t="shared" si="21"/>
        <v>3</v>
      </c>
      <c r="Z23" s="51">
        <f t="shared" ref="Z23:AB23" si="53">IF(ISBLANK($A23),"",sum(AI23,AO23,AU23,BA23,BG23,BM23,BS23,BY23,CE23,CK23,CQ23,CW23,DC23,DI23,DO23,DU23,EA23,EG23,EM23,ES23,EY23))</f>
        <v>3</v>
      </c>
      <c r="AA23" s="51">
        <f t="shared" si="53"/>
        <v>3</v>
      </c>
      <c r="AB23" s="51">
        <f t="shared" si="53"/>
        <v>0</v>
      </c>
      <c r="AC23" s="52">
        <f t="shared" si="23"/>
        <v>6</v>
      </c>
      <c r="AD23" s="53">
        <f t="shared" si="8"/>
        <v>1</v>
      </c>
      <c r="AE23" s="54" t="str">
        <f t="shared" si="9"/>
        <v>20+</v>
      </c>
      <c r="AF23" s="55"/>
      <c r="AG23" s="49"/>
      <c r="AH23" s="49"/>
      <c r="AI23" s="49"/>
      <c r="AJ23" s="49"/>
      <c r="AK23" s="49"/>
      <c r="AL23" s="55"/>
      <c r="AM23" s="55"/>
      <c r="AN23" s="49"/>
      <c r="AO23" s="49"/>
      <c r="AP23" s="49"/>
      <c r="AQ23" s="49"/>
      <c r="AR23" s="55"/>
      <c r="AS23" s="55">
        <v>3.0</v>
      </c>
      <c r="AT23" s="49"/>
      <c r="AU23" s="55">
        <v>3.0</v>
      </c>
      <c r="AV23" s="49"/>
      <c r="AW23" s="49"/>
      <c r="AX23" s="49"/>
      <c r="AY23" s="49"/>
      <c r="AZ23" s="49"/>
      <c r="BA23" s="49"/>
      <c r="BB23" s="55">
        <v>1.0</v>
      </c>
      <c r="BC23" s="49"/>
      <c r="BD23" s="49"/>
      <c r="BE23" s="49"/>
      <c r="BF23" s="49"/>
      <c r="BG23" s="49"/>
      <c r="BH23" s="55">
        <v>1.0</v>
      </c>
      <c r="BI23" s="49"/>
      <c r="BJ23" s="49"/>
      <c r="BK23" s="49"/>
      <c r="BL23" s="49"/>
      <c r="BM23" s="49"/>
      <c r="BN23" s="49"/>
      <c r="BO23" s="49"/>
      <c r="BP23" s="55"/>
      <c r="BQ23" s="55"/>
      <c r="BR23" s="49"/>
      <c r="BS23" s="49"/>
      <c r="BT23" s="49"/>
      <c r="BU23" s="49"/>
      <c r="BV23" s="49"/>
      <c r="BW23" s="49"/>
      <c r="BX23" s="49"/>
      <c r="BY23" s="49"/>
      <c r="BZ23" s="49"/>
      <c r="CA23" s="49"/>
      <c r="CB23" s="55"/>
      <c r="CC23" s="49"/>
      <c r="CD23" s="49"/>
      <c r="CE23" s="49"/>
      <c r="CF23" s="55">
        <v>1.0</v>
      </c>
      <c r="CG23" s="49"/>
      <c r="CH23" s="49"/>
      <c r="CI23" s="49"/>
      <c r="CJ23" s="49"/>
      <c r="CK23" s="49"/>
      <c r="CL23" s="49"/>
      <c r="CM23" s="49"/>
      <c r="CN23" s="49"/>
      <c r="CO23" s="49"/>
      <c r="CP23" s="49"/>
      <c r="CQ23" s="49"/>
      <c r="CR23" s="49"/>
      <c r="CS23" s="49"/>
      <c r="CT23" s="49"/>
      <c r="CU23" s="49"/>
      <c r="CV23" s="49"/>
      <c r="CW23" s="55"/>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0" t="s">
        <v>406</v>
      </c>
      <c r="FC23" s="40"/>
      <c r="FD23" s="40"/>
    </row>
    <row r="24" hidden="1">
      <c r="A24" s="85" t="s">
        <v>407</v>
      </c>
      <c r="B24" s="86" t="s">
        <v>408</v>
      </c>
      <c r="C24" s="41" t="s">
        <v>264</v>
      </c>
      <c r="D24" s="42" t="s">
        <v>170</v>
      </c>
      <c r="E24" s="42"/>
      <c r="F24" s="42"/>
      <c r="G24" s="43" t="s">
        <v>409</v>
      </c>
      <c r="H24" s="43" t="s">
        <v>410</v>
      </c>
      <c r="I24" s="42" t="s">
        <v>192</v>
      </c>
      <c r="J24" s="42" t="s">
        <v>362</v>
      </c>
      <c r="K24" s="42" t="s">
        <v>248</v>
      </c>
      <c r="L24" s="43" t="s">
        <v>411</v>
      </c>
      <c r="M24" s="42" t="s">
        <v>195</v>
      </c>
      <c r="N24" s="45">
        <v>42948.0</v>
      </c>
      <c r="O24" s="45"/>
      <c r="P24" s="76"/>
      <c r="Q24" s="76"/>
      <c r="R24" s="76"/>
      <c r="S24" s="78"/>
      <c r="T24" s="50">
        <f t="shared" si="19"/>
        <v>575</v>
      </c>
      <c r="U24" s="51">
        <f t="shared" si="37"/>
        <v>15</v>
      </c>
      <c r="V24" s="51">
        <f t="shared" ref="V24:X24" si="54">IF(ISBLANK($A24),"",sum(AF24,AL24,AR24,AX24,BD24,BJ24,BP24,BV24,CB24,CH24,CN24,CT24,CZ24,DF24,DL24,DR24,DX24,ED24,EJ24,EP24,EV24))</f>
        <v>5</v>
      </c>
      <c r="W24" s="51">
        <f t="shared" si="54"/>
        <v>0</v>
      </c>
      <c r="X24" s="51">
        <f t="shared" si="54"/>
        <v>0</v>
      </c>
      <c r="Y24" s="52">
        <f t="shared" si="21"/>
        <v>5</v>
      </c>
      <c r="Z24" s="51">
        <f t="shared" ref="Z24:AB24" si="55">IF(ISBLANK($A24),"",sum(AI24,AO24,AU24,BA24,BG24,BM24,BS24,BY24,CE24,CK24,CQ24,CW24,DC24,DI24,DO24,DU24,EA24,EG24,EM24,ES24,EY24))</f>
        <v>4</v>
      </c>
      <c r="AA24" s="51">
        <f t="shared" si="55"/>
        <v>0</v>
      </c>
      <c r="AB24" s="51">
        <f t="shared" si="55"/>
        <v>0</v>
      </c>
      <c r="AC24" s="52">
        <f t="shared" si="23"/>
        <v>4</v>
      </c>
      <c r="AD24" s="53">
        <f t="shared" si="8"/>
        <v>0.8</v>
      </c>
      <c r="AE24" s="54" t="str">
        <f t="shared" si="9"/>
        <v>20+</v>
      </c>
      <c r="AF24" s="77">
        <v>3.0</v>
      </c>
      <c r="AG24" s="78"/>
      <c r="AH24" s="78"/>
      <c r="AI24" s="77"/>
      <c r="AJ24" s="78"/>
      <c r="AK24" s="78"/>
      <c r="AL24" s="77"/>
      <c r="AM24" s="77"/>
      <c r="AN24" s="78"/>
      <c r="AO24" s="78"/>
      <c r="AP24" s="78"/>
      <c r="AQ24" s="78"/>
      <c r="AR24" s="77">
        <v>2.0</v>
      </c>
      <c r="AS24" s="78"/>
      <c r="AT24" s="78"/>
      <c r="AU24" s="77">
        <v>4.0</v>
      </c>
      <c r="AV24" s="78"/>
      <c r="AW24" s="78"/>
      <c r="AX24" s="78"/>
      <c r="AY24" s="78"/>
      <c r="AZ24" s="78"/>
      <c r="BA24" s="78"/>
      <c r="BB24" s="78"/>
      <c r="BC24" s="78"/>
      <c r="BD24" s="78"/>
      <c r="BE24" s="78"/>
      <c r="BF24" s="78"/>
      <c r="BG24" s="78"/>
      <c r="BH24" s="78"/>
      <c r="BI24" s="78"/>
      <c r="BJ24" s="78"/>
      <c r="BK24" s="78"/>
      <c r="BL24" s="78"/>
      <c r="BM24" s="78"/>
      <c r="BN24" s="78"/>
      <c r="BO24" s="78"/>
      <c r="BP24" s="77"/>
      <c r="BQ24" s="78"/>
      <c r="BR24" s="78"/>
      <c r="BS24" s="77"/>
      <c r="BT24" s="78"/>
      <c r="BU24" s="78"/>
      <c r="BV24" s="77"/>
      <c r="BW24" s="78"/>
      <c r="BX24" s="78"/>
      <c r="BY24" s="78"/>
      <c r="BZ24" s="78"/>
      <c r="CA24" s="78"/>
      <c r="CB24" s="79"/>
      <c r="CC24" s="78"/>
      <c r="CD24" s="78"/>
      <c r="CE24" s="77"/>
      <c r="CF24" s="77"/>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43" t="s">
        <v>412</v>
      </c>
      <c r="FC24" s="43"/>
      <c r="FD24" s="43"/>
    </row>
    <row r="25" hidden="1">
      <c r="A25" s="74" t="s">
        <v>413</v>
      </c>
      <c r="B25" s="43" t="s">
        <v>414</v>
      </c>
      <c r="C25" s="41" t="s">
        <v>348</v>
      </c>
      <c r="D25" s="42" t="s">
        <v>170</v>
      </c>
      <c r="E25" s="42"/>
      <c r="F25" s="42"/>
      <c r="G25" s="43" t="s">
        <v>415</v>
      </c>
      <c r="H25" s="43" t="s">
        <v>416</v>
      </c>
      <c r="I25" s="42" t="s">
        <v>192</v>
      </c>
      <c r="J25" s="42" t="s">
        <v>362</v>
      </c>
      <c r="K25" s="42" t="s">
        <v>219</v>
      </c>
      <c r="L25" s="43" t="s">
        <v>374</v>
      </c>
      <c r="M25" s="42" t="s">
        <v>231</v>
      </c>
      <c r="N25" s="87">
        <v>42948.0</v>
      </c>
      <c r="O25" s="75"/>
      <c r="P25" s="76"/>
      <c r="Q25" s="76"/>
      <c r="R25" s="76"/>
      <c r="S25" s="78"/>
      <c r="T25" s="50">
        <f t="shared" si="19"/>
        <v>575</v>
      </c>
      <c r="U25" s="51">
        <f t="shared" si="37"/>
        <v>15</v>
      </c>
      <c r="V25" s="51">
        <f t="shared" ref="V25:X25" si="56">IF(ISBLANK($A25),"",sum(AF25,AL25,AR25,AX25,BD25,BJ25,BP25,BV25,CB25,CH25,CN25,CT25,CZ25,DF25,DL25,DR25,DX25,ED25,EJ25,EP25,EV25))</f>
        <v>4</v>
      </c>
      <c r="W25" s="51">
        <f t="shared" si="56"/>
        <v>0</v>
      </c>
      <c r="X25" s="51">
        <f t="shared" si="56"/>
        <v>0</v>
      </c>
      <c r="Y25" s="52">
        <f t="shared" si="21"/>
        <v>4</v>
      </c>
      <c r="Z25" s="51">
        <f t="shared" ref="Z25:AB25" si="57">IF(ISBLANK($A25),"",sum(AI25,AO25,AU25,BA25,BG25,BM25,BS25,BY25,CE25,CK25,CQ25,CW25,DC25,DI25,DO25,DU25,EA25,EG25,EM25,ES25,EY25))</f>
        <v>1</v>
      </c>
      <c r="AA25" s="51">
        <f t="shared" si="57"/>
        <v>0</v>
      </c>
      <c r="AB25" s="51">
        <f t="shared" si="57"/>
        <v>0</v>
      </c>
      <c r="AC25" s="52">
        <f t="shared" si="23"/>
        <v>1</v>
      </c>
      <c r="AD25" s="53">
        <f t="shared" si="8"/>
        <v>0.25</v>
      </c>
      <c r="AE25" s="54" t="str">
        <f t="shared" si="9"/>
        <v>20+</v>
      </c>
      <c r="AF25" s="77">
        <v>3.0</v>
      </c>
      <c r="AG25" s="78"/>
      <c r="AH25" s="78"/>
      <c r="AI25" s="77"/>
      <c r="AJ25" s="78"/>
      <c r="AK25" s="78"/>
      <c r="AL25" s="77"/>
      <c r="AM25" s="78"/>
      <c r="AN25" s="78"/>
      <c r="AO25" s="77">
        <v>1.0</v>
      </c>
      <c r="AP25" s="78"/>
      <c r="AQ25" s="78"/>
      <c r="AR25" s="77">
        <v>1.0</v>
      </c>
      <c r="AS25" s="78"/>
      <c r="AT25" s="78"/>
      <c r="AU25" s="79"/>
      <c r="AV25" s="78"/>
      <c r="AW25" s="78"/>
      <c r="AX25" s="78"/>
      <c r="AY25" s="77"/>
      <c r="AZ25" s="78"/>
      <c r="BA25" s="78"/>
      <c r="BB25" s="78"/>
      <c r="BC25" s="78"/>
      <c r="BD25" s="78"/>
      <c r="BE25" s="78"/>
      <c r="BF25" s="78"/>
      <c r="BG25" s="78"/>
      <c r="BH25" s="78"/>
      <c r="BI25" s="78"/>
      <c r="BJ25" s="78"/>
      <c r="BK25" s="78"/>
      <c r="BL25" s="78"/>
      <c r="BM25" s="78"/>
      <c r="BN25" s="78"/>
      <c r="BO25" s="78"/>
      <c r="BP25" s="79"/>
      <c r="BQ25" s="78"/>
      <c r="BR25" s="78"/>
      <c r="BS25" s="78"/>
      <c r="BT25" s="78"/>
      <c r="BU25" s="78"/>
      <c r="BV25" s="78"/>
      <c r="BW25" s="78"/>
      <c r="BX25" s="78"/>
      <c r="BY25" s="78"/>
      <c r="BZ25" s="78"/>
      <c r="CA25" s="78"/>
      <c r="CB25" s="79"/>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43" t="s">
        <v>417</v>
      </c>
      <c r="FC25" s="43"/>
      <c r="FD25" s="43"/>
    </row>
    <row r="26" hidden="1">
      <c r="A26" s="88" t="s">
        <v>418</v>
      </c>
      <c r="B26" s="88" t="s">
        <v>419</v>
      </c>
      <c r="C26" s="41" t="s">
        <v>264</v>
      </c>
      <c r="D26" s="42" t="s">
        <v>162</v>
      </c>
      <c r="E26" s="42"/>
      <c r="F26" s="42"/>
      <c r="G26" s="43" t="s">
        <v>420</v>
      </c>
      <c r="H26" s="43" t="s">
        <v>421</v>
      </c>
      <c r="I26" s="42" t="s">
        <v>192</v>
      </c>
      <c r="J26" s="42" t="s">
        <v>362</v>
      </c>
      <c r="K26" s="42" t="s">
        <v>248</v>
      </c>
      <c r="L26" s="43" t="s">
        <v>411</v>
      </c>
      <c r="M26" s="42" t="s">
        <v>195</v>
      </c>
      <c r="N26" s="45">
        <v>42916.0</v>
      </c>
      <c r="O26" s="45">
        <v>42916.0</v>
      </c>
      <c r="P26" s="76"/>
      <c r="Q26" s="76"/>
      <c r="R26" s="76"/>
      <c r="S26" s="78"/>
      <c r="T26" s="50">
        <f t="shared" si="19"/>
        <v>607</v>
      </c>
      <c r="U26" s="51">
        <f t="shared" si="37"/>
        <v>15</v>
      </c>
      <c r="V26" s="51">
        <f t="shared" ref="V26:X26" si="58">IF(ISBLANK($A26),"",sum(AF26,AL26,AR26,AX26,BD26,BJ26,BP26,BV26,CB26,CH26,CN26,CT26,CZ26,DF26,DL26,DR26,DX26,ED26,EJ26,EP26,EV26))</f>
        <v>3</v>
      </c>
      <c r="W26" s="51">
        <f t="shared" si="58"/>
        <v>4</v>
      </c>
      <c r="X26" s="51">
        <f t="shared" si="58"/>
        <v>0</v>
      </c>
      <c r="Y26" s="52">
        <f t="shared" si="21"/>
        <v>7</v>
      </c>
      <c r="Z26" s="51">
        <f t="shared" ref="Z26:AB26" si="59">IF(ISBLANK($A26),"",sum(AI26,AO26,AU26,BA26,BG26,BM26,BS26,BY26,CE26,CK26,CQ26,CW26,DC26,DI26,DO26,DU26,EA26,EG26,EM26,ES26,EY26))</f>
        <v>5</v>
      </c>
      <c r="AA26" s="51">
        <f t="shared" si="59"/>
        <v>0</v>
      </c>
      <c r="AB26" s="51">
        <f t="shared" si="59"/>
        <v>0</v>
      </c>
      <c r="AC26" s="52">
        <f t="shared" si="23"/>
        <v>5</v>
      </c>
      <c r="AD26" s="53">
        <f t="shared" si="8"/>
        <v>0.7142857143</v>
      </c>
      <c r="AE26" s="54" t="str">
        <f t="shared" si="9"/>
        <v>20+</v>
      </c>
      <c r="AF26" s="77"/>
      <c r="AG26" s="78"/>
      <c r="AH26" s="78"/>
      <c r="AI26" s="77"/>
      <c r="AJ26" s="78"/>
      <c r="AK26" s="78"/>
      <c r="AL26" s="77">
        <v>2.0</v>
      </c>
      <c r="AM26" s="77">
        <v>1.0</v>
      </c>
      <c r="AN26" s="78"/>
      <c r="AO26" s="78"/>
      <c r="AP26" s="78"/>
      <c r="AQ26" s="78"/>
      <c r="AR26" s="77"/>
      <c r="AS26" s="78"/>
      <c r="AT26" s="78"/>
      <c r="AU26" s="77">
        <v>1.0</v>
      </c>
      <c r="AV26" s="78"/>
      <c r="AW26" s="78"/>
      <c r="AX26" s="77">
        <v>1.0</v>
      </c>
      <c r="AY26" s="77">
        <v>2.0</v>
      </c>
      <c r="AZ26" s="78"/>
      <c r="BA26" s="77">
        <v>1.0</v>
      </c>
      <c r="BB26" s="78"/>
      <c r="BC26" s="78"/>
      <c r="BD26" s="78"/>
      <c r="BE26" s="77">
        <v>1.0</v>
      </c>
      <c r="BF26" s="78"/>
      <c r="BG26" s="77">
        <v>2.0</v>
      </c>
      <c r="BH26" s="78"/>
      <c r="BI26" s="80"/>
      <c r="BJ26" s="80"/>
      <c r="BK26" s="80"/>
      <c r="BL26" s="80"/>
      <c r="BM26" s="80"/>
      <c r="BN26" s="80"/>
      <c r="BO26" s="80"/>
      <c r="BP26" s="89"/>
      <c r="BQ26" s="80"/>
      <c r="BR26" s="80"/>
      <c r="BS26" s="89">
        <v>1.0</v>
      </c>
      <c r="BT26" s="80"/>
      <c r="BU26" s="80"/>
      <c r="BV26" s="89"/>
      <c r="BW26" s="78"/>
      <c r="BX26" s="78"/>
      <c r="BY26" s="78"/>
      <c r="BZ26" s="78"/>
      <c r="CA26" s="78"/>
      <c r="CB26" s="79"/>
      <c r="CC26" s="78"/>
      <c r="CD26" s="78"/>
      <c r="CE26" s="77"/>
      <c r="CF26" s="77"/>
      <c r="CG26" s="78"/>
      <c r="CH26" s="78"/>
      <c r="CI26" s="78"/>
      <c r="CJ26" s="78"/>
      <c r="CK26" s="78"/>
      <c r="CL26" s="78"/>
      <c r="CM26" s="78"/>
      <c r="CN26" s="78"/>
      <c r="CO26" s="78"/>
      <c r="CP26" s="78"/>
      <c r="CQ26" s="78"/>
      <c r="CR26" s="78"/>
      <c r="CS26" s="78"/>
      <c r="CT26" s="78"/>
      <c r="CU26" s="78"/>
      <c r="CV26" s="78"/>
      <c r="CW26" s="78"/>
      <c r="CX26" s="78"/>
      <c r="CY26" s="78"/>
      <c r="CZ26" s="78"/>
      <c r="DA26" s="78"/>
      <c r="DB26" s="78"/>
      <c r="DC26" s="78"/>
      <c r="DD26" s="78"/>
      <c r="DE26" s="78"/>
      <c r="DF26" s="78"/>
      <c r="DG26" s="78"/>
      <c r="DH26" s="78"/>
      <c r="DI26" s="78"/>
      <c r="DJ26" s="78"/>
      <c r="DK26" s="78"/>
      <c r="DL26" s="78"/>
      <c r="DM26" s="78"/>
      <c r="DN26" s="78"/>
      <c r="DO26" s="78"/>
      <c r="DP26" s="78"/>
      <c r="DQ26" s="78"/>
      <c r="DR26" s="78"/>
      <c r="DS26" s="78"/>
      <c r="DT26" s="78"/>
      <c r="DU26" s="78"/>
      <c r="DV26" s="78"/>
      <c r="DW26" s="78"/>
      <c r="DX26" s="78"/>
      <c r="DY26" s="78"/>
      <c r="DZ26" s="78"/>
      <c r="EA26" s="78"/>
      <c r="EB26" s="78"/>
      <c r="EC26" s="78"/>
      <c r="ED26" s="78"/>
      <c r="EE26" s="78"/>
      <c r="EF26" s="78"/>
      <c r="EG26" s="78"/>
      <c r="EH26" s="78"/>
      <c r="EI26" s="78"/>
      <c r="EJ26" s="78"/>
      <c r="EK26" s="78"/>
      <c r="EL26" s="78"/>
      <c r="EM26" s="78"/>
      <c r="EN26" s="78"/>
      <c r="EO26" s="78"/>
      <c r="EP26" s="78"/>
      <c r="EQ26" s="78"/>
      <c r="ER26" s="78"/>
      <c r="ES26" s="78"/>
      <c r="ET26" s="78"/>
      <c r="EU26" s="78"/>
      <c r="EV26" s="78"/>
      <c r="EW26" s="78"/>
      <c r="EX26" s="78"/>
      <c r="EY26" s="78"/>
      <c r="EZ26" s="78"/>
      <c r="FA26" s="78"/>
      <c r="FB26" s="43" t="s">
        <v>422</v>
      </c>
      <c r="FC26" s="43"/>
      <c r="FD26" s="43"/>
    </row>
    <row r="27" hidden="1">
      <c r="A27" s="40" t="s">
        <v>423</v>
      </c>
      <c r="B27" s="42" t="s">
        <v>424</v>
      </c>
      <c r="C27" s="41" t="s">
        <v>348</v>
      </c>
      <c r="D27" s="42" t="s">
        <v>170</v>
      </c>
      <c r="E27" s="42"/>
      <c r="F27" s="42"/>
      <c r="G27" s="43" t="s">
        <v>425</v>
      </c>
      <c r="H27" s="43" t="s">
        <v>373</v>
      </c>
      <c r="I27" s="42" t="s">
        <v>192</v>
      </c>
      <c r="J27" s="42" t="s">
        <v>362</v>
      </c>
      <c r="K27" s="42" t="s">
        <v>219</v>
      </c>
      <c r="L27" s="43" t="s">
        <v>426</v>
      </c>
      <c r="M27" s="42" t="s">
        <v>195</v>
      </c>
      <c r="N27" s="45">
        <v>42949.0</v>
      </c>
      <c r="O27" s="84"/>
      <c r="P27" s="58"/>
      <c r="Q27" s="59"/>
      <c r="R27" s="59"/>
      <c r="S27" s="60"/>
      <c r="T27" s="50">
        <f t="shared" si="19"/>
        <v>574</v>
      </c>
      <c r="U27" s="51">
        <f t="shared" si="37"/>
        <v>15</v>
      </c>
      <c r="V27" s="51">
        <f t="shared" ref="V27:X27" si="60">IF(ISBLANK($A27),"",sum(AF27,AL27,AR27,AX27,BD27,BJ27,BP27,BV27,CB27,CH27,CN27,CT27,CZ27,DF27,DL27,DR27,DX27,ED27,EJ27,EP27,EV27))</f>
        <v>4</v>
      </c>
      <c r="W27" s="51">
        <f t="shared" si="60"/>
        <v>0</v>
      </c>
      <c r="X27" s="51">
        <f t="shared" si="60"/>
        <v>0</v>
      </c>
      <c r="Y27" s="52">
        <f t="shared" si="21"/>
        <v>4</v>
      </c>
      <c r="Z27" s="51">
        <f t="shared" ref="Z27:AB27" si="61">IF(ISBLANK($A27),"",sum(AI27,AO27,AU27,BA27,BG27,BM27,BS27,BY27,CE27,CK27,CQ27,CW27,DC27,DI27,DO27,DU27,EA27,EG27,EM27,ES27,EY27))</f>
        <v>3</v>
      </c>
      <c r="AA27" s="51">
        <f t="shared" si="61"/>
        <v>0</v>
      </c>
      <c r="AB27" s="51">
        <f t="shared" si="61"/>
        <v>0</v>
      </c>
      <c r="AC27" s="52">
        <f t="shared" si="23"/>
        <v>3</v>
      </c>
      <c r="AD27" s="53">
        <f t="shared" si="8"/>
        <v>0.75</v>
      </c>
      <c r="AE27" s="54" t="str">
        <f t="shared" si="9"/>
        <v>20+</v>
      </c>
      <c r="AF27" s="55">
        <v>2.0</v>
      </c>
      <c r="AG27" s="49"/>
      <c r="AH27" s="49"/>
      <c r="AI27" s="55">
        <v>1.0</v>
      </c>
      <c r="AJ27" s="49"/>
      <c r="AK27" s="49"/>
      <c r="AL27" s="49"/>
      <c r="AM27" s="49"/>
      <c r="AN27" s="49"/>
      <c r="AO27" s="49"/>
      <c r="AP27" s="49"/>
      <c r="AQ27" s="49"/>
      <c r="AR27" s="55">
        <v>2.0</v>
      </c>
      <c r="AS27" s="49"/>
      <c r="AT27" s="49"/>
      <c r="AU27" s="55">
        <v>1.0</v>
      </c>
      <c r="AV27" s="49"/>
      <c r="AW27" s="49"/>
      <c r="AX27" s="49"/>
      <c r="AY27" s="49"/>
      <c r="AZ27" s="49"/>
      <c r="BA27" s="55">
        <v>1.0</v>
      </c>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2" t="s">
        <v>427</v>
      </c>
      <c r="FC27" s="42"/>
      <c r="FD27" s="42"/>
    </row>
    <row r="28" hidden="1">
      <c r="A28" s="74" t="s">
        <v>428</v>
      </c>
      <c r="B28" s="43" t="s">
        <v>429</v>
      </c>
      <c r="C28" s="41" t="s">
        <v>348</v>
      </c>
      <c r="D28" s="42" t="s">
        <v>170</v>
      </c>
      <c r="E28" s="42"/>
      <c r="F28" s="42"/>
      <c r="G28" s="43" t="s">
        <v>430</v>
      </c>
      <c r="H28" s="43" t="s">
        <v>386</v>
      </c>
      <c r="I28" s="42" t="s">
        <v>192</v>
      </c>
      <c r="J28" s="42" t="s">
        <v>362</v>
      </c>
      <c r="K28" s="42" t="s">
        <v>219</v>
      </c>
      <c r="L28" s="43" t="s">
        <v>387</v>
      </c>
      <c r="M28" s="42" t="s">
        <v>195</v>
      </c>
      <c r="N28" s="45">
        <v>42944.0</v>
      </c>
      <c r="O28" s="90">
        <v>42944.0</v>
      </c>
      <c r="P28" s="76"/>
      <c r="Q28" s="76"/>
      <c r="R28" s="76"/>
      <c r="S28" s="78"/>
      <c r="T28" s="50">
        <f t="shared" si="19"/>
        <v>579</v>
      </c>
      <c r="U28" s="51">
        <f t="shared" si="37"/>
        <v>15</v>
      </c>
      <c r="V28" s="51">
        <f t="shared" ref="V28:X28" si="62">IF(ISBLANK($A28),"",sum(AF28,AL28,AR28,AX28,BD28,BJ28,BP28,BV28,CB28,CH28,CN28,CT28,CZ28,DF28,DL28,DR28,DX28,ED28,EJ28,EP28,EV28))</f>
        <v>4</v>
      </c>
      <c r="W28" s="51">
        <f t="shared" si="62"/>
        <v>3</v>
      </c>
      <c r="X28" s="51">
        <f t="shared" si="62"/>
        <v>0</v>
      </c>
      <c r="Y28" s="52">
        <f t="shared" si="21"/>
        <v>7</v>
      </c>
      <c r="Z28" s="51">
        <f t="shared" ref="Z28:AB28" si="63">IF(ISBLANK($A28),"",sum(AI28,AO28,AU28,BA28,BG28,BM28,BS28,BY28,CE28,CK28,CQ28,CW28,DC28,DI28,DO28,DU28,EA28,EG28,EM28,ES28,EY28))</f>
        <v>8</v>
      </c>
      <c r="AA28" s="51">
        <f t="shared" si="63"/>
        <v>1</v>
      </c>
      <c r="AB28" s="51">
        <f t="shared" si="63"/>
        <v>0</v>
      </c>
      <c r="AC28" s="52">
        <f t="shared" si="23"/>
        <v>9</v>
      </c>
      <c r="AD28" s="53">
        <f t="shared" si="8"/>
        <v>1.142857143</v>
      </c>
      <c r="AE28" s="54" t="str">
        <f t="shared" si="9"/>
        <v>20+</v>
      </c>
      <c r="AF28" s="77"/>
      <c r="AG28" s="77">
        <v>2.0</v>
      </c>
      <c r="AH28" s="78"/>
      <c r="AI28" s="77">
        <v>2.0</v>
      </c>
      <c r="AJ28" s="78"/>
      <c r="AK28" s="78"/>
      <c r="AL28" s="77">
        <v>2.0</v>
      </c>
      <c r="AM28" s="78"/>
      <c r="AN28" s="78"/>
      <c r="AO28" s="78"/>
      <c r="AP28" s="78"/>
      <c r="AQ28" s="78"/>
      <c r="AR28" s="77">
        <v>1.0</v>
      </c>
      <c r="AS28" s="77">
        <v>1.0</v>
      </c>
      <c r="AT28" s="78"/>
      <c r="AU28" s="77">
        <v>5.0</v>
      </c>
      <c r="AV28" s="78"/>
      <c r="AW28" s="78"/>
      <c r="AX28" s="78"/>
      <c r="AY28" s="78"/>
      <c r="AZ28" s="78"/>
      <c r="BA28" s="78"/>
      <c r="BB28" s="78"/>
      <c r="BC28" s="78"/>
      <c r="BD28" s="77">
        <v>1.0</v>
      </c>
      <c r="BE28" s="78"/>
      <c r="BF28" s="78"/>
      <c r="BG28" s="77">
        <v>1.0</v>
      </c>
      <c r="BH28" s="77">
        <v>1.0</v>
      </c>
      <c r="BI28" s="78"/>
      <c r="BJ28" s="78"/>
      <c r="BK28" s="78"/>
      <c r="BL28" s="78"/>
      <c r="BM28" s="78"/>
      <c r="BN28" s="78"/>
      <c r="BO28" s="78"/>
      <c r="BP28" s="79"/>
      <c r="BQ28" s="78"/>
      <c r="BR28" s="78"/>
      <c r="BS28" s="78"/>
      <c r="BT28" s="78"/>
      <c r="BU28" s="78"/>
      <c r="BV28" s="78"/>
      <c r="BW28" s="78"/>
      <c r="BX28" s="78"/>
      <c r="BY28" s="78"/>
      <c r="BZ28" s="78"/>
      <c r="CA28" s="78"/>
      <c r="CB28" s="79"/>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43" t="s">
        <v>431</v>
      </c>
      <c r="FC28" s="43"/>
      <c r="FD28" s="43"/>
    </row>
    <row r="29" hidden="1">
      <c r="A29" s="74">
        <v>172190.0</v>
      </c>
      <c r="B29" s="43" t="s">
        <v>432</v>
      </c>
      <c r="C29" s="41" t="s">
        <v>183</v>
      </c>
      <c r="D29" s="42" t="s">
        <v>162</v>
      </c>
      <c r="E29" s="42"/>
      <c r="F29" s="42"/>
      <c r="G29" s="43" t="s">
        <v>433</v>
      </c>
      <c r="H29" s="43" t="s">
        <v>434</v>
      </c>
      <c r="I29" s="42" t="s">
        <v>192</v>
      </c>
      <c r="J29" s="42" t="s">
        <v>362</v>
      </c>
      <c r="K29" s="42" t="s">
        <v>219</v>
      </c>
      <c r="L29" s="43" t="s">
        <v>435</v>
      </c>
      <c r="M29" s="42" t="s">
        <v>279</v>
      </c>
      <c r="N29" s="45">
        <v>42948.0</v>
      </c>
      <c r="O29" s="45"/>
      <c r="P29" s="76"/>
      <c r="Q29" s="91"/>
      <c r="R29" s="76"/>
      <c r="S29" s="78"/>
      <c r="T29" s="50">
        <f t="shared" si="19"/>
        <v>575</v>
      </c>
      <c r="U29" s="51">
        <f t="shared" si="37"/>
        <v>15</v>
      </c>
      <c r="V29" s="51">
        <f t="shared" ref="V29:X29" si="64">IF(ISBLANK($A29),"",sum(AF29,AL29,AR29,AX29,BD29,BJ29,BP29,BV29,CB29,CH29,CN29,CT29,CZ29,DF29,DL29,DR29,DX29,ED29,EJ29,EP29,EV29))</f>
        <v>8</v>
      </c>
      <c r="W29" s="51">
        <f t="shared" si="64"/>
        <v>0</v>
      </c>
      <c r="X29" s="51">
        <f t="shared" si="64"/>
        <v>0</v>
      </c>
      <c r="Y29" s="52">
        <f t="shared" si="21"/>
        <v>8</v>
      </c>
      <c r="Z29" s="51">
        <f t="shared" ref="Z29:AB29" si="65">IF(ISBLANK($A29),"",sum(AI29,AO29,AU29,BA29,BG29,BM29,BS29,BY29,CE29,CK29,CQ29,CW29,DC29,DI29,DO29,DU29,EA29,EG29,EM29,ES29,EY29))</f>
        <v>4</v>
      </c>
      <c r="AA29" s="51">
        <f t="shared" si="65"/>
        <v>0</v>
      </c>
      <c r="AB29" s="51">
        <f t="shared" si="65"/>
        <v>0</v>
      </c>
      <c r="AC29" s="52">
        <f t="shared" si="23"/>
        <v>4</v>
      </c>
      <c r="AD29" s="53">
        <f t="shared" si="8"/>
        <v>0.5</v>
      </c>
      <c r="AE29" s="54" t="str">
        <f t="shared" si="9"/>
        <v>20+</v>
      </c>
      <c r="AF29" s="77">
        <v>2.0</v>
      </c>
      <c r="AG29" s="77"/>
      <c r="AH29" s="78"/>
      <c r="AI29" s="78"/>
      <c r="AJ29" s="78"/>
      <c r="AK29" s="78"/>
      <c r="AL29" s="78"/>
      <c r="AM29" s="77"/>
      <c r="AN29" s="78"/>
      <c r="AO29" s="78"/>
      <c r="AP29" s="78"/>
      <c r="AQ29" s="78"/>
      <c r="AR29" s="77">
        <v>1.0</v>
      </c>
      <c r="AS29" s="78"/>
      <c r="AT29" s="78"/>
      <c r="AU29" s="79"/>
      <c r="AV29" s="78"/>
      <c r="AW29" s="78"/>
      <c r="AX29" s="77">
        <v>4.0</v>
      </c>
      <c r="AY29" s="78"/>
      <c r="AZ29" s="78"/>
      <c r="BA29" s="77">
        <v>3.0</v>
      </c>
      <c r="BB29" s="78"/>
      <c r="BC29" s="78"/>
      <c r="BD29" s="78"/>
      <c r="BE29" s="78"/>
      <c r="BF29" s="78"/>
      <c r="BG29" s="78"/>
      <c r="BH29" s="78"/>
      <c r="BI29" s="78"/>
      <c r="BJ29" s="77">
        <v>1.0</v>
      </c>
      <c r="BK29" s="78"/>
      <c r="BL29" s="78"/>
      <c r="BM29" s="77"/>
      <c r="BN29" s="78"/>
      <c r="BO29" s="78"/>
      <c r="BP29" s="79"/>
      <c r="BQ29" s="78"/>
      <c r="BR29" s="78"/>
      <c r="BS29" s="78"/>
      <c r="BT29" s="78"/>
      <c r="BU29" s="78"/>
      <c r="BV29" s="78"/>
      <c r="BW29" s="78"/>
      <c r="BX29" s="78"/>
      <c r="BY29" s="77">
        <v>1.0</v>
      </c>
      <c r="BZ29" s="78"/>
      <c r="CA29" s="78"/>
      <c r="CB29" s="79"/>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8"/>
      <c r="EB29" s="78"/>
      <c r="EC29" s="78"/>
      <c r="ED29" s="78"/>
      <c r="EE29" s="78"/>
      <c r="EF29" s="78"/>
      <c r="EG29" s="78"/>
      <c r="EH29" s="78"/>
      <c r="EI29" s="78"/>
      <c r="EJ29" s="78"/>
      <c r="EK29" s="78"/>
      <c r="EL29" s="78"/>
      <c r="EM29" s="78"/>
      <c r="EN29" s="78"/>
      <c r="EO29" s="78"/>
      <c r="EP29" s="78"/>
      <c r="EQ29" s="78"/>
      <c r="ER29" s="78"/>
      <c r="ES29" s="78"/>
      <c r="ET29" s="78"/>
      <c r="EU29" s="78"/>
      <c r="EV29" s="78"/>
      <c r="EW29" s="78"/>
      <c r="EX29" s="78"/>
      <c r="EY29" s="78"/>
      <c r="EZ29" s="78"/>
      <c r="FA29" s="78"/>
      <c r="FB29" s="43" t="s">
        <v>436</v>
      </c>
      <c r="FC29" s="43"/>
      <c r="FD29" s="43"/>
    </row>
    <row r="30" hidden="1">
      <c r="A30" s="40" t="s">
        <v>437</v>
      </c>
      <c r="B30" s="42" t="s">
        <v>438</v>
      </c>
      <c r="C30" s="41" t="s">
        <v>348</v>
      </c>
      <c r="D30" s="42" t="s">
        <v>170</v>
      </c>
      <c r="E30" s="42"/>
      <c r="F30" s="42"/>
      <c r="G30" s="43" t="s">
        <v>439</v>
      </c>
      <c r="H30" s="43" t="s">
        <v>386</v>
      </c>
      <c r="I30" s="42" t="s">
        <v>192</v>
      </c>
      <c r="J30" s="42" t="s">
        <v>362</v>
      </c>
      <c r="K30" s="42" t="s">
        <v>200</v>
      </c>
      <c r="L30" s="43" t="s">
        <v>387</v>
      </c>
      <c r="M30" s="42" t="s">
        <v>195</v>
      </c>
      <c r="N30" s="45">
        <v>42966.0</v>
      </c>
      <c r="O30" s="84"/>
      <c r="P30" s="58"/>
      <c r="Q30" s="59"/>
      <c r="R30" s="59"/>
      <c r="S30" s="60"/>
      <c r="T30" s="50">
        <f t="shared" si="19"/>
        <v>557</v>
      </c>
      <c r="U30" s="51">
        <f t="shared" si="37"/>
        <v>15</v>
      </c>
      <c r="V30" s="51">
        <f t="shared" ref="V30:X30" si="66">IF(ISBLANK($A30),"",sum(AF30,AL30,AR30,AX30,BD30,BJ30,BP30,BV30,CB30,CH30,CN30,CT30,CZ30,DF30,DL30,DR30,DX30,ED30,EJ30,EP30,EV30))</f>
        <v>3</v>
      </c>
      <c r="W30" s="51">
        <f t="shared" si="66"/>
        <v>0</v>
      </c>
      <c r="X30" s="51">
        <f t="shared" si="66"/>
        <v>0</v>
      </c>
      <c r="Y30" s="52">
        <f t="shared" si="21"/>
        <v>3</v>
      </c>
      <c r="Z30" s="51">
        <f t="shared" ref="Z30:AB30" si="67">IF(ISBLANK($A30),"",sum(AI30,AO30,AU30,BA30,BG30,BM30,BS30,BY30,CE30,CK30,CQ30,CW30,DC30,DI30,DO30,DU30,EA30,EG30,EM30,ES30,EY30))</f>
        <v>2</v>
      </c>
      <c r="AA30" s="51">
        <f t="shared" si="67"/>
        <v>2</v>
      </c>
      <c r="AB30" s="51">
        <f t="shared" si="67"/>
        <v>0</v>
      </c>
      <c r="AC30" s="52">
        <f t="shared" si="23"/>
        <v>4</v>
      </c>
      <c r="AD30" s="53">
        <f t="shared" si="8"/>
        <v>0.6666666667</v>
      </c>
      <c r="AE30" s="54" t="str">
        <f t="shared" si="9"/>
        <v>20+</v>
      </c>
      <c r="AF30" s="55">
        <v>1.0</v>
      </c>
      <c r="AG30" s="49"/>
      <c r="AH30" s="49"/>
      <c r="AI30" s="55">
        <v>1.0</v>
      </c>
      <c r="AJ30" s="49"/>
      <c r="AK30" s="49"/>
      <c r="AL30" s="55">
        <v>2.0</v>
      </c>
      <c r="AM30" s="49"/>
      <c r="AN30" s="49"/>
      <c r="AO30" s="55">
        <v>1.0</v>
      </c>
      <c r="AP30" s="49"/>
      <c r="AQ30" s="49"/>
      <c r="AR30" s="49"/>
      <c r="AS30" s="49"/>
      <c r="AT30" s="49"/>
      <c r="AU30" s="49"/>
      <c r="AV30" s="49"/>
      <c r="AW30" s="49"/>
      <c r="AX30" s="49"/>
      <c r="AY30" s="55"/>
      <c r="AZ30" s="49"/>
      <c r="BA30" s="49"/>
      <c r="BB30" s="49"/>
      <c r="BC30" s="49"/>
      <c r="BD30" s="49"/>
      <c r="BE30" s="49"/>
      <c r="BF30" s="49"/>
      <c r="BG30" s="49"/>
      <c r="BH30" s="55">
        <v>2.0</v>
      </c>
      <c r="BI30" s="71"/>
      <c r="BJ30" s="71"/>
      <c r="BK30" s="71"/>
      <c r="BL30" s="71"/>
      <c r="BM30" s="71"/>
      <c r="BN30" s="71"/>
      <c r="BO30" s="71"/>
      <c r="BP30" s="71"/>
      <c r="BQ30" s="71"/>
      <c r="BR30" s="71"/>
      <c r="BS30" s="71"/>
      <c r="BT30" s="71"/>
      <c r="BU30" s="71"/>
      <c r="BV30" s="71"/>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70"/>
      <c r="CX30" s="70"/>
      <c r="CY30" s="49"/>
      <c r="CZ30" s="49"/>
      <c r="DA30" s="49"/>
      <c r="DB30" s="49"/>
      <c r="DC30" s="49"/>
      <c r="DD30" s="49"/>
      <c r="DE30" s="49"/>
      <c r="DF30" s="49"/>
      <c r="DG30" s="49"/>
      <c r="DH30" s="49"/>
      <c r="DI30" s="49"/>
      <c r="DJ30" s="49"/>
      <c r="DK30" s="71"/>
      <c r="DL30" s="71"/>
      <c r="DM30" s="71"/>
      <c r="DN30" s="71"/>
      <c r="DO30" s="71"/>
      <c r="DP30" s="71"/>
      <c r="DQ30" s="71"/>
      <c r="DR30" s="71"/>
      <c r="DS30" s="71"/>
      <c r="DT30" s="71"/>
      <c r="DU30" s="49"/>
      <c r="DV30" s="49"/>
      <c r="DW30" s="49"/>
      <c r="DX30" s="49"/>
      <c r="DY30" s="49"/>
      <c r="DZ30" s="49"/>
      <c r="EA30" s="49"/>
      <c r="EB30" s="49"/>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2" t="s">
        <v>440</v>
      </c>
      <c r="FC30" s="42"/>
      <c r="FD30" s="42"/>
    </row>
    <row r="31" hidden="1">
      <c r="A31" s="40" t="s">
        <v>441</v>
      </c>
      <c r="B31" s="42" t="s">
        <v>442</v>
      </c>
      <c r="C31" s="41" t="s">
        <v>348</v>
      </c>
      <c r="D31" s="42" t="s">
        <v>162</v>
      </c>
      <c r="E31" s="42"/>
      <c r="F31" s="42"/>
      <c r="G31" s="43" t="s">
        <v>443</v>
      </c>
      <c r="H31" s="43" t="s">
        <v>373</v>
      </c>
      <c r="I31" s="42" t="s">
        <v>192</v>
      </c>
      <c r="J31" s="92" t="s">
        <v>362</v>
      </c>
      <c r="K31" s="42" t="s">
        <v>219</v>
      </c>
      <c r="L31" s="43" t="s">
        <v>374</v>
      </c>
      <c r="M31" s="42" t="s">
        <v>231</v>
      </c>
      <c r="N31" s="45">
        <v>42940.0</v>
      </c>
      <c r="O31" s="58"/>
      <c r="P31" s="58"/>
      <c r="Q31" s="59"/>
      <c r="R31" s="59"/>
      <c r="S31" s="60"/>
      <c r="T31" s="50">
        <f t="shared" si="19"/>
        <v>583</v>
      </c>
      <c r="U31" s="51">
        <f t="shared" si="37"/>
        <v>15</v>
      </c>
      <c r="V31" s="51">
        <f t="shared" ref="V31:X31" si="68">IF(ISBLANK($A31),"",sum(AF31,AL31,AR31,AX31,BD31,BJ31,BP31,BV31,CB31,CH31,CN31,CT31,CZ31,DF31,DL31,DR31,DX31,ED31,EJ31,EP31,EV31))</f>
        <v>6</v>
      </c>
      <c r="W31" s="51">
        <f t="shared" si="68"/>
        <v>0</v>
      </c>
      <c r="X31" s="51">
        <f t="shared" si="68"/>
        <v>0</v>
      </c>
      <c r="Y31" s="52">
        <f t="shared" si="21"/>
        <v>6</v>
      </c>
      <c r="Z31" s="51">
        <f t="shared" ref="Z31:AB31" si="69">IF(ISBLANK($A31),"",sum(AI31,AO31,AU31,BA31,BG31,BM31,BS31,BY31,CE31,CK31,CQ31,CW31,DC31,DI31,DO31,DU31,EA31,EG31,EM31,ES31,EY31))</f>
        <v>5</v>
      </c>
      <c r="AA31" s="51">
        <f t="shared" si="69"/>
        <v>5</v>
      </c>
      <c r="AB31" s="51">
        <f t="shared" si="69"/>
        <v>0</v>
      </c>
      <c r="AC31" s="52">
        <f t="shared" si="23"/>
        <v>10</v>
      </c>
      <c r="AD31" s="53">
        <f t="shared" si="8"/>
        <v>0.8333333333</v>
      </c>
      <c r="AE31" s="54" t="str">
        <f t="shared" si="9"/>
        <v>20+</v>
      </c>
      <c r="AF31" s="49"/>
      <c r="AG31" s="49"/>
      <c r="AH31" s="49"/>
      <c r="AI31" s="55">
        <v>2.0</v>
      </c>
      <c r="AJ31" s="49"/>
      <c r="AK31" s="49"/>
      <c r="AL31" s="55">
        <v>4.0</v>
      </c>
      <c r="AM31" s="49"/>
      <c r="AN31" s="49"/>
      <c r="AO31" s="55">
        <v>1.0</v>
      </c>
      <c r="AP31" s="49"/>
      <c r="AQ31" s="49"/>
      <c r="AR31" s="49"/>
      <c r="AS31" s="49"/>
      <c r="AT31" s="49"/>
      <c r="AU31" s="49"/>
      <c r="AV31" s="49"/>
      <c r="AW31" s="49"/>
      <c r="AX31" s="49"/>
      <c r="AY31" s="49"/>
      <c r="AZ31" s="49"/>
      <c r="BA31" s="49"/>
      <c r="BB31" s="55">
        <v>3.0</v>
      </c>
      <c r="BC31" s="49"/>
      <c r="BD31" s="55">
        <v>2.0</v>
      </c>
      <c r="BE31" s="49"/>
      <c r="BF31" s="49"/>
      <c r="BG31" s="55">
        <v>1.0</v>
      </c>
      <c r="BH31" s="55">
        <v>1.0</v>
      </c>
      <c r="BI31" s="49"/>
      <c r="BJ31" s="49"/>
      <c r="BK31" s="49"/>
      <c r="BL31" s="49"/>
      <c r="BM31" s="55">
        <v>1.0</v>
      </c>
      <c r="BN31" s="55">
        <v>1.0</v>
      </c>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c r="EN31" s="49"/>
      <c r="EO31" s="49"/>
      <c r="EP31" s="49"/>
      <c r="EQ31" s="49"/>
      <c r="ER31" s="49"/>
      <c r="ES31" s="49"/>
      <c r="ET31" s="49"/>
      <c r="EU31" s="49"/>
      <c r="EV31" s="49"/>
      <c r="EW31" s="49"/>
      <c r="EX31" s="49"/>
      <c r="EY31" s="49"/>
      <c r="EZ31" s="49"/>
      <c r="FA31" s="49"/>
      <c r="FB31" s="42" t="s">
        <v>444</v>
      </c>
      <c r="FC31" s="42"/>
      <c r="FD31" s="42"/>
    </row>
    <row r="32" hidden="1">
      <c r="A32" s="69" t="s">
        <v>445</v>
      </c>
      <c r="B32" s="40" t="s">
        <v>371</v>
      </c>
      <c r="C32" s="41" t="s">
        <v>348</v>
      </c>
      <c r="D32" s="42" t="s">
        <v>170</v>
      </c>
      <c r="E32" s="42"/>
      <c r="F32" s="42"/>
      <c r="G32" s="43" t="s">
        <v>372</v>
      </c>
      <c r="H32" s="43" t="s">
        <v>373</v>
      </c>
      <c r="I32" s="42" t="s">
        <v>192</v>
      </c>
      <c r="J32" s="42" t="s">
        <v>362</v>
      </c>
      <c r="K32" s="42" t="s">
        <v>200</v>
      </c>
      <c r="L32" s="43" t="s">
        <v>374</v>
      </c>
      <c r="M32" s="42" t="s">
        <v>231</v>
      </c>
      <c r="N32" s="45">
        <v>42965.0</v>
      </c>
      <c r="O32" s="46"/>
      <c r="P32" s="56"/>
      <c r="Q32" s="56"/>
      <c r="R32" s="56"/>
      <c r="S32" s="70"/>
      <c r="T32" s="50">
        <f t="shared" si="19"/>
        <v>558</v>
      </c>
      <c r="U32" s="51">
        <f t="shared" si="37"/>
        <v>15</v>
      </c>
      <c r="V32" s="51">
        <f t="shared" ref="V32:X32" si="70">IF(ISBLANK($A32),"",sum(AF32,AL32,AR32,AX32,BD32,BJ32,BP32,BV32,CB32,CH32,CN32,CT32,CZ32,DF32,DL32,DR32,DX32,ED32,EJ32,EP32,EV32))</f>
        <v>3</v>
      </c>
      <c r="W32" s="51">
        <f t="shared" si="70"/>
        <v>2</v>
      </c>
      <c r="X32" s="51">
        <f t="shared" si="70"/>
        <v>0</v>
      </c>
      <c r="Y32" s="52">
        <f t="shared" si="21"/>
        <v>5</v>
      </c>
      <c r="Z32" s="93">
        <v>4.0</v>
      </c>
      <c r="AA32" s="93">
        <v>3.0</v>
      </c>
      <c r="AB32" s="51">
        <f>IF(ISBLANK($A32),"",sum(AK32,AQ32,AW32,BC32,BI32,BO32,BU32,CA32,CG32,CM32,CS32,CY32,DE32,DK32,DQ32,DW32,EC32,EI32,EO32,EU32,FA32))</f>
        <v>0</v>
      </c>
      <c r="AC32" s="52">
        <f t="shared" si="23"/>
        <v>7</v>
      </c>
      <c r="AD32" s="53">
        <f t="shared" si="8"/>
        <v>0.8</v>
      </c>
      <c r="AE32" s="54" t="str">
        <f t="shared" si="9"/>
        <v>20+</v>
      </c>
      <c r="AF32" s="49"/>
      <c r="AG32" s="49"/>
      <c r="AH32" s="49"/>
      <c r="AI32" s="49"/>
      <c r="AJ32" s="49"/>
      <c r="AK32" s="49"/>
      <c r="AL32" s="49"/>
      <c r="AM32" s="49"/>
      <c r="AN32" s="49"/>
      <c r="AO32" s="49"/>
      <c r="AP32" s="49"/>
      <c r="AQ32" s="49"/>
      <c r="AR32" s="55"/>
      <c r="AS32" s="49"/>
      <c r="AT32" s="49"/>
      <c r="AU32" s="55"/>
      <c r="AV32" s="49"/>
      <c r="AW32" s="49"/>
      <c r="AX32" s="49"/>
      <c r="AY32" s="49"/>
      <c r="AZ32" s="49"/>
      <c r="BA32" s="49"/>
      <c r="BB32" s="49"/>
      <c r="BC32" s="49"/>
      <c r="BD32" s="55"/>
      <c r="BE32" s="49"/>
      <c r="BF32" s="49"/>
      <c r="BG32" s="55"/>
      <c r="BH32" s="55">
        <v>1.0</v>
      </c>
      <c r="BI32" s="71"/>
      <c r="BJ32" s="71"/>
      <c r="BK32" s="71"/>
      <c r="BL32" s="71"/>
      <c r="BM32" s="71"/>
      <c r="BN32" s="71"/>
      <c r="BO32" s="71"/>
      <c r="BP32" s="72"/>
      <c r="BQ32" s="72">
        <v>1.0</v>
      </c>
      <c r="BR32" s="71"/>
      <c r="BS32" s="71"/>
      <c r="BT32" s="71"/>
      <c r="BU32" s="71"/>
      <c r="BV32" s="72">
        <v>1.0</v>
      </c>
      <c r="BW32" s="49"/>
      <c r="BX32" s="49"/>
      <c r="BY32" s="55"/>
      <c r="BZ32" s="49"/>
      <c r="CA32" s="49"/>
      <c r="CB32" s="55">
        <v>1.0</v>
      </c>
      <c r="CC32" s="55">
        <v>1.0</v>
      </c>
      <c r="CD32" s="49"/>
      <c r="CE32" s="49"/>
      <c r="CF32" s="55">
        <v>3.0</v>
      </c>
      <c r="CG32" s="49"/>
      <c r="CH32" s="49"/>
      <c r="CI32" s="49"/>
      <c r="CJ32" s="49"/>
      <c r="CK32" s="49"/>
      <c r="CL32" s="49"/>
      <c r="CM32" s="49"/>
      <c r="CN32" s="49"/>
      <c r="CO32" s="49"/>
      <c r="CP32" s="49"/>
      <c r="CQ32" s="49"/>
      <c r="CR32" s="55">
        <v>1.0</v>
      </c>
      <c r="CS32" s="49"/>
      <c r="CT32" s="49"/>
      <c r="CU32" s="49"/>
      <c r="CV32" s="49"/>
      <c r="CW32" s="49"/>
      <c r="CX32" s="49"/>
      <c r="CY32" s="49"/>
      <c r="CZ32" s="55">
        <v>1.0</v>
      </c>
      <c r="DA32" s="49"/>
      <c r="DB32" s="49"/>
      <c r="DC32" s="49"/>
      <c r="DD32" s="49"/>
      <c r="DE32" s="49"/>
      <c r="DF32" s="49"/>
      <c r="DG32" s="49"/>
      <c r="DH32" s="49"/>
      <c r="DI32" s="49"/>
      <c r="DJ32" s="49"/>
      <c r="DK32" s="71"/>
      <c r="DL32" s="71"/>
      <c r="DM32" s="71"/>
      <c r="DN32" s="71"/>
      <c r="DO32" s="71"/>
      <c r="DP32" s="71"/>
      <c r="DQ32" s="71"/>
      <c r="DR32" s="71"/>
      <c r="DS32" s="71"/>
      <c r="DT32" s="71"/>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0" t="s">
        <v>446</v>
      </c>
      <c r="FC32" s="40"/>
      <c r="FD32" s="40"/>
    </row>
    <row r="33" hidden="1">
      <c r="A33" s="94">
        <v>171462.0</v>
      </c>
      <c r="B33" s="95" t="s">
        <v>447</v>
      </c>
      <c r="C33" s="41" t="s">
        <v>183</v>
      </c>
      <c r="D33" s="42" t="s">
        <v>170</v>
      </c>
      <c r="E33" s="96"/>
      <c r="F33" s="42"/>
      <c r="G33" s="43" t="s">
        <v>448</v>
      </c>
      <c r="H33" s="43" t="s">
        <v>449</v>
      </c>
      <c r="I33" s="42" t="s">
        <v>192</v>
      </c>
      <c r="J33" s="92" t="s">
        <v>362</v>
      </c>
      <c r="K33" s="96" t="s">
        <v>248</v>
      </c>
      <c r="L33" s="43" t="s">
        <v>450</v>
      </c>
      <c r="M33" s="42" t="s">
        <v>281</v>
      </c>
      <c r="N33" s="45">
        <v>42937.0</v>
      </c>
      <c r="O33" s="58"/>
      <c r="P33" s="58"/>
      <c r="Q33" s="59"/>
      <c r="R33" s="59"/>
      <c r="S33" s="60"/>
      <c r="T33" s="50">
        <f t="shared" si="19"/>
        <v>586</v>
      </c>
      <c r="U33" s="51">
        <f t="shared" si="37"/>
        <v>15</v>
      </c>
      <c r="V33" s="51">
        <f t="shared" ref="V33:X33" si="71">IF(ISBLANK($A33),"",sum(AF33,AL33,AR33,AX33,BD33,BJ33,BP33,BV33,CB33,CH33,CN33,CT33,CZ33,DF33,DL33,DR33,DX33,ED33,EJ33,EP33,EV33))</f>
        <v>6</v>
      </c>
      <c r="W33" s="51">
        <f t="shared" si="71"/>
        <v>0</v>
      </c>
      <c r="X33" s="51">
        <f t="shared" si="71"/>
        <v>0</v>
      </c>
      <c r="Y33" s="52">
        <f t="shared" si="21"/>
        <v>6</v>
      </c>
      <c r="Z33" s="51">
        <f t="shared" ref="Z33:AB33" si="72">IF(ISBLANK($A33),"",sum(AI33,AO33,AU33,BA33,BG33,BM33,BS33,BY33,CE33,CK33,CQ33,CW33,DC33,DI33,DO33,DU33,EA33,EG33,EM33,ES33,EY33))</f>
        <v>3</v>
      </c>
      <c r="AA33" s="51">
        <f t="shared" si="72"/>
        <v>2</v>
      </c>
      <c r="AB33" s="51">
        <f t="shared" si="72"/>
        <v>0</v>
      </c>
      <c r="AC33" s="52">
        <f t="shared" si="23"/>
        <v>5</v>
      </c>
      <c r="AD33" s="53">
        <f t="shared" si="8"/>
        <v>0.5</v>
      </c>
      <c r="AE33" s="54" t="str">
        <f t="shared" si="9"/>
        <v>20+</v>
      </c>
      <c r="AF33" s="55">
        <v>4.0</v>
      </c>
      <c r="AG33" s="49"/>
      <c r="AH33" s="49"/>
      <c r="AI33" s="55">
        <v>2.0</v>
      </c>
      <c r="AJ33" s="49"/>
      <c r="AK33" s="49"/>
      <c r="AL33" s="55">
        <v>2.0</v>
      </c>
      <c r="AM33" s="49"/>
      <c r="AN33" s="49"/>
      <c r="AO33" s="55">
        <v>1.0</v>
      </c>
      <c r="AP33" s="55">
        <v>2.0</v>
      </c>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2" t="s">
        <v>451</v>
      </c>
      <c r="FC33" s="42"/>
      <c r="FD33" s="42"/>
    </row>
    <row r="34" hidden="1">
      <c r="A34" s="97" t="s">
        <v>452</v>
      </c>
      <c r="B34" s="95" t="s">
        <v>453</v>
      </c>
      <c r="C34" s="41" t="s">
        <v>264</v>
      </c>
      <c r="D34" s="42" t="s">
        <v>170</v>
      </c>
      <c r="E34" s="42"/>
      <c r="F34" s="42"/>
      <c r="G34" s="43" t="s">
        <v>454</v>
      </c>
      <c r="H34" s="43" t="s">
        <v>421</v>
      </c>
      <c r="I34" s="42" t="s">
        <v>192</v>
      </c>
      <c r="J34" s="92" t="s">
        <v>362</v>
      </c>
      <c r="K34" s="96" t="s">
        <v>248</v>
      </c>
      <c r="L34" s="43" t="s">
        <v>455</v>
      </c>
      <c r="M34" s="42" t="s">
        <v>272</v>
      </c>
      <c r="N34" s="45">
        <v>42936.0</v>
      </c>
      <c r="O34" s="98">
        <v>42936.0</v>
      </c>
      <c r="P34" s="58"/>
      <c r="Q34" s="59"/>
      <c r="R34" s="59"/>
      <c r="S34" s="60"/>
      <c r="T34" s="50">
        <f t="shared" si="19"/>
        <v>587</v>
      </c>
      <c r="U34" s="51">
        <f t="shared" si="37"/>
        <v>15</v>
      </c>
      <c r="V34" s="51">
        <f t="shared" ref="V34:X34" si="73">IF(ISBLANK($A34),"",sum(AF34,AL34,AR34,AX34,BD34,BJ34,BP34,BV34,CB34,CH34,CN34,CT34,CZ34,DF34,DL34,DR34,DX34,ED34,EJ34,EP34,EV34))</f>
        <v>1</v>
      </c>
      <c r="W34" s="51">
        <f t="shared" si="73"/>
        <v>4</v>
      </c>
      <c r="X34" s="51">
        <f t="shared" si="73"/>
        <v>0</v>
      </c>
      <c r="Y34" s="52">
        <f t="shared" si="21"/>
        <v>5</v>
      </c>
      <c r="Z34" s="51">
        <f t="shared" ref="Z34:AB34" si="74">IF(ISBLANK($A34),"",sum(AI34,AO34,AU34,BA34,BG34,BM34,BS34,BY34,CE34,CK34,CQ34,CW34,DC34,DI34,DO34,DU34,EA34,EG34,EM34,ES34,EY34))</f>
        <v>2</v>
      </c>
      <c r="AA34" s="51">
        <f t="shared" si="74"/>
        <v>4</v>
      </c>
      <c r="AB34" s="51">
        <f t="shared" si="74"/>
        <v>0</v>
      </c>
      <c r="AC34" s="52">
        <f t="shared" si="23"/>
        <v>6</v>
      </c>
      <c r="AD34" s="53">
        <f t="shared" si="8"/>
        <v>0.4</v>
      </c>
      <c r="AE34" s="54" t="str">
        <f t="shared" si="9"/>
        <v>20+</v>
      </c>
      <c r="AF34" s="55">
        <v>1.0</v>
      </c>
      <c r="AG34" s="55">
        <v>2.0</v>
      </c>
      <c r="AH34" s="49"/>
      <c r="AI34" s="49"/>
      <c r="AJ34" s="49"/>
      <c r="AK34" s="49"/>
      <c r="AL34" s="55"/>
      <c r="AM34" s="55">
        <v>2.0</v>
      </c>
      <c r="AN34" s="49"/>
      <c r="AO34" s="55">
        <v>2.0</v>
      </c>
      <c r="AP34" s="55">
        <v>3.0</v>
      </c>
      <c r="AQ34" s="49"/>
      <c r="AR34" s="55"/>
      <c r="AS34" s="49"/>
      <c r="AT34" s="49"/>
      <c r="AU34" s="49"/>
      <c r="AV34" s="49"/>
      <c r="AW34" s="49"/>
      <c r="AX34" s="49"/>
      <c r="AY34" s="55"/>
      <c r="AZ34" s="49"/>
      <c r="BA34" s="49"/>
      <c r="BB34" s="49"/>
      <c r="BC34" s="49"/>
      <c r="BD34" s="49"/>
      <c r="BE34" s="49"/>
      <c r="BF34" s="49"/>
      <c r="BG34" s="49"/>
      <c r="BH34" s="55">
        <v>1.0</v>
      </c>
      <c r="BI34" s="71"/>
      <c r="BJ34" s="71"/>
      <c r="BK34" s="71"/>
      <c r="BL34" s="71"/>
      <c r="BM34" s="71"/>
      <c r="BN34" s="71"/>
      <c r="BO34" s="71"/>
      <c r="BP34" s="71"/>
      <c r="BQ34" s="72"/>
      <c r="BR34" s="71"/>
      <c r="BS34" s="71"/>
      <c r="BT34" s="71"/>
      <c r="BU34" s="71"/>
      <c r="BV34" s="71"/>
      <c r="BW34" s="49"/>
      <c r="BX34" s="49"/>
      <c r="BY34" s="49"/>
      <c r="BZ34" s="49"/>
      <c r="CA34" s="49"/>
      <c r="CB34" s="55"/>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2" t="s">
        <v>456</v>
      </c>
      <c r="FC34" s="42"/>
      <c r="FD34" s="42"/>
    </row>
    <row r="35" hidden="1">
      <c r="A35" s="40" t="s">
        <v>457</v>
      </c>
      <c r="B35" s="42" t="s">
        <v>458</v>
      </c>
      <c r="C35" s="41" t="s">
        <v>348</v>
      </c>
      <c r="D35" s="42" t="s">
        <v>170</v>
      </c>
      <c r="E35" s="42"/>
      <c r="F35" s="42"/>
      <c r="G35" s="43" t="s">
        <v>459</v>
      </c>
      <c r="H35" s="43" t="s">
        <v>373</v>
      </c>
      <c r="I35" s="42" t="s">
        <v>192</v>
      </c>
      <c r="J35" s="42" t="s">
        <v>362</v>
      </c>
      <c r="K35" s="42" t="s">
        <v>219</v>
      </c>
      <c r="L35" s="43" t="s">
        <v>426</v>
      </c>
      <c r="M35" s="42" t="s">
        <v>195</v>
      </c>
      <c r="N35" s="45">
        <v>42927.0</v>
      </c>
      <c r="O35" s="84">
        <v>42927.0</v>
      </c>
      <c r="P35" s="58"/>
      <c r="Q35" s="59"/>
      <c r="R35" s="59"/>
      <c r="S35" s="60"/>
      <c r="T35" s="50">
        <f t="shared" si="19"/>
        <v>596</v>
      </c>
      <c r="U35" s="51">
        <f t="shared" si="37"/>
        <v>15</v>
      </c>
      <c r="V35" s="51">
        <f t="shared" ref="V35:V53" si="76">IF(ISBLANK($A35),"",sum(AF35,AL35,AR35,AX35,BD35,BJ35,BP35,BV35,CB35,CH35,CN35,CT35,CZ35,DF35,DL35,DR35,DX35,ED35,EJ35,EP35,EV35))</f>
        <v>1</v>
      </c>
      <c r="W35" s="93">
        <v>2.0</v>
      </c>
      <c r="X35" s="51">
        <f>IF(ISBLANK($A35),"",sum(AH35,AN35,AT35,AZ35,BF35,BL35,BR35,BX35,CD35,CJ35,CP35,CV35,DB35,DH35,DN35,DT35,DZ35,EF35,EL35,ER35,EX35))</f>
        <v>0</v>
      </c>
      <c r="Y35" s="52">
        <f t="shared" si="21"/>
        <v>3</v>
      </c>
      <c r="Z35" s="51">
        <f t="shared" ref="Z35:AB35" si="75">IF(ISBLANK($A35),"",sum(AI35,AO35,AU35,BA35,BG35,BM35,BS35,BY35,CE35,CK35,CQ35,CW35,DC35,DI35,DO35,DU35,EA35,EG35,EM35,ES35,EY35))</f>
        <v>2</v>
      </c>
      <c r="AA35" s="51">
        <f t="shared" si="75"/>
        <v>1</v>
      </c>
      <c r="AB35" s="51">
        <f t="shared" si="75"/>
        <v>0</v>
      </c>
      <c r="AC35" s="52">
        <f t="shared" si="23"/>
        <v>3</v>
      </c>
      <c r="AD35" s="53">
        <f t="shared" si="8"/>
        <v>0.6666666667</v>
      </c>
      <c r="AE35" s="54" t="str">
        <f t="shared" si="9"/>
        <v>20+</v>
      </c>
      <c r="AF35" s="55">
        <v>1.0</v>
      </c>
      <c r="AG35" s="55">
        <v>2.0</v>
      </c>
      <c r="AH35" s="49"/>
      <c r="AI35" s="49"/>
      <c r="AJ35" s="49"/>
      <c r="AK35" s="49"/>
      <c r="AL35" s="49"/>
      <c r="AM35" s="49"/>
      <c r="AN35" s="49"/>
      <c r="AO35" s="55">
        <v>2.0</v>
      </c>
      <c r="AP35" s="49"/>
      <c r="AQ35" s="49"/>
      <c r="AR35" s="49"/>
      <c r="AS35" s="49"/>
      <c r="AT35" s="49"/>
      <c r="AU35" s="49"/>
      <c r="AV35" s="55">
        <v>1.0</v>
      </c>
      <c r="AW35" s="49"/>
      <c r="AX35" s="55"/>
      <c r="AY35" s="49"/>
      <c r="AZ35" s="49"/>
      <c r="BA35" s="49"/>
      <c r="BB35" s="49"/>
      <c r="BC35" s="49"/>
      <c r="BD35" s="55"/>
      <c r="BE35" s="49"/>
      <c r="BF35" s="49"/>
      <c r="BG35" s="49"/>
      <c r="BH35" s="49"/>
      <c r="BI35" s="71"/>
      <c r="BJ35" s="71"/>
      <c r="BK35" s="71"/>
      <c r="BL35" s="71"/>
      <c r="BM35" s="71"/>
      <c r="BN35" s="71"/>
      <c r="BO35" s="71"/>
      <c r="BP35" s="71"/>
      <c r="BQ35" s="71"/>
      <c r="BR35" s="71"/>
      <c r="BS35" s="71"/>
      <c r="BT35" s="71"/>
      <c r="BU35" s="71"/>
      <c r="BV35" s="71"/>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2" t="s">
        <v>460</v>
      </c>
      <c r="FC35" s="42"/>
      <c r="FD35" s="42"/>
    </row>
    <row r="36" hidden="1">
      <c r="A36" s="40" t="s">
        <v>461</v>
      </c>
      <c r="B36" s="42" t="s">
        <v>462</v>
      </c>
      <c r="C36" s="41" t="s">
        <v>348</v>
      </c>
      <c r="D36" s="42" t="s">
        <v>170</v>
      </c>
      <c r="E36" s="42"/>
      <c r="F36" s="42"/>
      <c r="G36" s="43" t="s">
        <v>463</v>
      </c>
      <c r="H36" s="43" t="s">
        <v>373</v>
      </c>
      <c r="I36" s="42" t="s">
        <v>192</v>
      </c>
      <c r="J36" s="92" t="s">
        <v>362</v>
      </c>
      <c r="K36" s="42" t="s">
        <v>219</v>
      </c>
      <c r="L36" s="43" t="s">
        <v>374</v>
      </c>
      <c r="M36" s="42" t="s">
        <v>231</v>
      </c>
      <c r="N36" s="45">
        <v>42940.0</v>
      </c>
      <c r="O36" s="84">
        <v>42940.0</v>
      </c>
      <c r="P36" s="84"/>
      <c r="Q36" s="59"/>
      <c r="R36" s="59"/>
      <c r="S36" s="60"/>
      <c r="T36" s="50">
        <f t="shared" si="19"/>
        <v>583</v>
      </c>
      <c r="U36" s="51">
        <f t="shared" si="37"/>
        <v>15</v>
      </c>
      <c r="V36" s="51">
        <f t="shared" si="76"/>
        <v>5</v>
      </c>
      <c r="W36" s="51">
        <f t="shared" ref="W36:X36" si="77">IF(ISBLANK($A36),"",sum(AG36,AM36,AS36,AY36,BE36,BK36,BQ36,BW36,CC36,CI36,CO36,CU36,DA36,DG36,DM36,DS36,DY36,EE36,EK36,EQ36,EW36))</f>
        <v>3</v>
      </c>
      <c r="X36" s="51">
        <f t="shared" si="77"/>
        <v>0</v>
      </c>
      <c r="Y36" s="52">
        <f t="shared" si="21"/>
        <v>8</v>
      </c>
      <c r="Z36" s="51">
        <f t="shared" ref="Z36:AB36" si="78">IF(ISBLANK($A36),"",sum(AI36,AO36,AU36,BA36,BG36,BM36,BS36,BY36,CE36,CK36,CQ36,CW36,DC36,DI36,DO36,DU36,EA36,EG36,EM36,ES36,EY36))</f>
        <v>6</v>
      </c>
      <c r="AA36" s="51">
        <f t="shared" si="78"/>
        <v>2</v>
      </c>
      <c r="AB36" s="51">
        <f t="shared" si="78"/>
        <v>0</v>
      </c>
      <c r="AC36" s="52">
        <f t="shared" si="23"/>
        <v>8</v>
      </c>
      <c r="AD36" s="53">
        <f t="shared" si="8"/>
        <v>0.75</v>
      </c>
      <c r="AE36" s="54" t="str">
        <f t="shared" si="9"/>
        <v>20+</v>
      </c>
      <c r="AF36" s="70"/>
      <c r="AG36" s="99">
        <v>1.0</v>
      </c>
      <c r="AH36" s="70"/>
      <c r="AI36" s="99">
        <v>1.0</v>
      </c>
      <c r="AJ36" s="70"/>
      <c r="AK36" s="70"/>
      <c r="AL36" s="99">
        <v>1.0</v>
      </c>
      <c r="AM36" s="99">
        <v>1.0</v>
      </c>
      <c r="AN36" s="70"/>
      <c r="AO36" s="99">
        <v>1.0</v>
      </c>
      <c r="AP36" s="70"/>
      <c r="AQ36" s="70"/>
      <c r="AR36" s="99">
        <v>1.0</v>
      </c>
      <c r="AS36" s="70"/>
      <c r="AT36" s="70"/>
      <c r="AU36" s="99">
        <v>1.0</v>
      </c>
      <c r="AV36" s="99">
        <v>1.0</v>
      </c>
      <c r="AW36" s="99"/>
      <c r="AX36" s="70"/>
      <c r="AY36" s="70"/>
      <c r="AZ36" s="70"/>
      <c r="BA36" s="70"/>
      <c r="BB36" s="70"/>
      <c r="BC36" s="70"/>
      <c r="BD36" s="99">
        <v>1.0</v>
      </c>
      <c r="BE36" s="70"/>
      <c r="BF36" s="70"/>
      <c r="BG36" s="70"/>
      <c r="BH36" s="70"/>
      <c r="BI36" s="70"/>
      <c r="BJ36" s="70"/>
      <c r="BK36" s="70"/>
      <c r="BL36" s="70"/>
      <c r="BM36" s="99">
        <v>1.0</v>
      </c>
      <c r="BN36" s="70"/>
      <c r="BO36" s="70"/>
      <c r="BP36" s="99">
        <v>2.0</v>
      </c>
      <c r="BQ36" s="99">
        <v>1.0</v>
      </c>
      <c r="BR36" s="70"/>
      <c r="BS36" s="99">
        <v>1.0</v>
      </c>
      <c r="BT36" s="99">
        <v>1.0</v>
      </c>
      <c r="BU36" s="70"/>
      <c r="BV36" s="70"/>
      <c r="BW36" s="70"/>
      <c r="BX36" s="70"/>
      <c r="BY36" s="99">
        <v>1.0</v>
      </c>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42" t="s">
        <v>464</v>
      </c>
      <c r="FC36" s="42"/>
      <c r="FD36" s="42"/>
    </row>
    <row r="37" hidden="1">
      <c r="A37" s="40" t="s">
        <v>465</v>
      </c>
      <c r="B37" s="40" t="s">
        <v>466</v>
      </c>
      <c r="C37" s="41" t="s">
        <v>262</v>
      </c>
      <c r="D37" s="42" t="s">
        <v>170</v>
      </c>
      <c r="E37" s="42"/>
      <c r="F37" s="42"/>
      <c r="G37" s="43" t="s">
        <v>467</v>
      </c>
      <c r="H37" s="43" t="s">
        <v>468</v>
      </c>
      <c r="I37" s="42"/>
      <c r="J37" s="42"/>
      <c r="K37" s="42" t="s">
        <v>200</v>
      </c>
      <c r="L37" s="43" t="s">
        <v>297</v>
      </c>
      <c r="M37" s="42" t="s">
        <v>288</v>
      </c>
      <c r="N37" s="45">
        <v>43483.0</v>
      </c>
      <c r="O37" s="46">
        <v>43483.0</v>
      </c>
      <c r="P37" s="56"/>
      <c r="Q37" s="48"/>
      <c r="R37" s="48"/>
      <c r="S37" s="49"/>
      <c r="T37" s="50">
        <f t="shared" si="19"/>
        <v>40</v>
      </c>
      <c r="U37" s="51">
        <f t="shared" si="37"/>
        <v>15</v>
      </c>
      <c r="V37" s="51">
        <f t="shared" si="76"/>
        <v>1</v>
      </c>
      <c r="W37" s="51">
        <f t="shared" ref="W37:X37" si="79">IF(ISBLANK($A37),"",sum(AG37,AM37,AS37,AY37,BE37,BK37,BQ37,BW37,CC37,CI37,CO37,CU37,DA37,DG37,DM37,DS37,DY37,EE37,EK37,EQ37,EW37))</f>
        <v>0</v>
      </c>
      <c r="X37" s="51">
        <f t="shared" si="79"/>
        <v>0</v>
      </c>
      <c r="Y37" s="52">
        <f t="shared" si="21"/>
        <v>1</v>
      </c>
      <c r="Z37" s="51">
        <f t="shared" ref="Z37:AB37" si="80">IF(ISBLANK($A37),"",sum(AI37,AO37,AU37,BA37,BG37,BM37,BS37,BY37,CE37,CK37,CQ37,CW37,DC37,DI37,DO37,DU37,EA37,EG37,EM37,ES37,EY37))</f>
        <v>1</v>
      </c>
      <c r="AA37" s="51">
        <f t="shared" si="80"/>
        <v>1</v>
      </c>
      <c r="AB37" s="51">
        <f t="shared" si="80"/>
        <v>0</v>
      </c>
      <c r="AC37" s="52">
        <f t="shared" si="23"/>
        <v>2</v>
      </c>
      <c r="AD37" s="53">
        <f t="shared" si="8"/>
        <v>1</v>
      </c>
      <c r="AE37" s="54">
        <f t="shared" si="9"/>
        <v>6</v>
      </c>
      <c r="AF37" s="55">
        <v>1.0</v>
      </c>
      <c r="AG37" s="55"/>
      <c r="AH37" s="49"/>
      <c r="AI37" s="55">
        <v>1.0</v>
      </c>
      <c r="AJ37" s="55">
        <v>1.0</v>
      </c>
      <c r="AK37" s="49"/>
      <c r="AL37" s="55"/>
      <c r="AM37" s="49"/>
      <c r="AN37" s="49"/>
      <c r="AO37" s="49"/>
      <c r="AP37" s="49"/>
      <c r="AQ37" s="49"/>
      <c r="AR37" s="55"/>
      <c r="AS37" s="55"/>
      <c r="AT37" s="49"/>
      <c r="AU37" s="55"/>
      <c r="AV37" s="49"/>
      <c r="AW37" s="49"/>
      <c r="AX37" s="55"/>
      <c r="AY37" s="49"/>
      <c r="AZ37" s="49"/>
      <c r="BA37" s="55"/>
      <c r="BB37" s="55"/>
      <c r="BC37" s="49"/>
      <c r="BD37" s="49"/>
      <c r="BE37" s="49"/>
      <c r="BF37" s="49"/>
      <c r="BG37" s="49"/>
      <c r="BH37" s="49"/>
      <c r="BI37" s="49"/>
      <c r="BJ37" s="49"/>
      <c r="BK37" s="49"/>
      <c r="BL37" s="49"/>
      <c r="BM37" s="49"/>
      <c r="BN37" s="49"/>
      <c r="BO37" s="49"/>
      <c r="BP37" s="55"/>
      <c r="BQ37" s="49"/>
      <c r="BR37" s="49"/>
      <c r="BS37" s="49"/>
      <c r="BT37" s="49"/>
      <c r="BU37" s="49"/>
      <c r="BV37" s="49"/>
      <c r="BW37" s="49"/>
      <c r="BX37" s="49"/>
      <c r="BY37" s="49"/>
      <c r="BZ37" s="49"/>
      <c r="CA37" s="49"/>
      <c r="CB37" s="55"/>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55"/>
      <c r="EK37" s="49"/>
      <c r="EL37" s="49"/>
      <c r="EM37" s="49"/>
      <c r="EN37" s="49"/>
      <c r="EO37" s="49"/>
      <c r="EP37" s="49"/>
      <c r="EQ37" s="49"/>
      <c r="ER37" s="49"/>
      <c r="ES37" s="49"/>
      <c r="ET37" s="49"/>
      <c r="EU37" s="49"/>
      <c r="EV37" s="55"/>
      <c r="EW37" s="55"/>
      <c r="EX37" s="49"/>
      <c r="EY37" s="55"/>
      <c r="EZ37" s="55"/>
      <c r="FA37" s="49"/>
      <c r="FB37" s="40" t="s">
        <v>469</v>
      </c>
      <c r="FC37" s="40"/>
      <c r="FD37" s="40"/>
    </row>
    <row r="38" hidden="1">
      <c r="A38" s="40" t="s">
        <v>470</v>
      </c>
      <c r="B38" s="40" t="s">
        <v>471</v>
      </c>
      <c r="C38" s="41" t="s">
        <v>348</v>
      </c>
      <c r="D38" s="42" t="s">
        <v>170</v>
      </c>
      <c r="E38" s="42"/>
      <c r="F38" s="42"/>
      <c r="G38" s="43" t="s">
        <v>472</v>
      </c>
      <c r="H38" s="43" t="s">
        <v>473</v>
      </c>
      <c r="I38" s="42" t="s">
        <v>192</v>
      </c>
      <c r="J38" s="42" t="s">
        <v>362</v>
      </c>
      <c r="K38" s="42" t="s">
        <v>200</v>
      </c>
      <c r="L38" s="43" t="s">
        <v>351</v>
      </c>
      <c r="M38" s="42" t="s">
        <v>212</v>
      </c>
      <c r="N38" s="45">
        <v>42963.0</v>
      </c>
      <c r="O38" s="46">
        <v>42963.0</v>
      </c>
      <c r="P38" s="56"/>
      <c r="Q38" s="56"/>
      <c r="R38" s="56"/>
      <c r="S38" s="49"/>
      <c r="T38" s="50">
        <f t="shared" si="19"/>
        <v>560</v>
      </c>
      <c r="U38" s="51">
        <f t="shared" si="37"/>
        <v>15</v>
      </c>
      <c r="V38" s="51">
        <f t="shared" si="76"/>
        <v>5</v>
      </c>
      <c r="W38" s="51">
        <f t="shared" ref="W38:X38" si="81">IF(ISBLANK($A38),"",sum(AG38,AM38,AS38,AY38,BE38,BK38,BQ38,BW38,CC38,CI38,CO38,CU38,DA38,DG38,DM38,DS38,DY38,EE38,EK38,EQ38,EW38))</f>
        <v>4</v>
      </c>
      <c r="X38" s="51">
        <f t="shared" si="81"/>
        <v>0</v>
      </c>
      <c r="Y38" s="52">
        <f t="shared" si="21"/>
        <v>9</v>
      </c>
      <c r="Z38" s="51">
        <f t="shared" ref="Z38:AB38" si="82">IF(ISBLANK($A38),"",sum(AI38,AO38,AU38,BA38,BG38,BM38,BS38,BY38,CE38,CK38,CQ38,CW38,DC38,DI38,DO38,DU38,EA38,EG38,EM38,ES38,EY38))</f>
        <v>3</v>
      </c>
      <c r="AA38" s="51">
        <f t="shared" si="82"/>
        <v>1</v>
      </c>
      <c r="AB38" s="51">
        <f t="shared" si="82"/>
        <v>0</v>
      </c>
      <c r="AC38" s="52">
        <f t="shared" si="23"/>
        <v>4</v>
      </c>
      <c r="AD38" s="53">
        <f t="shared" si="8"/>
        <v>0.3333333333</v>
      </c>
      <c r="AE38" s="54" t="str">
        <f t="shared" si="9"/>
        <v>20+</v>
      </c>
      <c r="AF38" s="55">
        <v>3.0</v>
      </c>
      <c r="AG38" s="55">
        <v>3.0</v>
      </c>
      <c r="AH38" s="49"/>
      <c r="AI38" s="49"/>
      <c r="AJ38" s="49"/>
      <c r="AK38" s="49"/>
      <c r="AL38" s="55">
        <v>1.0</v>
      </c>
      <c r="AM38" s="55">
        <v>1.0</v>
      </c>
      <c r="AN38" s="49"/>
      <c r="AO38" s="49"/>
      <c r="AP38" s="49"/>
      <c r="AQ38" s="49"/>
      <c r="AR38" s="55">
        <v>1.0</v>
      </c>
      <c r="AS38" s="49"/>
      <c r="AT38" s="49"/>
      <c r="AU38" s="55"/>
      <c r="AV38" s="49"/>
      <c r="AW38" s="49"/>
      <c r="AX38" s="49"/>
      <c r="AY38" s="49"/>
      <c r="AZ38" s="49"/>
      <c r="BA38" s="49"/>
      <c r="BB38" s="49"/>
      <c r="BC38" s="49"/>
      <c r="BD38" s="49"/>
      <c r="BE38" s="49"/>
      <c r="BF38" s="49"/>
      <c r="BG38" s="55">
        <v>2.0</v>
      </c>
      <c r="BH38" s="49"/>
      <c r="BI38" s="49"/>
      <c r="BJ38" s="49"/>
      <c r="BK38" s="49"/>
      <c r="BL38" s="49"/>
      <c r="BM38" s="55">
        <v>1.0</v>
      </c>
      <c r="BN38" s="49"/>
      <c r="BO38" s="49"/>
      <c r="BP38" s="55"/>
      <c r="BQ38" s="49"/>
      <c r="BR38" s="49"/>
      <c r="BS38" s="49"/>
      <c r="BT38" s="49"/>
      <c r="BU38" s="49"/>
      <c r="BV38" s="49"/>
      <c r="BW38" s="49"/>
      <c r="BX38" s="49"/>
      <c r="BY38" s="49"/>
      <c r="BZ38" s="55">
        <v>1.0</v>
      </c>
      <c r="CA38" s="49"/>
      <c r="CB38" s="55"/>
      <c r="CC38" s="49"/>
      <c r="CD38" s="49"/>
      <c r="CE38" s="49"/>
      <c r="CF38" s="49"/>
      <c r="CG38" s="49"/>
      <c r="CH38" s="49"/>
      <c r="CI38" s="49"/>
      <c r="CJ38" s="49"/>
      <c r="CK38" s="49"/>
      <c r="CL38" s="49"/>
      <c r="CM38" s="49"/>
      <c r="CN38" s="55"/>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0" t="s">
        <v>474</v>
      </c>
      <c r="FC38" s="40"/>
      <c r="FD38" s="40"/>
    </row>
    <row r="39" hidden="1">
      <c r="A39" s="100">
        <v>171645.0</v>
      </c>
      <c r="B39" s="92" t="s">
        <v>475</v>
      </c>
      <c r="C39" s="101" t="s">
        <v>183</v>
      </c>
      <c r="D39" s="96" t="s">
        <v>170</v>
      </c>
      <c r="E39" s="92"/>
      <c r="F39" s="92"/>
      <c r="G39" s="92" t="s">
        <v>476</v>
      </c>
      <c r="H39" s="92" t="s">
        <v>449</v>
      </c>
      <c r="I39" s="92" t="s">
        <v>192</v>
      </c>
      <c r="J39" s="92" t="s">
        <v>362</v>
      </c>
      <c r="K39" s="96" t="s">
        <v>248</v>
      </c>
      <c r="L39" s="92" t="s">
        <v>450</v>
      </c>
      <c r="M39" s="92" t="s">
        <v>281</v>
      </c>
      <c r="N39" s="102">
        <v>42901.0</v>
      </c>
      <c r="O39" s="102">
        <v>42914.0</v>
      </c>
      <c r="P39" s="103"/>
      <c r="Q39" s="104"/>
      <c r="R39" s="104"/>
      <c r="S39" s="105"/>
      <c r="T39" s="106">
        <f t="shared" si="19"/>
        <v>622</v>
      </c>
      <c r="U39" s="51">
        <f t="shared" si="37"/>
        <v>15</v>
      </c>
      <c r="V39" s="107">
        <f t="shared" si="76"/>
        <v>2</v>
      </c>
      <c r="W39" s="107">
        <f t="shared" ref="W39:X39" si="83">IF(ISBLANK($A39),"",sum(AG39,AM39,AS39,AY39,BE39,BK39,BQ39,BW39,CC39,CI39,CO39,CU39,DA39,DG39,DM39,DS39,DY39,EE39,EK39,EQ39,EW39))</f>
        <v>3</v>
      </c>
      <c r="X39" s="107">
        <f t="shared" si="83"/>
        <v>0</v>
      </c>
      <c r="Y39" s="108">
        <f t="shared" si="21"/>
        <v>5</v>
      </c>
      <c r="Z39" s="107">
        <f t="shared" ref="Z39:AB39" si="84">IF(ISBLANK($A39),"",sum(AI39,AO39,AU39,BA39,BG39,BM39,BS39,BY39,CE39,CK39,CQ39,CW39,DC39,DI39,DO39,DU39,EA39,EG39,EM39,ES39,EY39))</f>
        <v>4</v>
      </c>
      <c r="AA39" s="107">
        <f t="shared" si="84"/>
        <v>2</v>
      </c>
      <c r="AB39" s="107">
        <f t="shared" si="84"/>
        <v>0</v>
      </c>
      <c r="AC39" s="108">
        <f t="shared" si="23"/>
        <v>6</v>
      </c>
      <c r="AD39" s="109">
        <f t="shared" si="8"/>
        <v>0.8</v>
      </c>
      <c r="AE39" s="54" t="str">
        <f t="shared" si="9"/>
        <v>20+</v>
      </c>
      <c r="AF39" s="110">
        <v>1.0</v>
      </c>
      <c r="AG39" s="105"/>
      <c r="AH39" s="105"/>
      <c r="AI39" s="110">
        <v>1.0</v>
      </c>
      <c r="AJ39" s="105"/>
      <c r="AK39" s="105"/>
      <c r="AL39" s="111">
        <v>1.0</v>
      </c>
      <c r="AM39" s="111">
        <v>3.0</v>
      </c>
      <c r="AN39" s="105"/>
      <c r="AO39" s="111">
        <v>3.0</v>
      </c>
      <c r="AP39" s="111">
        <v>2.0</v>
      </c>
      <c r="AQ39" s="105"/>
      <c r="AR39" s="105"/>
      <c r="AS39" s="105"/>
      <c r="AT39" s="105"/>
      <c r="AU39" s="105"/>
      <c r="AV39" s="105"/>
      <c r="AW39" s="105"/>
      <c r="AX39" s="105"/>
      <c r="AY39" s="105"/>
      <c r="AZ39" s="105"/>
      <c r="BA39" s="105"/>
      <c r="BB39" s="105"/>
      <c r="BC39" s="105"/>
      <c r="BD39" s="105"/>
      <c r="BE39" s="105"/>
      <c r="BF39" s="105"/>
      <c r="BG39" s="105"/>
      <c r="BH39" s="105"/>
      <c r="BI39" s="112"/>
      <c r="BJ39" s="112"/>
      <c r="BK39" s="112"/>
      <c r="BL39" s="112"/>
      <c r="BM39" s="112"/>
      <c r="BN39" s="112"/>
      <c r="BO39" s="112"/>
      <c r="BP39" s="112"/>
      <c r="BQ39" s="112"/>
      <c r="BR39" s="112"/>
      <c r="BS39" s="112"/>
      <c r="BT39" s="112"/>
      <c r="BU39" s="112"/>
      <c r="BV39" s="112"/>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12"/>
      <c r="DL39" s="112"/>
      <c r="DM39" s="112"/>
      <c r="DN39" s="112"/>
      <c r="DO39" s="112"/>
      <c r="DP39" s="112"/>
      <c r="DQ39" s="112"/>
      <c r="DR39" s="112"/>
      <c r="DS39" s="112"/>
      <c r="DT39" s="112"/>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96" t="s">
        <v>477</v>
      </c>
      <c r="FC39" s="96"/>
      <c r="FD39" s="96"/>
    </row>
    <row r="40" hidden="1">
      <c r="A40" s="100">
        <v>171647.0</v>
      </c>
      <c r="B40" s="92" t="s">
        <v>478</v>
      </c>
      <c r="C40" s="101" t="s">
        <v>183</v>
      </c>
      <c r="D40" s="96" t="s">
        <v>170</v>
      </c>
      <c r="E40" s="92"/>
      <c r="F40" s="92"/>
      <c r="G40" s="96" t="s">
        <v>479</v>
      </c>
      <c r="H40" s="92" t="s">
        <v>449</v>
      </c>
      <c r="I40" s="92" t="s">
        <v>192</v>
      </c>
      <c r="J40" s="92" t="s">
        <v>362</v>
      </c>
      <c r="K40" s="42" t="s">
        <v>219</v>
      </c>
      <c r="L40" s="92" t="s">
        <v>450</v>
      </c>
      <c r="M40" s="92" t="s">
        <v>281</v>
      </c>
      <c r="N40" s="102">
        <v>42901.0</v>
      </c>
      <c r="O40" s="102">
        <v>42914.0</v>
      </c>
      <c r="P40" s="103"/>
      <c r="Q40" s="103"/>
      <c r="R40" s="103"/>
      <c r="S40" s="105"/>
      <c r="T40" s="106">
        <f t="shared" si="19"/>
        <v>622</v>
      </c>
      <c r="U40" s="51">
        <f t="shared" si="37"/>
        <v>15</v>
      </c>
      <c r="V40" s="107">
        <f t="shared" si="76"/>
        <v>3</v>
      </c>
      <c r="W40" s="107">
        <f t="shared" ref="W40:X40" si="85">IF(ISBLANK($A40),"",sum(AG40,AM40,AS40,AY40,BE40,BK40,BQ40,BW40,CC40,CI40,CO40,CU40,DA40,DG40,DM40,DS40,DY40,EE40,EK40,EQ40,EW40))</f>
        <v>2</v>
      </c>
      <c r="X40" s="107">
        <f t="shared" si="85"/>
        <v>0</v>
      </c>
      <c r="Y40" s="108">
        <f t="shared" si="21"/>
        <v>5</v>
      </c>
      <c r="Z40" s="107">
        <f t="shared" ref="Z40:Z42" si="87">IF(ISBLANK($A40),"",sum(AI40,AO40,AU40,BA40,BG40,BM40,BS40,BY40,CE40,CK40,CQ40,CW40,DC40,DI40,DO40,DU40,EA40,EG40,EM40,ES40,EY40))</f>
        <v>3</v>
      </c>
      <c r="AA40" s="113">
        <v>4.0</v>
      </c>
      <c r="AB40" s="107">
        <f>IF(ISBLANK($A40),"",sum(AK40,AQ40,AW40,BC40,BI40,BO40,BU40,CA40,CG40,CM40,CS40,CY40,DE40,DK40,DQ40,DW40,EC40,EI40,EO40,EU40,FA40))</f>
        <v>0</v>
      </c>
      <c r="AC40" s="108">
        <f t="shared" si="23"/>
        <v>7</v>
      </c>
      <c r="AD40" s="109">
        <f t="shared" si="8"/>
        <v>0.6</v>
      </c>
      <c r="AE40" s="54" t="str">
        <f t="shared" si="9"/>
        <v>20+</v>
      </c>
      <c r="AF40" s="114"/>
      <c r="AG40" s="105"/>
      <c r="AH40" s="105"/>
      <c r="AI40" s="114"/>
      <c r="AJ40" s="105"/>
      <c r="AK40" s="105"/>
      <c r="AL40" s="115">
        <v>3.0</v>
      </c>
      <c r="AM40" s="111">
        <v>2.0</v>
      </c>
      <c r="AN40" s="105"/>
      <c r="AO40" s="115">
        <v>3.0</v>
      </c>
      <c r="AP40" s="111">
        <v>3.0</v>
      </c>
      <c r="AQ40" s="105"/>
      <c r="AR40" s="114"/>
      <c r="AS40" s="105"/>
      <c r="AT40" s="105"/>
      <c r="AU40" s="114"/>
      <c r="AV40" s="105"/>
      <c r="AW40" s="105"/>
      <c r="AX40" s="105"/>
      <c r="AY40" s="105"/>
      <c r="AZ40" s="105"/>
      <c r="BA40" s="105"/>
      <c r="BB40" s="105"/>
      <c r="BC40" s="105"/>
      <c r="BD40" s="105"/>
      <c r="BE40" s="105"/>
      <c r="BF40" s="105"/>
      <c r="BG40" s="105"/>
      <c r="BH40" s="105"/>
      <c r="BI40" s="112"/>
      <c r="BJ40" s="112"/>
      <c r="BK40" s="112"/>
      <c r="BL40" s="112"/>
      <c r="BM40" s="112"/>
      <c r="BN40" s="112"/>
      <c r="BO40" s="112"/>
      <c r="BP40" s="116"/>
      <c r="BQ40" s="112"/>
      <c r="BR40" s="112"/>
      <c r="BS40" s="116"/>
      <c r="BT40" s="112"/>
      <c r="BU40" s="112"/>
      <c r="BV40" s="116"/>
      <c r="BW40" s="105"/>
      <c r="BX40" s="105"/>
      <c r="BY40" s="105"/>
      <c r="BZ40" s="105"/>
      <c r="CA40" s="105"/>
      <c r="CB40" s="114"/>
      <c r="CC40" s="105"/>
      <c r="CD40" s="105"/>
      <c r="CE40" s="114"/>
      <c r="CF40" s="114"/>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12"/>
      <c r="DL40" s="112"/>
      <c r="DM40" s="112"/>
      <c r="DN40" s="112"/>
      <c r="DO40" s="112"/>
      <c r="DP40" s="112"/>
      <c r="DQ40" s="112"/>
      <c r="DR40" s="112"/>
      <c r="DS40" s="112"/>
      <c r="DT40" s="112"/>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96" t="s">
        <v>480</v>
      </c>
      <c r="FC40" s="96"/>
      <c r="FD40" s="96"/>
    </row>
    <row r="41" hidden="1">
      <c r="A41" s="117" t="s">
        <v>481</v>
      </c>
      <c r="B41" s="118" t="s">
        <v>482</v>
      </c>
      <c r="C41" s="101" t="s">
        <v>196</v>
      </c>
      <c r="D41" s="96" t="s">
        <v>170</v>
      </c>
      <c r="E41" s="96"/>
      <c r="F41" s="92"/>
      <c r="G41" s="92" t="s">
        <v>483</v>
      </c>
      <c r="H41" s="92" t="s">
        <v>484</v>
      </c>
      <c r="I41" s="92" t="s">
        <v>192</v>
      </c>
      <c r="J41" s="92" t="s">
        <v>362</v>
      </c>
      <c r="K41" s="96" t="s">
        <v>248</v>
      </c>
      <c r="L41" s="92" t="s">
        <v>318</v>
      </c>
      <c r="M41" s="92" t="s">
        <v>290</v>
      </c>
      <c r="N41" s="102">
        <v>42814.0</v>
      </c>
      <c r="O41" s="102">
        <v>42814.0</v>
      </c>
      <c r="P41" s="103"/>
      <c r="Q41" s="103"/>
      <c r="R41" s="103"/>
      <c r="S41" s="105"/>
      <c r="T41" s="119">
        <f t="shared" si="19"/>
        <v>709</v>
      </c>
      <c r="U41" s="51">
        <f t="shared" si="37"/>
        <v>15</v>
      </c>
      <c r="V41" s="107">
        <f t="shared" si="76"/>
        <v>3</v>
      </c>
      <c r="W41" s="107">
        <f t="shared" ref="W41:X41" si="86">IF(ISBLANK($A41),"",sum(AG41,AM41,AS41,AY41,BE41,BK41,BQ41,BW41,CC41,CI41,CO41,CU41,DA41,DG41,DM41,DS41,DY41,EE41,EK41,EQ41,EW41))</f>
        <v>14</v>
      </c>
      <c r="X41" s="107">
        <f t="shared" si="86"/>
        <v>0</v>
      </c>
      <c r="Y41" s="108">
        <f t="shared" si="21"/>
        <v>17</v>
      </c>
      <c r="Z41" s="107">
        <f t="shared" si="87"/>
        <v>11</v>
      </c>
      <c r="AA41" s="107">
        <f t="shared" ref="AA41:AB41" si="88">IF(ISBLANK($A41),"",sum(AJ41,AP41,AV41,BB41,BH41,BN41,BT41,BZ41,CF41,CL41,CR41,CX41,DD41,DJ41,DP41,DV41,EB41,EH41,EN41,ET41,EZ41))</f>
        <v>6</v>
      </c>
      <c r="AB41" s="107">
        <f t="shared" si="88"/>
        <v>0</v>
      </c>
      <c r="AC41" s="108">
        <f t="shared" si="23"/>
        <v>17</v>
      </c>
      <c r="AD41" s="109">
        <f t="shared" si="8"/>
        <v>0.6470588235</v>
      </c>
      <c r="AE41" s="54" t="str">
        <f t="shared" si="9"/>
        <v>20+</v>
      </c>
      <c r="AF41" s="120">
        <v>1.0</v>
      </c>
      <c r="AG41" s="110">
        <v>3.0</v>
      </c>
      <c r="AH41" s="105"/>
      <c r="AI41" s="120">
        <v>4.0</v>
      </c>
      <c r="AJ41" s="110">
        <v>3.0</v>
      </c>
      <c r="AK41" s="105"/>
      <c r="AL41" s="111">
        <v>1.0</v>
      </c>
      <c r="AM41" s="120">
        <v>2.0</v>
      </c>
      <c r="AN41" s="105"/>
      <c r="AO41" s="105"/>
      <c r="AP41" s="105"/>
      <c r="AQ41" s="105"/>
      <c r="AR41" s="114"/>
      <c r="AS41" s="105"/>
      <c r="AT41" s="105"/>
      <c r="AU41" s="114"/>
      <c r="AV41" s="105"/>
      <c r="AW41" s="105"/>
      <c r="AX41" s="105"/>
      <c r="AY41" s="105"/>
      <c r="AZ41" s="105"/>
      <c r="BA41" s="105"/>
      <c r="BB41" s="105"/>
      <c r="BC41" s="105"/>
      <c r="BD41" s="105"/>
      <c r="BE41" s="105"/>
      <c r="BF41" s="105"/>
      <c r="BG41" s="105"/>
      <c r="BH41" s="105"/>
      <c r="BI41" s="112"/>
      <c r="BJ41" s="112"/>
      <c r="BK41" s="112"/>
      <c r="BL41" s="112"/>
      <c r="BM41" s="112"/>
      <c r="BN41" s="112"/>
      <c r="BO41" s="112"/>
      <c r="BP41" s="116"/>
      <c r="BQ41" s="112"/>
      <c r="BR41" s="112"/>
      <c r="BS41" s="116"/>
      <c r="BT41" s="112"/>
      <c r="BU41" s="112"/>
      <c r="BV41" s="116"/>
      <c r="BW41" s="111">
        <v>1.0</v>
      </c>
      <c r="BX41" s="105"/>
      <c r="BY41" s="105"/>
      <c r="BZ41" s="105"/>
      <c r="CA41" s="105"/>
      <c r="CB41" s="114"/>
      <c r="CC41" s="105"/>
      <c r="CD41" s="105"/>
      <c r="CE41" s="114"/>
      <c r="CF41" s="114"/>
      <c r="CG41" s="105"/>
      <c r="CH41" s="105"/>
      <c r="CI41" s="105"/>
      <c r="CJ41" s="105"/>
      <c r="CK41" s="105"/>
      <c r="CL41" s="111">
        <v>2.0</v>
      </c>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12"/>
      <c r="DL41" s="121">
        <v>1.0</v>
      </c>
      <c r="DM41" s="121">
        <v>8.0</v>
      </c>
      <c r="DN41" s="112"/>
      <c r="DO41" s="121">
        <v>7.0</v>
      </c>
      <c r="DP41" s="121">
        <v>1.0</v>
      </c>
      <c r="DQ41" s="112"/>
      <c r="DR41" s="112"/>
      <c r="DS41" s="112"/>
      <c r="DT41" s="112"/>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96" t="s">
        <v>485</v>
      </c>
      <c r="FC41" s="96"/>
      <c r="FD41" s="96"/>
    </row>
    <row r="42" hidden="1">
      <c r="A42" s="40" t="s">
        <v>486</v>
      </c>
      <c r="B42" s="40" t="s">
        <v>390</v>
      </c>
      <c r="C42" s="41" t="s">
        <v>214</v>
      </c>
      <c r="D42" s="42" t="s">
        <v>170</v>
      </c>
      <c r="E42" s="42"/>
      <c r="F42" s="42"/>
      <c r="G42" s="43" t="s">
        <v>487</v>
      </c>
      <c r="H42" s="43" t="s">
        <v>328</v>
      </c>
      <c r="I42" s="42"/>
      <c r="J42" s="42"/>
      <c r="K42" s="42" t="s">
        <v>200</v>
      </c>
      <c r="L42" s="43" t="s">
        <v>302</v>
      </c>
      <c r="M42" s="42" t="s">
        <v>274</v>
      </c>
      <c r="N42" s="45">
        <v>43157.0</v>
      </c>
      <c r="O42" s="46"/>
      <c r="P42" s="56"/>
      <c r="Q42" s="48"/>
      <c r="R42" s="48"/>
      <c r="S42" s="49"/>
      <c r="T42" s="50">
        <f t="shared" si="19"/>
        <v>366</v>
      </c>
      <c r="U42" s="51">
        <f t="shared" si="37"/>
        <v>15</v>
      </c>
      <c r="V42" s="51">
        <f t="shared" si="76"/>
        <v>1</v>
      </c>
      <c r="W42" s="51">
        <f t="shared" ref="W42:X42" si="89">IF(ISBLANK($A42),"",sum(AG42,AM42,AS42,AY42,BE42,BK42,BQ42,BW42,CC42,CI42,CO42,CU42,DA42,DG42,DM42,DS42,DY42,EE42,EK42,EQ42,EW42))</f>
        <v>0</v>
      </c>
      <c r="X42" s="51">
        <f t="shared" si="89"/>
        <v>0</v>
      </c>
      <c r="Y42" s="52">
        <f t="shared" si="21"/>
        <v>1</v>
      </c>
      <c r="Z42" s="51">
        <f t="shared" si="87"/>
        <v>1</v>
      </c>
      <c r="AA42" s="51">
        <f t="shared" ref="AA42:AB42" si="90">IF(ISBLANK($A42),"",sum(AJ42,AP42,AV42,BB42,BH42,BN42,BT42,BZ42,CF42,CL42,CR42,CX42,DD42,DJ42,DP42,DV42,EB42,EH42,EN42,ET42,EZ42))</f>
        <v>1</v>
      </c>
      <c r="AB42" s="51">
        <f t="shared" si="90"/>
        <v>0</v>
      </c>
      <c r="AC42" s="52">
        <f t="shared" si="23"/>
        <v>2</v>
      </c>
      <c r="AD42" s="53">
        <f t="shared" si="8"/>
        <v>1</v>
      </c>
      <c r="AE42" s="54" t="str">
        <f t="shared" si="9"/>
        <v>20+</v>
      </c>
      <c r="AF42" s="55">
        <v>1.0</v>
      </c>
      <c r="AG42" s="55"/>
      <c r="AH42" s="49"/>
      <c r="AI42" s="55">
        <v>1.0</v>
      </c>
      <c r="AJ42" s="55">
        <v>1.0</v>
      </c>
      <c r="AK42" s="49"/>
      <c r="AL42" s="55"/>
      <c r="AM42" s="49"/>
      <c r="AN42" s="49"/>
      <c r="AO42" s="49"/>
      <c r="AP42" s="49"/>
      <c r="AQ42" s="49"/>
      <c r="AR42" s="55"/>
      <c r="AS42" s="55"/>
      <c r="AT42" s="49"/>
      <c r="AU42" s="55"/>
      <c r="AV42" s="49"/>
      <c r="AW42" s="49"/>
      <c r="AX42" s="55"/>
      <c r="AY42" s="49"/>
      <c r="AZ42" s="49"/>
      <c r="BA42" s="55"/>
      <c r="BB42" s="55"/>
      <c r="BC42" s="49"/>
      <c r="BD42" s="49"/>
      <c r="BE42" s="49"/>
      <c r="BF42" s="49"/>
      <c r="BG42" s="49"/>
      <c r="BH42" s="49"/>
      <c r="BI42" s="49"/>
      <c r="BJ42" s="49"/>
      <c r="BK42" s="49"/>
      <c r="BL42" s="49"/>
      <c r="BM42" s="49"/>
      <c r="BN42" s="49"/>
      <c r="BO42" s="49"/>
      <c r="BP42" s="55"/>
      <c r="BQ42" s="49"/>
      <c r="BR42" s="49"/>
      <c r="BS42" s="49"/>
      <c r="BT42" s="49"/>
      <c r="BU42" s="49"/>
      <c r="BV42" s="49"/>
      <c r="BW42" s="49"/>
      <c r="BX42" s="49"/>
      <c r="BY42" s="49"/>
      <c r="BZ42" s="49"/>
      <c r="CA42" s="49"/>
      <c r="CB42" s="55"/>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c r="EC42" s="49"/>
      <c r="ED42" s="49"/>
      <c r="EE42" s="49"/>
      <c r="EF42" s="49"/>
      <c r="EG42" s="49"/>
      <c r="EH42" s="49"/>
      <c r="EI42" s="49"/>
      <c r="EJ42" s="55"/>
      <c r="EK42" s="49"/>
      <c r="EL42" s="49"/>
      <c r="EM42" s="49"/>
      <c r="EN42" s="49"/>
      <c r="EO42" s="49"/>
      <c r="EP42" s="49"/>
      <c r="EQ42" s="49"/>
      <c r="ER42" s="49"/>
      <c r="ES42" s="49"/>
      <c r="ET42" s="49"/>
      <c r="EU42" s="49"/>
      <c r="EV42" s="55"/>
      <c r="EW42" s="55"/>
      <c r="EX42" s="49"/>
      <c r="EY42" s="55"/>
      <c r="EZ42" s="55"/>
      <c r="FA42" s="49"/>
      <c r="FB42" s="40" t="s">
        <v>488</v>
      </c>
      <c r="FC42" s="40"/>
      <c r="FD42" s="40"/>
    </row>
    <row r="43" hidden="1">
      <c r="A43" s="40" t="s">
        <v>489</v>
      </c>
      <c r="B43" s="42" t="s">
        <v>490</v>
      </c>
      <c r="C43" s="41" t="s">
        <v>214</v>
      </c>
      <c r="D43" s="42" t="s">
        <v>162</v>
      </c>
      <c r="E43" s="42"/>
      <c r="F43" s="42"/>
      <c r="G43" s="43" t="s">
        <v>491</v>
      </c>
      <c r="H43" s="43" t="s">
        <v>328</v>
      </c>
      <c r="I43" s="42"/>
      <c r="J43" s="42"/>
      <c r="K43" s="42" t="s">
        <v>200</v>
      </c>
      <c r="L43" s="43" t="s">
        <v>302</v>
      </c>
      <c r="M43" s="42" t="s">
        <v>274</v>
      </c>
      <c r="N43" s="45">
        <v>42979.0</v>
      </c>
      <c r="O43" s="84"/>
      <c r="P43" s="58"/>
      <c r="Q43" s="59"/>
      <c r="R43" s="59"/>
      <c r="S43" s="60"/>
      <c r="T43" s="50">
        <f t="shared" si="19"/>
        <v>544</v>
      </c>
      <c r="U43" s="51">
        <f t="shared" si="37"/>
        <v>15</v>
      </c>
      <c r="V43" s="51">
        <f t="shared" si="76"/>
        <v>4</v>
      </c>
      <c r="W43" s="51">
        <f t="shared" ref="W43:X43" si="91">IF(ISBLANK($A43),"",sum(AG43,AM43,AS43,AY43,BE43,BK43,BQ43,BW43,CC43,CI43,CO43,CU43,DA43,DG43,DM43,DS43,DY43,EE43,EK43,EQ43,EW43))</f>
        <v>5</v>
      </c>
      <c r="X43" s="51">
        <f t="shared" si="91"/>
        <v>0</v>
      </c>
      <c r="Y43" s="52">
        <f t="shared" si="21"/>
        <v>9</v>
      </c>
      <c r="Z43" s="93">
        <v>4.0</v>
      </c>
      <c r="AA43" s="51">
        <f t="shared" ref="AA43:AB43" si="92">IF(ISBLANK($A43),"",sum(AJ43,AP43,AV43,BB43,BH43,BN43,BT43,BZ43,CF43,CL43,CR43,CX43,DD43,DJ43,DP43,DV43,EB43,EH43,EN43,ET43,EZ43))</f>
        <v>4</v>
      </c>
      <c r="AB43" s="51">
        <f t="shared" si="92"/>
        <v>0</v>
      </c>
      <c r="AC43" s="52">
        <f t="shared" si="23"/>
        <v>8</v>
      </c>
      <c r="AD43" s="53">
        <f t="shared" si="8"/>
        <v>0.4444444444</v>
      </c>
      <c r="AE43" s="54" t="str">
        <f t="shared" si="9"/>
        <v>20+</v>
      </c>
      <c r="AF43" s="49"/>
      <c r="AG43" s="49"/>
      <c r="AH43" s="49"/>
      <c r="AI43" s="49"/>
      <c r="AJ43" s="49"/>
      <c r="AK43" s="49"/>
      <c r="AL43" s="55">
        <v>1.0</v>
      </c>
      <c r="AM43" s="49"/>
      <c r="AN43" s="49"/>
      <c r="AO43" s="49"/>
      <c r="AP43" s="49"/>
      <c r="AQ43" s="49"/>
      <c r="AR43" s="49"/>
      <c r="AS43" s="49"/>
      <c r="AT43" s="49"/>
      <c r="AU43" s="49"/>
      <c r="AV43" s="49"/>
      <c r="AW43" s="49"/>
      <c r="AX43" s="55">
        <v>1.0</v>
      </c>
      <c r="AY43" s="49"/>
      <c r="AZ43" s="49"/>
      <c r="BA43" s="49"/>
      <c r="BB43" s="49"/>
      <c r="BC43" s="49"/>
      <c r="BD43" s="49"/>
      <c r="BE43" s="49"/>
      <c r="BF43" s="49"/>
      <c r="BG43" s="49"/>
      <c r="BH43" s="49"/>
      <c r="BI43" s="49"/>
      <c r="BJ43" s="49"/>
      <c r="BK43" s="49"/>
      <c r="BL43" s="49"/>
      <c r="BM43" s="49"/>
      <c r="BN43" s="49"/>
      <c r="BO43" s="49"/>
      <c r="BP43" s="55">
        <v>2.0</v>
      </c>
      <c r="BQ43" s="55">
        <v>2.0</v>
      </c>
      <c r="BR43" s="49"/>
      <c r="BS43" s="49"/>
      <c r="BT43" s="49"/>
      <c r="BU43" s="49"/>
      <c r="BV43" s="49"/>
      <c r="BW43" s="49"/>
      <c r="BX43" s="49"/>
      <c r="BY43" s="49"/>
      <c r="BZ43" s="49"/>
      <c r="CA43" s="49"/>
      <c r="CB43" s="49"/>
      <c r="CC43" s="49"/>
      <c r="CD43" s="49"/>
      <c r="CE43" s="49"/>
      <c r="CF43" s="49"/>
      <c r="CG43" s="49"/>
      <c r="CH43" s="49"/>
      <c r="CI43" s="49"/>
      <c r="CJ43" s="49"/>
      <c r="CK43" s="49"/>
      <c r="CL43" s="55">
        <v>4.0</v>
      </c>
      <c r="CM43" s="49"/>
      <c r="CN43" s="49"/>
      <c r="CO43" s="49"/>
      <c r="CP43" s="49"/>
      <c r="CQ43" s="49"/>
      <c r="CR43" s="49"/>
      <c r="CS43" s="49"/>
      <c r="CT43" s="49"/>
      <c r="CU43" s="49"/>
      <c r="CV43" s="49"/>
      <c r="CW43" s="49"/>
      <c r="CX43" s="49"/>
      <c r="CY43" s="49"/>
      <c r="CZ43" s="49"/>
      <c r="DA43" s="49"/>
      <c r="DB43" s="49"/>
      <c r="DC43" s="49"/>
      <c r="DD43" s="49"/>
      <c r="DE43" s="49"/>
      <c r="DF43" s="49"/>
      <c r="DG43" s="55">
        <v>2.0</v>
      </c>
      <c r="DH43" s="49"/>
      <c r="DI43" s="49"/>
      <c r="DJ43" s="49"/>
      <c r="DK43" s="49"/>
      <c r="DL43" s="49"/>
      <c r="DM43" s="55">
        <v>1.0</v>
      </c>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55"/>
      <c r="EZ43" s="49"/>
      <c r="FA43" s="49"/>
      <c r="FB43" s="42" t="s">
        <v>492</v>
      </c>
      <c r="FC43" s="42"/>
      <c r="FD43" s="42"/>
    </row>
    <row r="44" hidden="1">
      <c r="A44" s="40" t="s">
        <v>493</v>
      </c>
      <c r="B44" s="42" t="s">
        <v>494</v>
      </c>
      <c r="C44" s="41" t="s">
        <v>348</v>
      </c>
      <c r="D44" s="42" t="s">
        <v>170</v>
      </c>
      <c r="E44" s="42"/>
      <c r="F44" s="42"/>
      <c r="G44" s="43" t="s">
        <v>443</v>
      </c>
      <c r="H44" s="43" t="s">
        <v>373</v>
      </c>
      <c r="I44" s="42" t="s">
        <v>192</v>
      </c>
      <c r="J44" s="92" t="s">
        <v>362</v>
      </c>
      <c r="K44" s="42" t="s">
        <v>219</v>
      </c>
      <c r="L44" s="43" t="s">
        <v>374</v>
      </c>
      <c r="M44" s="42" t="s">
        <v>231</v>
      </c>
      <c r="N44" s="45">
        <v>42940.0</v>
      </c>
      <c r="O44" s="58"/>
      <c r="P44" s="58"/>
      <c r="Q44" s="59"/>
      <c r="R44" s="59"/>
      <c r="S44" s="60"/>
      <c r="T44" s="50">
        <f t="shared" si="19"/>
        <v>583</v>
      </c>
      <c r="U44" s="51">
        <f t="shared" si="37"/>
        <v>15</v>
      </c>
      <c r="V44" s="51">
        <f t="shared" si="76"/>
        <v>4</v>
      </c>
      <c r="W44" s="51">
        <f t="shared" ref="W44:X44" si="93">IF(ISBLANK($A44),"",sum(AG44,AM44,AS44,AY44,BE44,BK44,BQ44,BW44,CC44,CI44,CO44,CU44,DA44,DG44,DM44,DS44,DY44,EE44,EK44,EQ44,EW44))</f>
        <v>1</v>
      </c>
      <c r="X44" s="51">
        <f t="shared" si="93"/>
        <v>0</v>
      </c>
      <c r="Y44" s="52">
        <f t="shared" si="21"/>
        <v>5</v>
      </c>
      <c r="Z44" s="51">
        <f t="shared" ref="Z44:AB44" si="94">IF(ISBLANK($A44),"",sum(AI44,AO44,AU44,BA44,BG44,BM44,BS44,BY44,CE44,CK44,CQ44,CW44,DC44,DI44,DO44,DU44,EA44,EG44,EM44,ES44,EY44))</f>
        <v>3</v>
      </c>
      <c r="AA44" s="51">
        <f t="shared" si="94"/>
        <v>1</v>
      </c>
      <c r="AB44" s="51">
        <f t="shared" si="94"/>
        <v>0</v>
      </c>
      <c r="AC44" s="52">
        <f t="shared" si="23"/>
        <v>4</v>
      </c>
      <c r="AD44" s="53">
        <f t="shared" si="8"/>
        <v>0.6</v>
      </c>
      <c r="AE44" s="54" t="str">
        <f t="shared" si="9"/>
        <v>20+</v>
      </c>
      <c r="AF44" s="49"/>
      <c r="AG44" s="49"/>
      <c r="AH44" s="49"/>
      <c r="AI44" s="49"/>
      <c r="AJ44" s="49"/>
      <c r="AK44" s="49"/>
      <c r="AL44" s="55">
        <v>2.0</v>
      </c>
      <c r="AM44" s="49"/>
      <c r="AN44" s="49"/>
      <c r="AO44" s="49"/>
      <c r="AP44" s="49"/>
      <c r="AQ44" s="49"/>
      <c r="AR44" s="55"/>
      <c r="AS44" s="49"/>
      <c r="AT44" s="49"/>
      <c r="AU44" s="55">
        <v>2.0</v>
      </c>
      <c r="AV44" s="49"/>
      <c r="AW44" s="49"/>
      <c r="AX44" s="55"/>
      <c r="AY44" s="55"/>
      <c r="AZ44" s="49"/>
      <c r="BA44" s="49"/>
      <c r="BB44" s="55">
        <v>1.0</v>
      </c>
      <c r="BC44" s="49"/>
      <c r="BD44" s="55">
        <v>1.0</v>
      </c>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55"/>
      <c r="CF44" s="49"/>
      <c r="CG44" s="49"/>
      <c r="CH44" s="49"/>
      <c r="CI44" s="49"/>
      <c r="CJ44" s="49"/>
      <c r="CK44" s="49"/>
      <c r="CL44" s="49"/>
      <c r="CM44" s="49"/>
      <c r="CN44" s="49"/>
      <c r="CO44" s="49"/>
      <c r="CP44" s="49"/>
      <c r="CQ44" s="49"/>
      <c r="CR44" s="49"/>
      <c r="CS44" s="49"/>
      <c r="CT44" s="55">
        <v>1.0</v>
      </c>
      <c r="CU44" s="49"/>
      <c r="CV44" s="49"/>
      <c r="CW44" s="55">
        <v>1.0</v>
      </c>
      <c r="CX44" s="49"/>
      <c r="CY44" s="49"/>
      <c r="CZ44" s="49"/>
      <c r="DA44" s="49"/>
      <c r="DB44" s="49"/>
      <c r="DC44" s="49"/>
      <c r="DD44" s="49"/>
      <c r="DE44" s="49"/>
      <c r="DF44" s="55"/>
      <c r="DG44" s="49"/>
      <c r="DH44" s="49"/>
      <c r="DI44" s="49"/>
      <c r="DJ44" s="49"/>
      <c r="DK44" s="49"/>
      <c r="DL44" s="49"/>
      <c r="DM44" s="49"/>
      <c r="DN44" s="49"/>
      <c r="DO44" s="49"/>
      <c r="DP44" s="49"/>
      <c r="DQ44" s="49"/>
      <c r="DR44" s="49"/>
      <c r="DS44" s="55">
        <v>1.0</v>
      </c>
      <c r="DT44" s="49"/>
      <c r="DU44" s="49"/>
      <c r="DV44" s="49"/>
      <c r="DW44" s="49"/>
      <c r="DX44" s="49"/>
      <c r="DY44" s="49"/>
      <c r="DZ44" s="49"/>
      <c r="EA44" s="49"/>
      <c r="EB44" s="49"/>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2" t="s">
        <v>495</v>
      </c>
      <c r="FC44" s="42"/>
      <c r="FD44" s="42"/>
    </row>
    <row r="45" hidden="1">
      <c r="A45" s="69">
        <v>172133.0</v>
      </c>
      <c r="B45" s="40" t="s">
        <v>496</v>
      </c>
      <c r="C45" s="41" t="s">
        <v>183</v>
      </c>
      <c r="D45" s="42" t="s">
        <v>170</v>
      </c>
      <c r="E45" s="42"/>
      <c r="F45" s="42"/>
      <c r="G45" s="43" t="s">
        <v>497</v>
      </c>
      <c r="H45" s="43" t="s">
        <v>449</v>
      </c>
      <c r="I45" s="42" t="s">
        <v>192</v>
      </c>
      <c r="J45" s="42" t="s">
        <v>362</v>
      </c>
      <c r="K45" s="42" t="s">
        <v>219</v>
      </c>
      <c r="L45" s="43" t="s">
        <v>498</v>
      </c>
      <c r="M45" s="42" t="s">
        <v>208</v>
      </c>
      <c r="N45" s="45">
        <v>42942.0</v>
      </c>
      <c r="O45" s="46">
        <v>42989.0</v>
      </c>
      <c r="P45" s="68">
        <v>43039.0</v>
      </c>
      <c r="Q45" s="56"/>
      <c r="R45" s="56"/>
      <c r="S45" s="56"/>
      <c r="T45" s="50">
        <f t="shared" si="19"/>
        <v>581</v>
      </c>
      <c r="U45" s="51">
        <f t="shared" si="37"/>
        <v>15</v>
      </c>
      <c r="V45" s="51">
        <f t="shared" si="76"/>
        <v>2</v>
      </c>
      <c r="W45" s="51">
        <f t="shared" ref="W45:X45" si="95">IF(ISBLANK($A45),"",sum(AG45,AM45,AS45,AY45,BE45,BK45,BQ45,BW45,CC45,CI45,CO45,CU45,DA45,DG45,DM45,DS45,DY45,EE45,EK45,EQ45,EW45))</f>
        <v>5</v>
      </c>
      <c r="X45" s="51">
        <f t="shared" si="95"/>
        <v>0</v>
      </c>
      <c r="Y45" s="52">
        <f t="shared" si="21"/>
        <v>7</v>
      </c>
      <c r="Z45" s="51">
        <f t="shared" ref="Z45:AB45" si="96">IF(ISBLANK($A45),"",sum(AI45,AO45,AU45,BA45,BG45,BM45,BS45,BY45,CE45,CK45,CQ45,CW45,DC45,DI45,DO45,DU45,EA45,EG45,EM45,ES45,EY45))</f>
        <v>6</v>
      </c>
      <c r="AA45" s="51">
        <f t="shared" si="96"/>
        <v>3</v>
      </c>
      <c r="AB45" s="51">
        <f t="shared" si="96"/>
        <v>3</v>
      </c>
      <c r="AC45" s="52">
        <f t="shared" si="23"/>
        <v>12</v>
      </c>
      <c r="AD45" s="53">
        <f t="shared" si="8"/>
        <v>0.8571428571</v>
      </c>
      <c r="AE45" s="54" t="str">
        <f t="shared" si="9"/>
        <v>20+</v>
      </c>
      <c r="AF45" s="49"/>
      <c r="AG45" s="49"/>
      <c r="AH45" s="49"/>
      <c r="AI45" s="49"/>
      <c r="AJ45" s="49"/>
      <c r="AK45" s="49"/>
      <c r="AL45" s="55">
        <v>1.0</v>
      </c>
      <c r="AM45" s="55">
        <v>1.0</v>
      </c>
      <c r="AN45" s="49"/>
      <c r="AO45" s="55">
        <v>1.0</v>
      </c>
      <c r="AP45" s="49"/>
      <c r="AQ45" s="49"/>
      <c r="AR45" s="55"/>
      <c r="AS45" s="55"/>
      <c r="AT45" s="49"/>
      <c r="AU45" s="55"/>
      <c r="AV45" s="55">
        <v>1.0</v>
      </c>
      <c r="AW45" s="49"/>
      <c r="AX45" s="49"/>
      <c r="AY45" s="49"/>
      <c r="AZ45" s="49"/>
      <c r="BA45" s="55">
        <v>1.0</v>
      </c>
      <c r="BB45" s="49"/>
      <c r="BC45" s="49"/>
      <c r="BD45" s="49"/>
      <c r="BE45" s="49"/>
      <c r="BF45" s="49"/>
      <c r="BG45" s="55"/>
      <c r="BH45" s="49"/>
      <c r="BI45" s="49"/>
      <c r="BJ45" s="49"/>
      <c r="BK45" s="55"/>
      <c r="BL45" s="49"/>
      <c r="BM45" s="49"/>
      <c r="BN45" s="55"/>
      <c r="BO45" s="49"/>
      <c r="BP45" s="55">
        <v>1.0</v>
      </c>
      <c r="BQ45" s="49"/>
      <c r="BR45" s="49"/>
      <c r="BS45" s="49"/>
      <c r="BT45" s="49"/>
      <c r="BU45" s="49"/>
      <c r="BV45" s="49"/>
      <c r="BW45" s="55">
        <v>1.0</v>
      </c>
      <c r="BX45" s="49"/>
      <c r="BY45" s="49"/>
      <c r="BZ45" s="49"/>
      <c r="CA45" s="49"/>
      <c r="CB45" s="55"/>
      <c r="CC45" s="49"/>
      <c r="CD45" s="49"/>
      <c r="CE45" s="49"/>
      <c r="CF45" s="49"/>
      <c r="CG45" s="49"/>
      <c r="CH45" s="49"/>
      <c r="CI45" s="49"/>
      <c r="CJ45" s="49"/>
      <c r="CK45" s="49"/>
      <c r="CL45" s="49"/>
      <c r="CM45" s="49"/>
      <c r="CN45" s="55"/>
      <c r="CO45" s="55">
        <v>3.0</v>
      </c>
      <c r="CP45" s="49"/>
      <c r="CQ45" s="55">
        <v>2.0</v>
      </c>
      <c r="CR45" s="49"/>
      <c r="CS45" s="49"/>
      <c r="CT45" s="49"/>
      <c r="CU45" s="49"/>
      <c r="CV45" s="49"/>
      <c r="CW45" s="55">
        <v>1.0</v>
      </c>
      <c r="CX45" s="49"/>
      <c r="CY45" s="49"/>
      <c r="CZ45" s="49"/>
      <c r="DA45" s="49"/>
      <c r="DB45" s="49"/>
      <c r="DC45" s="55"/>
      <c r="DD45" s="55">
        <v>1.0</v>
      </c>
      <c r="DE45" s="49"/>
      <c r="DF45" s="49"/>
      <c r="DG45" s="55"/>
      <c r="DH45" s="49"/>
      <c r="DI45" s="49"/>
      <c r="DJ45" s="49"/>
      <c r="DK45" s="49"/>
      <c r="DL45" s="49"/>
      <c r="DM45" s="49"/>
      <c r="DN45" s="49"/>
      <c r="DO45" s="49"/>
      <c r="DP45" s="49"/>
      <c r="DQ45" s="49"/>
      <c r="DR45" s="49"/>
      <c r="DS45" s="49"/>
      <c r="DT45" s="49"/>
      <c r="DU45" s="55">
        <v>1.0</v>
      </c>
      <c r="DV45" s="49"/>
      <c r="DW45" s="49"/>
      <c r="DX45" s="49"/>
      <c r="DY45" s="49"/>
      <c r="DZ45" s="49"/>
      <c r="EA45" s="49"/>
      <c r="EB45" s="49"/>
      <c r="EC45" s="55">
        <v>2.0</v>
      </c>
      <c r="ED45" s="49"/>
      <c r="EE45" s="49"/>
      <c r="EF45" s="49"/>
      <c r="EG45" s="49"/>
      <c r="EH45" s="55">
        <v>1.0</v>
      </c>
      <c r="EI45" s="55">
        <v>1.0</v>
      </c>
      <c r="EJ45" s="49"/>
      <c r="EK45" s="49"/>
      <c r="EL45" s="49"/>
      <c r="EM45" s="49"/>
      <c r="EN45" s="49"/>
      <c r="EO45" s="49"/>
      <c r="EP45" s="49"/>
      <c r="EQ45" s="49"/>
      <c r="ER45" s="49"/>
      <c r="ES45" s="49"/>
      <c r="ET45" s="49"/>
      <c r="EU45" s="49"/>
      <c r="EV45" s="49"/>
      <c r="EW45" s="49"/>
      <c r="EX45" s="49"/>
      <c r="EY45" s="49"/>
      <c r="EZ45" s="49"/>
      <c r="FA45" s="49"/>
      <c r="FB45" s="40" t="s">
        <v>499</v>
      </c>
      <c r="FC45" s="40"/>
      <c r="FD45" s="40"/>
    </row>
    <row r="46" hidden="1">
      <c r="A46" s="40" t="s">
        <v>500</v>
      </c>
      <c r="B46" s="40" t="s">
        <v>501</v>
      </c>
      <c r="C46" s="41" t="s">
        <v>214</v>
      </c>
      <c r="D46" s="42" t="s">
        <v>170</v>
      </c>
      <c r="E46" s="42"/>
      <c r="F46" s="42"/>
      <c r="G46" s="43" t="s">
        <v>502</v>
      </c>
      <c r="H46" s="43" t="s">
        <v>312</v>
      </c>
      <c r="I46" s="42"/>
      <c r="J46" s="42"/>
      <c r="K46" s="42" t="s">
        <v>200</v>
      </c>
      <c r="L46" s="43" t="s">
        <v>302</v>
      </c>
      <c r="M46" s="42" t="s">
        <v>274</v>
      </c>
      <c r="N46" s="45">
        <v>43000.0</v>
      </c>
      <c r="O46" s="46">
        <v>43000.0</v>
      </c>
      <c r="P46" s="56"/>
      <c r="Q46" s="48"/>
      <c r="R46" s="48"/>
      <c r="S46" s="49"/>
      <c r="T46" s="50">
        <f t="shared" si="19"/>
        <v>523</v>
      </c>
      <c r="U46" s="51">
        <f t="shared" si="37"/>
        <v>15</v>
      </c>
      <c r="V46" s="51">
        <f t="shared" si="76"/>
        <v>2</v>
      </c>
      <c r="W46" s="51">
        <f t="shared" ref="W46:X46" si="97">IF(ISBLANK($A46),"",sum(AG46,AM46,AS46,AY46,BE46,BK46,BQ46,BW46,CC46,CI46,CO46,CU46,DA46,DG46,DM46,DS46,DY46,EE46,EK46,EQ46,EW46))</f>
        <v>2</v>
      </c>
      <c r="X46" s="51">
        <f t="shared" si="97"/>
        <v>0</v>
      </c>
      <c r="Y46" s="52">
        <f t="shared" si="21"/>
        <v>4</v>
      </c>
      <c r="Z46" s="51">
        <f t="shared" ref="Z46:AB46" si="98">IF(ISBLANK($A46),"",sum(AI46,AO46,AU46,BA46,BG46,BM46,BS46,BY46,CE46,CK46,CQ46,CW46,DC46,DI46,DO46,DU46,EA46,EG46,EM46,ES46,EY46))</f>
        <v>3</v>
      </c>
      <c r="AA46" s="51">
        <f t="shared" si="98"/>
        <v>1</v>
      </c>
      <c r="AB46" s="51">
        <f t="shared" si="98"/>
        <v>0</v>
      </c>
      <c r="AC46" s="52">
        <f t="shared" si="23"/>
        <v>4</v>
      </c>
      <c r="AD46" s="53">
        <f t="shared" si="8"/>
        <v>0.75</v>
      </c>
      <c r="AE46" s="54" t="str">
        <f t="shared" si="9"/>
        <v>20+</v>
      </c>
      <c r="AF46" s="55">
        <v>1.0</v>
      </c>
      <c r="AG46" s="55">
        <v>2.0</v>
      </c>
      <c r="AH46" s="49"/>
      <c r="AI46" s="55">
        <v>1.0</v>
      </c>
      <c r="AJ46" s="55"/>
      <c r="AK46" s="49"/>
      <c r="AL46" s="55"/>
      <c r="AM46" s="49"/>
      <c r="AN46" s="49"/>
      <c r="AO46" s="49"/>
      <c r="AP46" s="49"/>
      <c r="AQ46" s="49"/>
      <c r="AR46" s="55">
        <v>1.0</v>
      </c>
      <c r="AS46" s="55"/>
      <c r="AT46" s="49"/>
      <c r="AU46" s="55">
        <v>1.0</v>
      </c>
      <c r="AV46" s="49"/>
      <c r="AW46" s="49"/>
      <c r="AX46" s="55"/>
      <c r="AY46" s="49"/>
      <c r="AZ46" s="49"/>
      <c r="BA46" s="55">
        <v>1.0</v>
      </c>
      <c r="BB46" s="55"/>
      <c r="BC46" s="49"/>
      <c r="BD46" s="49"/>
      <c r="BE46" s="49"/>
      <c r="BF46" s="49"/>
      <c r="BG46" s="49"/>
      <c r="BH46" s="49"/>
      <c r="BI46" s="49"/>
      <c r="BJ46" s="49"/>
      <c r="BK46" s="49"/>
      <c r="BL46" s="49"/>
      <c r="BM46" s="49"/>
      <c r="BN46" s="55">
        <v>1.0</v>
      </c>
      <c r="BO46" s="49"/>
      <c r="BP46" s="55"/>
      <c r="BQ46" s="49"/>
      <c r="BR46" s="49"/>
      <c r="BS46" s="49"/>
      <c r="BT46" s="49"/>
      <c r="BU46" s="49"/>
      <c r="BV46" s="49"/>
      <c r="BW46" s="49"/>
      <c r="BX46" s="49"/>
      <c r="BY46" s="49"/>
      <c r="BZ46" s="49"/>
      <c r="CA46" s="49"/>
      <c r="CB46" s="55"/>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49"/>
      <c r="EJ46" s="55"/>
      <c r="EK46" s="49"/>
      <c r="EL46" s="49"/>
      <c r="EM46" s="49"/>
      <c r="EN46" s="49"/>
      <c r="EO46" s="49"/>
      <c r="EP46" s="49"/>
      <c r="EQ46" s="49"/>
      <c r="ER46" s="49"/>
      <c r="ES46" s="49"/>
      <c r="ET46" s="49"/>
      <c r="EU46" s="49"/>
      <c r="EV46" s="55"/>
      <c r="EW46" s="55"/>
      <c r="EX46" s="49"/>
      <c r="EY46" s="55"/>
      <c r="EZ46" s="55"/>
      <c r="FA46" s="49"/>
      <c r="FB46" s="40" t="s">
        <v>503</v>
      </c>
      <c r="FC46" s="40"/>
      <c r="FD46" s="40"/>
    </row>
    <row r="47" hidden="1">
      <c r="A47" s="69" t="s">
        <v>504</v>
      </c>
      <c r="B47" s="40" t="s">
        <v>505</v>
      </c>
      <c r="C47" s="41" t="s">
        <v>214</v>
      </c>
      <c r="D47" s="42" t="s">
        <v>162</v>
      </c>
      <c r="E47" s="42"/>
      <c r="F47" s="42"/>
      <c r="G47" s="43" t="s">
        <v>327</v>
      </c>
      <c r="H47" s="43" t="s">
        <v>328</v>
      </c>
      <c r="I47" s="42" t="s">
        <v>192</v>
      </c>
      <c r="J47" s="42" t="s">
        <v>362</v>
      </c>
      <c r="K47" s="42" t="s">
        <v>200</v>
      </c>
      <c r="L47" s="43" t="s">
        <v>302</v>
      </c>
      <c r="M47" s="42" t="s">
        <v>274</v>
      </c>
      <c r="N47" s="45">
        <v>42965.0</v>
      </c>
      <c r="O47" s="46">
        <v>42965.0</v>
      </c>
      <c r="P47" s="56"/>
      <c r="Q47" s="56"/>
      <c r="R47" s="56"/>
      <c r="S47" s="70"/>
      <c r="T47" s="50">
        <f t="shared" si="19"/>
        <v>558</v>
      </c>
      <c r="U47" s="51">
        <f t="shared" si="37"/>
        <v>15</v>
      </c>
      <c r="V47" s="51">
        <f t="shared" si="76"/>
        <v>4</v>
      </c>
      <c r="W47" s="51">
        <f t="shared" ref="W47:X47" si="99">IF(ISBLANK($A47),"",sum(AG47,AM47,AS47,AY47,BE47,BK47,BQ47,BW47,CC47,CI47,CO47,CU47,DA47,DG47,DM47,DS47,DY47,EE47,EK47,EQ47,EW47))</f>
        <v>8</v>
      </c>
      <c r="X47" s="51">
        <f t="shared" si="99"/>
        <v>0</v>
      </c>
      <c r="Y47" s="52">
        <f t="shared" si="21"/>
        <v>12</v>
      </c>
      <c r="Z47" s="51">
        <f t="shared" ref="Z47:AB47" si="100">IF(ISBLANK($A47),"",sum(AI47,AO47,AU47,BA47,BG47,BM47,BS47,BY47,CE47,CK47,CQ47,CW47,DC47,DI47,DO47,DU47,EA47,EG47,EM47,ES47,EY47))</f>
        <v>5</v>
      </c>
      <c r="AA47" s="51">
        <f t="shared" si="100"/>
        <v>4</v>
      </c>
      <c r="AB47" s="51">
        <f t="shared" si="100"/>
        <v>0</v>
      </c>
      <c r="AC47" s="52">
        <f t="shared" si="23"/>
        <v>9</v>
      </c>
      <c r="AD47" s="53">
        <f t="shared" si="8"/>
        <v>0.4166666667</v>
      </c>
      <c r="AE47" s="54" t="str">
        <f t="shared" si="9"/>
        <v>20+</v>
      </c>
      <c r="AF47" s="49"/>
      <c r="AG47" s="55">
        <v>6.0</v>
      </c>
      <c r="AH47" s="49"/>
      <c r="AI47" s="49"/>
      <c r="AJ47" s="49"/>
      <c r="AK47" s="49"/>
      <c r="AL47" s="55"/>
      <c r="AM47" s="49"/>
      <c r="AN47" s="49"/>
      <c r="AO47" s="55">
        <v>1.0</v>
      </c>
      <c r="AP47" s="49"/>
      <c r="AQ47" s="49"/>
      <c r="AR47" s="55"/>
      <c r="AS47" s="49"/>
      <c r="AT47" s="49"/>
      <c r="AU47" s="55"/>
      <c r="AV47" s="49"/>
      <c r="AW47" s="49"/>
      <c r="AX47" s="55"/>
      <c r="AY47" s="49"/>
      <c r="AZ47" s="49"/>
      <c r="BA47" s="55">
        <v>1.0</v>
      </c>
      <c r="BB47" s="49"/>
      <c r="BC47" s="49"/>
      <c r="BD47" s="49"/>
      <c r="BE47" s="55">
        <v>2.0</v>
      </c>
      <c r="BF47" s="49"/>
      <c r="BG47" s="49"/>
      <c r="BH47" s="55">
        <v>1.0</v>
      </c>
      <c r="BI47" s="71"/>
      <c r="BJ47" s="71"/>
      <c r="BK47" s="71"/>
      <c r="BL47" s="71"/>
      <c r="BM47" s="72">
        <v>2.0</v>
      </c>
      <c r="BN47" s="72">
        <v>2.0</v>
      </c>
      <c r="BO47" s="71"/>
      <c r="BP47" s="72"/>
      <c r="BQ47" s="71"/>
      <c r="BR47" s="71"/>
      <c r="BS47" s="71"/>
      <c r="BT47" s="71"/>
      <c r="BU47" s="71"/>
      <c r="BV47" s="71"/>
      <c r="BW47" s="49"/>
      <c r="BX47" s="49"/>
      <c r="BY47" s="49"/>
      <c r="BZ47" s="49"/>
      <c r="CA47" s="49"/>
      <c r="CB47" s="55"/>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55">
        <v>1.0</v>
      </c>
      <c r="DA47" s="49"/>
      <c r="DB47" s="49"/>
      <c r="DC47" s="49"/>
      <c r="DD47" s="55">
        <v>1.0</v>
      </c>
      <c r="DE47" s="49"/>
      <c r="DF47" s="55">
        <v>1.0</v>
      </c>
      <c r="DG47" s="49"/>
      <c r="DH47" s="49"/>
      <c r="DI47" s="49"/>
      <c r="DJ47" s="49"/>
      <c r="DK47" s="49"/>
      <c r="DL47" s="55">
        <v>1.0</v>
      </c>
      <c r="DM47" s="49"/>
      <c r="DN47" s="49"/>
      <c r="DO47" s="55">
        <v>1.0</v>
      </c>
      <c r="DP47" s="49"/>
      <c r="DQ47" s="49"/>
      <c r="DR47" s="49"/>
      <c r="DS47" s="49"/>
      <c r="DT47" s="49"/>
      <c r="DU47" s="49"/>
      <c r="DV47" s="49"/>
      <c r="DW47" s="49"/>
      <c r="DX47" s="55">
        <v>1.0</v>
      </c>
      <c r="DY47" s="49"/>
      <c r="DZ47" s="49"/>
      <c r="EA47" s="49"/>
      <c r="EB47" s="49"/>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0" t="s">
        <v>506</v>
      </c>
      <c r="FC47" s="40"/>
      <c r="FD47" s="40"/>
    </row>
    <row r="48" hidden="1">
      <c r="A48" s="40" t="s">
        <v>507</v>
      </c>
      <c r="B48" s="40" t="s">
        <v>508</v>
      </c>
      <c r="C48" s="41" t="s">
        <v>266</v>
      </c>
      <c r="D48" s="42" t="s">
        <v>170</v>
      </c>
      <c r="E48" s="42"/>
      <c r="F48" s="42"/>
      <c r="G48" s="43" t="s">
        <v>509</v>
      </c>
      <c r="H48" s="43" t="s">
        <v>398</v>
      </c>
      <c r="I48" s="42"/>
      <c r="J48" s="42"/>
      <c r="K48" s="42" t="s">
        <v>200</v>
      </c>
      <c r="L48" s="43" t="s">
        <v>399</v>
      </c>
      <c r="M48" s="42" t="s">
        <v>279</v>
      </c>
      <c r="N48" s="45">
        <v>43060.0</v>
      </c>
      <c r="O48" s="46">
        <v>43060.0</v>
      </c>
      <c r="P48" s="56"/>
      <c r="Q48" s="48"/>
      <c r="R48" s="48"/>
      <c r="S48" s="49"/>
      <c r="T48" s="50">
        <f t="shared" si="19"/>
        <v>463</v>
      </c>
      <c r="U48" s="51">
        <f t="shared" si="37"/>
        <v>15</v>
      </c>
      <c r="V48" s="51">
        <f t="shared" si="76"/>
        <v>5</v>
      </c>
      <c r="W48" s="51">
        <f t="shared" ref="W48:X48" si="101">IF(ISBLANK($A48),"",sum(AG48,AM48,AS48,AY48,BE48,BK48,BQ48,BW48,CC48,CI48,CO48,CU48,DA48,DG48,DM48,DS48,DY48,EE48,EK48,EQ48,EW48))</f>
        <v>1</v>
      </c>
      <c r="X48" s="51">
        <f t="shared" si="101"/>
        <v>0</v>
      </c>
      <c r="Y48" s="52">
        <f t="shared" si="21"/>
        <v>6</v>
      </c>
      <c r="Z48" s="51">
        <f t="shared" ref="Z48:AB48" si="102">IF(ISBLANK($A48),"",sum(AI48,AO48,AU48,BA48,BG48,BM48,BS48,BY48,CE48,CK48,CQ48,CW48,DC48,DI48,DO48,DU48,EA48,EG48,EM48,ES48,EY48))</f>
        <v>5</v>
      </c>
      <c r="AA48" s="51">
        <f t="shared" si="102"/>
        <v>1</v>
      </c>
      <c r="AB48" s="51">
        <f t="shared" si="102"/>
        <v>0</v>
      </c>
      <c r="AC48" s="52">
        <f t="shared" si="23"/>
        <v>6</v>
      </c>
      <c r="AD48" s="53">
        <f t="shared" si="8"/>
        <v>0.8333333333</v>
      </c>
      <c r="AE48" s="54" t="str">
        <f t="shared" si="9"/>
        <v>20+</v>
      </c>
      <c r="AF48" s="55">
        <v>2.0</v>
      </c>
      <c r="AG48" s="55"/>
      <c r="AH48" s="49"/>
      <c r="AI48" s="55">
        <v>1.0</v>
      </c>
      <c r="AJ48" s="55"/>
      <c r="AK48" s="49"/>
      <c r="AL48" s="55">
        <v>1.0</v>
      </c>
      <c r="AM48" s="49"/>
      <c r="AN48" s="49"/>
      <c r="AO48" s="55"/>
      <c r="AP48" s="49"/>
      <c r="AQ48" s="49"/>
      <c r="AR48" s="55"/>
      <c r="AS48" s="55">
        <v>1.0</v>
      </c>
      <c r="AT48" s="49"/>
      <c r="AU48" s="55">
        <v>1.0</v>
      </c>
      <c r="AV48" s="49"/>
      <c r="AW48" s="49"/>
      <c r="AX48" s="55"/>
      <c r="AY48" s="49"/>
      <c r="AZ48" s="49"/>
      <c r="BA48" s="55">
        <v>2.0</v>
      </c>
      <c r="BB48" s="55"/>
      <c r="BC48" s="49"/>
      <c r="BD48" s="49"/>
      <c r="BE48" s="49"/>
      <c r="BF48" s="49"/>
      <c r="BG48" s="49"/>
      <c r="BH48" s="49"/>
      <c r="BI48" s="49"/>
      <c r="BJ48" s="49"/>
      <c r="BK48" s="49"/>
      <c r="BL48" s="49"/>
      <c r="BM48" s="49"/>
      <c r="BN48" s="49"/>
      <c r="BO48" s="49"/>
      <c r="BP48" s="55"/>
      <c r="BQ48" s="49"/>
      <c r="BR48" s="49"/>
      <c r="BS48" s="49"/>
      <c r="BT48" s="49"/>
      <c r="BU48" s="49"/>
      <c r="BV48" s="55">
        <v>2.0</v>
      </c>
      <c r="BW48" s="49"/>
      <c r="BX48" s="49"/>
      <c r="BY48" s="55">
        <v>1.0</v>
      </c>
      <c r="BZ48" s="49"/>
      <c r="CA48" s="49"/>
      <c r="CB48" s="55"/>
      <c r="CC48" s="49"/>
      <c r="CD48" s="49"/>
      <c r="CE48" s="49"/>
      <c r="CF48" s="55">
        <v>1.0</v>
      </c>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55"/>
      <c r="EK48" s="49"/>
      <c r="EL48" s="49"/>
      <c r="EM48" s="49"/>
      <c r="EN48" s="49"/>
      <c r="EO48" s="49"/>
      <c r="EP48" s="49"/>
      <c r="EQ48" s="49"/>
      <c r="ER48" s="49"/>
      <c r="ES48" s="49"/>
      <c r="ET48" s="49"/>
      <c r="EU48" s="49"/>
      <c r="EV48" s="55"/>
      <c r="EW48" s="55"/>
      <c r="EX48" s="49"/>
      <c r="EY48" s="55"/>
      <c r="EZ48" s="55"/>
      <c r="FA48" s="49"/>
      <c r="FB48" s="40" t="s">
        <v>510</v>
      </c>
      <c r="FC48" s="40"/>
      <c r="FD48" s="40"/>
    </row>
    <row r="49" hidden="1">
      <c r="A49" s="40" t="s">
        <v>511</v>
      </c>
      <c r="B49" s="40" t="s">
        <v>512</v>
      </c>
      <c r="C49" s="41" t="s">
        <v>348</v>
      </c>
      <c r="D49" s="42" t="s">
        <v>170</v>
      </c>
      <c r="E49" s="42"/>
      <c r="F49" s="42"/>
      <c r="G49" s="43" t="s">
        <v>513</v>
      </c>
      <c r="H49" s="43" t="s">
        <v>514</v>
      </c>
      <c r="I49" s="42"/>
      <c r="J49" s="42"/>
      <c r="K49" s="42" t="s">
        <v>200</v>
      </c>
      <c r="L49" s="43" t="s">
        <v>374</v>
      </c>
      <c r="M49" s="42" t="s">
        <v>231</v>
      </c>
      <c r="N49" s="45">
        <v>43012.0</v>
      </c>
      <c r="O49" s="46"/>
      <c r="P49" s="56"/>
      <c r="Q49" s="48"/>
      <c r="R49" s="48"/>
      <c r="S49" s="49"/>
      <c r="T49" s="50">
        <f t="shared" si="19"/>
        <v>511</v>
      </c>
      <c r="U49" s="51">
        <f t="shared" si="37"/>
        <v>15</v>
      </c>
      <c r="V49" s="51">
        <f t="shared" si="76"/>
        <v>8</v>
      </c>
      <c r="W49" s="51">
        <f t="shared" ref="W49:X49" si="103">IF(ISBLANK($A49),"",sum(AG49,AM49,AS49,AY49,BE49,BK49,BQ49,BW49,CC49,CI49,CO49,CU49,DA49,DG49,DM49,DS49,DY49,EE49,EK49,EQ49,EW49))</f>
        <v>0</v>
      </c>
      <c r="X49" s="51">
        <f t="shared" si="103"/>
        <v>0</v>
      </c>
      <c r="Y49" s="52">
        <f t="shared" si="21"/>
        <v>8</v>
      </c>
      <c r="Z49" s="51">
        <f t="shared" ref="Z49:AB49" si="104">IF(ISBLANK($A49),"",sum(AI49,AO49,AU49,BA49,BG49,BM49,BS49,BY49,CE49,CK49,CQ49,CW49,DC49,DI49,DO49,DU49,EA49,EG49,EM49,ES49,EY49))</f>
        <v>3</v>
      </c>
      <c r="AA49" s="51">
        <f t="shared" si="104"/>
        <v>0</v>
      </c>
      <c r="AB49" s="51">
        <f t="shared" si="104"/>
        <v>0</v>
      </c>
      <c r="AC49" s="52">
        <f t="shared" si="23"/>
        <v>3</v>
      </c>
      <c r="AD49" s="53">
        <f t="shared" si="8"/>
        <v>0.375</v>
      </c>
      <c r="AE49" s="54" t="str">
        <f t="shared" si="9"/>
        <v>20+</v>
      </c>
      <c r="AF49" s="55">
        <v>1.0</v>
      </c>
      <c r="AG49" s="55"/>
      <c r="AH49" s="49"/>
      <c r="AI49" s="55"/>
      <c r="AJ49" s="55"/>
      <c r="AK49" s="49"/>
      <c r="AL49" s="55">
        <v>4.0</v>
      </c>
      <c r="AM49" s="49"/>
      <c r="AN49" s="49"/>
      <c r="AO49" s="49"/>
      <c r="AP49" s="49"/>
      <c r="AQ49" s="49"/>
      <c r="AR49" s="55"/>
      <c r="AS49" s="55"/>
      <c r="AT49" s="49"/>
      <c r="AU49" s="55">
        <v>1.0</v>
      </c>
      <c r="AV49" s="49"/>
      <c r="AW49" s="49"/>
      <c r="AX49" s="55">
        <v>1.0</v>
      </c>
      <c r="AY49" s="49"/>
      <c r="AZ49" s="49"/>
      <c r="BA49" s="55"/>
      <c r="BB49" s="55"/>
      <c r="BC49" s="49"/>
      <c r="BD49" s="49"/>
      <c r="BE49" s="49"/>
      <c r="BF49" s="49"/>
      <c r="BG49" s="49"/>
      <c r="BH49" s="49"/>
      <c r="BI49" s="49"/>
      <c r="BJ49" s="49"/>
      <c r="BK49" s="49"/>
      <c r="BL49" s="49"/>
      <c r="BM49" s="49"/>
      <c r="BN49" s="49"/>
      <c r="BO49" s="49"/>
      <c r="BP49" s="55">
        <v>1.0</v>
      </c>
      <c r="BQ49" s="49"/>
      <c r="BR49" s="49"/>
      <c r="BS49" s="55">
        <v>1.0</v>
      </c>
      <c r="BT49" s="49"/>
      <c r="BU49" s="49"/>
      <c r="BV49" s="55">
        <v>1.0</v>
      </c>
      <c r="BW49" s="49"/>
      <c r="BX49" s="49"/>
      <c r="BY49" s="55">
        <v>1.0</v>
      </c>
      <c r="BZ49" s="49"/>
      <c r="CA49" s="49"/>
      <c r="CB49" s="55"/>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c r="EC49" s="49"/>
      <c r="ED49" s="49"/>
      <c r="EE49" s="49"/>
      <c r="EF49" s="49"/>
      <c r="EG49" s="49"/>
      <c r="EH49" s="49"/>
      <c r="EI49" s="49"/>
      <c r="EJ49" s="55"/>
      <c r="EK49" s="49"/>
      <c r="EL49" s="49"/>
      <c r="EM49" s="49"/>
      <c r="EN49" s="49"/>
      <c r="EO49" s="49"/>
      <c r="EP49" s="49"/>
      <c r="EQ49" s="49"/>
      <c r="ER49" s="49"/>
      <c r="ES49" s="49"/>
      <c r="ET49" s="49"/>
      <c r="EU49" s="49"/>
      <c r="EV49" s="55"/>
      <c r="EW49" s="55"/>
      <c r="EX49" s="49"/>
      <c r="EY49" s="55"/>
      <c r="EZ49" s="55"/>
      <c r="FA49" s="49"/>
      <c r="FB49" s="40" t="s">
        <v>515</v>
      </c>
      <c r="FC49" s="40"/>
      <c r="FD49" s="40"/>
    </row>
    <row r="50" hidden="1">
      <c r="A50" s="122">
        <v>171741.0</v>
      </c>
      <c r="B50" s="123" t="s">
        <v>516</v>
      </c>
      <c r="C50" s="124" t="s">
        <v>183</v>
      </c>
      <c r="D50" s="125" t="s">
        <v>170</v>
      </c>
      <c r="E50" s="123"/>
      <c r="F50" s="123"/>
      <c r="G50" s="123" t="s">
        <v>517</v>
      </c>
      <c r="H50" s="125" t="s">
        <v>518</v>
      </c>
      <c r="I50" s="123" t="s">
        <v>192</v>
      </c>
      <c r="J50" s="123" t="s">
        <v>362</v>
      </c>
      <c r="K50" s="42" t="s">
        <v>219</v>
      </c>
      <c r="L50" s="123" t="s">
        <v>519</v>
      </c>
      <c r="M50" s="123" t="s">
        <v>251</v>
      </c>
      <c r="N50" s="126">
        <v>42905.0</v>
      </c>
      <c r="O50" s="126">
        <v>42927.0</v>
      </c>
      <c r="P50" s="127"/>
      <c r="Q50" s="128"/>
      <c r="R50" s="128"/>
      <c r="S50" s="127"/>
      <c r="T50" s="129">
        <f t="shared" si="19"/>
        <v>618</v>
      </c>
      <c r="U50" s="51">
        <f t="shared" si="37"/>
        <v>15</v>
      </c>
      <c r="V50" s="130">
        <f t="shared" si="76"/>
        <v>2</v>
      </c>
      <c r="W50" s="130">
        <f t="shared" ref="W50:X50" si="105">IF(ISBLANK($A50),"",sum(AG50,AM50,AS50,AY50,BE50,BK50,BQ50,BW50,CC50,CI50,CO50,CU50,DA50,DG50,DM50,DS50,DY50,EE50,EK50,EQ50,EW50))</f>
        <v>7</v>
      </c>
      <c r="X50" s="130">
        <f t="shared" si="105"/>
        <v>0</v>
      </c>
      <c r="Y50" s="131">
        <f t="shared" si="21"/>
        <v>9</v>
      </c>
      <c r="Z50" s="130">
        <f t="shared" ref="Z50:AB50" si="106">IF(ISBLANK($A50),"",sum(AI50,AO50,AU50,BA50,BG50,BM50,BS50,BY50,CE50,CK50,CQ50,CW50,DC50,DI50,DO50,DU50,EA50,EG50,EM50,ES50,EY50))</f>
        <v>8</v>
      </c>
      <c r="AA50" s="130">
        <f t="shared" si="106"/>
        <v>8</v>
      </c>
      <c r="AB50" s="130">
        <f t="shared" si="106"/>
        <v>0</v>
      </c>
      <c r="AC50" s="131">
        <f t="shared" si="23"/>
        <v>16</v>
      </c>
      <c r="AD50" s="132">
        <f t="shared" si="8"/>
        <v>0.8888888889</v>
      </c>
      <c r="AE50" s="54" t="str">
        <f t="shared" si="9"/>
        <v>20+</v>
      </c>
      <c r="AF50" s="114">
        <v>2.0</v>
      </c>
      <c r="AG50" s="133"/>
      <c r="AH50" s="133"/>
      <c r="AI50" s="105">
        <v>2.0</v>
      </c>
      <c r="AJ50" s="133"/>
      <c r="AK50" s="133"/>
      <c r="AL50" s="133"/>
      <c r="AM50" s="133"/>
      <c r="AN50" s="133"/>
      <c r="AO50" s="133"/>
      <c r="AP50" s="105">
        <v>2.0</v>
      </c>
      <c r="AQ50" s="133"/>
      <c r="AR50" s="133"/>
      <c r="AS50" s="133"/>
      <c r="AT50" s="133"/>
      <c r="AU50" s="133"/>
      <c r="AV50" s="133"/>
      <c r="AW50" s="133"/>
      <c r="AX50" s="133"/>
      <c r="AY50" s="133"/>
      <c r="AZ50" s="133"/>
      <c r="BA50" s="133"/>
      <c r="BB50" s="105">
        <v>1.0</v>
      </c>
      <c r="BC50" s="133"/>
      <c r="BD50" s="133"/>
      <c r="BE50" s="133"/>
      <c r="BF50" s="133"/>
      <c r="BG50" s="133"/>
      <c r="BH50" s="133"/>
      <c r="BI50" s="134"/>
      <c r="BJ50" s="134"/>
      <c r="BK50" s="134"/>
      <c r="BL50" s="134"/>
      <c r="BM50" s="134"/>
      <c r="BN50" s="134"/>
      <c r="BO50" s="134"/>
      <c r="BP50" s="134"/>
      <c r="BQ50" s="135">
        <v>1.0</v>
      </c>
      <c r="BR50" s="134"/>
      <c r="BS50" s="134"/>
      <c r="BT50" s="134"/>
      <c r="BU50" s="134"/>
      <c r="BV50" s="28"/>
      <c r="BW50" s="127"/>
      <c r="BX50" s="127"/>
      <c r="BY50" s="127"/>
      <c r="BZ50" s="127"/>
      <c r="CA50" s="127"/>
      <c r="CB50" s="127"/>
      <c r="CC50" s="136">
        <v>1.0</v>
      </c>
      <c r="CD50" s="127"/>
      <c r="CE50" s="136">
        <v>1.0</v>
      </c>
      <c r="CF50" s="127"/>
      <c r="CG50" s="127"/>
      <c r="CH50" s="127"/>
      <c r="CI50" s="127"/>
      <c r="CJ50" s="127"/>
      <c r="CK50" s="127"/>
      <c r="CL50" s="127"/>
      <c r="CM50" s="127"/>
      <c r="CN50" s="127"/>
      <c r="CO50" s="127"/>
      <c r="CP50" s="127"/>
      <c r="CQ50" s="127"/>
      <c r="CR50" s="127"/>
      <c r="CS50" s="127"/>
      <c r="CT50" s="127"/>
      <c r="CU50" s="127"/>
      <c r="CV50" s="127"/>
      <c r="CW50" s="127"/>
      <c r="CX50" s="127"/>
      <c r="CY50" s="127"/>
      <c r="CZ50" s="127"/>
      <c r="DA50" s="136">
        <v>2.0</v>
      </c>
      <c r="DB50" s="127"/>
      <c r="DC50" s="127"/>
      <c r="DD50" s="127"/>
      <c r="DE50" s="127"/>
      <c r="DF50" s="127"/>
      <c r="DG50" s="127"/>
      <c r="DH50" s="127"/>
      <c r="DI50" s="136">
        <v>2.0</v>
      </c>
      <c r="DJ50" s="127"/>
      <c r="DK50" s="28"/>
      <c r="DL50" s="28"/>
      <c r="DM50" s="28"/>
      <c r="DN50" s="28"/>
      <c r="DO50" s="28"/>
      <c r="DP50" s="137">
        <v>2.0</v>
      </c>
      <c r="DQ50" s="28"/>
      <c r="DR50" s="28"/>
      <c r="DS50" s="28"/>
      <c r="DT50" s="28"/>
      <c r="DU50" s="127"/>
      <c r="DV50" s="127"/>
      <c r="DW50" s="127"/>
      <c r="DX50" s="127"/>
      <c r="DY50" s="127"/>
      <c r="DZ50" s="127"/>
      <c r="EA50" s="127"/>
      <c r="EB50" s="127"/>
      <c r="EC50" s="127"/>
      <c r="ED50" s="127"/>
      <c r="EE50" s="127"/>
      <c r="EF50" s="127"/>
      <c r="EG50" s="127"/>
      <c r="EH50" s="127"/>
      <c r="EI50" s="127"/>
      <c r="EJ50" s="127"/>
      <c r="EK50" s="136">
        <v>1.0</v>
      </c>
      <c r="EL50" s="127"/>
      <c r="EM50" s="127"/>
      <c r="EN50" s="127"/>
      <c r="EO50" s="127"/>
      <c r="EP50" s="127"/>
      <c r="EQ50" s="127"/>
      <c r="ER50" s="127"/>
      <c r="ES50" s="136">
        <v>1.0</v>
      </c>
      <c r="ET50" s="127"/>
      <c r="EU50" s="127"/>
      <c r="EV50" s="127"/>
      <c r="EW50" s="136">
        <v>2.0</v>
      </c>
      <c r="EX50" s="127"/>
      <c r="EY50" s="136">
        <v>2.0</v>
      </c>
      <c r="EZ50" s="136">
        <v>3.0</v>
      </c>
      <c r="FA50" s="127"/>
      <c r="FB50" s="125" t="s">
        <v>520</v>
      </c>
      <c r="FC50" s="125"/>
      <c r="FD50" s="125"/>
    </row>
    <row r="51" hidden="1">
      <c r="A51" s="40" t="s">
        <v>521</v>
      </c>
      <c r="B51" s="40" t="s">
        <v>522</v>
      </c>
      <c r="C51" s="41" t="s">
        <v>196</v>
      </c>
      <c r="D51" s="42" t="s">
        <v>170</v>
      </c>
      <c r="E51" s="42"/>
      <c r="F51" s="42"/>
      <c r="G51" s="43" t="s">
        <v>523</v>
      </c>
      <c r="H51" s="43" t="s">
        <v>524</v>
      </c>
      <c r="I51" s="42"/>
      <c r="J51" s="42"/>
      <c r="K51" s="42" t="s">
        <v>200</v>
      </c>
      <c r="L51" s="43" t="s">
        <v>525</v>
      </c>
      <c r="M51" s="42" t="s">
        <v>290</v>
      </c>
      <c r="N51" s="45">
        <v>43144.0</v>
      </c>
      <c r="O51" s="46">
        <v>43144.0</v>
      </c>
      <c r="P51" s="56"/>
      <c r="Q51" s="48"/>
      <c r="R51" s="48"/>
      <c r="S51" s="49"/>
      <c r="T51" s="50">
        <f t="shared" si="19"/>
        <v>379</v>
      </c>
      <c r="U51" s="51">
        <f t="shared" si="37"/>
        <v>15</v>
      </c>
      <c r="V51" s="51">
        <f t="shared" si="76"/>
        <v>2</v>
      </c>
      <c r="W51" s="51">
        <f t="shared" ref="W51:X51" si="107">IF(ISBLANK($A51),"",sum(AG51,AM51,AS51,AY51,BE51,BK51,BQ51,BW51,CC51,CI51,CO51,CU51,DA51,DG51,DM51,DS51,DY51,EE51,EK51,EQ51,EW51))</f>
        <v>4</v>
      </c>
      <c r="X51" s="51">
        <f t="shared" si="107"/>
        <v>0</v>
      </c>
      <c r="Y51" s="52">
        <f t="shared" si="21"/>
        <v>6</v>
      </c>
      <c r="Z51" s="93">
        <v>5.0</v>
      </c>
      <c r="AA51" s="51">
        <f t="shared" ref="AA51:AB51" si="108">IF(ISBLANK($A51),"",sum(AJ51,AP51,AV51,BB51,BH51,BN51,BT51,BZ51,CF51,CL51,CR51,CX51,DD51,DJ51,DP51,DV51,EB51,EH51,EN51,ET51,EZ51))</f>
        <v>1</v>
      </c>
      <c r="AB51" s="51">
        <f t="shared" si="108"/>
        <v>0</v>
      </c>
      <c r="AC51" s="52">
        <f t="shared" si="23"/>
        <v>6</v>
      </c>
      <c r="AD51" s="53">
        <f t="shared" si="8"/>
        <v>0.8333333333</v>
      </c>
      <c r="AE51" s="54" t="str">
        <f t="shared" si="9"/>
        <v>20+</v>
      </c>
      <c r="AF51" s="55"/>
      <c r="AG51" s="55"/>
      <c r="AH51" s="49"/>
      <c r="AI51" s="55"/>
      <c r="AJ51" s="55"/>
      <c r="AK51" s="49"/>
      <c r="AL51" s="55">
        <v>2.0</v>
      </c>
      <c r="AM51" s="55">
        <v>1.0</v>
      </c>
      <c r="AN51" s="49"/>
      <c r="AO51" s="55">
        <v>1.0</v>
      </c>
      <c r="AP51" s="55">
        <v>1.0</v>
      </c>
      <c r="AQ51" s="49"/>
      <c r="AR51" s="55"/>
      <c r="AS51" s="55">
        <v>2.0</v>
      </c>
      <c r="AT51" s="49"/>
      <c r="AU51" s="55">
        <v>1.0</v>
      </c>
      <c r="AV51" s="55"/>
      <c r="AW51" s="49"/>
      <c r="AX51" s="55"/>
      <c r="AY51" s="55">
        <v>1.0</v>
      </c>
      <c r="AZ51" s="49"/>
      <c r="BA51" s="55">
        <v>1.0</v>
      </c>
      <c r="BB51" s="55"/>
      <c r="BC51" s="49"/>
      <c r="BD51" s="49"/>
      <c r="BE51" s="49"/>
      <c r="BF51" s="49"/>
      <c r="BG51" s="49"/>
      <c r="BH51" s="49"/>
      <c r="BI51" s="49"/>
      <c r="BJ51" s="49"/>
      <c r="BK51" s="49"/>
      <c r="BL51" s="49"/>
      <c r="BM51" s="49"/>
      <c r="BN51" s="49"/>
      <c r="BO51" s="49"/>
      <c r="BP51" s="55"/>
      <c r="BQ51" s="49"/>
      <c r="BR51" s="49"/>
      <c r="BS51" s="49"/>
      <c r="BT51" s="49"/>
      <c r="BU51" s="49"/>
      <c r="BV51" s="49"/>
      <c r="BW51" s="49"/>
      <c r="BX51" s="49"/>
      <c r="BY51" s="49"/>
      <c r="BZ51" s="49"/>
      <c r="CA51" s="49"/>
      <c r="CB51" s="55"/>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49"/>
      <c r="EJ51" s="55"/>
      <c r="EK51" s="49"/>
      <c r="EL51" s="49"/>
      <c r="EM51" s="49"/>
      <c r="EN51" s="49"/>
      <c r="EO51" s="49"/>
      <c r="EP51" s="49"/>
      <c r="EQ51" s="49"/>
      <c r="ER51" s="49"/>
      <c r="ES51" s="49"/>
      <c r="ET51" s="49"/>
      <c r="EU51" s="49"/>
      <c r="EV51" s="55"/>
      <c r="EW51" s="55"/>
      <c r="EX51" s="49"/>
      <c r="EY51" s="55"/>
      <c r="EZ51" s="55"/>
      <c r="FA51" s="49"/>
      <c r="FB51" s="40" t="s">
        <v>526</v>
      </c>
      <c r="FC51" s="40"/>
      <c r="FD51" s="40"/>
    </row>
    <row r="52" hidden="1">
      <c r="A52" s="74" t="s">
        <v>527</v>
      </c>
      <c r="B52" s="43" t="s">
        <v>528</v>
      </c>
      <c r="C52" s="41" t="s">
        <v>214</v>
      </c>
      <c r="D52" s="42" t="s">
        <v>170</v>
      </c>
      <c r="E52" s="42"/>
      <c r="F52" s="42"/>
      <c r="G52" s="43" t="s">
        <v>529</v>
      </c>
      <c r="H52" s="43" t="s">
        <v>328</v>
      </c>
      <c r="I52" s="42" t="s">
        <v>192</v>
      </c>
      <c r="J52" s="42" t="s">
        <v>362</v>
      </c>
      <c r="K52" s="42" t="s">
        <v>219</v>
      </c>
      <c r="L52" s="43" t="s">
        <v>302</v>
      </c>
      <c r="M52" s="42" t="s">
        <v>274</v>
      </c>
      <c r="N52" s="45">
        <v>42955.0</v>
      </c>
      <c r="O52" s="90">
        <v>42955.0</v>
      </c>
      <c r="P52" s="76"/>
      <c r="Q52" s="91"/>
      <c r="R52" s="76"/>
      <c r="S52" s="70"/>
      <c r="T52" s="50">
        <f t="shared" si="19"/>
        <v>568</v>
      </c>
      <c r="U52" s="51">
        <f t="shared" si="37"/>
        <v>15</v>
      </c>
      <c r="V52" s="51">
        <f t="shared" si="76"/>
        <v>4</v>
      </c>
      <c r="W52" s="51">
        <f t="shared" ref="W52:X52" si="109">IF(ISBLANK($A52),"",sum(AG52,AM52,AS52,AY52,BE52,BK52,BQ52,BW52,CC52,CI52,CO52,CU52,DA52,DG52,DM52,DS52,DY52,EE52,EK52,EQ52,EW52))</f>
        <v>4</v>
      </c>
      <c r="X52" s="51">
        <f t="shared" si="109"/>
        <v>0</v>
      </c>
      <c r="Y52" s="52">
        <f t="shared" si="21"/>
        <v>8</v>
      </c>
      <c r="Z52" s="51">
        <f t="shared" ref="Z52:AB52" si="110">IF(ISBLANK($A52),"",sum(AI52,AO52,AU52,BA52,BG52,BM52,BS52,BY52,CE52,CK52,CQ52,CW52,DC52,DI52,DO52,DU52,EA52,EG52,EM52,ES52,EY52))</f>
        <v>7</v>
      </c>
      <c r="AA52" s="51">
        <f t="shared" si="110"/>
        <v>4</v>
      </c>
      <c r="AB52" s="51">
        <f t="shared" si="110"/>
        <v>0</v>
      </c>
      <c r="AC52" s="52">
        <f t="shared" si="23"/>
        <v>11</v>
      </c>
      <c r="AD52" s="53">
        <f t="shared" si="8"/>
        <v>0.875</v>
      </c>
      <c r="AE52" s="54" t="str">
        <f t="shared" si="9"/>
        <v>20+</v>
      </c>
      <c r="AF52" s="77">
        <v>1.0</v>
      </c>
      <c r="AG52" s="77">
        <v>2.0</v>
      </c>
      <c r="AH52" s="78"/>
      <c r="AI52" s="77"/>
      <c r="AJ52" s="77">
        <v>1.0</v>
      </c>
      <c r="AK52" s="78"/>
      <c r="AL52" s="77">
        <v>1.0</v>
      </c>
      <c r="AM52" s="78"/>
      <c r="AN52" s="78"/>
      <c r="AO52" s="77">
        <v>3.0</v>
      </c>
      <c r="AP52" s="78"/>
      <c r="AQ52" s="78"/>
      <c r="AR52" s="77"/>
      <c r="AS52" s="78"/>
      <c r="AT52" s="78"/>
      <c r="AU52" s="77"/>
      <c r="AV52" s="77">
        <v>1.0</v>
      </c>
      <c r="AW52" s="78"/>
      <c r="AX52" s="78"/>
      <c r="AY52" s="78"/>
      <c r="AZ52" s="78"/>
      <c r="BA52" s="77"/>
      <c r="BB52" s="78"/>
      <c r="BC52" s="78"/>
      <c r="BD52" s="77">
        <v>1.0</v>
      </c>
      <c r="BE52" s="78"/>
      <c r="BF52" s="78"/>
      <c r="BG52" s="77">
        <v>1.0</v>
      </c>
      <c r="BH52" s="77">
        <v>1.0</v>
      </c>
      <c r="BI52" s="78"/>
      <c r="BJ52" s="77">
        <v>1.0</v>
      </c>
      <c r="BK52" s="78"/>
      <c r="BL52" s="78"/>
      <c r="BM52" s="77">
        <v>1.0</v>
      </c>
      <c r="BN52" s="78"/>
      <c r="BO52" s="78"/>
      <c r="BP52" s="79"/>
      <c r="BQ52" s="78"/>
      <c r="BR52" s="78"/>
      <c r="BS52" s="78"/>
      <c r="BT52" s="78"/>
      <c r="BU52" s="78"/>
      <c r="BV52" s="78"/>
      <c r="BW52" s="78"/>
      <c r="BX52" s="78"/>
      <c r="BY52" s="78"/>
      <c r="BZ52" s="78"/>
      <c r="CA52" s="78"/>
      <c r="CB52" s="79"/>
      <c r="CC52" s="77">
        <v>1.0</v>
      </c>
      <c r="CD52" s="78"/>
      <c r="CE52" s="77">
        <v>2.0</v>
      </c>
      <c r="CF52" s="78"/>
      <c r="CG52" s="78"/>
      <c r="CH52" s="78"/>
      <c r="CI52" s="77">
        <v>1.0</v>
      </c>
      <c r="CJ52" s="78"/>
      <c r="CK52" s="78"/>
      <c r="CL52" s="78"/>
      <c r="CM52" s="78"/>
      <c r="CN52" s="78"/>
      <c r="CO52" s="78"/>
      <c r="CP52" s="78"/>
      <c r="CQ52" s="78"/>
      <c r="CR52" s="78"/>
      <c r="CS52" s="78"/>
      <c r="CT52" s="78"/>
      <c r="CU52" s="78"/>
      <c r="CV52" s="78"/>
      <c r="CW52" s="78"/>
      <c r="CX52" s="78"/>
      <c r="CY52" s="78"/>
      <c r="CZ52" s="78"/>
      <c r="DA52" s="78"/>
      <c r="DB52" s="78"/>
      <c r="DC52" s="78"/>
      <c r="DD52" s="77">
        <v>1.0</v>
      </c>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43" t="s">
        <v>530</v>
      </c>
      <c r="FC52" s="43"/>
      <c r="FD52" s="43"/>
    </row>
    <row r="53" hidden="1">
      <c r="A53" s="40" t="s">
        <v>531</v>
      </c>
      <c r="B53" s="42" t="s">
        <v>532</v>
      </c>
      <c r="C53" s="41" t="s">
        <v>214</v>
      </c>
      <c r="D53" s="42" t="s">
        <v>162</v>
      </c>
      <c r="E53" s="42"/>
      <c r="F53" s="42"/>
      <c r="G53" s="43" t="s">
        <v>533</v>
      </c>
      <c r="H53" s="43" t="s">
        <v>534</v>
      </c>
      <c r="I53" s="42"/>
      <c r="J53" s="42"/>
      <c r="K53" s="42" t="s">
        <v>219</v>
      </c>
      <c r="L53" s="43" t="s">
        <v>302</v>
      </c>
      <c r="M53" s="42" t="s">
        <v>274</v>
      </c>
      <c r="N53" s="45">
        <v>42985.0</v>
      </c>
      <c r="O53" s="84">
        <v>42985.0</v>
      </c>
      <c r="P53" s="58"/>
      <c r="Q53" s="59"/>
      <c r="R53" s="59"/>
      <c r="S53" s="60"/>
      <c r="T53" s="50">
        <f t="shared" si="19"/>
        <v>538</v>
      </c>
      <c r="U53" s="51">
        <f t="shared" si="37"/>
        <v>15</v>
      </c>
      <c r="V53" s="51">
        <f t="shared" si="76"/>
        <v>3</v>
      </c>
      <c r="W53" s="51">
        <f t="shared" ref="W53:X53" si="111">IF(ISBLANK($A53),"",sum(AG53,AM53,AS53,AY53,BE53,BK53,BQ53,BW53,CC53,CI53,CO53,CU53,DA53,DG53,DM53,DS53,DY53,EE53,EK53,EQ53,EW53))</f>
        <v>6</v>
      </c>
      <c r="X53" s="51">
        <f t="shared" si="111"/>
        <v>0</v>
      </c>
      <c r="Y53" s="52">
        <f t="shared" si="21"/>
        <v>9</v>
      </c>
      <c r="Z53" s="51">
        <f t="shared" ref="Z53:AB53" si="112">IF(ISBLANK($A53),"",sum(AI53,AO53,AU53,BA53,BG53,BM53,BS53,BY53,CE53,CK53,CQ53,CW53,DC53,DI53,DO53,DU53,EA53,EG53,EM53,ES53,EY53))</f>
        <v>3</v>
      </c>
      <c r="AA53" s="51">
        <f t="shared" si="112"/>
        <v>0</v>
      </c>
      <c r="AB53" s="51">
        <f t="shared" si="112"/>
        <v>0</v>
      </c>
      <c r="AC53" s="52">
        <f t="shared" si="23"/>
        <v>3</v>
      </c>
      <c r="AD53" s="53">
        <f t="shared" si="8"/>
        <v>0.3333333333</v>
      </c>
      <c r="AE53" s="54" t="str">
        <f t="shared" si="9"/>
        <v>20+</v>
      </c>
      <c r="AF53" s="55">
        <v>2.0</v>
      </c>
      <c r="AG53" s="49"/>
      <c r="AH53" s="49"/>
      <c r="AI53" s="49"/>
      <c r="AJ53" s="49"/>
      <c r="AK53" s="49"/>
      <c r="AL53" s="49"/>
      <c r="AM53" s="55">
        <v>1.0</v>
      </c>
      <c r="AN53" s="49"/>
      <c r="AO53" s="49"/>
      <c r="AP53" s="49"/>
      <c r="AQ53" s="49"/>
      <c r="AR53" s="49"/>
      <c r="AS53" s="49"/>
      <c r="AT53" s="49"/>
      <c r="AU53" s="55">
        <v>2.0</v>
      </c>
      <c r="AV53" s="49"/>
      <c r="AW53" s="49"/>
      <c r="AX53" s="49"/>
      <c r="AY53" s="49"/>
      <c r="AZ53" s="49"/>
      <c r="BA53" s="49"/>
      <c r="BB53" s="49"/>
      <c r="BC53" s="49"/>
      <c r="BD53" s="49"/>
      <c r="BE53" s="49"/>
      <c r="BF53" s="49"/>
      <c r="BG53" s="49"/>
      <c r="BH53" s="49"/>
      <c r="BI53" s="49"/>
      <c r="BJ53" s="55">
        <v>1.0</v>
      </c>
      <c r="BK53" s="55">
        <v>4.0</v>
      </c>
      <c r="BL53" s="49"/>
      <c r="BM53" s="49"/>
      <c r="BN53" s="49"/>
      <c r="BO53" s="49"/>
      <c r="BP53" s="49"/>
      <c r="BQ53" s="49"/>
      <c r="BR53" s="49"/>
      <c r="BS53" s="49"/>
      <c r="BT53" s="49"/>
      <c r="BU53" s="49"/>
      <c r="BV53" s="49"/>
      <c r="BW53" s="49"/>
      <c r="BX53" s="49"/>
      <c r="BY53" s="49"/>
      <c r="BZ53" s="49"/>
      <c r="CA53" s="49"/>
      <c r="CB53" s="49"/>
      <c r="CC53" s="49"/>
      <c r="CD53" s="49"/>
      <c r="CE53" s="55">
        <v>1.0</v>
      </c>
      <c r="CF53" s="49"/>
      <c r="CG53" s="49"/>
      <c r="CH53" s="49"/>
      <c r="CI53" s="55">
        <v>1.0</v>
      </c>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49"/>
      <c r="EJ53" s="49"/>
      <c r="EK53" s="49"/>
      <c r="EL53" s="49"/>
      <c r="EM53" s="49"/>
      <c r="EN53" s="49"/>
      <c r="EO53" s="49"/>
      <c r="EP53" s="49"/>
      <c r="EQ53" s="49"/>
      <c r="ER53" s="49"/>
      <c r="ES53" s="49"/>
      <c r="ET53" s="49"/>
      <c r="EU53" s="49"/>
      <c r="EV53" s="49"/>
      <c r="EW53" s="49"/>
      <c r="EX53" s="49"/>
      <c r="EY53" s="49"/>
      <c r="EZ53" s="49"/>
      <c r="FA53" s="49"/>
      <c r="FB53" s="42" t="s">
        <v>535</v>
      </c>
      <c r="FC53" s="42"/>
      <c r="FD53" s="42"/>
    </row>
    <row r="54" hidden="1">
      <c r="A54" s="138" t="s">
        <v>536</v>
      </c>
      <c r="B54" s="40" t="s">
        <v>537</v>
      </c>
      <c r="C54" s="41" t="s">
        <v>196</v>
      </c>
      <c r="D54" s="42" t="s">
        <v>170</v>
      </c>
      <c r="E54" s="42"/>
      <c r="F54" s="42"/>
      <c r="G54" s="43" t="s">
        <v>538</v>
      </c>
      <c r="H54" s="43" t="s">
        <v>317</v>
      </c>
      <c r="I54" s="42"/>
      <c r="J54" s="42"/>
      <c r="K54" s="42" t="s">
        <v>200</v>
      </c>
      <c r="L54" s="43" t="s">
        <v>318</v>
      </c>
      <c r="M54" s="42" t="s">
        <v>290</v>
      </c>
      <c r="N54" s="45">
        <v>43109.0</v>
      </c>
      <c r="O54" s="46">
        <v>43109.0</v>
      </c>
      <c r="P54" s="56"/>
      <c r="Q54" s="48"/>
      <c r="R54" s="48"/>
      <c r="S54" s="49"/>
      <c r="T54" s="50">
        <f>IF(ISBLANK($A52),"",TODAY()-N54)</f>
        <v>414</v>
      </c>
      <c r="U54" s="51">
        <f t="shared" si="37"/>
        <v>15</v>
      </c>
      <c r="V54" s="51">
        <f t="shared" ref="V54:X54" si="113">IF(ISBLANK($A52),"",sum(AF54,AL54,AR54,AX54,BD54,BJ54,BP54,BV54,CB54,CH54,CN54,CT54,CZ54,DF54,DL54,DR54,DX54,ED54,EJ54,EP54,EV54))</f>
        <v>2</v>
      </c>
      <c r="W54" s="51">
        <f t="shared" si="113"/>
        <v>6</v>
      </c>
      <c r="X54" s="51">
        <f t="shared" si="113"/>
        <v>4</v>
      </c>
      <c r="Y54" s="52">
        <f>IF(ISBLANK($A52),"", sum(V54:X54))</f>
        <v>12</v>
      </c>
      <c r="Z54" s="51">
        <f t="shared" ref="Z54:AB54" si="114">IF(ISBLANK($A52),"",sum(AI54,AO54,AU54,BA54,BG54,BM54,BS54,BY54,CE54,CK54,CQ54,CW54,DC54,DI54,DO54,DU54,EA54,EG54,EM54,ES54,EY54))</f>
        <v>6</v>
      </c>
      <c r="AA54" s="51">
        <f t="shared" si="114"/>
        <v>7</v>
      </c>
      <c r="AB54" s="51">
        <f t="shared" si="114"/>
        <v>0</v>
      </c>
      <c r="AC54" s="52">
        <f>IF(ISBLANK($A52),"", sum(Z54:AB54))</f>
        <v>13</v>
      </c>
      <c r="AD54" s="53">
        <f t="shared" si="8"/>
        <v>0.5</v>
      </c>
      <c r="AE54" s="54" t="str">
        <f t="shared" si="9"/>
        <v>20+</v>
      </c>
      <c r="AF54" s="55"/>
      <c r="AG54" s="55">
        <v>3.0</v>
      </c>
      <c r="AH54" s="49"/>
      <c r="AI54" s="55">
        <v>1.0</v>
      </c>
      <c r="AJ54" s="55">
        <v>1.0</v>
      </c>
      <c r="AK54" s="49"/>
      <c r="AL54" s="55"/>
      <c r="AM54" s="49"/>
      <c r="AN54" s="49"/>
      <c r="AO54" s="49"/>
      <c r="AP54" s="49"/>
      <c r="AQ54" s="49"/>
      <c r="AR54" s="55"/>
      <c r="AS54" s="55">
        <v>1.0</v>
      </c>
      <c r="AT54" s="49"/>
      <c r="AU54" s="55"/>
      <c r="AV54" s="49"/>
      <c r="AW54" s="49"/>
      <c r="AX54" s="55">
        <v>2.0</v>
      </c>
      <c r="AY54" s="49"/>
      <c r="AZ54" s="49"/>
      <c r="BA54" s="55">
        <v>3.0</v>
      </c>
      <c r="BB54" s="55">
        <v>1.0</v>
      </c>
      <c r="BC54" s="49"/>
      <c r="BD54" s="49"/>
      <c r="BE54" s="55"/>
      <c r="BF54" s="55">
        <v>3.0</v>
      </c>
      <c r="BG54" s="55">
        <v>1.0</v>
      </c>
      <c r="BH54" s="55">
        <v>2.0</v>
      </c>
      <c r="BI54" s="49"/>
      <c r="BJ54" s="49"/>
      <c r="BK54" s="55">
        <v>2.0</v>
      </c>
      <c r="BL54" s="49"/>
      <c r="BM54" s="55">
        <v>1.0</v>
      </c>
      <c r="BN54" s="49"/>
      <c r="BO54" s="49"/>
      <c r="BP54" s="55"/>
      <c r="BQ54" s="49"/>
      <c r="BR54" s="49"/>
      <c r="BS54" s="49"/>
      <c r="BT54" s="55">
        <v>3.0</v>
      </c>
      <c r="BU54" s="49"/>
      <c r="BV54" s="49"/>
      <c r="BW54" s="49"/>
      <c r="BX54" s="55">
        <v>1.0</v>
      </c>
      <c r="BY54" s="49"/>
      <c r="BZ54" s="49"/>
      <c r="CA54" s="49"/>
      <c r="CB54" s="55"/>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55"/>
      <c r="EK54" s="49"/>
      <c r="EL54" s="49"/>
      <c r="EM54" s="49"/>
      <c r="EN54" s="49"/>
      <c r="EO54" s="49"/>
      <c r="EP54" s="49"/>
      <c r="EQ54" s="49"/>
      <c r="ER54" s="49"/>
      <c r="ES54" s="49"/>
      <c r="ET54" s="49"/>
      <c r="EU54" s="49"/>
      <c r="EV54" s="55"/>
      <c r="EW54" s="55"/>
      <c r="EX54" s="49"/>
      <c r="EY54" s="55"/>
      <c r="EZ54" s="55"/>
      <c r="FA54" s="49"/>
      <c r="FB54" s="40" t="s">
        <v>539</v>
      </c>
      <c r="FC54" s="40"/>
      <c r="FD54" s="40"/>
    </row>
    <row r="55" hidden="1">
      <c r="A55" s="40" t="s">
        <v>540</v>
      </c>
      <c r="B55" s="40" t="s">
        <v>541</v>
      </c>
      <c r="C55" s="41" t="s">
        <v>214</v>
      </c>
      <c r="D55" s="42" t="s">
        <v>170</v>
      </c>
      <c r="E55" s="42"/>
      <c r="F55" s="42"/>
      <c r="G55" s="43" t="s">
        <v>487</v>
      </c>
      <c r="H55" s="43" t="s">
        <v>328</v>
      </c>
      <c r="I55" s="42"/>
      <c r="J55" s="42"/>
      <c r="K55" s="42" t="s">
        <v>200</v>
      </c>
      <c r="L55" s="43" t="s">
        <v>302</v>
      </c>
      <c r="M55" s="42" t="s">
        <v>274</v>
      </c>
      <c r="N55" s="45">
        <v>43073.0</v>
      </c>
      <c r="O55" s="46">
        <v>43102.0</v>
      </c>
      <c r="P55" s="56"/>
      <c r="Q55" s="48"/>
      <c r="R55" s="48"/>
      <c r="S55" s="49"/>
      <c r="T55" s="50">
        <f t="shared" ref="T55:T204" si="117">IF(ISBLANK($A55),"",TODAY()-N55)</f>
        <v>450</v>
      </c>
      <c r="U55" s="51">
        <f t="shared" si="37"/>
        <v>15</v>
      </c>
      <c r="V55" s="51">
        <f t="shared" ref="V55:X55" si="115">IF(ISBLANK($A55),"",sum(AF55,AL55,AR55,AX55,BD55,BJ55,BP55,BV55,CB55,CH55,CN55,CT55,CZ55,DF55,DL55,DR55,DX55,ED55,EJ55,EP55,EV55))</f>
        <v>9</v>
      </c>
      <c r="W55" s="51">
        <f t="shared" si="115"/>
        <v>2</v>
      </c>
      <c r="X55" s="51">
        <f t="shared" si="115"/>
        <v>0</v>
      </c>
      <c r="Y55" s="52">
        <f t="shared" ref="Y55:Y108" si="119">IF(ISBLANK($A55),"", sum(V55:X55))</f>
        <v>11</v>
      </c>
      <c r="Z55" s="51">
        <f t="shared" ref="Z55:AB55" si="116">IF(ISBLANK($A55),"",sum(AI55,AO55,AU55,BA55,BG55,BM55,BS55,BY55,CE55,CK55,CQ55,CW55,DC55,DI55,DO55,DU55,EA55,EG55,EM55,ES55,EY55))</f>
        <v>5</v>
      </c>
      <c r="AA55" s="51">
        <f t="shared" si="116"/>
        <v>3</v>
      </c>
      <c r="AB55" s="51">
        <f t="shared" si="116"/>
        <v>4</v>
      </c>
      <c r="AC55" s="52">
        <f t="shared" ref="AC55:AC204" si="121">IF(ISBLANK($A55),"", sum(Z55:AB55))</f>
        <v>12</v>
      </c>
      <c r="AD55" s="53">
        <f t="shared" si="8"/>
        <v>0.4545454545</v>
      </c>
      <c r="AE55" s="54" t="str">
        <f t="shared" si="9"/>
        <v>20+</v>
      </c>
      <c r="AF55" s="55">
        <v>2.0</v>
      </c>
      <c r="AG55" s="55"/>
      <c r="AH55" s="49"/>
      <c r="AI55" s="55"/>
      <c r="AJ55" s="55"/>
      <c r="AK55" s="49"/>
      <c r="AL55" s="55">
        <v>1.0</v>
      </c>
      <c r="AM55" s="49"/>
      <c r="AN55" s="49"/>
      <c r="AO55" s="49"/>
      <c r="AP55" s="49"/>
      <c r="AQ55" s="49"/>
      <c r="AR55" s="55"/>
      <c r="AS55" s="55"/>
      <c r="AT55" s="49"/>
      <c r="AU55" s="55">
        <v>1.0</v>
      </c>
      <c r="AV55" s="49"/>
      <c r="AW55" s="49"/>
      <c r="AX55" s="55"/>
      <c r="AY55" s="49"/>
      <c r="AZ55" s="49"/>
      <c r="BA55" s="55"/>
      <c r="BB55" s="55"/>
      <c r="BC55" s="49"/>
      <c r="BD55" s="55">
        <v>1.0</v>
      </c>
      <c r="BE55" s="55">
        <v>2.0</v>
      </c>
      <c r="BF55" s="49"/>
      <c r="BG55" s="49"/>
      <c r="BH55" s="49"/>
      <c r="BI55" s="49"/>
      <c r="BJ55" s="49"/>
      <c r="BK55" s="49"/>
      <c r="BL55" s="49"/>
      <c r="BM55" s="55">
        <v>1.0</v>
      </c>
      <c r="BN55" s="49"/>
      <c r="BO55" s="49"/>
      <c r="BP55" s="55"/>
      <c r="BQ55" s="49"/>
      <c r="BR55" s="49"/>
      <c r="BS55" s="49"/>
      <c r="BT55" s="49"/>
      <c r="BU55" s="49"/>
      <c r="BV55" s="55">
        <v>2.0</v>
      </c>
      <c r="BW55" s="49"/>
      <c r="BX55" s="49"/>
      <c r="BY55" s="49"/>
      <c r="BZ55" s="55">
        <v>1.0</v>
      </c>
      <c r="CA55" s="49"/>
      <c r="CB55" s="55"/>
      <c r="CC55" s="49"/>
      <c r="CD55" s="49"/>
      <c r="CE55" s="55">
        <v>1.0</v>
      </c>
      <c r="CF55" s="49"/>
      <c r="CG55" s="55">
        <v>1.0</v>
      </c>
      <c r="CH55" s="55">
        <v>3.0</v>
      </c>
      <c r="CI55" s="49"/>
      <c r="CJ55" s="49"/>
      <c r="CK55" s="55">
        <v>2.0</v>
      </c>
      <c r="CL55" s="49"/>
      <c r="CM55" s="49"/>
      <c r="CN55" s="49"/>
      <c r="CO55" s="49"/>
      <c r="CP55" s="49"/>
      <c r="CQ55" s="49"/>
      <c r="CR55" s="55">
        <v>2.0</v>
      </c>
      <c r="CS55" s="55">
        <v>3.0</v>
      </c>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49"/>
      <c r="EJ55" s="55"/>
      <c r="EK55" s="49"/>
      <c r="EL55" s="49"/>
      <c r="EM55" s="49"/>
      <c r="EN55" s="49"/>
      <c r="EO55" s="49"/>
      <c r="EP55" s="49"/>
      <c r="EQ55" s="49"/>
      <c r="ER55" s="49"/>
      <c r="ES55" s="49"/>
      <c r="ET55" s="49"/>
      <c r="EU55" s="49"/>
      <c r="EV55" s="55"/>
      <c r="EW55" s="55"/>
      <c r="EX55" s="49"/>
      <c r="EY55" s="55"/>
      <c r="EZ55" s="55"/>
      <c r="FA55" s="49"/>
      <c r="FB55" s="40" t="s">
        <v>542</v>
      </c>
      <c r="FC55" s="40"/>
      <c r="FD55" s="40"/>
    </row>
    <row r="56" hidden="1">
      <c r="A56" s="40" t="s">
        <v>543</v>
      </c>
      <c r="B56" s="42" t="s">
        <v>544</v>
      </c>
      <c r="C56" s="41" t="s">
        <v>348</v>
      </c>
      <c r="D56" s="42" t="s">
        <v>170</v>
      </c>
      <c r="E56" s="42"/>
      <c r="F56" s="42"/>
      <c r="G56" s="43" t="s">
        <v>459</v>
      </c>
      <c r="H56" s="43" t="s">
        <v>373</v>
      </c>
      <c r="I56" s="42" t="s">
        <v>192</v>
      </c>
      <c r="J56" s="42" t="s">
        <v>362</v>
      </c>
      <c r="K56" s="42" t="s">
        <v>219</v>
      </c>
      <c r="L56" s="43" t="s">
        <v>426</v>
      </c>
      <c r="M56" s="42" t="s">
        <v>195</v>
      </c>
      <c r="N56" s="45">
        <v>42927.0</v>
      </c>
      <c r="O56" s="98">
        <v>42927.0</v>
      </c>
      <c r="P56" s="58"/>
      <c r="Q56" s="59"/>
      <c r="R56" s="59"/>
      <c r="S56" s="139">
        <v>1.0</v>
      </c>
      <c r="T56" s="50">
        <f t="shared" si="117"/>
        <v>596</v>
      </c>
      <c r="U56" s="51">
        <f t="shared" si="37"/>
        <v>15</v>
      </c>
      <c r="V56" s="51">
        <f t="shared" ref="V56:X56" si="118">IF(ISBLANK($A56),"",sum(AF56,AL56,AR56,AX56,BD56,BJ56,BP56,BV56,CB56,CH56,CN56,CT56,CZ56,DF56,DL56,DR56,DX56,ED56,EJ56,EP56,EV56))</f>
        <v>5</v>
      </c>
      <c r="W56" s="51">
        <f t="shared" si="118"/>
        <v>7</v>
      </c>
      <c r="X56" s="51">
        <f t="shared" si="118"/>
        <v>0</v>
      </c>
      <c r="Y56" s="52">
        <f t="shared" si="119"/>
        <v>12</v>
      </c>
      <c r="Z56" s="93">
        <v>1.0</v>
      </c>
      <c r="AA56" s="51">
        <f t="shared" ref="AA56:AB56" si="120">IF(ISBLANK($A56),"",sum(AJ56,AP56,AV56,BB56,BH56,BN56,BT56,BZ56,CF56,CL56,CR56,CX56,DD56,DJ56,DP56,DV56,EB56,EH56,EN56,ET56,EZ56))</f>
        <v>4</v>
      </c>
      <c r="AB56" s="51">
        <f t="shared" si="120"/>
        <v>0</v>
      </c>
      <c r="AC56" s="52">
        <f t="shared" si="121"/>
        <v>5</v>
      </c>
      <c r="AD56" s="53">
        <f t="shared" si="8"/>
        <v>0.08333333333</v>
      </c>
      <c r="AE56" s="54" t="str">
        <f t="shared" si="9"/>
        <v>20+</v>
      </c>
      <c r="AF56" s="55">
        <v>1.0</v>
      </c>
      <c r="AG56" s="55">
        <v>1.0</v>
      </c>
      <c r="AH56" s="49"/>
      <c r="AI56" s="55">
        <v>1.0</v>
      </c>
      <c r="AJ56" s="49"/>
      <c r="AK56" s="49"/>
      <c r="AL56" s="55">
        <v>1.0</v>
      </c>
      <c r="AM56" s="49"/>
      <c r="AN56" s="49"/>
      <c r="AO56" s="55">
        <v>1.0</v>
      </c>
      <c r="AP56" s="49"/>
      <c r="AQ56" s="49"/>
      <c r="AR56" s="49"/>
      <c r="AS56" s="49"/>
      <c r="AT56" s="49"/>
      <c r="AU56" s="49"/>
      <c r="AV56" s="49"/>
      <c r="AW56" s="49"/>
      <c r="AX56" s="49"/>
      <c r="AY56" s="49"/>
      <c r="AZ56" s="49"/>
      <c r="BA56" s="49"/>
      <c r="BB56" s="49"/>
      <c r="BC56" s="49"/>
      <c r="BD56" s="49"/>
      <c r="BE56" s="49"/>
      <c r="BF56" s="49"/>
      <c r="BG56" s="49"/>
      <c r="BH56" s="49"/>
      <c r="BI56" s="71"/>
      <c r="BJ56" s="72"/>
      <c r="BK56" s="71"/>
      <c r="BL56" s="71"/>
      <c r="BM56" s="71"/>
      <c r="BN56" s="72">
        <v>1.0</v>
      </c>
      <c r="BO56" s="71"/>
      <c r="BP56" s="72"/>
      <c r="BQ56" s="71"/>
      <c r="BR56" s="71"/>
      <c r="BS56" s="71"/>
      <c r="BT56" s="71"/>
      <c r="BU56" s="71"/>
      <c r="BV56" s="71"/>
      <c r="BW56" s="49"/>
      <c r="BX56" s="49"/>
      <c r="BY56" s="49"/>
      <c r="BZ56" s="49"/>
      <c r="CA56" s="49"/>
      <c r="CB56" s="49"/>
      <c r="CC56" s="49"/>
      <c r="CD56" s="49"/>
      <c r="CE56" s="55"/>
      <c r="CF56" s="49"/>
      <c r="CG56" s="49"/>
      <c r="CH56" s="49"/>
      <c r="CI56" s="49"/>
      <c r="CJ56" s="49"/>
      <c r="CK56" s="55"/>
      <c r="CL56" s="49"/>
      <c r="CM56" s="49"/>
      <c r="CN56" s="55">
        <v>1.0</v>
      </c>
      <c r="CO56" s="55">
        <v>1.0</v>
      </c>
      <c r="CP56" s="49"/>
      <c r="CQ56" s="49"/>
      <c r="CR56" s="55"/>
      <c r="CS56" s="49"/>
      <c r="CT56" s="55">
        <v>1.0</v>
      </c>
      <c r="CU56" s="49"/>
      <c r="CV56" s="49"/>
      <c r="CW56" s="49"/>
      <c r="CX56" s="49"/>
      <c r="CY56" s="49"/>
      <c r="CZ56" s="49"/>
      <c r="DA56" s="49"/>
      <c r="DB56" s="49"/>
      <c r="DC56" s="55">
        <v>2.0</v>
      </c>
      <c r="DD56" s="49"/>
      <c r="DE56" s="49"/>
      <c r="DF56" s="49"/>
      <c r="DG56" s="49"/>
      <c r="DH56" s="49"/>
      <c r="DI56" s="49"/>
      <c r="DJ56" s="49"/>
      <c r="DK56" s="49"/>
      <c r="DL56" s="49"/>
      <c r="DM56" s="49"/>
      <c r="DN56" s="49"/>
      <c r="DO56" s="49"/>
      <c r="DP56" s="55">
        <v>1.0</v>
      </c>
      <c r="DQ56" s="49"/>
      <c r="DR56" s="49"/>
      <c r="DS56" s="49"/>
      <c r="DT56" s="49"/>
      <c r="DU56" s="49"/>
      <c r="DV56" s="49"/>
      <c r="DW56" s="49"/>
      <c r="DX56" s="49"/>
      <c r="DY56" s="55">
        <v>1.0</v>
      </c>
      <c r="DZ56" s="49"/>
      <c r="EA56" s="55">
        <v>1.0</v>
      </c>
      <c r="EB56" s="49"/>
      <c r="EC56" s="49"/>
      <c r="ED56" s="49"/>
      <c r="EE56" s="49"/>
      <c r="EF56" s="49"/>
      <c r="EG56" s="49"/>
      <c r="EH56" s="49"/>
      <c r="EI56" s="49"/>
      <c r="EJ56" s="55">
        <v>1.0</v>
      </c>
      <c r="EK56" s="55">
        <v>1.0</v>
      </c>
      <c r="EL56" s="49"/>
      <c r="EM56" s="49"/>
      <c r="EN56" s="49"/>
      <c r="EO56" s="49"/>
      <c r="EP56" s="49"/>
      <c r="EQ56" s="49"/>
      <c r="ER56" s="49"/>
      <c r="ES56" s="49"/>
      <c r="ET56" s="49"/>
      <c r="EU56" s="49"/>
      <c r="EV56" s="49"/>
      <c r="EW56" s="55">
        <v>3.0</v>
      </c>
      <c r="EX56" s="49"/>
      <c r="EY56" s="55">
        <v>4.0</v>
      </c>
      <c r="EZ56" s="55">
        <v>2.0</v>
      </c>
      <c r="FA56" s="49"/>
      <c r="FB56" s="42" t="s">
        <v>545</v>
      </c>
      <c r="FC56" s="42"/>
      <c r="FD56" s="42"/>
    </row>
    <row r="57" hidden="1">
      <c r="A57" s="40" t="s">
        <v>546</v>
      </c>
      <c r="B57" s="40" t="s">
        <v>360</v>
      </c>
      <c r="C57" s="41" t="s">
        <v>214</v>
      </c>
      <c r="D57" s="42" t="s">
        <v>170</v>
      </c>
      <c r="E57" s="42"/>
      <c r="F57" s="42"/>
      <c r="G57" s="43" t="s">
        <v>547</v>
      </c>
      <c r="H57" s="43" t="s">
        <v>548</v>
      </c>
      <c r="I57" s="42"/>
      <c r="J57" s="42"/>
      <c r="K57" s="42" t="s">
        <v>200</v>
      </c>
      <c r="L57" s="43" t="s">
        <v>302</v>
      </c>
      <c r="M57" s="42" t="s">
        <v>274</v>
      </c>
      <c r="N57" s="45">
        <v>43263.0</v>
      </c>
      <c r="O57" s="46">
        <v>43263.0</v>
      </c>
      <c r="P57" s="47"/>
      <c r="Q57" s="48"/>
      <c r="R57" s="48"/>
      <c r="S57" s="49"/>
      <c r="T57" s="50">
        <f t="shared" si="117"/>
        <v>260</v>
      </c>
      <c r="U57" s="51">
        <f t="shared" si="37"/>
        <v>15</v>
      </c>
      <c r="V57" s="51">
        <f t="shared" ref="V57:X57" si="122">IF(ISBLANK($A57),"",sum(AF57,AL57,AR57,AX57,BD57,BJ57,BP57,BV57,CB57,CH57,CN57,CT57,CZ57,DF57,DL57,DR57,DX57,ED57,EJ57,EP57,EV57))</f>
        <v>6</v>
      </c>
      <c r="W57" s="51">
        <f t="shared" si="122"/>
        <v>3</v>
      </c>
      <c r="X57" s="51">
        <f t="shared" si="122"/>
        <v>0</v>
      </c>
      <c r="Y57" s="52">
        <f t="shared" si="119"/>
        <v>9</v>
      </c>
      <c r="Z57" s="51">
        <f t="shared" ref="Z57:AB57" si="123">IF(ISBLANK($A57),"",sum(AI57,AO57,AU57,BA57,BG57,BM57,BS57,BY57,CE57,CK57,CQ57,CW57,DC57,DI57,DO57,DU57,EA57,EG57,EM57,ES57,EY57))</f>
        <v>6</v>
      </c>
      <c r="AA57" s="51">
        <f t="shared" si="123"/>
        <v>1</v>
      </c>
      <c r="AB57" s="51">
        <f t="shared" si="123"/>
        <v>0</v>
      </c>
      <c r="AC57" s="52">
        <f t="shared" si="121"/>
        <v>7</v>
      </c>
      <c r="AD57" s="53">
        <f t="shared" si="8"/>
        <v>0.6666666667</v>
      </c>
      <c r="AE57" s="54" t="str">
        <f t="shared" si="9"/>
        <v>20+</v>
      </c>
      <c r="AF57" s="55">
        <v>2.0</v>
      </c>
      <c r="AG57" s="55">
        <v>3.0</v>
      </c>
      <c r="AH57" s="49"/>
      <c r="AI57" s="55"/>
      <c r="AJ57" s="55"/>
      <c r="AK57" s="49"/>
      <c r="AL57" s="55"/>
      <c r="AM57" s="49"/>
      <c r="AN57" s="49"/>
      <c r="AO57" s="55">
        <v>4.0</v>
      </c>
      <c r="AP57" s="49"/>
      <c r="AQ57" s="49"/>
      <c r="AR57" s="55"/>
      <c r="AS57" s="55"/>
      <c r="AT57" s="49"/>
      <c r="AU57" s="55">
        <v>1.0</v>
      </c>
      <c r="AV57" s="55">
        <v>1.0</v>
      </c>
      <c r="AW57" s="49"/>
      <c r="AX57" s="55">
        <v>1.0</v>
      </c>
      <c r="AY57" s="49"/>
      <c r="AZ57" s="49"/>
      <c r="BA57" s="55"/>
      <c r="BB57" s="55"/>
      <c r="BC57" s="49"/>
      <c r="BD57" s="55">
        <v>1.0</v>
      </c>
      <c r="BE57" s="49"/>
      <c r="BF57" s="49"/>
      <c r="BG57" s="49"/>
      <c r="BH57" s="49"/>
      <c r="BI57" s="49"/>
      <c r="BJ57" s="55">
        <v>1.0</v>
      </c>
      <c r="BK57" s="49"/>
      <c r="BL57" s="49"/>
      <c r="BM57" s="49"/>
      <c r="BN57" s="49"/>
      <c r="BO57" s="49"/>
      <c r="BP57" s="55"/>
      <c r="BQ57" s="49"/>
      <c r="BR57" s="49"/>
      <c r="BS57" s="55">
        <v>1.0</v>
      </c>
      <c r="BT57" s="49"/>
      <c r="BU57" s="49"/>
      <c r="BV57" s="49"/>
      <c r="BW57" s="49"/>
      <c r="BX57" s="49"/>
      <c r="BY57" s="49"/>
      <c r="BZ57" s="49"/>
      <c r="CA57" s="49"/>
      <c r="CB57" s="55"/>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55">
        <v>1.0</v>
      </c>
      <c r="DY57" s="49"/>
      <c r="DZ57" s="49"/>
      <c r="EA57" s="49"/>
      <c r="EB57" s="49"/>
      <c r="EC57" s="49"/>
      <c r="ED57" s="49"/>
      <c r="EE57" s="49"/>
      <c r="EF57" s="49"/>
      <c r="EG57" s="49"/>
      <c r="EH57" s="49"/>
      <c r="EI57" s="49"/>
      <c r="EJ57" s="55"/>
      <c r="EK57" s="49"/>
      <c r="EL57" s="49"/>
      <c r="EM57" s="49"/>
      <c r="EN57" s="49"/>
      <c r="EO57" s="49"/>
      <c r="EP57" s="49"/>
      <c r="EQ57" s="49"/>
      <c r="ER57" s="49"/>
      <c r="ES57" s="49"/>
      <c r="ET57" s="49"/>
      <c r="EU57" s="49"/>
      <c r="EV57" s="55"/>
      <c r="EW57" s="55"/>
      <c r="EX57" s="49"/>
      <c r="EY57" s="55"/>
      <c r="EZ57" s="55"/>
      <c r="FA57" s="49"/>
      <c r="FB57" s="40" t="s">
        <v>549</v>
      </c>
      <c r="FC57" s="40"/>
      <c r="FD57" s="40"/>
    </row>
    <row r="58" hidden="1">
      <c r="A58" s="40" t="s">
        <v>550</v>
      </c>
      <c r="B58" s="40" t="s">
        <v>551</v>
      </c>
      <c r="C58" s="41" t="s">
        <v>214</v>
      </c>
      <c r="D58" s="42" t="s">
        <v>170</v>
      </c>
      <c r="E58" s="42"/>
      <c r="F58" s="42"/>
      <c r="G58" s="43" t="s">
        <v>552</v>
      </c>
      <c r="H58" s="43" t="s">
        <v>312</v>
      </c>
      <c r="I58" s="42"/>
      <c r="J58" s="42"/>
      <c r="K58" s="42" t="s">
        <v>200</v>
      </c>
      <c r="L58" s="43" t="s">
        <v>302</v>
      </c>
      <c r="M58" s="42" t="s">
        <v>274</v>
      </c>
      <c r="N58" s="45">
        <v>43186.0</v>
      </c>
      <c r="O58" s="46"/>
      <c r="P58" s="56"/>
      <c r="Q58" s="48"/>
      <c r="R58" s="48"/>
      <c r="S58" s="49"/>
      <c r="T58" s="50">
        <f t="shared" si="117"/>
        <v>337</v>
      </c>
      <c r="U58" s="51">
        <f t="shared" si="37"/>
        <v>15</v>
      </c>
      <c r="V58" s="51">
        <f t="shared" ref="V58:X58" si="124">IF(ISBLANK($A58),"",sum(AF58,AL58,AR58,AX58,BD58,BJ58,BP58,BV58,CB58,CH58,CN58,CT58,CZ58,DF58,DL58,DR58,DX58,ED58,EJ58,EP58,EV58))</f>
        <v>10</v>
      </c>
      <c r="W58" s="51">
        <f t="shared" si="124"/>
        <v>0</v>
      </c>
      <c r="X58" s="51">
        <f t="shared" si="124"/>
        <v>0</v>
      </c>
      <c r="Y58" s="52">
        <f t="shared" si="119"/>
        <v>10</v>
      </c>
      <c r="Z58" s="51">
        <f t="shared" ref="Z58:AB58" si="125">IF(ISBLANK($A58),"",sum(AI58,AO58,AU58,BA58,BG58,BM58,BS58,BY58,CE58,CK58,CQ58,CW58,DC58,DI58,DO58,DU58,EA58,EG58,EM58,ES58,EY58))</f>
        <v>3</v>
      </c>
      <c r="AA58" s="51">
        <f t="shared" si="125"/>
        <v>2</v>
      </c>
      <c r="AB58" s="51">
        <f t="shared" si="125"/>
        <v>0</v>
      </c>
      <c r="AC58" s="52">
        <f t="shared" si="121"/>
        <v>5</v>
      </c>
      <c r="AD58" s="53">
        <f t="shared" si="8"/>
        <v>0.3</v>
      </c>
      <c r="AE58" s="54" t="str">
        <f t="shared" si="9"/>
        <v>20+</v>
      </c>
      <c r="AF58" s="55">
        <v>2.0</v>
      </c>
      <c r="AG58" s="55"/>
      <c r="AH58" s="49"/>
      <c r="AI58" s="55"/>
      <c r="AJ58" s="55"/>
      <c r="AK58" s="49"/>
      <c r="AL58" s="55">
        <v>2.0</v>
      </c>
      <c r="AM58" s="49"/>
      <c r="AN58" s="49"/>
      <c r="AO58" s="55">
        <v>1.0</v>
      </c>
      <c r="AP58" s="49"/>
      <c r="AQ58" s="49"/>
      <c r="AR58" s="55">
        <v>2.0</v>
      </c>
      <c r="AS58" s="55"/>
      <c r="AT58" s="49"/>
      <c r="AU58" s="55">
        <v>1.0</v>
      </c>
      <c r="AV58" s="49"/>
      <c r="AW58" s="49"/>
      <c r="AX58" s="55">
        <v>1.0</v>
      </c>
      <c r="AY58" s="49"/>
      <c r="AZ58" s="49"/>
      <c r="BA58" s="55">
        <v>1.0</v>
      </c>
      <c r="BB58" s="55">
        <v>1.0</v>
      </c>
      <c r="BC58" s="49"/>
      <c r="BD58" s="55">
        <v>1.0</v>
      </c>
      <c r="BE58" s="49"/>
      <c r="BF58" s="49"/>
      <c r="BG58" s="49"/>
      <c r="BH58" s="49"/>
      <c r="BI58" s="49"/>
      <c r="BJ58" s="55">
        <v>2.0</v>
      </c>
      <c r="BK58" s="49"/>
      <c r="BL58" s="49"/>
      <c r="BM58" s="49"/>
      <c r="BN58" s="55">
        <v>1.0</v>
      </c>
      <c r="BO58" s="49"/>
      <c r="BP58" s="55"/>
      <c r="BQ58" s="49"/>
      <c r="BR58" s="49"/>
      <c r="BS58" s="49"/>
      <c r="BT58" s="49"/>
      <c r="BU58" s="49"/>
      <c r="BV58" s="49"/>
      <c r="BW58" s="49"/>
      <c r="BX58" s="49"/>
      <c r="BY58" s="49"/>
      <c r="BZ58" s="49"/>
      <c r="CA58" s="49"/>
      <c r="CB58" s="55"/>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c r="EC58" s="49"/>
      <c r="ED58" s="49"/>
      <c r="EE58" s="49"/>
      <c r="EF58" s="49"/>
      <c r="EG58" s="49"/>
      <c r="EH58" s="49"/>
      <c r="EI58" s="49"/>
      <c r="EJ58" s="55"/>
      <c r="EK58" s="49"/>
      <c r="EL58" s="49"/>
      <c r="EM58" s="49"/>
      <c r="EN58" s="49"/>
      <c r="EO58" s="49"/>
      <c r="EP58" s="49"/>
      <c r="EQ58" s="49"/>
      <c r="ER58" s="49"/>
      <c r="ES58" s="49"/>
      <c r="ET58" s="49"/>
      <c r="EU58" s="49"/>
      <c r="EV58" s="55"/>
      <c r="EW58" s="55"/>
      <c r="EX58" s="49"/>
      <c r="EY58" s="55"/>
      <c r="EZ58" s="55"/>
      <c r="FA58" s="49"/>
      <c r="FB58" s="40" t="s">
        <v>553</v>
      </c>
      <c r="FC58" s="40"/>
      <c r="FD58" s="40"/>
    </row>
    <row r="59" hidden="1">
      <c r="A59" s="140" t="s">
        <v>554</v>
      </c>
      <c r="B59" s="40" t="s">
        <v>402</v>
      </c>
      <c r="C59" s="41" t="s">
        <v>268</v>
      </c>
      <c r="D59" s="42" t="s">
        <v>170</v>
      </c>
      <c r="E59" s="42"/>
      <c r="F59" s="42"/>
      <c r="G59" s="43" t="s">
        <v>404</v>
      </c>
      <c r="H59" s="43" t="s">
        <v>404</v>
      </c>
      <c r="I59" s="42"/>
      <c r="J59" s="42"/>
      <c r="K59" s="42" t="s">
        <v>200</v>
      </c>
      <c r="L59" s="43" t="s">
        <v>405</v>
      </c>
      <c r="M59" s="42" t="s">
        <v>274</v>
      </c>
      <c r="N59" s="45">
        <v>43206.0</v>
      </c>
      <c r="O59" s="46">
        <v>43206.0</v>
      </c>
      <c r="P59" s="56"/>
      <c r="Q59" s="48"/>
      <c r="R59" s="48"/>
      <c r="S59" s="49"/>
      <c r="T59" s="50">
        <f t="shared" si="117"/>
        <v>317</v>
      </c>
      <c r="U59" s="51">
        <f t="shared" si="37"/>
        <v>15</v>
      </c>
      <c r="V59" s="51">
        <f t="shared" ref="V59:X59" si="126">IF(ISBLANK($A59),"",sum(AF59,AL59,AR59,AX59,BD59,BJ59,BP59,BV59,CB59,CH59,CN59,CT59,CZ59,DF59,DL59,DR59,DX59,ED59,EJ59,EP59,EV59))</f>
        <v>2</v>
      </c>
      <c r="W59" s="51">
        <f t="shared" si="126"/>
        <v>2</v>
      </c>
      <c r="X59" s="51">
        <f t="shared" si="126"/>
        <v>0</v>
      </c>
      <c r="Y59" s="52">
        <f t="shared" si="119"/>
        <v>4</v>
      </c>
      <c r="Z59" s="51">
        <f t="shared" ref="Z59:AB59" si="127">IF(ISBLANK($A59),"",sum(AI59,AO59,AU59,BA59,BG59,BM59,BS59,BY59,CE59,CK59,CQ59,CW59,DC59,DI59,DO59,DU59,EA59,EG59,EM59,ES59,EY59))</f>
        <v>3</v>
      </c>
      <c r="AA59" s="51">
        <f t="shared" si="127"/>
        <v>2</v>
      </c>
      <c r="AB59" s="51">
        <f t="shared" si="127"/>
        <v>0</v>
      </c>
      <c r="AC59" s="52">
        <f t="shared" si="121"/>
        <v>5</v>
      </c>
      <c r="AD59" s="53">
        <f t="shared" si="8"/>
        <v>0.75</v>
      </c>
      <c r="AE59" s="54" t="str">
        <f t="shared" si="9"/>
        <v>20+</v>
      </c>
      <c r="AF59" s="55"/>
      <c r="AG59" s="55">
        <v>1.0</v>
      </c>
      <c r="AH59" s="49"/>
      <c r="AI59" s="55">
        <v>1.0</v>
      </c>
      <c r="AJ59" s="55"/>
      <c r="AK59" s="49"/>
      <c r="AL59" s="55">
        <v>2.0</v>
      </c>
      <c r="AM59" s="55">
        <v>1.0</v>
      </c>
      <c r="AN59" s="49"/>
      <c r="AO59" s="55">
        <v>1.0</v>
      </c>
      <c r="AP59" s="55">
        <v>1.0</v>
      </c>
      <c r="AQ59" s="49"/>
      <c r="AR59" s="55"/>
      <c r="AS59" s="55"/>
      <c r="AT59" s="49"/>
      <c r="AU59" s="55">
        <v>1.0</v>
      </c>
      <c r="AV59" s="55">
        <v>1.0</v>
      </c>
      <c r="AW59" s="49"/>
      <c r="AX59" s="55"/>
      <c r="AY59" s="49"/>
      <c r="AZ59" s="49"/>
      <c r="BA59" s="55"/>
      <c r="BB59" s="55"/>
      <c r="BC59" s="49"/>
      <c r="BD59" s="49"/>
      <c r="BE59" s="49"/>
      <c r="BF59" s="49"/>
      <c r="BG59" s="49"/>
      <c r="BH59" s="49"/>
      <c r="BI59" s="49"/>
      <c r="BJ59" s="49"/>
      <c r="BK59" s="49"/>
      <c r="BL59" s="49"/>
      <c r="BM59" s="49"/>
      <c r="BN59" s="49"/>
      <c r="BO59" s="49"/>
      <c r="BP59" s="55"/>
      <c r="BQ59" s="49"/>
      <c r="BR59" s="49"/>
      <c r="BS59" s="49"/>
      <c r="BT59" s="49"/>
      <c r="BU59" s="49"/>
      <c r="BV59" s="49"/>
      <c r="BW59" s="49"/>
      <c r="BX59" s="49"/>
      <c r="BY59" s="49"/>
      <c r="BZ59" s="49"/>
      <c r="CA59" s="49"/>
      <c r="CB59" s="55"/>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55"/>
      <c r="EK59" s="49"/>
      <c r="EL59" s="49"/>
      <c r="EM59" s="49"/>
      <c r="EN59" s="49"/>
      <c r="EO59" s="49"/>
      <c r="EP59" s="49"/>
      <c r="EQ59" s="49"/>
      <c r="ER59" s="49"/>
      <c r="ES59" s="49"/>
      <c r="ET59" s="49"/>
      <c r="EU59" s="49"/>
      <c r="EV59" s="55"/>
      <c r="EW59" s="55"/>
      <c r="EX59" s="49"/>
      <c r="EY59" s="55"/>
      <c r="EZ59" s="55"/>
      <c r="FA59" s="49"/>
      <c r="FB59" s="40" t="s">
        <v>555</v>
      </c>
      <c r="FC59" s="40"/>
      <c r="FD59" s="40"/>
    </row>
    <row r="60" hidden="1">
      <c r="A60" s="40" t="s">
        <v>556</v>
      </c>
      <c r="B60" s="40" t="s">
        <v>557</v>
      </c>
      <c r="C60" s="41" t="s">
        <v>214</v>
      </c>
      <c r="D60" s="42" t="s">
        <v>162</v>
      </c>
      <c r="E60" s="42"/>
      <c r="F60" s="42"/>
      <c r="G60" s="43" t="s">
        <v>327</v>
      </c>
      <c r="H60" s="43" t="s">
        <v>328</v>
      </c>
      <c r="I60" s="42"/>
      <c r="J60" s="42"/>
      <c r="K60" s="42" t="s">
        <v>200</v>
      </c>
      <c r="L60" s="43" t="s">
        <v>302</v>
      </c>
      <c r="M60" s="42" t="s">
        <v>274</v>
      </c>
      <c r="N60" s="45">
        <v>43279.0</v>
      </c>
      <c r="O60" s="46">
        <v>43279.0</v>
      </c>
      <c r="P60" s="56"/>
      <c r="Q60" s="48"/>
      <c r="R60" s="48"/>
      <c r="S60" s="49"/>
      <c r="T60" s="50">
        <f t="shared" si="117"/>
        <v>244</v>
      </c>
      <c r="U60" s="51">
        <f t="shared" si="37"/>
        <v>15</v>
      </c>
      <c r="V60" s="51">
        <f t="shared" ref="V60:X60" si="128">IF(ISBLANK($A60),"",sum(AF60,AL60,AR60,AX60,BD60,BJ60,BP60,BV60,CB60,CH60,CN60,CT60,CZ60,DF60,DL60,DR60,DX60,ED60,EJ60,EP60,EV60))</f>
        <v>3</v>
      </c>
      <c r="W60" s="51">
        <f t="shared" si="128"/>
        <v>0</v>
      </c>
      <c r="X60" s="51">
        <f t="shared" si="128"/>
        <v>0</v>
      </c>
      <c r="Y60" s="52">
        <f t="shared" si="119"/>
        <v>3</v>
      </c>
      <c r="Z60" s="51">
        <f t="shared" ref="Z60:AB60" si="129">IF(ISBLANK($A60),"",sum(AI60,AO60,AU60,BA60,BG60,BM60,BS60,BY60,CE60,CK60,CQ60,CW60,DC60,DI60,DO60,DU60,EA60,EG60,EM60,ES60,EY60))</f>
        <v>3</v>
      </c>
      <c r="AA60" s="51">
        <f t="shared" si="129"/>
        <v>3</v>
      </c>
      <c r="AB60" s="51">
        <f t="shared" si="129"/>
        <v>0</v>
      </c>
      <c r="AC60" s="52">
        <f t="shared" si="121"/>
        <v>6</v>
      </c>
      <c r="AD60" s="53">
        <f t="shared" si="8"/>
        <v>1</v>
      </c>
      <c r="AE60" s="54" t="str">
        <f t="shared" si="9"/>
        <v>20+</v>
      </c>
      <c r="AF60" s="55">
        <v>1.0</v>
      </c>
      <c r="AG60" s="55"/>
      <c r="AH60" s="49"/>
      <c r="AI60" s="55"/>
      <c r="AJ60" s="55"/>
      <c r="AK60" s="49"/>
      <c r="AL60" s="55"/>
      <c r="AM60" s="49"/>
      <c r="AN60" s="49"/>
      <c r="AO60" s="55">
        <v>1.0</v>
      </c>
      <c r="AP60" s="55">
        <v>1.0</v>
      </c>
      <c r="AQ60" s="49"/>
      <c r="AR60" s="55">
        <v>2.0</v>
      </c>
      <c r="AS60" s="55"/>
      <c r="AT60" s="49"/>
      <c r="AU60" s="55">
        <v>2.0</v>
      </c>
      <c r="AV60" s="49"/>
      <c r="AW60" s="49"/>
      <c r="AX60" s="55"/>
      <c r="AY60" s="49"/>
      <c r="AZ60" s="49"/>
      <c r="BA60" s="55"/>
      <c r="BB60" s="55">
        <v>2.0</v>
      </c>
      <c r="BC60" s="49"/>
      <c r="BD60" s="49"/>
      <c r="BE60" s="49"/>
      <c r="BF60" s="49"/>
      <c r="BG60" s="49"/>
      <c r="BH60" s="49"/>
      <c r="BI60" s="49"/>
      <c r="BJ60" s="49"/>
      <c r="BK60" s="49"/>
      <c r="BL60" s="49"/>
      <c r="BM60" s="49"/>
      <c r="BN60" s="49"/>
      <c r="BO60" s="49"/>
      <c r="BP60" s="55"/>
      <c r="BQ60" s="49"/>
      <c r="BR60" s="49"/>
      <c r="BS60" s="49"/>
      <c r="BT60" s="49"/>
      <c r="BU60" s="49"/>
      <c r="BV60" s="49"/>
      <c r="BW60" s="49"/>
      <c r="BX60" s="49"/>
      <c r="BY60" s="49"/>
      <c r="BZ60" s="49"/>
      <c r="CA60" s="49"/>
      <c r="CB60" s="55"/>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55"/>
      <c r="EK60" s="49"/>
      <c r="EL60" s="49"/>
      <c r="EM60" s="49"/>
      <c r="EN60" s="49"/>
      <c r="EO60" s="49"/>
      <c r="EP60" s="49"/>
      <c r="EQ60" s="49"/>
      <c r="ER60" s="49"/>
      <c r="ES60" s="49"/>
      <c r="ET60" s="49"/>
      <c r="EU60" s="49"/>
      <c r="EV60" s="55"/>
      <c r="EW60" s="55"/>
      <c r="EX60" s="49"/>
      <c r="EY60" s="55"/>
      <c r="EZ60" s="55"/>
      <c r="FA60" s="49"/>
      <c r="FB60" s="40" t="s">
        <v>558</v>
      </c>
      <c r="FC60" s="40"/>
      <c r="FD60" s="40"/>
    </row>
    <row r="61" hidden="1">
      <c r="A61" s="141" t="s">
        <v>559</v>
      </c>
      <c r="B61" s="40" t="s">
        <v>560</v>
      </c>
      <c r="C61" s="41" t="s">
        <v>196</v>
      </c>
      <c r="D61" s="42" t="s">
        <v>162</v>
      </c>
      <c r="E61" s="42"/>
      <c r="F61" s="42"/>
      <c r="G61" s="43" t="s">
        <v>316</v>
      </c>
      <c r="H61" s="43" t="s">
        <v>317</v>
      </c>
      <c r="I61" s="42"/>
      <c r="J61" s="42"/>
      <c r="K61" s="42" t="s">
        <v>200</v>
      </c>
      <c r="L61" s="43" t="s">
        <v>318</v>
      </c>
      <c r="M61" s="42" t="s">
        <v>290</v>
      </c>
      <c r="N61" s="45">
        <v>43152.0</v>
      </c>
      <c r="O61" s="46">
        <v>43152.0</v>
      </c>
      <c r="P61" s="56"/>
      <c r="Q61" s="48"/>
      <c r="R61" s="48"/>
      <c r="S61" s="49"/>
      <c r="T61" s="50">
        <f t="shared" si="117"/>
        <v>371</v>
      </c>
      <c r="U61" s="51">
        <f t="shared" si="37"/>
        <v>15</v>
      </c>
      <c r="V61" s="51">
        <f t="shared" ref="V61:X61" si="130">IF(ISBLANK($A61),"",sum(AF61,AL61,AR61,AX61,BD61,BJ61,BP61,BV61,CB61,CH61,CN61,CT61,CZ61,DF61,DL61,DR61,DX61,ED61,EJ61,EP61,EV61))</f>
        <v>3</v>
      </c>
      <c r="W61" s="51">
        <f t="shared" si="130"/>
        <v>3</v>
      </c>
      <c r="X61" s="51">
        <f t="shared" si="130"/>
        <v>0</v>
      </c>
      <c r="Y61" s="52">
        <f t="shared" si="119"/>
        <v>6</v>
      </c>
      <c r="Z61" s="51">
        <f t="shared" ref="Z61:AB61" si="131">IF(ISBLANK($A61),"",sum(AI61,AO61,AU61,BA61,BG61,BM61,BS61,BY61,CE61,CK61,CQ61,CW61,DC61,DI61,DO61,DU61,EA61,EG61,EM61,ES61,EY61))</f>
        <v>6</v>
      </c>
      <c r="AA61" s="51">
        <f t="shared" si="131"/>
        <v>1</v>
      </c>
      <c r="AB61" s="51">
        <f t="shared" si="131"/>
        <v>0</v>
      </c>
      <c r="AC61" s="52">
        <f t="shared" si="121"/>
        <v>7</v>
      </c>
      <c r="AD61" s="53">
        <f t="shared" si="8"/>
        <v>1</v>
      </c>
      <c r="AE61" s="54" t="str">
        <f t="shared" si="9"/>
        <v>20+</v>
      </c>
      <c r="AF61" s="55">
        <v>2.0</v>
      </c>
      <c r="AG61" s="55">
        <v>1.0</v>
      </c>
      <c r="AH61" s="49"/>
      <c r="AI61" s="55">
        <v>1.0</v>
      </c>
      <c r="AJ61" s="55"/>
      <c r="AK61" s="49"/>
      <c r="AL61" s="55">
        <v>1.0</v>
      </c>
      <c r="AM61" s="55">
        <v>1.0</v>
      </c>
      <c r="AN61" s="49"/>
      <c r="AO61" s="55">
        <v>2.0</v>
      </c>
      <c r="AP61" s="55">
        <v>1.0</v>
      </c>
      <c r="AQ61" s="49"/>
      <c r="AR61" s="55"/>
      <c r="AS61" s="55"/>
      <c r="AT61" s="49"/>
      <c r="AU61" s="55"/>
      <c r="AV61" s="49"/>
      <c r="AW61" s="49"/>
      <c r="AX61" s="55"/>
      <c r="AY61" s="49"/>
      <c r="AZ61" s="49"/>
      <c r="BA61" s="55"/>
      <c r="BB61" s="55"/>
      <c r="BC61" s="49"/>
      <c r="BD61" s="49"/>
      <c r="BE61" s="55">
        <v>1.0</v>
      </c>
      <c r="BF61" s="49"/>
      <c r="BG61" s="55">
        <v>3.0</v>
      </c>
      <c r="BH61" s="49"/>
      <c r="BI61" s="49"/>
      <c r="BJ61" s="49"/>
      <c r="BK61" s="49"/>
      <c r="BL61" s="49"/>
      <c r="BM61" s="49"/>
      <c r="BN61" s="49"/>
      <c r="BO61" s="49"/>
      <c r="BP61" s="55"/>
      <c r="BQ61" s="49"/>
      <c r="BR61" s="49"/>
      <c r="BS61" s="49"/>
      <c r="BT61" s="49"/>
      <c r="BU61" s="49"/>
      <c r="BV61" s="49"/>
      <c r="BW61" s="49"/>
      <c r="BX61" s="49"/>
      <c r="BY61" s="49"/>
      <c r="BZ61" s="49"/>
      <c r="CA61" s="49"/>
      <c r="CB61" s="55"/>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49"/>
      <c r="EJ61" s="55"/>
      <c r="EK61" s="49"/>
      <c r="EL61" s="49"/>
      <c r="EM61" s="49"/>
      <c r="EN61" s="49"/>
      <c r="EO61" s="49"/>
      <c r="EP61" s="49"/>
      <c r="EQ61" s="49"/>
      <c r="ER61" s="49"/>
      <c r="ES61" s="49"/>
      <c r="ET61" s="49"/>
      <c r="EU61" s="49"/>
      <c r="EV61" s="55"/>
      <c r="EW61" s="55"/>
      <c r="EX61" s="49"/>
      <c r="EY61" s="55"/>
      <c r="EZ61" s="55"/>
      <c r="FA61" s="49"/>
      <c r="FB61" s="40" t="s">
        <v>561</v>
      </c>
      <c r="FC61" s="40"/>
      <c r="FD61" s="40"/>
    </row>
    <row r="62" hidden="1">
      <c r="A62" s="40" t="s">
        <v>562</v>
      </c>
      <c r="B62" s="40" t="s">
        <v>563</v>
      </c>
      <c r="C62" s="41" t="s">
        <v>214</v>
      </c>
      <c r="D62" s="42" t="s">
        <v>162</v>
      </c>
      <c r="E62" s="42"/>
      <c r="F62" s="42"/>
      <c r="G62" s="43" t="s">
        <v>564</v>
      </c>
      <c r="H62" s="43" t="s">
        <v>534</v>
      </c>
      <c r="I62" s="42"/>
      <c r="J62" s="42"/>
      <c r="K62" s="42" t="s">
        <v>200</v>
      </c>
      <c r="L62" s="43" t="s">
        <v>302</v>
      </c>
      <c r="M62" s="42" t="s">
        <v>274</v>
      </c>
      <c r="N62" s="45">
        <v>43160.0</v>
      </c>
      <c r="O62" s="46">
        <v>43160.0</v>
      </c>
      <c r="P62" s="56"/>
      <c r="Q62" s="48"/>
      <c r="R62" s="48"/>
      <c r="S62" s="49"/>
      <c r="T62" s="50">
        <f t="shared" si="117"/>
        <v>363</v>
      </c>
      <c r="U62" s="51">
        <f t="shared" si="37"/>
        <v>15</v>
      </c>
      <c r="V62" s="51">
        <f t="shared" ref="V62:X62" si="132">IF(ISBLANK($A62),"",sum(AF62,AL62,AR62,AX62,BD62,BJ62,BP62,BV62,CB62,CH62,CN62,CT62,CZ62,DF62,DL62,DR62,DX62,ED62,EJ62,EP62,EV62))</f>
        <v>5</v>
      </c>
      <c r="W62" s="51">
        <f t="shared" si="132"/>
        <v>2</v>
      </c>
      <c r="X62" s="51">
        <f t="shared" si="132"/>
        <v>0</v>
      </c>
      <c r="Y62" s="52">
        <f t="shared" si="119"/>
        <v>7</v>
      </c>
      <c r="Z62" s="93">
        <v>5.0</v>
      </c>
      <c r="AA62" s="51">
        <f t="shared" ref="AA62:AB62" si="133">IF(ISBLANK($A62),"",sum(AJ62,AP62,AV62,BB62,BH62,BN62,BT62,BZ62,CF62,CL62,CR62,CX62,DD62,DJ62,DP62,DV62,EB62,EH62,EN62,ET62,EZ62))</f>
        <v>3</v>
      </c>
      <c r="AB62" s="51">
        <f t="shared" si="133"/>
        <v>0</v>
      </c>
      <c r="AC62" s="52">
        <f t="shared" si="121"/>
        <v>8</v>
      </c>
      <c r="AD62" s="53">
        <f t="shared" si="8"/>
        <v>0.7142857143</v>
      </c>
      <c r="AE62" s="54" t="str">
        <f t="shared" si="9"/>
        <v>20+</v>
      </c>
      <c r="AF62" s="55"/>
      <c r="AG62" s="55">
        <v>2.0</v>
      </c>
      <c r="AH62" s="49"/>
      <c r="AI62" s="55"/>
      <c r="AJ62" s="55"/>
      <c r="AK62" s="49"/>
      <c r="AL62" s="55">
        <v>2.0</v>
      </c>
      <c r="AM62" s="49"/>
      <c r="AN62" s="49"/>
      <c r="AO62" s="55">
        <v>1.0</v>
      </c>
      <c r="AP62" s="49"/>
      <c r="AQ62" s="49"/>
      <c r="AR62" s="55">
        <v>3.0</v>
      </c>
      <c r="AS62" s="55"/>
      <c r="AT62" s="49"/>
      <c r="AU62" s="55"/>
      <c r="AV62" s="49"/>
      <c r="AW62" s="49"/>
      <c r="AX62" s="55"/>
      <c r="AY62" s="49"/>
      <c r="AZ62" s="49"/>
      <c r="BA62" s="55">
        <v>1.0</v>
      </c>
      <c r="BB62" s="55"/>
      <c r="BC62" s="49"/>
      <c r="BD62" s="49"/>
      <c r="BE62" s="49"/>
      <c r="BF62" s="49"/>
      <c r="BG62" s="55">
        <v>1.0</v>
      </c>
      <c r="BH62" s="55">
        <v>3.0</v>
      </c>
      <c r="BI62" s="49"/>
      <c r="BJ62" s="49"/>
      <c r="BK62" s="49"/>
      <c r="BL62" s="49"/>
      <c r="BM62" s="49"/>
      <c r="BN62" s="49"/>
      <c r="BO62" s="49"/>
      <c r="BP62" s="55"/>
      <c r="BQ62" s="49"/>
      <c r="BR62" s="49"/>
      <c r="BS62" s="49"/>
      <c r="BT62" s="49"/>
      <c r="BU62" s="49"/>
      <c r="BV62" s="49"/>
      <c r="BW62" s="49"/>
      <c r="BX62" s="49"/>
      <c r="BY62" s="49"/>
      <c r="BZ62" s="49"/>
      <c r="CA62" s="49"/>
      <c r="CB62" s="55"/>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49"/>
      <c r="EJ62" s="55"/>
      <c r="EK62" s="49"/>
      <c r="EL62" s="49"/>
      <c r="EM62" s="49"/>
      <c r="EN62" s="49"/>
      <c r="EO62" s="49"/>
      <c r="EP62" s="49"/>
      <c r="EQ62" s="49"/>
      <c r="ER62" s="49"/>
      <c r="ES62" s="49"/>
      <c r="ET62" s="49"/>
      <c r="EU62" s="49"/>
      <c r="EV62" s="55"/>
      <c r="EW62" s="55"/>
      <c r="EX62" s="49"/>
      <c r="EY62" s="55"/>
      <c r="EZ62" s="55"/>
      <c r="FA62" s="49"/>
      <c r="FB62" s="40" t="s">
        <v>565</v>
      </c>
      <c r="FC62" s="40"/>
      <c r="FD62" s="40"/>
    </row>
    <row r="63" hidden="1">
      <c r="A63" s="57" t="s">
        <v>566</v>
      </c>
      <c r="B63" s="40" t="s">
        <v>567</v>
      </c>
      <c r="C63" s="41" t="s">
        <v>196</v>
      </c>
      <c r="D63" s="42" t="s">
        <v>170</v>
      </c>
      <c r="E63" s="42"/>
      <c r="F63" s="42"/>
      <c r="G63" s="43" t="s">
        <v>568</v>
      </c>
      <c r="H63" s="43" t="s">
        <v>317</v>
      </c>
      <c r="I63" s="42"/>
      <c r="J63" s="42"/>
      <c r="K63" s="42" t="s">
        <v>200</v>
      </c>
      <c r="L63" s="43" t="s">
        <v>569</v>
      </c>
      <c r="M63" s="42" t="s">
        <v>195</v>
      </c>
      <c r="N63" s="45">
        <v>43080.0</v>
      </c>
      <c r="O63" s="46">
        <v>43080.0</v>
      </c>
      <c r="P63" s="56"/>
      <c r="Q63" s="48"/>
      <c r="R63" s="48"/>
      <c r="S63" s="49"/>
      <c r="T63" s="50">
        <f t="shared" si="117"/>
        <v>443</v>
      </c>
      <c r="U63" s="51">
        <f t="shared" si="37"/>
        <v>15</v>
      </c>
      <c r="V63" s="51">
        <f t="shared" ref="V63:X63" si="134">IF(ISBLANK($A63),"",sum(AF63,AL63,AR63,AX63,BD63,BJ63,BP63,BV63,CB63,CH63,CN63,CT63,CZ63,DF63,DL63,DR63,DX63,ED63,EJ63,EP63,EV63))</f>
        <v>0</v>
      </c>
      <c r="W63" s="51">
        <f t="shared" si="134"/>
        <v>13</v>
      </c>
      <c r="X63" s="51">
        <f t="shared" si="134"/>
        <v>0</v>
      </c>
      <c r="Y63" s="52">
        <f t="shared" si="119"/>
        <v>13</v>
      </c>
      <c r="Z63" s="51">
        <f t="shared" ref="Z63:AB63" si="135">IF(ISBLANK($A63),"",sum(AI63,AO63,AU63,BA63,BG63,BM63,BS63,BY63,CE63,CK63,CQ63,CW63,DC63,DI63,DO63,DU63,EA63,EG63,EM63,ES63,EY63))</f>
        <v>10</v>
      </c>
      <c r="AA63" s="51">
        <f t="shared" si="135"/>
        <v>7</v>
      </c>
      <c r="AB63" s="51">
        <f t="shared" si="135"/>
        <v>0</v>
      </c>
      <c r="AC63" s="52">
        <f t="shared" si="121"/>
        <v>17</v>
      </c>
      <c r="AD63" s="53">
        <f t="shared" si="8"/>
        <v>0.7692307692</v>
      </c>
      <c r="AE63" s="54" t="str">
        <f t="shared" si="9"/>
        <v>20+</v>
      </c>
      <c r="AF63" s="55"/>
      <c r="AG63" s="55"/>
      <c r="AH63" s="49"/>
      <c r="AI63" s="55"/>
      <c r="AJ63" s="55"/>
      <c r="AK63" s="49"/>
      <c r="AL63" s="55"/>
      <c r="AM63" s="55">
        <v>1.0</v>
      </c>
      <c r="AN63" s="49"/>
      <c r="AO63" s="55">
        <v>1.0</v>
      </c>
      <c r="AP63" s="49"/>
      <c r="AQ63" s="49"/>
      <c r="AR63" s="55"/>
      <c r="AS63" s="55"/>
      <c r="AT63" s="49"/>
      <c r="AU63" s="55"/>
      <c r="AV63" s="49"/>
      <c r="AW63" s="49"/>
      <c r="AX63" s="55"/>
      <c r="AY63" s="55">
        <v>4.0</v>
      </c>
      <c r="AZ63" s="49"/>
      <c r="BA63" s="55">
        <v>4.0</v>
      </c>
      <c r="BB63" s="55"/>
      <c r="BC63" s="49"/>
      <c r="BD63" s="49"/>
      <c r="BE63" s="55">
        <v>2.0</v>
      </c>
      <c r="BF63" s="49"/>
      <c r="BG63" s="49"/>
      <c r="BH63" s="49"/>
      <c r="BI63" s="49"/>
      <c r="BJ63" s="49"/>
      <c r="BK63" s="49"/>
      <c r="BL63" s="49"/>
      <c r="BM63" s="55">
        <v>3.0</v>
      </c>
      <c r="BN63" s="49"/>
      <c r="BO63" s="49"/>
      <c r="BP63" s="55"/>
      <c r="BQ63" s="55">
        <v>1.0</v>
      </c>
      <c r="BR63" s="49"/>
      <c r="BS63" s="49"/>
      <c r="BT63" s="49"/>
      <c r="BU63" s="49"/>
      <c r="BV63" s="49"/>
      <c r="BW63" s="55">
        <v>1.0</v>
      </c>
      <c r="BX63" s="49"/>
      <c r="BY63" s="49"/>
      <c r="BZ63" s="55">
        <v>2.0</v>
      </c>
      <c r="CA63" s="49"/>
      <c r="CB63" s="55"/>
      <c r="CC63" s="49"/>
      <c r="CD63" s="49"/>
      <c r="CE63" s="55">
        <v>1.0</v>
      </c>
      <c r="CF63" s="49"/>
      <c r="CG63" s="49"/>
      <c r="CH63" s="55"/>
      <c r="CI63" s="55">
        <v>1.0</v>
      </c>
      <c r="CJ63" s="49"/>
      <c r="CK63" s="49"/>
      <c r="CL63" s="49"/>
      <c r="CM63" s="49"/>
      <c r="CN63" s="49"/>
      <c r="CO63" s="49"/>
      <c r="CP63" s="49"/>
      <c r="CQ63" s="49"/>
      <c r="CR63" s="55">
        <v>1.0</v>
      </c>
      <c r="CS63" s="49"/>
      <c r="CT63" s="49"/>
      <c r="CU63" s="55">
        <v>1.0</v>
      </c>
      <c r="CV63" s="49"/>
      <c r="CW63" s="55">
        <v>1.0</v>
      </c>
      <c r="CX63" s="49"/>
      <c r="CY63" s="49"/>
      <c r="CZ63" s="49"/>
      <c r="DA63" s="55">
        <v>2.0</v>
      </c>
      <c r="DB63" s="49"/>
      <c r="DC63" s="49"/>
      <c r="DD63" s="55">
        <v>2.0</v>
      </c>
      <c r="DE63" s="49"/>
      <c r="DF63" s="49"/>
      <c r="DG63" s="49"/>
      <c r="DH63" s="49"/>
      <c r="DI63" s="49"/>
      <c r="DJ63" s="55">
        <v>1.0</v>
      </c>
      <c r="DK63" s="49"/>
      <c r="DL63" s="49"/>
      <c r="DM63" s="49"/>
      <c r="DN63" s="49"/>
      <c r="DO63" s="49"/>
      <c r="DP63" s="55">
        <v>1.0</v>
      </c>
      <c r="DQ63" s="49"/>
      <c r="DR63" s="49"/>
      <c r="DS63" s="49"/>
      <c r="DT63" s="49"/>
      <c r="DU63" s="49"/>
      <c r="DV63" s="49"/>
      <c r="DW63" s="49"/>
      <c r="DX63" s="49"/>
      <c r="DY63" s="49"/>
      <c r="DZ63" s="49"/>
      <c r="EA63" s="49"/>
      <c r="EB63" s="49"/>
      <c r="EC63" s="49"/>
      <c r="ED63" s="49"/>
      <c r="EE63" s="49"/>
      <c r="EF63" s="49"/>
      <c r="EG63" s="49"/>
      <c r="EH63" s="49"/>
      <c r="EI63" s="49"/>
      <c r="EJ63" s="55"/>
      <c r="EK63" s="49"/>
      <c r="EL63" s="49"/>
      <c r="EM63" s="49"/>
      <c r="EN63" s="49"/>
      <c r="EO63" s="49"/>
      <c r="EP63" s="49"/>
      <c r="EQ63" s="49"/>
      <c r="ER63" s="49"/>
      <c r="ES63" s="49"/>
      <c r="ET63" s="49"/>
      <c r="EU63" s="49"/>
      <c r="EV63" s="55"/>
      <c r="EW63" s="55"/>
      <c r="EX63" s="49"/>
      <c r="EY63" s="55"/>
      <c r="EZ63" s="55"/>
      <c r="FA63" s="49"/>
      <c r="FB63" s="40" t="s">
        <v>570</v>
      </c>
      <c r="FC63" s="40"/>
      <c r="FD63" s="40"/>
    </row>
    <row r="64" hidden="1">
      <c r="A64" s="142" t="s">
        <v>571</v>
      </c>
      <c r="B64" s="40" t="s">
        <v>572</v>
      </c>
      <c r="C64" s="41" t="s">
        <v>196</v>
      </c>
      <c r="D64" s="42" t="s">
        <v>170</v>
      </c>
      <c r="E64" s="42"/>
      <c r="F64" s="42"/>
      <c r="G64" s="43" t="s">
        <v>316</v>
      </c>
      <c r="H64" s="43" t="s">
        <v>573</v>
      </c>
      <c r="I64" s="42"/>
      <c r="J64" s="42"/>
      <c r="K64" s="42" t="s">
        <v>200</v>
      </c>
      <c r="L64" s="43" t="s">
        <v>318</v>
      </c>
      <c r="M64" s="42" t="s">
        <v>290</v>
      </c>
      <c r="N64" s="45">
        <v>43238.0</v>
      </c>
      <c r="O64" s="46">
        <v>43238.0</v>
      </c>
      <c r="P64" s="56"/>
      <c r="Q64" s="48"/>
      <c r="R64" s="48"/>
      <c r="S64" s="49"/>
      <c r="T64" s="50">
        <f t="shared" si="117"/>
        <v>285</v>
      </c>
      <c r="U64" s="51">
        <f t="shared" si="37"/>
        <v>15</v>
      </c>
      <c r="V64" s="51">
        <f t="shared" ref="V64:X64" si="136">IF(ISBLANK($A64),"",sum(AF64,AL64,AR64,AX64,BD64,BJ64,BP64,BV64,CB64,CH64,CN64,CT64,CZ64,DF64,DL64,DR64,DX64,ED64,EJ64,EP64,EV64))</f>
        <v>2</v>
      </c>
      <c r="W64" s="51">
        <f t="shared" si="136"/>
        <v>10</v>
      </c>
      <c r="X64" s="51">
        <f t="shared" si="136"/>
        <v>0</v>
      </c>
      <c r="Y64" s="52">
        <f t="shared" si="119"/>
        <v>12</v>
      </c>
      <c r="Z64" s="51">
        <f t="shared" ref="Z64:AB64" si="137">IF(ISBLANK($A64),"",sum(AI64,AO64,AU64,BA64,BG64,BM64,BS64,BY64,CE64,CK64,CQ64,CW64,DC64,DI64,DO64,DU64,EA64,EG64,EM64,ES64,EY64))</f>
        <v>8</v>
      </c>
      <c r="AA64" s="51">
        <f t="shared" si="137"/>
        <v>3</v>
      </c>
      <c r="AB64" s="51">
        <f t="shared" si="137"/>
        <v>0</v>
      </c>
      <c r="AC64" s="52">
        <f t="shared" si="121"/>
        <v>11</v>
      </c>
      <c r="AD64" s="53">
        <f t="shared" si="8"/>
        <v>0.6666666667</v>
      </c>
      <c r="AE64" s="54" t="str">
        <f t="shared" si="9"/>
        <v>20+</v>
      </c>
      <c r="AF64" s="55"/>
      <c r="AG64" s="55">
        <v>9.0</v>
      </c>
      <c r="AH64" s="49"/>
      <c r="AI64" s="55">
        <v>2.0</v>
      </c>
      <c r="AJ64" s="55">
        <v>1.0</v>
      </c>
      <c r="AK64" s="49"/>
      <c r="AL64" s="55">
        <v>1.0</v>
      </c>
      <c r="AM64" s="55">
        <v>1.0</v>
      </c>
      <c r="AN64" s="49"/>
      <c r="AO64" s="55">
        <v>4.0</v>
      </c>
      <c r="AP64" s="55"/>
      <c r="AQ64" s="49"/>
      <c r="AR64" s="55">
        <v>1.0</v>
      </c>
      <c r="AS64" s="55"/>
      <c r="AT64" s="49"/>
      <c r="AU64" s="55">
        <v>2.0</v>
      </c>
      <c r="AV64" s="55">
        <v>2.0</v>
      </c>
      <c r="AW64" s="49"/>
      <c r="AX64" s="55"/>
      <c r="AY64" s="49"/>
      <c r="AZ64" s="49"/>
      <c r="BA64" s="55"/>
      <c r="BB64" s="55"/>
      <c r="BC64" s="49"/>
      <c r="BD64" s="49"/>
      <c r="BE64" s="49"/>
      <c r="BF64" s="49"/>
      <c r="BG64" s="49"/>
      <c r="BH64" s="49"/>
      <c r="BI64" s="49"/>
      <c r="BJ64" s="49"/>
      <c r="BK64" s="49"/>
      <c r="BL64" s="49"/>
      <c r="BM64" s="49"/>
      <c r="BN64" s="49"/>
      <c r="BO64" s="49"/>
      <c r="BP64" s="55"/>
      <c r="BQ64" s="49"/>
      <c r="BR64" s="49"/>
      <c r="BS64" s="49"/>
      <c r="BT64" s="49"/>
      <c r="BU64" s="49"/>
      <c r="BV64" s="49"/>
      <c r="BW64" s="49"/>
      <c r="BX64" s="49"/>
      <c r="BY64" s="49"/>
      <c r="BZ64" s="49"/>
      <c r="CA64" s="49"/>
      <c r="CB64" s="55"/>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55"/>
      <c r="EK64" s="49"/>
      <c r="EL64" s="49"/>
      <c r="EM64" s="49"/>
      <c r="EN64" s="49"/>
      <c r="EO64" s="49"/>
      <c r="EP64" s="49"/>
      <c r="EQ64" s="49"/>
      <c r="ER64" s="49"/>
      <c r="ES64" s="49"/>
      <c r="ET64" s="49"/>
      <c r="EU64" s="49"/>
      <c r="EV64" s="55"/>
      <c r="EW64" s="55"/>
      <c r="EX64" s="49"/>
      <c r="EY64" s="55"/>
      <c r="EZ64" s="55"/>
      <c r="FA64" s="49"/>
      <c r="FB64" s="40" t="s">
        <v>574</v>
      </c>
      <c r="FC64" s="40"/>
      <c r="FD64" s="40"/>
    </row>
    <row r="65" hidden="1">
      <c r="A65" s="123" t="s">
        <v>575</v>
      </c>
      <c r="B65" s="125" t="s">
        <v>576</v>
      </c>
      <c r="C65" s="143" t="s">
        <v>403</v>
      </c>
      <c r="D65" s="125" t="s">
        <v>162</v>
      </c>
      <c r="E65" s="123"/>
      <c r="F65" s="123"/>
      <c r="G65" s="123" t="s">
        <v>404</v>
      </c>
      <c r="H65" s="123" t="s">
        <v>404</v>
      </c>
      <c r="I65" s="123" t="s">
        <v>192</v>
      </c>
      <c r="J65" s="123" t="s">
        <v>362</v>
      </c>
      <c r="K65" s="42" t="s">
        <v>219</v>
      </c>
      <c r="L65" s="123" t="s">
        <v>405</v>
      </c>
      <c r="M65" s="123" t="s">
        <v>274</v>
      </c>
      <c r="N65" s="144">
        <v>43042.0</v>
      </c>
      <c r="O65" s="144">
        <v>43042.0</v>
      </c>
      <c r="P65" s="127"/>
      <c r="Q65" s="128"/>
      <c r="R65" s="128"/>
      <c r="S65" s="127"/>
      <c r="T65" s="129">
        <f t="shared" si="117"/>
        <v>481</v>
      </c>
      <c r="U65" s="51">
        <f t="shared" si="37"/>
        <v>15</v>
      </c>
      <c r="V65" s="130">
        <f t="shared" ref="V65:X65" si="138">IF(ISBLANK($A65),"",sum(AF65,AL65,AR65,AX65,BD65,BJ65,BP65,BV65,CB65,CH65,CN65,CT65,CZ65,DF65,DL65,DR65,DX65,ED65,EJ65,EP65,EV65))</f>
        <v>2</v>
      </c>
      <c r="W65" s="130">
        <f t="shared" si="138"/>
        <v>6</v>
      </c>
      <c r="X65" s="130">
        <f t="shared" si="138"/>
        <v>0</v>
      </c>
      <c r="Y65" s="131">
        <f t="shared" si="119"/>
        <v>8</v>
      </c>
      <c r="Z65" s="130">
        <f t="shared" ref="Z65:AB65" si="139">IF(ISBLANK($A65),"",sum(AI65,AO65,AU65,BA65,BG65,BM65,BS65,BY65,CE65,CK65,CQ65,CW65,DC65,DI65,DO65,DU65,EA65,EG65,EM65,ES65,EY65))</f>
        <v>6</v>
      </c>
      <c r="AA65" s="130">
        <f t="shared" si="139"/>
        <v>2</v>
      </c>
      <c r="AB65" s="130">
        <f t="shared" si="139"/>
        <v>0</v>
      </c>
      <c r="AC65" s="131">
        <f t="shared" si="121"/>
        <v>8</v>
      </c>
      <c r="AD65" s="132">
        <f t="shared" si="8"/>
        <v>0.75</v>
      </c>
      <c r="AE65" s="54" t="str">
        <f t="shared" si="9"/>
        <v>20+</v>
      </c>
      <c r="AF65" s="145"/>
      <c r="AG65" s="146">
        <v>1.0</v>
      </c>
      <c r="AH65" s="133"/>
      <c r="AI65" s="146">
        <v>1.0</v>
      </c>
      <c r="AJ65" s="133"/>
      <c r="AK65" s="133"/>
      <c r="AL65" s="133"/>
      <c r="AM65" s="146">
        <v>2.0</v>
      </c>
      <c r="AN65" s="133"/>
      <c r="AO65" s="146">
        <v>1.0</v>
      </c>
      <c r="AP65" s="146">
        <v>1.0</v>
      </c>
      <c r="AQ65" s="133"/>
      <c r="AR65" s="114">
        <v>2.0</v>
      </c>
      <c r="AS65" s="133"/>
      <c r="AT65" s="133"/>
      <c r="AU65" s="146">
        <v>1.0</v>
      </c>
      <c r="AV65" s="133"/>
      <c r="AW65" s="133"/>
      <c r="AX65" s="145"/>
      <c r="AY65" s="145"/>
      <c r="AZ65" s="133"/>
      <c r="BA65" s="114">
        <v>1.0</v>
      </c>
      <c r="BB65" s="145"/>
      <c r="BC65" s="133"/>
      <c r="BD65" s="133"/>
      <c r="BE65" s="145"/>
      <c r="BF65" s="133"/>
      <c r="BG65" s="145"/>
      <c r="BH65" s="145"/>
      <c r="BI65" s="134"/>
      <c r="BJ65" s="134"/>
      <c r="BK65" s="134"/>
      <c r="BL65" s="134"/>
      <c r="BM65" s="134"/>
      <c r="BN65" s="134"/>
      <c r="BO65" s="134"/>
      <c r="BP65" s="134"/>
      <c r="BQ65" s="135">
        <v>1.0</v>
      </c>
      <c r="BR65" s="134"/>
      <c r="BS65" s="147"/>
      <c r="BT65" s="147"/>
      <c r="BU65" s="134"/>
      <c r="BV65" s="28"/>
      <c r="BW65" s="136">
        <v>2.0</v>
      </c>
      <c r="BX65" s="127"/>
      <c r="BY65" s="136">
        <v>1.0</v>
      </c>
      <c r="BZ65" s="148"/>
      <c r="CA65" s="127"/>
      <c r="CB65" s="127"/>
      <c r="CC65" s="127"/>
      <c r="CD65" s="127"/>
      <c r="CE65" s="127"/>
      <c r="CF65" s="136">
        <v>1.0</v>
      </c>
      <c r="CG65" s="127"/>
      <c r="CH65" s="127"/>
      <c r="CI65" s="127"/>
      <c r="CJ65" s="127"/>
      <c r="CK65" s="127"/>
      <c r="CL65" s="127"/>
      <c r="CM65" s="127"/>
      <c r="CN65" s="127"/>
      <c r="CO65" s="127"/>
      <c r="CP65" s="127"/>
      <c r="CQ65" s="127"/>
      <c r="CR65" s="127"/>
      <c r="CS65" s="127"/>
      <c r="CT65" s="127"/>
      <c r="CU65" s="127"/>
      <c r="CV65" s="127"/>
      <c r="CW65" s="136">
        <v>1.0</v>
      </c>
      <c r="CX65" s="127"/>
      <c r="CY65" s="127"/>
      <c r="CZ65" s="127"/>
      <c r="DA65" s="127"/>
      <c r="DB65" s="127"/>
      <c r="DC65" s="127"/>
      <c r="DD65" s="127"/>
      <c r="DE65" s="127"/>
      <c r="DF65" s="127"/>
      <c r="DG65" s="127"/>
      <c r="DH65" s="127"/>
      <c r="DI65" s="127"/>
      <c r="DJ65" s="127"/>
      <c r="DK65" s="28"/>
      <c r="DL65" s="28"/>
      <c r="DM65" s="28"/>
      <c r="DN65" s="28"/>
      <c r="DO65" s="24"/>
      <c r="DP65" s="28"/>
      <c r="DQ65" s="28"/>
      <c r="DR65" s="28"/>
      <c r="DS65" s="28"/>
      <c r="DT65" s="28"/>
      <c r="DU65" s="127"/>
      <c r="DV65" s="127"/>
      <c r="DW65" s="127"/>
      <c r="DX65" s="127"/>
      <c r="DY65" s="127"/>
      <c r="DZ65" s="127"/>
      <c r="EA65" s="127"/>
      <c r="EB65" s="127"/>
      <c r="EC65" s="127"/>
      <c r="ED65" s="127"/>
      <c r="EE65" s="127"/>
      <c r="EF65" s="127"/>
      <c r="EG65" s="127"/>
      <c r="EH65" s="127"/>
      <c r="EI65" s="127"/>
      <c r="EJ65" s="127"/>
      <c r="EK65" s="127"/>
      <c r="EL65" s="127"/>
      <c r="EM65" s="127"/>
      <c r="EN65" s="127"/>
      <c r="EO65" s="127"/>
      <c r="EP65" s="127"/>
      <c r="EQ65" s="127"/>
      <c r="ER65" s="127"/>
      <c r="ES65" s="127"/>
      <c r="ET65" s="127"/>
      <c r="EU65" s="127"/>
      <c r="EV65" s="127"/>
      <c r="EW65" s="127"/>
      <c r="EX65" s="127"/>
      <c r="EY65" s="127"/>
      <c r="EZ65" s="127"/>
      <c r="FA65" s="127"/>
      <c r="FB65" s="125" t="s">
        <v>577</v>
      </c>
      <c r="FC65" s="125"/>
      <c r="FD65" s="125"/>
    </row>
    <row r="66" hidden="1">
      <c r="A66" s="73" t="s">
        <v>578</v>
      </c>
      <c r="B66" s="40" t="s">
        <v>579</v>
      </c>
      <c r="C66" s="41" t="s">
        <v>196</v>
      </c>
      <c r="D66" s="42" t="s">
        <v>162</v>
      </c>
      <c r="E66" s="42"/>
      <c r="F66" s="42"/>
      <c r="G66" s="43" t="s">
        <v>580</v>
      </c>
      <c r="H66" s="43" t="s">
        <v>317</v>
      </c>
      <c r="I66" s="42"/>
      <c r="J66" s="42"/>
      <c r="K66" s="42" t="s">
        <v>200</v>
      </c>
      <c r="L66" s="43" t="s">
        <v>581</v>
      </c>
      <c r="M66" s="42" t="s">
        <v>199</v>
      </c>
      <c r="N66" s="45">
        <v>43144.0</v>
      </c>
      <c r="O66" s="46">
        <v>43144.0</v>
      </c>
      <c r="P66" s="56"/>
      <c r="Q66" s="48"/>
      <c r="R66" s="48"/>
      <c r="S66" s="49"/>
      <c r="T66" s="50">
        <f t="shared" si="117"/>
        <v>379</v>
      </c>
      <c r="U66" s="51">
        <f t="shared" si="37"/>
        <v>15</v>
      </c>
      <c r="V66" s="51">
        <f t="shared" ref="V66:X66" si="140">IF(ISBLANK($A66),"",sum(AF66,AL66,AR66,AX66,BD66,BJ66,BP66,BV66,CB66,CH66,CN66,CT66,CZ66,DF66,DL66,DR66,DX66,ED66,EJ66,EP66,EV66))</f>
        <v>10</v>
      </c>
      <c r="W66" s="51">
        <f t="shared" si="140"/>
        <v>1</v>
      </c>
      <c r="X66" s="51">
        <f t="shared" si="140"/>
        <v>0</v>
      </c>
      <c r="Y66" s="52">
        <f t="shared" si="119"/>
        <v>11</v>
      </c>
      <c r="Z66" s="51">
        <f t="shared" ref="Z66:AB66" si="141">IF(ISBLANK($A66),"",sum(AI66,AO66,AU66,BA66,BG66,BM66,BS66,BY66,CE66,CK66,CQ66,CW66,DC66,DI66,DO66,DU66,EA66,EG66,EM66,ES66,EY66))</f>
        <v>8</v>
      </c>
      <c r="AA66" s="51">
        <f t="shared" si="141"/>
        <v>10</v>
      </c>
      <c r="AB66" s="51">
        <f t="shared" si="141"/>
        <v>0</v>
      </c>
      <c r="AC66" s="52">
        <f t="shared" si="121"/>
        <v>18</v>
      </c>
      <c r="AD66" s="53">
        <f t="shared" si="8"/>
        <v>0.7272727273</v>
      </c>
      <c r="AE66" s="54" t="str">
        <f t="shared" si="9"/>
        <v>20+</v>
      </c>
      <c r="AF66" s="55">
        <v>5.0</v>
      </c>
      <c r="AG66" s="55">
        <v>1.0</v>
      </c>
      <c r="AH66" s="49"/>
      <c r="AI66" s="55">
        <v>3.0</v>
      </c>
      <c r="AJ66" s="55">
        <v>1.0</v>
      </c>
      <c r="AK66" s="49"/>
      <c r="AL66" s="55">
        <v>3.0</v>
      </c>
      <c r="AM66" s="49"/>
      <c r="AN66" s="49"/>
      <c r="AO66" s="55">
        <v>4.0</v>
      </c>
      <c r="AP66" s="55">
        <v>2.0</v>
      </c>
      <c r="AQ66" s="49"/>
      <c r="AR66" s="55">
        <v>2.0</v>
      </c>
      <c r="AS66" s="55"/>
      <c r="AT66" s="49"/>
      <c r="AU66" s="55">
        <v>1.0</v>
      </c>
      <c r="AV66" s="55">
        <v>5.0</v>
      </c>
      <c r="AW66" s="49"/>
      <c r="AX66" s="55"/>
      <c r="AY66" s="49"/>
      <c r="AZ66" s="49"/>
      <c r="BA66" s="55"/>
      <c r="BB66" s="55"/>
      <c r="BC66" s="49"/>
      <c r="BD66" s="49"/>
      <c r="BE66" s="49"/>
      <c r="BF66" s="49"/>
      <c r="BG66" s="49"/>
      <c r="BH66" s="49"/>
      <c r="BI66" s="49"/>
      <c r="BJ66" s="49"/>
      <c r="BK66" s="49"/>
      <c r="BL66" s="49"/>
      <c r="BM66" s="49"/>
      <c r="BN66" s="55">
        <v>2.0</v>
      </c>
      <c r="BO66" s="49"/>
      <c r="BP66" s="55"/>
      <c r="BQ66" s="49"/>
      <c r="BR66" s="49"/>
      <c r="BS66" s="49"/>
      <c r="BT66" s="49"/>
      <c r="BU66" s="49"/>
      <c r="BV66" s="49"/>
      <c r="BW66" s="49"/>
      <c r="BX66" s="49"/>
      <c r="BY66" s="49"/>
      <c r="BZ66" s="49"/>
      <c r="CA66" s="49"/>
      <c r="CB66" s="55"/>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49"/>
      <c r="EJ66" s="55"/>
      <c r="EK66" s="49"/>
      <c r="EL66" s="49"/>
      <c r="EM66" s="49"/>
      <c r="EN66" s="49"/>
      <c r="EO66" s="49"/>
      <c r="EP66" s="49"/>
      <c r="EQ66" s="49"/>
      <c r="ER66" s="49"/>
      <c r="ES66" s="49"/>
      <c r="ET66" s="49"/>
      <c r="EU66" s="49"/>
      <c r="EV66" s="55"/>
      <c r="EW66" s="55"/>
      <c r="EX66" s="49"/>
      <c r="EY66" s="55"/>
      <c r="EZ66" s="55"/>
      <c r="FA66" s="49"/>
      <c r="FB66" s="40" t="s">
        <v>582</v>
      </c>
      <c r="FC66" s="40"/>
      <c r="FD66" s="40"/>
    </row>
    <row r="67" hidden="1">
      <c r="A67" s="140" t="s">
        <v>583</v>
      </c>
      <c r="B67" s="40" t="s">
        <v>584</v>
      </c>
      <c r="C67" s="41" t="s">
        <v>268</v>
      </c>
      <c r="D67" s="42" t="s">
        <v>170</v>
      </c>
      <c r="E67" s="42"/>
      <c r="F67" s="42"/>
      <c r="G67" s="43" t="s">
        <v>585</v>
      </c>
      <c r="H67" s="43" t="s">
        <v>404</v>
      </c>
      <c r="I67" s="42"/>
      <c r="J67" s="42"/>
      <c r="K67" s="42" t="s">
        <v>200</v>
      </c>
      <c r="L67" s="43" t="s">
        <v>405</v>
      </c>
      <c r="M67" s="42" t="s">
        <v>274</v>
      </c>
      <c r="N67" s="45">
        <v>43216.0</v>
      </c>
      <c r="O67" s="46">
        <v>43216.0</v>
      </c>
      <c r="P67" s="56"/>
      <c r="Q67" s="48"/>
      <c r="R67" s="48"/>
      <c r="S67" s="49"/>
      <c r="T67" s="50">
        <f t="shared" si="117"/>
        <v>307</v>
      </c>
      <c r="U67" s="51">
        <f t="shared" si="37"/>
        <v>15</v>
      </c>
      <c r="V67" s="51">
        <f t="shared" ref="V67:X67" si="142">IF(ISBLANK($A67),"",sum(AF67,AL67,AR67,AX67,BD67,BJ67,BP67,BV67,CB67,CH67,CN67,CT67,CZ67,DF67,DL67,DR67,DX67,ED67,EJ67,EP67,EV67))</f>
        <v>2</v>
      </c>
      <c r="W67" s="51">
        <f t="shared" si="142"/>
        <v>3</v>
      </c>
      <c r="X67" s="51">
        <f t="shared" si="142"/>
        <v>0</v>
      </c>
      <c r="Y67" s="52">
        <f t="shared" si="119"/>
        <v>5</v>
      </c>
      <c r="Z67" s="51">
        <f t="shared" ref="Z67:AB67" si="143">IF(ISBLANK($A67),"",sum(AI67,AO67,AU67,BA67,BG67,BM67,BS67,BY67,CE67,CK67,CQ67,CW67,DC67,DI67,DO67,DU67,EA67,EG67,EM67,ES67,EY67))</f>
        <v>5</v>
      </c>
      <c r="AA67" s="51">
        <f t="shared" si="143"/>
        <v>4</v>
      </c>
      <c r="AB67" s="51">
        <f t="shared" si="143"/>
        <v>0</v>
      </c>
      <c r="AC67" s="52">
        <f t="shared" si="121"/>
        <v>9</v>
      </c>
      <c r="AD67" s="53">
        <f t="shared" si="8"/>
        <v>1</v>
      </c>
      <c r="AE67" s="54" t="str">
        <f t="shared" si="9"/>
        <v>20+</v>
      </c>
      <c r="AF67" s="55"/>
      <c r="AG67" s="55"/>
      <c r="AH67" s="49"/>
      <c r="AI67" s="55"/>
      <c r="AJ67" s="55"/>
      <c r="AK67" s="49"/>
      <c r="AL67" s="55"/>
      <c r="AM67" s="55">
        <v>2.0</v>
      </c>
      <c r="AN67" s="49"/>
      <c r="AO67" s="49"/>
      <c r="AP67" s="49"/>
      <c r="AQ67" s="49"/>
      <c r="AR67" s="55"/>
      <c r="AS67" s="55">
        <v>1.0</v>
      </c>
      <c r="AT67" s="49"/>
      <c r="AU67" s="55">
        <v>2.0</v>
      </c>
      <c r="AV67" s="49"/>
      <c r="AW67" s="49"/>
      <c r="AX67" s="55">
        <v>1.0</v>
      </c>
      <c r="AY67" s="49"/>
      <c r="AZ67" s="49"/>
      <c r="BA67" s="55"/>
      <c r="BB67" s="55"/>
      <c r="BC67" s="49"/>
      <c r="BD67" s="49"/>
      <c r="BE67" s="49"/>
      <c r="BF67" s="49"/>
      <c r="BG67" s="55">
        <v>1.0</v>
      </c>
      <c r="BH67" s="49"/>
      <c r="BI67" s="49"/>
      <c r="BJ67" s="49"/>
      <c r="BK67" s="49"/>
      <c r="BL67" s="49"/>
      <c r="BM67" s="55">
        <v>1.0</v>
      </c>
      <c r="BN67" s="55">
        <v>1.0</v>
      </c>
      <c r="BO67" s="49"/>
      <c r="BP67" s="55"/>
      <c r="BQ67" s="49"/>
      <c r="BR67" s="49"/>
      <c r="BS67" s="49"/>
      <c r="BT67" s="55">
        <v>2.0</v>
      </c>
      <c r="BU67" s="49"/>
      <c r="BV67" s="49"/>
      <c r="BW67" s="49"/>
      <c r="BX67" s="49"/>
      <c r="BY67" s="49"/>
      <c r="BZ67" s="49"/>
      <c r="CA67" s="49"/>
      <c r="CB67" s="55">
        <v>1.0</v>
      </c>
      <c r="CC67" s="49"/>
      <c r="CD67" s="49"/>
      <c r="CE67" s="55">
        <v>1.0</v>
      </c>
      <c r="CF67" s="55">
        <v>1.0</v>
      </c>
      <c r="CG67" s="49"/>
      <c r="CH67" s="49"/>
      <c r="CI67" s="49"/>
      <c r="CJ67" s="49"/>
      <c r="CK67" s="49"/>
      <c r="CL67" s="49"/>
      <c r="CM67" s="49"/>
      <c r="CN67" s="49"/>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9"/>
      <c r="DR67" s="49"/>
      <c r="DS67" s="49"/>
      <c r="DT67" s="49"/>
      <c r="DU67" s="49"/>
      <c r="DV67" s="49"/>
      <c r="DW67" s="49"/>
      <c r="DX67" s="49"/>
      <c r="DY67" s="49"/>
      <c r="DZ67" s="49"/>
      <c r="EA67" s="49"/>
      <c r="EB67" s="49"/>
      <c r="EC67" s="49"/>
      <c r="ED67" s="49"/>
      <c r="EE67" s="49"/>
      <c r="EF67" s="49"/>
      <c r="EG67" s="49"/>
      <c r="EH67" s="49"/>
      <c r="EI67" s="49"/>
      <c r="EJ67" s="55"/>
      <c r="EK67" s="49"/>
      <c r="EL67" s="49"/>
      <c r="EM67" s="49"/>
      <c r="EN67" s="49"/>
      <c r="EO67" s="49"/>
      <c r="EP67" s="49"/>
      <c r="EQ67" s="49"/>
      <c r="ER67" s="49"/>
      <c r="ES67" s="49"/>
      <c r="ET67" s="49"/>
      <c r="EU67" s="49"/>
      <c r="EV67" s="55"/>
      <c r="EW67" s="55"/>
      <c r="EX67" s="49"/>
      <c r="EY67" s="55"/>
      <c r="EZ67" s="55"/>
      <c r="FA67" s="49"/>
      <c r="FB67" s="40" t="s">
        <v>586</v>
      </c>
      <c r="FC67" s="40"/>
      <c r="FD67" s="40"/>
    </row>
    <row r="68" hidden="1">
      <c r="A68" s="40" t="s">
        <v>587</v>
      </c>
      <c r="B68" s="40" t="s">
        <v>588</v>
      </c>
      <c r="C68" s="41" t="s">
        <v>266</v>
      </c>
      <c r="D68" s="42" t="s">
        <v>170</v>
      </c>
      <c r="E68" s="42"/>
      <c r="F68" s="42"/>
      <c r="G68" s="43" t="s">
        <v>589</v>
      </c>
      <c r="H68" s="43" t="s">
        <v>398</v>
      </c>
      <c r="I68" s="42"/>
      <c r="J68" s="42"/>
      <c r="K68" s="42" t="s">
        <v>200</v>
      </c>
      <c r="L68" s="43" t="s">
        <v>399</v>
      </c>
      <c r="M68" s="42" t="s">
        <v>279</v>
      </c>
      <c r="N68" s="45">
        <v>43073.0</v>
      </c>
      <c r="O68" s="46">
        <v>43102.0</v>
      </c>
      <c r="P68" s="56"/>
      <c r="Q68" s="48"/>
      <c r="R68" s="48"/>
      <c r="S68" s="49"/>
      <c r="T68" s="50">
        <f t="shared" si="117"/>
        <v>450</v>
      </c>
      <c r="U68" s="51">
        <f t="shared" si="37"/>
        <v>15</v>
      </c>
      <c r="V68" s="51">
        <f t="shared" ref="V68:X68" si="144">IF(ISBLANK($A68),"",sum(AF68,AL68,AR68,AX68,BD68,BJ68,BP68,BV68,CB68,CH68,CN68,CT68,CZ68,DF68,DL68,DR68,DX68,ED68,EJ68,EP68,EV68))</f>
        <v>3</v>
      </c>
      <c r="W68" s="51">
        <f t="shared" si="144"/>
        <v>0</v>
      </c>
      <c r="X68" s="51">
        <f t="shared" si="144"/>
        <v>0</v>
      </c>
      <c r="Y68" s="52">
        <f t="shared" si="119"/>
        <v>3</v>
      </c>
      <c r="Z68" s="51">
        <f t="shared" ref="Z68:AB68" si="145">IF(ISBLANK($A68),"",sum(AI68,AO68,AU68,BA68,BG68,BM68,BS68,BY68,CE68,CK68,CQ68,CW68,DC68,DI68,DO68,DU68,EA68,EG68,EM68,ES68,EY68))</f>
        <v>2</v>
      </c>
      <c r="AA68" s="51">
        <f t="shared" si="145"/>
        <v>2</v>
      </c>
      <c r="AB68" s="51">
        <f t="shared" si="145"/>
        <v>0</v>
      </c>
      <c r="AC68" s="52">
        <f t="shared" si="121"/>
        <v>4</v>
      </c>
      <c r="AD68" s="53">
        <f t="shared" si="8"/>
        <v>0.6666666667</v>
      </c>
      <c r="AE68" s="54" t="str">
        <f t="shared" si="9"/>
        <v>20+</v>
      </c>
      <c r="AF68" s="55">
        <v>1.0</v>
      </c>
      <c r="AG68" s="55"/>
      <c r="AH68" s="49"/>
      <c r="AI68" s="55"/>
      <c r="AJ68" s="55"/>
      <c r="AK68" s="49"/>
      <c r="AL68" s="55"/>
      <c r="AM68" s="49"/>
      <c r="AN68" s="49"/>
      <c r="AO68" s="49"/>
      <c r="AP68" s="49"/>
      <c r="AQ68" s="49"/>
      <c r="AR68" s="55"/>
      <c r="AS68" s="55"/>
      <c r="AT68" s="49"/>
      <c r="AU68" s="55"/>
      <c r="AV68" s="49"/>
      <c r="AW68" s="49"/>
      <c r="AX68" s="55"/>
      <c r="AY68" s="49"/>
      <c r="AZ68" s="49"/>
      <c r="BA68" s="55"/>
      <c r="BB68" s="55"/>
      <c r="BC68" s="49"/>
      <c r="BD68" s="49"/>
      <c r="BE68" s="49"/>
      <c r="BF68" s="49"/>
      <c r="BG68" s="49"/>
      <c r="BH68" s="49"/>
      <c r="BI68" s="49"/>
      <c r="BJ68" s="49"/>
      <c r="BK68" s="49"/>
      <c r="BL68" s="49"/>
      <c r="BM68" s="49"/>
      <c r="BN68" s="49"/>
      <c r="BO68" s="49"/>
      <c r="BP68" s="55"/>
      <c r="BQ68" s="49"/>
      <c r="BR68" s="49"/>
      <c r="BS68" s="49"/>
      <c r="BT68" s="49"/>
      <c r="BU68" s="49"/>
      <c r="BV68" s="49"/>
      <c r="BW68" s="49"/>
      <c r="BX68" s="49"/>
      <c r="BY68" s="49"/>
      <c r="BZ68" s="49"/>
      <c r="CA68" s="49"/>
      <c r="CB68" s="55">
        <v>1.0</v>
      </c>
      <c r="CC68" s="49"/>
      <c r="CD68" s="49"/>
      <c r="CE68" s="55">
        <v>1.0</v>
      </c>
      <c r="CF68" s="55">
        <v>1.0</v>
      </c>
      <c r="CG68" s="49"/>
      <c r="CH68" s="49"/>
      <c r="CI68" s="49"/>
      <c r="CJ68" s="49"/>
      <c r="CK68" s="49"/>
      <c r="CL68" s="49"/>
      <c r="CM68" s="49"/>
      <c r="CN68" s="55">
        <v>1.0</v>
      </c>
      <c r="CO68" s="49"/>
      <c r="CP68" s="49"/>
      <c r="CQ68" s="49"/>
      <c r="CR68" s="49"/>
      <c r="CS68" s="49"/>
      <c r="CT68" s="49"/>
      <c r="CU68" s="49"/>
      <c r="CV68" s="49"/>
      <c r="CW68" s="55">
        <v>1.0</v>
      </c>
      <c r="CX68" s="49"/>
      <c r="CY68" s="49"/>
      <c r="CZ68" s="49"/>
      <c r="DA68" s="49"/>
      <c r="DB68" s="49"/>
      <c r="DC68" s="49"/>
      <c r="DD68" s="55">
        <v>1.0</v>
      </c>
      <c r="DE68" s="49"/>
      <c r="DF68" s="49"/>
      <c r="DG68" s="49"/>
      <c r="DH68" s="49"/>
      <c r="DI68" s="49"/>
      <c r="DJ68" s="49"/>
      <c r="DK68" s="49"/>
      <c r="DL68" s="49"/>
      <c r="DM68" s="49"/>
      <c r="DN68" s="49"/>
      <c r="DO68" s="49"/>
      <c r="DP68" s="49"/>
      <c r="DQ68" s="49"/>
      <c r="DR68" s="49"/>
      <c r="DS68" s="49"/>
      <c r="DT68" s="49"/>
      <c r="DU68" s="49"/>
      <c r="DV68" s="49"/>
      <c r="DW68" s="49"/>
      <c r="DX68" s="49"/>
      <c r="DY68" s="49"/>
      <c r="DZ68" s="49"/>
      <c r="EA68" s="49"/>
      <c r="EB68" s="49"/>
      <c r="EC68" s="49"/>
      <c r="ED68" s="49"/>
      <c r="EE68" s="49"/>
      <c r="EF68" s="49"/>
      <c r="EG68" s="49"/>
      <c r="EH68" s="49"/>
      <c r="EI68" s="49"/>
      <c r="EJ68" s="55"/>
      <c r="EK68" s="49"/>
      <c r="EL68" s="49"/>
      <c r="EM68" s="49"/>
      <c r="EN68" s="49"/>
      <c r="EO68" s="49"/>
      <c r="EP68" s="49"/>
      <c r="EQ68" s="49"/>
      <c r="ER68" s="49"/>
      <c r="ES68" s="49"/>
      <c r="ET68" s="49"/>
      <c r="EU68" s="49"/>
      <c r="EV68" s="55"/>
      <c r="EW68" s="55"/>
      <c r="EX68" s="49"/>
      <c r="EY68" s="55"/>
      <c r="EZ68" s="55"/>
      <c r="FA68" s="49"/>
      <c r="FB68" s="40" t="s">
        <v>590</v>
      </c>
      <c r="FC68" s="40"/>
      <c r="FD68" s="40"/>
    </row>
    <row r="69">
      <c r="A69" s="40" t="s">
        <v>591</v>
      </c>
      <c r="B69" s="40" t="s">
        <v>592</v>
      </c>
      <c r="C69" s="41" t="s">
        <v>294</v>
      </c>
      <c r="D69" s="42" t="s">
        <v>197</v>
      </c>
      <c r="E69" s="42"/>
      <c r="F69" s="42"/>
      <c r="G69" s="43" t="s">
        <v>593</v>
      </c>
      <c r="H69" s="43" t="s">
        <v>296</v>
      </c>
      <c r="I69" s="42"/>
      <c r="J69" s="42"/>
      <c r="K69" s="42"/>
      <c r="L69" s="43" t="s">
        <v>297</v>
      </c>
      <c r="M69" s="42" t="s">
        <v>288</v>
      </c>
      <c r="N69" s="45">
        <v>43510.0</v>
      </c>
      <c r="O69" s="46">
        <v>43510.0</v>
      </c>
      <c r="P69" s="56"/>
      <c r="Q69" s="48"/>
      <c r="R69" s="48"/>
      <c r="S69" s="49"/>
      <c r="T69" s="50">
        <f t="shared" si="117"/>
        <v>13</v>
      </c>
      <c r="U69" s="51"/>
      <c r="V69" s="51">
        <f t="shared" ref="V69:X69" si="146">IF(ISBLANK($A69),"",sum(AF69,AL69,AR69,AX69,BD69,BJ69,BP69,BV69,CB69,CH69,CN69,CT69,CZ69,DF69,DL69,DR69,DX69,ED69,EJ69,EP69,EV69))</f>
        <v>1</v>
      </c>
      <c r="W69" s="51">
        <f t="shared" si="146"/>
        <v>1</v>
      </c>
      <c r="X69" s="51">
        <f t="shared" si="146"/>
        <v>0</v>
      </c>
      <c r="Y69" s="52">
        <f t="shared" si="119"/>
        <v>2</v>
      </c>
      <c r="Z69" s="51">
        <f t="shared" ref="Z69:AB69" si="147">IF(ISBLANK($A69),"",sum(AI69,AO69,AU69,BA69,BG69,BM69,BS69,BY69,CE69,CK69,CQ69,CW69,DC69,DI69,DO69,DU69,EA69,EG69,EM69,ES69,EY69))</f>
        <v>1</v>
      </c>
      <c r="AA69" s="51">
        <f t="shared" si="147"/>
        <v>0</v>
      </c>
      <c r="AB69" s="51">
        <f t="shared" si="147"/>
        <v>0</v>
      </c>
      <c r="AC69" s="52">
        <f t="shared" si="121"/>
        <v>1</v>
      </c>
      <c r="AD69" s="53">
        <f t="shared" si="8"/>
        <v>0.5</v>
      </c>
      <c r="AE69" s="54">
        <f t="shared" si="9"/>
        <v>2</v>
      </c>
      <c r="AF69" s="55">
        <v>1.0</v>
      </c>
      <c r="AG69" s="55">
        <v>1.0</v>
      </c>
      <c r="AH69" s="49"/>
      <c r="AI69" s="55"/>
      <c r="AJ69" s="55"/>
      <c r="AK69" s="49"/>
      <c r="AL69" s="55"/>
      <c r="AM69" s="49"/>
      <c r="AN69" s="49"/>
      <c r="AO69" s="55">
        <v>1.0</v>
      </c>
      <c r="AP69" s="49"/>
      <c r="AQ69" s="49"/>
      <c r="AR69" s="55"/>
      <c r="AS69" s="55"/>
      <c r="AT69" s="49"/>
      <c r="AU69" s="55"/>
      <c r="AV69" s="49"/>
      <c r="AW69" s="49"/>
      <c r="AX69" s="55"/>
      <c r="AY69" s="49"/>
      <c r="AZ69" s="49"/>
      <c r="BA69" s="55"/>
      <c r="BB69" s="55"/>
      <c r="BC69" s="49"/>
      <c r="BD69" s="49"/>
      <c r="BE69" s="49"/>
      <c r="BF69" s="49"/>
      <c r="BG69" s="49"/>
      <c r="BH69" s="49"/>
      <c r="BI69" s="49"/>
      <c r="BJ69" s="49"/>
      <c r="BK69" s="49"/>
      <c r="BL69" s="49"/>
      <c r="BM69" s="49"/>
      <c r="BN69" s="49"/>
      <c r="BO69" s="49"/>
      <c r="BP69" s="55"/>
      <c r="BQ69" s="49"/>
      <c r="BR69" s="49"/>
      <c r="BS69" s="49"/>
      <c r="BT69" s="49"/>
      <c r="BU69" s="49"/>
      <c r="BV69" s="49"/>
      <c r="BW69" s="49"/>
      <c r="BX69" s="49"/>
      <c r="BY69" s="49"/>
      <c r="BZ69" s="49"/>
      <c r="CA69" s="49"/>
      <c r="CB69" s="55"/>
      <c r="CC69" s="49"/>
      <c r="CD69" s="49"/>
      <c r="CE69" s="49"/>
      <c r="CF69" s="49"/>
      <c r="CG69" s="49"/>
      <c r="CH69" s="49"/>
      <c r="CI69" s="49"/>
      <c r="CJ69" s="49"/>
      <c r="CK69" s="49"/>
      <c r="CL69" s="49"/>
      <c r="CM69" s="49"/>
      <c r="CN69" s="49"/>
      <c r="CO69" s="49"/>
      <c r="CP69" s="49"/>
      <c r="CQ69" s="49"/>
      <c r="CR69" s="49"/>
      <c r="CS69" s="49"/>
      <c r="CT69" s="49"/>
      <c r="CU69" s="49"/>
      <c r="CV69" s="49"/>
      <c r="CW69" s="49"/>
      <c r="CX69" s="49"/>
      <c r="CY69" s="49"/>
      <c r="CZ69" s="49"/>
      <c r="DA69" s="49"/>
      <c r="DB69" s="49"/>
      <c r="DC69" s="49"/>
      <c r="DD69" s="49"/>
      <c r="DE69" s="49"/>
      <c r="DF69" s="49"/>
      <c r="DG69" s="49"/>
      <c r="DH69" s="49"/>
      <c r="DI69" s="49"/>
      <c r="DJ69" s="49"/>
      <c r="DK69" s="49"/>
      <c r="DL69" s="49"/>
      <c r="DM69" s="49"/>
      <c r="DN69" s="49"/>
      <c r="DO69" s="49"/>
      <c r="DP69" s="49"/>
      <c r="DQ69" s="49"/>
      <c r="DR69" s="49"/>
      <c r="DS69" s="49"/>
      <c r="DT69" s="49"/>
      <c r="DU69" s="49"/>
      <c r="DV69" s="49"/>
      <c r="DW69" s="49"/>
      <c r="DX69" s="49"/>
      <c r="DY69" s="49"/>
      <c r="DZ69" s="49"/>
      <c r="EA69" s="49"/>
      <c r="EB69" s="49"/>
      <c r="EC69" s="49"/>
      <c r="ED69" s="49"/>
      <c r="EE69" s="49"/>
      <c r="EF69" s="49"/>
      <c r="EG69" s="49"/>
      <c r="EH69" s="49"/>
      <c r="EI69" s="49"/>
      <c r="EJ69" s="55"/>
      <c r="EK69" s="49"/>
      <c r="EL69" s="49"/>
      <c r="EM69" s="49"/>
      <c r="EN69" s="49"/>
      <c r="EO69" s="49"/>
      <c r="EP69" s="49"/>
      <c r="EQ69" s="49"/>
      <c r="ER69" s="49"/>
      <c r="ES69" s="49"/>
      <c r="ET69" s="49"/>
      <c r="EU69" s="49"/>
      <c r="EV69" s="55"/>
      <c r="EW69" s="55"/>
      <c r="EX69" s="49"/>
      <c r="EY69" s="55"/>
      <c r="EZ69" s="55"/>
      <c r="FA69" s="49"/>
      <c r="FB69" s="40" t="s">
        <v>594</v>
      </c>
      <c r="FC69" s="40"/>
      <c r="FD69" s="40"/>
    </row>
    <row r="70" hidden="1">
      <c r="A70" s="140" t="s">
        <v>595</v>
      </c>
      <c r="B70" s="40" t="s">
        <v>596</v>
      </c>
      <c r="C70" s="41" t="s">
        <v>268</v>
      </c>
      <c r="D70" s="42" t="s">
        <v>170</v>
      </c>
      <c r="E70" s="42"/>
      <c r="F70" s="42"/>
      <c r="G70" s="43" t="s">
        <v>404</v>
      </c>
      <c r="H70" s="43" t="s">
        <v>404</v>
      </c>
      <c r="I70" s="42"/>
      <c r="J70" s="42"/>
      <c r="K70" s="42" t="s">
        <v>200</v>
      </c>
      <c r="L70" s="43" t="s">
        <v>405</v>
      </c>
      <c r="M70" s="42" t="s">
        <v>274</v>
      </c>
      <c r="N70" s="45">
        <v>43185.0</v>
      </c>
      <c r="O70" s="46">
        <v>43185.0</v>
      </c>
      <c r="P70" s="56"/>
      <c r="Q70" s="48"/>
      <c r="R70" s="48"/>
      <c r="S70" s="49"/>
      <c r="T70" s="50">
        <f t="shared" si="117"/>
        <v>338</v>
      </c>
      <c r="U70" s="51">
        <f t="shared" ref="U70:U73" si="150">IF(ISBLANK($A70),"",15)</f>
        <v>15</v>
      </c>
      <c r="V70" s="51">
        <f t="shared" ref="V70:X70" si="148">IF(ISBLANK($A70),"",sum(AF70,AL70,AR70,AX70,BD70,BJ70,BP70,BV70,CB70,CH70,CN70,CT70,CZ70,DF70,DL70,DR70,DX70,ED70,EJ70,EP70,EV70))</f>
        <v>5</v>
      </c>
      <c r="W70" s="51">
        <f t="shared" si="148"/>
        <v>4</v>
      </c>
      <c r="X70" s="51">
        <f t="shared" si="148"/>
        <v>0</v>
      </c>
      <c r="Y70" s="52">
        <f t="shared" si="119"/>
        <v>9</v>
      </c>
      <c r="Z70" s="51">
        <f t="shared" ref="Z70:AB70" si="149">IF(ISBLANK($A70),"",sum(AI70,AO70,AU70,BA70,BG70,BM70,BS70,BY70,CE70,CK70,CQ70,CW70,DC70,DI70,DO70,DU70,EA70,EG70,EM70,ES70,EY70))</f>
        <v>5</v>
      </c>
      <c r="AA70" s="51">
        <f t="shared" si="149"/>
        <v>1</v>
      </c>
      <c r="AB70" s="51">
        <f t="shared" si="149"/>
        <v>0</v>
      </c>
      <c r="AC70" s="52">
        <f t="shared" si="121"/>
        <v>6</v>
      </c>
      <c r="AD70" s="53">
        <f t="shared" si="8"/>
        <v>0.5555555556</v>
      </c>
      <c r="AE70" s="54" t="str">
        <f t="shared" si="9"/>
        <v>20+</v>
      </c>
      <c r="AF70" s="55">
        <v>2.0</v>
      </c>
      <c r="AG70" s="55">
        <v>1.0</v>
      </c>
      <c r="AH70" s="49"/>
      <c r="AI70" s="55"/>
      <c r="AJ70" s="55"/>
      <c r="AK70" s="49"/>
      <c r="AL70" s="55">
        <v>1.0</v>
      </c>
      <c r="AM70" s="55">
        <v>3.0</v>
      </c>
      <c r="AN70" s="49"/>
      <c r="AO70" s="55">
        <v>2.0</v>
      </c>
      <c r="AP70" s="49"/>
      <c r="AQ70" s="49"/>
      <c r="AR70" s="55">
        <v>1.0</v>
      </c>
      <c r="AS70" s="55"/>
      <c r="AT70" s="49"/>
      <c r="AU70" s="55"/>
      <c r="AV70" s="55">
        <v>1.0</v>
      </c>
      <c r="AW70" s="49"/>
      <c r="AX70" s="55">
        <v>1.0</v>
      </c>
      <c r="AY70" s="49"/>
      <c r="AZ70" s="49"/>
      <c r="BA70" s="55">
        <v>1.0</v>
      </c>
      <c r="BB70" s="55"/>
      <c r="BC70" s="49"/>
      <c r="BD70" s="49"/>
      <c r="BE70" s="49"/>
      <c r="BF70" s="49"/>
      <c r="BG70" s="55">
        <v>1.0</v>
      </c>
      <c r="BH70" s="49"/>
      <c r="BI70" s="49"/>
      <c r="BJ70" s="49"/>
      <c r="BK70" s="49"/>
      <c r="BL70" s="49"/>
      <c r="BM70" s="55">
        <v>1.0</v>
      </c>
      <c r="BN70" s="49"/>
      <c r="BO70" s="49"/>
      <c r="BP70" s="55"/>
      <c r="BQ70" s="49"/>
      <c r="BR70" s="49"/>
      <c r="BS70" s="49"/>
      <c r="BT70" s="49"/>
      <c r="BU70" s="49"/>
      <c r="BV70" s="49"/>
      <c r="BW70" s="49"/>
      <c r="BX70" s="49"/>
      <c r="BY70" s="49"/>
      <c r="BZ70" s="49"/>
      <c r="CA70" s="49"/>
      <c r="CB70" s="55"/>
      <c r="CC70" s="49"/>
      <c r="CD70" s="49"/>
      <c r="CE70" s="49"/>
      <c r="CF70" s="49"/>
      <c r="CG70" s="49"/>
      <c r="CH70" s="49"/>
      <c r="CI70" s="49"/>
      <c r="CJ70" s="49"/>
      <c r="CK70" s="49"/>
      <c r="CL70" s="49"/>
      <c r="CM70" s="49"/>
      <c r="CN70" s="49"/>
      <c r="CO70" s="49"/>
      <c r="CP70" s="49"/>
      <c r="CQ70" s="49"/>
      <c r="CR70" s="49"/>
      <c r="CS70" s="49"/>
      <c r="CT70" s="49"/>
      <c r="CU70" s="49"/>
      <c r="CV70" s="49"/>
      <c r="CW70" s="49"/>
      <c r="CX70" s="49"/>
      <c r="CY70" s="49"/>
      <c r="CZ70" s="49"/>
      <c r="DA70" s="49"/>
      <c r="DB70" s="49"/>
      <c r="DC70" s="49"/>
      <c r="DD70" s="49"/>
      <c r="DE70" s="49"/>
      <c r="DF70" s="49"/>
      <c r="DG70" s="49"/>
      <c r="DH70" s="49"/>
      <c r="DI70" s="49"/>
      <c r="DJ70" s="49"/>
      <c r="DK70" s="49"/>
      <c r="DL70" s="49"/>
      <c r="DM70" s="49"/>
      <c r="DN70" s="49"/>
      <c r="DO70" s="49"/>
      <c r="DP70" s="49"/>
      <c r="DQ70" s="49"/>
      <c r="DR70" s="49"/>
      <c r="DS70" s="49"/>
      <c r="DT70" s="49"/>
      <c r="DU70" s="49"/>
      <c r="DV70" s="49"/>
      <c r="DW70" s="49"/>
      <c r="DX70" s="49"/>
      <c r="DY70" s="49"/>
      <c r="DZ70" s="49"/>
      <c r="EA70" s="49"/>
      <c r="EB70" s="49"/>
      <c r="EC70" s="49"/>
      <c r="ED70" s="49"/>
      <c r="EE70" s="49"/>
      <c r="EF70" s="49"/>
      <c r="EG70" s="49"/>
      <c r="EH70" s="49"/>
      <c r="EI70" s="49"/>
      <c r="EJ70" s="55"/>
      <c r="EK70" s="49"/>
      <c r="EL70" s="49"/>
      <c r="EM70" s="49"/>
      <c r="EN70" s="49"/>
      <c r="EO70" s="49"/>
      <c r="EP70" s="49"/>
      <c r="EQ70" s="49"/>
      <c r="ER70" s="49"/>
      <c r="ES70" s="49"/>
      <c r="ET70" s="49"/>
      <c r="EU70" s="49"/>
      <c r="EV70" s="55"/>
      <c r="EW70" s="55"/>
      <c r="EX70" s="49"/>
      <c r="EY70" s="55"/>
      <c r="EZ70" s="55"/>
      <c r="FA70" s="49"/>
      <c r="FB70" s="40" t="s">
        <v>597</v>
      </c>
      <c r="FC70" s="40"/>
      <c r="FD70" s="40"/>
    </row>
    <row r="71" hidden="1">
      <c r="A71" s="40" t="s">
        <v>598</v>
      </c>
      <c r="B71" s="40" t="s">
        <v>599</v>
      </c>
      <c r="C71" s="41" t="s">
        <v>214</v>
      </c>
      <c r="D71" s="42" t="s">
        <v>170</v>
      </c>
      <c r="E71" s="42"/>
      <c r="F71" s="42"/>
      <c r="G71" s="43" t="s">
        <v>600</v>
      </c>
      <c r="H71" s="43" t="s">
        <v>601</v>
      </c>
      <c r="I71" s="42"/>
      <c r="J71" s="42"/>
      <c r="K71" s="42" t="s">
        <v>200</v>
      </c>
      <c r="L71" s="43" t="s">
        <v>602</v>
      </c>
      <c r="M71" s="42" t="s">
        <v>276</v>
      </c>
      <c r="N71" s="45">
        <v>43293.0</v>
      </c>
      <c r="O71" s="46"/>
      <c r="P71" s="56"/>
      <c r="Q71" s="48"/>
      <c r="R71" s="48"/>
      <c r="S71" s="49"/>
      <c r="T71" s="50">
        <f t="shared" si="117"/>
        <v>230</v>
      </c>
      <c r="U71" s="51">
        <f t="shared" si="150"/>
        <v>15</v>
      </c>
      <c r="V71" s="51">
        <f t="shared" ref="V71:X71" si="151">IF(ISBLANK($A71),"",sum(AF71,AL71,AR71,AX71,BD71,BJ71,BP71,BV71,CB71,CH71,CN71,CT71,CZ71,DF71,DL71,DR71,DX71,ED71,EJ71,EP71,EV71))</f>
        <v>7</v>
      </c>
      <c r="W71" s="51">
        <f t="shared" si="151"/>
        <v>0</v>
      </c>
      <c r="X71" s="51">
        <f t="shared" si="151"/>
        <v>0</v>
      </c>
      <c r="Y71" s="52">
        <f t="shared" si="119"/>
        <v>7</v>
      </c>
      <c r="Z71" s="51">
        <f t="shared" ref="Z71:AB71" si="152">IF(ISBLANK($A71),"",sum(AI71,AO71,AU71,BA71,BG71,BM71,BS71,BY71,CE71,CK71,CQ71,CW71,DC71,DI71,DO71,DU71,EA71,EG71,EM71,ES71,EY71))</f>
        <v>3</v>
      </c>
      <c r="AA71" s="51">
        <f t="shared" si="152"/>
        <v>0</v>
      </c>
      <c r="AB71" s="51">
        <f t="shared" si="152"/>
        <v>0</v>
      </c>
      <c r="AC71" s="52">
        <f t="shared" si="121"/>
        <v>3</v>
      </c>
      <c r="AD71" s="53">
        <f t="shared" si="8"/>
        <v>0.4285714286</v>
      </c>
      <c r="AE71" s="54" t="str">
        <f t="shared" si="9"/>
        <v>20+</v>
      </c>
      <c r="AF71" s="55">
        <v>3.0</v>
      </c>
      <c r="AG71" s="55"/>
      <c r="AH71" s="49"/>
      <c r="AI71" s="55">
        <v>3.0</v>
      </c>
      <c r="AJ71" s="55"/>
      <c r="AK71" s="49"/>
      <c r="AL71" s="55"/>
      <c r="AM71" s="49"/>
      <c r="AN71" s="49"/>
      <c r="AO71" s="49"/>
      <c r="AP71" s="49"/>
      <c r="AQ71" s="49"/>
      <c r="AR71" s="55"/>
      <c r="AS71" s="55"/>
      <c r="AT71" s="49"/>
      <c r="AU71" s="55"/>
      <c r="AV71" s="49"/>
      <c r="AW71" s="49"/>
      <c r="AX71" s="55">
        <v>2.0</v>
      </c>
      <c r="AY71" s="49"/>
      <c r="AZ71" s="49"/>
      <c r="BA71" s="55"/>
      <c r="BB71" s="55"/>
      <c r="BC71" s="49"/>
      <c r="BD71" s="55">
        <v>2.0</v>
      </c>
      <c r="BE71" s="49"/>
      <c r="BF71" s="49"/>
      <c r="BG71" s="49"/>
      <c r="BH71" s="49"/>
      <c r="BI71" s="49"/>
      <c r="BJ71" s="49"/>
      <c r="BK71" s="49"/>
      <c r="BL71" s="49"/>
      <c r="BM71" s="49"/>
      <c r="BN71" s="49"/>
      <c r="BO71" s="49"/>
      <c r="BP71" s="55"/>
      <c r="BQ71" s="49"/>
      <c r="BR71" s="49"/>
      <c r="BS71" s="49"/>
      <c r="BT71" s="49"/>
      <c r="BU71" s="49"/>
      <c r="BV71" s="49"/>
      <c r="BW71" s="49"/>
      <c r="BX71" s="49"/>
      <c r="BY71" s="49"/>
      <c r="BZ71" s="49"/>
      <c r="CA71" s="49"/>
      <c r="CB71" s="55"/>
      <c r="CC71" s="49"/>
      <c r="CD71" s="49"/>
      <c r="CE71" s="49"/>
      <c r="CF71" s="49"/>
      <c r="CG71" s="49"/>
      <c r="CH71" s="49"/>
      <c r="CI71" s="49"/>
      <c r="CJ71" s="49"/>
      <c r="CK71" s="49"/>
      <c r="CL71" s="49"/>
      <c r="CM71" s="49"/>
      <c r="CN71" s="49"/>
      <c r="CO71" s="49"/>
      <c r="CP71" s="49"/>
      <c r="CQ71" s="49"/>
      <c r="CR71" s="49"/>
      <c r="CS71" s="49"/>
      <c r="CT71" s="49"/>
      <c r="CU71" s="49"/>
      <c r="CV71" s="49"/>
      <c r="CW71" s="49"/>
      <c r="CX71" s="49"/>
      <c r="CY71" s="49"/>
      <c r="CZ71" s="49"/>
      <c r="DA71" s="49"/>
      <c r="DB71" s="49"/>
      <c r="DC71" s="49"/>
      <c r="DD71" s="49"/>
      <c r="DE71" s="49"/>
      <c r="DF71" s="49"/>
      <c r="DG71" s="49"/>
      <c r="DH71" s="49"/>
      <c r="DI71" s="49"/>
      <c r="DJ71" s="49"/>
      <c r="DK71" s="49"/>
      <c r="DL71" s="49"/>
      <c r="DM71" s="49"/>
      <c r="DN71" s="49"/>
      <c r="DO71" s="49"/>
      <c r="DP71" s="49"/>
      <c r="DQ71" s="49"/>
      <c r="DR71" s="49"/>
      <c r="DS71" s="49"/>
      <c r="DT71" s="49"/>
      <c r="DU71" s="49"/>
      <c r="DV71" s="49"/>
      <c r="DW71" s="49"/>
      <c r="DX71" s="49"/>
      <c r="DY71" s="49"/>
      <c r="DZ71" s="49"/>
      <c r="EA71" s="49"/>
      <c r="EB71" s="49"/>
      <c r="EC71" s="49"/>
      <c r="ED71" s="49"/>
      <c r="EE71" s="49"/>
      <c r="EF71" s="49"/>
      <c r="EG71" s="49"/>
      <c r="EH71" s="49"/>
      <c r="EI71" s="49"/>
      <c r="EJ71" s="55"/>
      <c r="EK71" s="49"/>
      <c r="EL71" s="49"/>
      <c r="EM71" s="49"/>
      <c r="EN71" s="49"/>
      <c r="EO71" s="49"/>
      <c r="EP71" s="49"/>
      <c r="EQ71" s="49"/>
      <c r="ER71" s="49"/>
      <c r="ES71" s="49"/>
      <c r="ET71" s="49"/>
      <c r="EU71" s="49"/>
      <c r="EV71" s="55"/>
      <c r="EW71" s="55"/>
      <c r="EX71" s="49"/>
      <c r="EY71" s="55"/>
      <c r="EZ71" s="55"/>
      <c r="FA71" s="49"/>
      <c r="FB71" s="40" t="s">
        <v>603</v>
      </c>
      <c r="FC71" s="40"/>
      <c r="FD71" s="40"/>
    </row>
    <row r="72" hidden="1">
      <c r="A72" s="149" t="s">
        <v>604</v>
      </c>
      <c r="B72" s="40" t="s">
        <v>605</v>
      </c>
      <c r="C72" s="41" t="s">
        <v>169</v>
      </c>
      <c r="D72" s="42" t="s">
        <v>170</v>
      </c>
      <c r="E72" s="42"/>
      <c r="F72" s="42"/>
      <c r="G72" s="43" t="s">
        <v>606</v>
      </c>
      <c r="H72" s="43" t="s">
        <v>607</v>
      </c>
      <c r="I72" s="42"/>
      <c r="J72" s="42"/>
      <c r="K72" s="42" t="s">
        <v>200</v>
      </c>
      <c r="L72" s="43" t="s">
        <v>608</v>
      </c>
      <c r="M72" s="42" t="s">
        <v>287</v>
      </c>
      <c r="N72" s="45">
        <v>43244.0</v>
      </c>
      <c r="O72" s="46">
        <v>43244.0</v>
      </c>
      <c r="P72" s="56"/>
      <c r="Q72" s="48"/>
      <c r="R72" s="48"/>
      <c r="S72" s="49"/>
      <c r="T72" s="50">
        <f t="shared" si="117"/>
        <v>279</v>
      </c>
      <c r="U72" s="51">
        <f t="shared" si="150"/>
        <v>15</v>
      </c>
      <c r="V72" s="51">
        <f t="shared" ref="V72:X72" si="153">IF(ISBLANK($A72),"",sum(AF72,AL72,AR72,AX72,BD72,BJ72,BP72,BV72,CB72,CH72,CN72,CT72,CZ72,DF72,DL72,DR72,DX72,ED72,EJ72,EP72,EV72))</f>
        <v>4</v>
      </c>
      <c r="W72" s="51">
        <f t="shared" si="153"/>
        <v>0</v>
      </c>
      <c r="X72" s="51">
        <f t="shared" si="153"/>
        <v>0</v>
      </c>
      <c r="Y72" s="52">
        <f t="shared" si="119"/>
        <v>4</v>
      </c>
      <c r="Z72" s="51">
        <f t="shared" ref="Z72:AB72" si="154">IF(ISBLANK($A72),"",sum(AI72,AO72,AU72,BA72,BG72,BM72,BS72,BY72,CE72,CK72,CQ72,CW72,DC72,DI72,DO72,DU72,EA72,EG72,EM72,ES72,EY72))</f>
        <v>1</v>
      </c>
      <c r="AA72" s="51">
        <f t="shared" si="154"/>
        <v>2</v>
      </c>
      <c r="AB72" s="51">
        <f t="shared" si="154"/>
        <v>0</v>
      </c>
      <c r="AC72" s="52">
        <f t="shared" si="121"/>
        <v>3</v>
      </c>
      <c r="AD72" s="53">
        <f t="shared" si="8"/>
        <v>0.25</v>
      </c>
      <c r="AE72" s="54" t="str">
        <f t="shared" si="9"/>
        <v>20+</v>
      </c>
      <c r="AF72" s="55"/>
      <c r="AG72" s="55"/>
      <c r="AH72" s="49"/>
      <c r="AI72" s="55"/>
      <c r="AJ72" s="55"/>
      <c r="AK72" s="49"/>
      <c r="AL72" s="55">
        <v>1.0</v>
      </c>
      <c r="AM72" s="49"/>
      <c r="AN72" s="49"/>
      <c r="AO72" s="55">
        <v>1.0</v>
      </c>
      <c r="AP72" s="55">
        <v>1.0</v>
      </c>
      <c r="AQ72" s="49"/>
      <c r="AR72" s="55">
        <v>1.0</v>
      </c>
      <c r="AS72" s="55"/>
      <c r="AT72" s="49"/>
      <c r="AU72" s="55"/>
      <c r="AV72" s="49"/>
      <c r="AW72" s="49"/>
      <c r="AX72" s="55">
        <v>1.0</v>
      </c>
      <c r="AY72" s="49"/>
      <c r="AZ72" s="49"/>
      <c r="BA72" s="55"/>
      <c r="BB72" s="55">
        <v>1.0</v>
      </c>
      <c r="BC72" s="49"/>
      <c r="BD72" s="49"/>
      <c r="BE72" s="49"/>
      <c r="BF72" s="49"/>
      <c r="BG72" s="49"/>
      <c r="BH72" s="49"/>
      <c r="BI72" s="49"/>
      <c r="BJ72" s="55">
        <v>1.0</v>
      </c>
      <c r="BK72" s="49"/>
      <c r="BL72" s="49"/>
      <c r="BM72" s="49"/>
      <c r="BN72" s="49"/>
      <c r="BO72" s="49"/>
      <c r="BP72" s="55"/>
      <c r="BQ72" s="49"/>
      <c r="BR72" s="49"/>
      <c r="BS72" s="49"/>
      <c r="BT72" s="49"/>
      <c r="BU72" s="49"/>
      <c r="BV72" s="49"/>
      <c r="BW72" s="49"/>
      <c r="BX72" s="49"/>
      <c r="BY72" s="49"/>
      <c r="BZ72" s="49"/>
      <c r="CA72" s="49"/>
      <c r="CB72" s="55"/>
      <c r="CC72" s="49"/>
      <c r="CD72" s="49"/>
      <c r="CE72" s="49"/>
      <c r="CF72" s="49"/>
      <c r="CG72" s="49"/>
      <c r="CH72" s="49"/>
      <c r="CI72" s="49"/>
      <c r="CJ72" s="49"/>
      <c r="CK72" s="49"/>
      <c r="CL72" s="49"/>
      <c r="CM72" s="49"/>
      <c r="CN72" s="49"/>
      <c r="CO72" s="49"/>
      <c r="CP72" s="49"/>
      <c r="CQ72" s="49"/>
      <c r="CR72" s="49"/>
      <c r="CS72" s="49"/>
      <c r="CT72" s="49"/>
      <c r="CU72" s="49"/>
      <c r="CV72" s="49"/>
      <c r="CW72" s="49"/>
      <c r="CX72" s="49"/>
      <c r="CY72" s="49"/>
      <c r="CZ72" s="49"/>
      <c r="DA72" s="49"/>
      <c r="DB72" s="49"/>
      <c r="DC72" s="49"/>
      <c r="DD72" s="49"/>
      <c r="DE72" s="49"/>
      <c r="DF72" s="49"/>
      <c r="DG72" s="49"/>
      <c r="DH72" s="49"/>
      <c r="DI72" s="49"/>
      <c r="DJ72" s="49"/>
      <c r="DK72" s="49"/>
      <c r="DL72" s="49"/>
      <c r="DM72" s="49"/>
      <c r="DN72" s="49"/>
      <c r="DO72" s="49"/>
      <c r="DP72" s="49"/>
      <c r="DQ72" s="49"/>
      <c r="DR72" s="49"/>
      <c r="DS72" s="49"/>
      <c r="DT72" s="49"/>
      <c r="DU72" s="49"/>
      <c r="DV72" s="49"/>
      <c r="DW72" s="49"/>
      <c r="DX72" s="49"/>
      <c r="DY72" s="49"/>
      <c r="DZ72" s="49"/>
      <c r="EA72" s="49"/>
      <c r="EB72" s="49"/>
      <c r="EC72" s="49"/>
      <c r="ED72" s="49"/>
      <c r="EE72" s="49"/>
      <c r="EF72" s="49"/>
      <c r="EG72" s="49"/>
      <c r="EH72" s="49"/>
      <c r="EI72" s="49"/>
      <c r="EJ72" s="55"/>
      <c r="EK72" s="49"/>
      <c r="EL72" s="49"/>
      <c r="EM72" s="49"/>
      <c r="EN72" s="49"/>
      <c r="EO72" s="49"/>
      <c r="EP72" s="49"/>
      <c r="EQ72" s="49"/>
      <c r="ER72" s="49"/>
      <c r="ES72" s="49"/>
      <c r="ET72" s="49"/>
      <c r="EU72" s="49"/>
      <c r="EV72" s="55"/>
      <c r="EW72" s="55"/>
      <c r="EX72" s="49"/>
      <c r="EY72" s="55"/>
      <c r="EZ72" s="55"/>
      <c r="FA72" s="49"/>
      <c r="FB72" s="40" t="s">
        <v>609</v>
      </c>
      <c r="FC72" s="40"/>
      <c r="FD72" s="40"/>
    </row>
    <row r="73" hidden="1">
      <c r="A73" s="40" t="s">
        <v>610</v>
      </c>
      <c r="B73" s="40" t="s">
        <v>611</v>
      </c>
      <c r="C73" s="41" t="s">
        <v>294</v>
      </c>
      <c r="D73" s="42" t="s">
        <v>162</v>
      </c>
      <c r="E73" s="42"/>
      <c r="F73" s="42"/>
      <c r="G73" s="43" t="s">
        <v>296</v>
      </c>
      <c r="H73" s="43" t="s">
        <v>296</v>
      </c>
      <c r="I73" s="42"/>
      <c r="J73" s="42"/>
      <c r="K73" s="42" t="s">
        <v>200</v>
      </c>
      <c r="L73" s="43" t="s">
        <v>297</v>
      </c>
      <c r="M73" s="42" t="s">
        <v>288</v>
      </c>
      <c r="N73" s="45">
        <v>43390.0</v>
      </c>
      <c r="O73" s="46">
        <v>43390.0</v>
      </c>
      <c r="P73" s="56"/>
      <c r="Q73" s="48"/>
      <c r="R73" s="48"/>
      <c r="S73" s="49"/>
      <c r="T73" s="50">
        <f t="shared" si="117"/>
        <v>133</v>
      </c>
      <c r="U73" s="51">
        <f t="shared" si="150"/>
        <v>15</v>
      </c>
      <c r="V73" s="51">
        <f t="shared" ref="V73:X73" si="155">IF(ISBLANK($A73),"",sum(AF73,AL73,AR73,AX73,BD73,BJ73,BP73,BV73,CB73,CH73,CN73,CT73,CZ73,DF73,DL73,DR73,DX73,ED73,EJ73,EP73,EV73))</f>
        <v>6</v>
      </c>
      <c r="W73" s="51">
        <f t="shared" si="155"/>
        <v>4</v>
      </c>
      <c r="X73" s="51">
        <f t="shared" si="155"/>
        <v>0</v>
      </c>
      <c r="Y73" s="52">
        <f t="shared" si="119"/>
        <v>10</v>
      </c>
      <c r="Z73" s="93">
        <v>3.0</v>
      </c>
      <c r="AA73" s="51">
        <f t="shared" ref="AA73:AB73" si="156">IF(ISBLANK($A73),"",sum(AJ73,AP73,AV73,BB73,BH73,BN73,BT73,BZ73,CF73,CL73,CR73,CX73,DD73,DJ73,DP73,DV73,EB73,EH73,EN73,ET73,EZ73))</f>
        <v>0</v>
      </c>
      <c r="AB73" s="51">
        <f t="shared" si="156"/>
        <v>0</v>
      </c>
      <c r="AC73" s="52">
        <f t="shared" si="121"/>
        <v>3</v>
      </c>
      <c r="AD73" s="53">
        <f t="shared" si="8"/>
        <v>0.3</v>
      </c>
      <c r="AE73" s="54">
        <f t="shared" si="9"/>
        <v>19</v>
      </c>
      <c r="AF73" s="55">
        <v>1.0</v>
      </c>
      <c r="AG73" s="55"/>
      <c r="AH73" s="49"/>
      <c r="AI73" s="55">
        <v>1.0</v>
      </c>
      <c r="AJ73" s="55"/>
      <c r="AK73" s="49"/>
      <c r="AL73" s="55">
        <v>1.0</v>
      </c>
      <c r="AM73" s="49"/>
      <c r="AN73" s="49"/>
      <c r="AO73" s="49"/>
      <c r="AP73" s="49"/>
      <c r="AQ73" s="49"/>
      <c r="AR73" s="55">
        <v>1.0</v>
      </c>
      <c r="AS73" s="55"/>
      <c r="AT73" s="49"/>
      <c r="AU73" s="55"/>
      <c r="AV73" s="49"/>
      <c r="AW73" s="49"/>
      <c r="AX73" s="55">
        <v>1.0</v>
      </c>
      <c r="AY73" s="49"/>
      <c r="AZ73" s="49"/>
      <c r="BA73" s="55"/>
      <c r="BB73" s="55"/>
      <c r="BC73" s="49"/>
      <c r="BD73" s="49"/>
      <c r="BE73" s="55">
        <v>2.0</v>
      </c>
      <c r="BF73" s="49"/>
      <c r="BG73" s="55">
        <v>1.0</v>
      </c>
      <c r="BH73" s="49"/>
      <c r="BI73" s="49"/>
      <c r="BJ73" s="55">
        <v>2.0</v>
      </c>
      <c r="BK73" s="55">
        <v>1.0</v>
      </c>
      <c r="BL73" s="49"/>
      <c r="BM73" s="49"/>
      <c r="BN73" s="49"/>
      <c r="BO73" s="49"/>
      <c r="BP73" s="55"/>
      <c r="BQ73" s="55">
        <v>1.0</v>
      </c>
      <c r="BR73" s="49"/>
      <c r="BS73" s="55">
        <v>1.0</v>
      </c>
      <c r="BT73" s="49"/>
      <c r="BU73" s="49"/>
      <c r="BV73" s="49"/>
      <c r="BW73" s="55"/>
      <c r="BX73" s="49"/>
      <c r="BY73" s="55"/>
      <c r="BZ73" s="49"/>
      <c r="CA73" s="49"/>
      <c r="CB73" s="55"/>
      <c r="CC73" s="49"/>
      <c r="CD73" s="49"/>
      <c r="CE73" s="49"/>
      <c r="CF73" s="49"/>
      <c r="CG73" s="49"/>
      <c r="CH73" s="49"/>
      <c r="CI73" s="49"/>
      <c r="CJ73" s="49"/>
      <c r="CK73" s="49"/>
      <c r="CL73" s="49"/>
      <c r="CM73" s="49"/>
      <c r="CN73" s="49"/>
      <c r="CO73" s="49"/>
      <c r="CP73" s="49"/>
      <c r="CQ73" s="49"/>
      <c r="CR73" s="49"/>
      <c r="CS73" s="49"/>
      <c r="CT73" s="49"/>
      <c r="CU73" s="49"/>
      <c r="CV73" s="49"/>
      <c r="CW73" s="49"/>
      <c r="CX73" s="49"/>
      <c r="CY73" s="49"/>
      <c r="CZ73" s="49"/>
      <c r="DA73" s="49"/>
      <c r="DB73" s="49"/>
      <c r="DC73" s="49"/>
      <c r="DD73" s="49"/>
      <c r="DE73" s="49"/>
      <c r="DF73" s="49"/>
      <c r="DG73" s="49"/>
      <c r="DH73" s="49"/>
      <c r="DI73" s="49"/>
      <c r="DJ73" s="49"/>
      <c r="DK73" s="49"/>
      <c r="DL73" s="49"/>
      <c r="DM73" s="49"/>
      <c r="DN73" s="49"/>
      <c r="DO73" s="49"/>
      <c r="DP73" s="49"/>
      <c r="DQ73" s="49"/>
      <c r="DR73" s="49"/>
      <c r="DS73" s="49"/>
      <c r="DT73" s="49"/>
      <c r="DU73" s="49"/>
      <c r="DV73" s="49"/>
      <c r="DW73" s="49"/>
      <c r="DX73" s="49"/>
      <c r="DY73" s="49"/>
      <c r="DZ73" s="49"/>
      <c r="EA73" s="49"/>
      <c r="EB73" s="49"/>
      <c r="EC73" s="49"/>
      <c r="ED73" s="49"/>
      <c r="EE73" s="49"/>
      <c r="EF73" s="49"/>
      <c r="EG73" s="49"/>
      <c r="EH73" s="49"/>
      <c r="EI73" s="49"/>
      <c r="EJ73" s="55"/>
      <c r="EK73" s="49"/>
      <c r="EL73" s="49"/>
      <c r="EM73" s="49"/>
      <c r="EN73" s="49"/>
      <c r="EO73" s="49"/>
      <c r="EP73" s="49"/>
      <c r="EQ73" s="49"/>
      <c r="ER73" s="49"/>
      <c r="ES73" s="49"/>
      <c r="ET73" s="49"/>
      <c r="EU73" s="49"/>
      <c r="EV73" s="55"/>
      <c r="EW73" s="55"/>
      <c r="EX73" s="49"/>
      <c r="EY73" s="55"/>
      <c r="EZ73" s="55"/>
      <c r="FA73" s="49"/>
      <c r="FB73" s="40" t="s">
        <v>612</v>
      </c>
      <c r="FC73" s="40"/>
      <c r="FD73" s="40"/>
    </row>
    <row r="74">
      <c r="A74" s="40" t="s">
        <v>613</v>
      </c>
      <c r="B74" s="40" t="s">
        <v>614</v>
      </c>
      <c r="C74" s="41" t="s">
        <v>294</v>
      </c>
      <c r="D74" s="42" t="s">
        <v>197</v>
      </c>
      <c r="E74" s="42"/>
      <c r="F74" s="42"/>
      <c r="G74" s="43" t="s">
        <v>593</v>
      </c>
      <c r="H74" s="43" t="s">
        <v>296</v>
      </c>
      <c r="I74" s="42"/>
      <c r="J74" s="42"/>
      <c r="K74" s="42"/>
      <c r="L74" s="43" t="s">
        <v>297</v>
      </c>
      <c r="M74" s="42" t="s">
        <v>288</v>
      </c>
      <c r="N74" s="45">
        <v>43510.0</v>
      </c>
      <c r="O74" s="46">
        <v>43510.0</v>
      </c>
      <c r="P74" s="56"/>
      <c r="Q74" s="48"/>
      <c r="R74" s="48"/>
      <c r="S74" s="49"/>
      <c r="T74" s="50">
        <f t="shared" si="117"/>
        <v>13</v>
      </c>
      <c r="U74" s="51"/>
      <c r="V74" s="51">
        <f t="shared" ref="V74:X74" si="157">IF(ISBLANK($A74),"",sum(AF74,AL74,AR74,AX74,BD74,BJ74,BP74,BV74,CB74,CH74,CN74,CT74,CZ74,DF74,DL74,DR74,DX74,ED74,EJ74,EP74,EV74))</f>
        <v>2</v>
      </c>
      <c r="W74" s="51">
        <f t="shared" si="157"/>
        <v>0</v>
      </c>
      <c r="X74" s="51">
        <f t="shared" si="157"/>
        <v>0</v>
      </c>
      <c r="Y74" s="52">
        <f t="shared" si="119"/>
        <v>2</v>
      </c>
      <c r="Z74" s="51">
        <f t="shared" ref="Z74:AB74" si="158">IF(ISBLANK($A74),"",sum(AI74,AO74,AU74,BA74,BG74,BM74,BS74,BY74,CE74,CK74,CQ74,CW74,DC74,DI74,DO74,DU74,EA74,EG74,EM74,ES74,EY74))</f>
        <v>2</v>
      </c>
      <c r="AA74" s="51">
        <f t="shared" si="158"/>
        <v>0</v>
      </c>
      <c r="AB74" s="51">
        <f t="shared" si="158"/>
        <v>0</v>
      </c>
      <c r="AC74" s="52">
        <f t="shared" si="121"/>
        <v>2</v>
      </c>
      <c r="AD74" s="53">
        <f t="shared" si="8"/>
        <v>1</v>
      </c>
      <c r="AE74" s="54">
        <f t="shared" si="9"/>
        <v>2</v>
      </c>
      <c r="AF74" s="55"/>
      <c r="AG74" s="55"/>
      <c r="AH74" s="49"/>
      <c r="AI74" s="55"/>
      <c r="AJ74" s="55"/>
      <c r="AK74" s="49"/>
      <c r="AL74" s="55">
        <v>2.0</v>
      </c>
      <c r="AM74" s="49"/>
      <c r="AN74" s="49"/>
      <c r="AO74" s="55">
        <v>2.0</v>
      </c>
      <c r="AP74" s="49"/>
      <c r="AQ74" s="49"/>
      <c r="AR74" s="55"/>
      <c r="AS74" s="55"/>
      <c r="AT74" s="49"/>
      <c r="AU74" s="55"/>
      <c r="AV74" s="49"/>
      <c r="AW74" s="49"/>
      <c r="AX74" s="55"/>
      <c r="AY74" s="49"/>
      <c r="AZ74" s="49"/>
      <c r="BA74" s="55"/>
      <c r="BB74" s="55"/>
      <c r="BC74" s="49"/>
      <c r="BD74" s="49"/>
      <c r="BE74" s="49"/>
      <c r="BF74" s="49"/>
      <c r="BG74" s="49"/>
      <c r="BH74" s="49"/>
      <c r="BI74" s="49"/>
      <c r="BJ74" s="49"/>
      <c r="BK74" s="49"/>
      <c r="BL74" s="49"/>
      <c r="BM74" s="49"/>
      <c r="BN74" s="49"/>
      <c r="BO74" s="49"/>
      <c r="BP74" s="55"/>
      <c r="BQ74" s="49"/>
      <c r="BR74" s="49"/>
      <c r="BS74" s="49"/>
      <c r="BT74" s="49"/>
      <c r="BU74" s="49"/>
      <c r="BV74" s="49"/>
      <c r="BW74" s="49"/>
      <c r="BX74" s="49"/>
      <c r="BY74" s="49"/>
      <c r="BZ74" s="49"/>
      <c r="CA74" s="49"/>
      <c r="CB74" s="55"/>
      <c r="CC74" s="49"/>
      <c r="CD74" s="49"/>
      <c r="CE74" s="49"/>
      <c r="CF74" s="49"/>
      <c r="CG74" s="49"/>
      <c r="CH74" s="49"/>
      <c r="CI74" s="49"/>
      <c r="CJ74" s="49"/>
      <c r="CK74" s="49"/>
      <c r="CL74" s="49"/>
      <c r="CM74" s="49"/>
      <c r="CN74" s="49"/>
      <c r="CO74" s="49"/>
      <c r="CP74" s="49"/>
      <c r="CQ74" s="49"/>
      <c r="CR74" s="49"/>
      <c r="CS74" s="49"/>
      <c r="CT74" s="49"/>
      <c r="CU74" s="49"/>
      <c r="CV74" s="49"/>
      <c r="CW74" s="49"/>
      <c r="CX74" s="49"/>
      <c r="CY74" s="49"/>
      <c r="CZ74" s="49"/>
      <c r="DA74" s="49"/>
      <c r="DB74" s="49"/>
      <c r="DC74" s="49"/>
      <c r="DD74" s="49"/>
      <c r="DE74" s="49"/>
      <c r="DF74" s="49"/>
      <c r="DG74" s="49"/>
      <c r="DH74" s="49"/>
      <c r="DI74" s="49"/>
      <c r="DJ74" s="49"/>
      <c r="DK74" s="49"/>
      <c r="DL74" s="49"/>
      <c r="DM74" s="49"/>
      <c r="DN74" s="49"/>
      <c r="DO74" s="49"/>
      <c r="DP74" s="49"/>
      <c r="DQ74" s="49"/>
      <c r="DR74" s="49"/>
      <c r="DS74" s="49"/>
      <c r="DT74" s="49"/>
      <c r="DU74" s="49"/>
      <c r="DV74" s="49"/>
      <c r="DW74" s="49"/>
      <c r="DX74" s="49"/>
      <c r="DY74" s="49"/>
      <c r="DZ74" s="49"/>
      <c r="EA74" s="49"/>
      <c r="EB74" s="49"/>
      <c r="EC74" s="49"/>
      <c r="ED74" s="49"/>
      <c r="EE74" s="49"/>
      <c r="EF74" s="49"/>
      <c r="EG74" s="49"/>
      <c r="EH74" s="49"/>
      <c r="EI74" s="49"/>
      <c r="EJ74" s="55"/>
      <c r="EK74" s="49"/>
      <c r="EL74" s="49"/>
      <c r="EM74" s="49"/>
      <c r="EN74" s="49"/>
      <c r="EO74" s="49"/>
      <c r="EP74" s="49"/>
      <c r="EQ74" s="49"/>
      <c r="ER74" s="49"/>
      <c r="ES74" s="49"/>
      <c r="ET74" s="49"/>
      <c r="EU74" s="49"/>
      <c r="EV74" s="55"/>
      <c r="EW74" s="55"/>
      <c r="EX74" s="49"/>
      <c r="EY74" s="55"/>
      <c r="EZ74" s="55"/>
      <c r="FA74" s="49"/>
      <c r="FB74" s="40" t="s">
        <v>615</v>
      </c>
      <c r="FC74" s="40"/>
      <c r="FD74" s="40"/>
    </row>
    <row r="75" hidden="1">
      <c r="A75" s="140" t="s">
        <v>616</v>
      </c>
      <c r="B75" s="40" t="s">
        <v>617</v>
      </c>
      <c r="C75" s="41" t="s">
        <v>214</v>
      </c>
      <c r="D75" s="42" t="s">
        <v>170</v>
      </c>
      <c r="E75" s="42"/>
      <c r="F75" s="42"/>
      <c r="G75" s="43" t="s">
        <v>618</v>
      </c>
      <c r="H75" s="43" t="s">
        <v>312</v>
      </c>
      <c r="I75" s="42"/>
      <c r="J75" s="42"/>
      <c r="K75" s="42" t="s">
        <v>200</v>
      </c>
      <c r="L75" s="43" t="s">
        <v>302</v>
      </c>
      <c r="M75" s="42" t="s">
        <v>274</v>
      </c>
      <c r="N75" s="45">
        <v>43180.0</v>
      </c>
      <c r="O75" s="46"/>
      <c r="P75" s="56"/>
      <c r="Q75" s="48"/>
      <c r="R75" s="48"/>
      <c r="S75" s="49"/>
      <c r="T75" s="50">
        <f t="shared" si="117"/>
        <v>343</v>
      </c>
      <c r="U75" s="51">
        <f t="shared" ref="U75:U82" si="161">IF(ISBLANK($A75),"",15)</f>
        <v>15</v>
      </c>
      <c r="V75" s="51">
        <f t="shared" ref="V75:X75" si="159">IF(ISBLANK($A75),"",sum(AF75,AL75,AR75,AX75,BD75,BJ75,BP75,BV75,CB75,CH75,CN75,CT75,CZ75,DF75,DL75,DR75,DX75,ED75,EJ75,EP75,EV75))</f>
        <v>4</v>
      </c>
      <c r="W75" s="51">
        <f t="shared" si="159"/>
        <v>0</v>
      </c>
      <c r="X75" s="51">
        <f t="shared" si="159"/>
        <v>0</v>
      </c>
      <c r="Y75" s="52">
        <f t="shared" si="119"/>
        <v>4</v>
      </c>
      <c r="Z75" s="93">
        <v>4.0</v>
      </c>
      <c r="AA75" s="51">
        <f t="shared" ref="AA75:AB75" si="160">IF(ISBLANK($A75),"",sum(AJ75,AP75,AV75,BB75,BH75,BN75,BT75,BZ75,CF75,CL75,CR75,CX75,DD75,DJ75,DP75,DV75,EB75,EH75,EN75,ET75,EZ75))</f>
        <v>3</v>
      </c>
      <c r="AB75" s="51">
        <f t="shared" si="160"/>
        <v>0</v>
      </c>
      <c r="AC75" s="52">
        <f t="shared" si="121"/>
        <v>7</v>
      </c>
      <c r="AD75" s="53">
        <f t="shared" si="8"/>
        <v>1</v>
      </c>
      <c r="AE75" s="54" t="str">
        <f t="shared" si="9"/>
        <v>20+</v>
      </c>
      <c r="AF75" s="55">
        <v>1.0</v>
      </c>
      <c r="AG75" s="55"/>
      <c r="AH75" s="49"/>
      <c r="AI75" s="55"/>
      <c r="AJ75" s="55"/>
      <c r="AK75" s="49"/>
      <c r="AL75" s="55">
        <v>2.0</v>
      </c>
      <c r="AM75" s="49"/>
      <c r="AN75" s="49"/>
      <c r="AO75" s="49"/>
      <c r="AP75" s="49"/>
      <c r="AQ75" s="49"/>
      <c r="AR75" s="55"/>
      <c r="AS75" s="55"/>
      <c r="AT75" s="49"/>
      <c r="AU75" s="55">
        <v>3.0</v>
      </c>
      <c r="AV75" s="49"/>
      <c r="AW75" s="49"/>
      <c r="AX75" s="55"/>
      <c r="AY75" s="49"/>
      <c r="AZ75" s="49"/>
      <c r="BA75" s="55"/>
      <c r="BB75" s="55"/>
      <c r="BC75" s="49"/>
      <c r="BD75" s="55">
        <v>1.0</v>
      </c>
      <c r="BE75" s="49"/>
      <c r="BF75" s="49"/>
      <c r="BG75" s="55">
        <v>1.0</v>
      </c>
      <c r="BH75" s="49"/>
      <c r="BI75" s="49"/>
      <c r="BJ75" s="49"/>
      <c r="BK75" s="49"/>
      <c r="BL75" s="49"/>
      <c r="BM75" s="49"/>
      <c r="BN75" s="55">
        <v>2.0</v>
      </c>
      <c r="BO75" s="49"/>
      <c r="BP75" s="55"/>
      <c r="BQ75" s="49"/>
      <c r="BR75" s="49"/>
      <c r="BS75" s="49"/>
      <c r="BT75" s="49"/>
      <c r="BU75" s="49"/>
      <c r="BV75" s="49"/>
      <c r="BW75" s="49"/>
      <c r="BX75" s="49"/>
      <c r="BY75" s="49"/>
      <c r="BZ75" s="49"/>
      <c r="CA75" s="49"/>
      <c r="CB75" s="55"/>
      <c r="CC75" s="49"/>
      <c r="CD75" s="49"/>
      <c r="CE75" s="55">
        <v>1.0</v>
      </c>
      <c r="CF75" s="49"/>
      <c r="CG75" s="49"/>
      <c r="CH75" s="49"/>
      <c r="CI75" s="49"/>
      <c r="CJ75" s="49"/>
      <c r="CK75" s="49"/>
      <c r="CL75" s="55">
        <v>1.0</v>
      </c>
      <c r="CM75" s="49"/>
      <c r="CN75" s="49"/>
      <c r="CO75" s="49"/>
      <c r="CP75" s="49"/>
      <c r="CQ75" s="49"/>
      <c r="CR75" s="49"/>
      <c r="CS75" s="49"/>
      <c r="CT75" s="49"/>
      <c r="CU75" s="49"/>
      <c r="CV75" s="49"/>
      <c r="CW75" s="49"/>
      <c r="CX75" s="49"/>
      <c r="CY75" s="49"/>
      <c r="CZ75" s="49"/>
      <c r="DA75" s="49"/>
      <c r="DB75" s="49"/>
      <c r="DC75" s="49"/>
      <c r="DD75" s="49"/>
      <c r="DE75" s="49"/>
      <c r="DF75" s="49"/>
      <c r="DG75" s="49"/>
      <c r="DH75" s="49"/>
      <c r="DI75" s="49"/>
      <c r="DJ75" s="49"/>
      <c r="DK75" s="49"/>
      <c r="DL75" s="49"/>
      <c r="DM75" s="49"/>
      <c r="DN75" s="49"/>
      <c r="DO75" s="49"/>
      <c r="DP75" s="49"/>
      <c r="DQ75" s="49"/>
      <c r="DR75" s="49"/>
      <c r="DS75" s="49"/>
      <c r="DT75" s="49"/>
      <c r="DU75" s="49"/>
      <c r="DV75" s="49"/>
      <c r="DW75" s="49"/>
      <c r="DX75" s="49"/>
      <c r="DY75" s="49"/>
      <c r="DZ75" s="49"/>
      <c r="EA75" s="49"/>
      <c r="EB75" s="49"/>
      <c r="EC75" s="49"/>
      <c r="ED75" s="49"/>
      <c r="EE75" s="49"/>
      <c r="EF75" s="49"/>
      <c r="EG75" s="49"/>
      <c r="EH75" s="49"/>
      <c r="EI75" s="49"/>
      <c r="EJ75" s="55"/>
      <c r="EK75" s="49"/>
      <c r="EL75" s="49"/>
      <c r="EM75" s="49"/>
      <c r="EN75" s="49"/>
      <c r="EO75" s="49"/>
      <c r="EP75" s="49"/>
      <c r="EQ75" s="49"/>
      <c r="ER75" s="49"/>
      <c r="ES75" s="49"/>
      <c r="ET75" s="49"/>
      <c r="EU75" s="49"/>
      <c r="EV75" s="55"/>
      <c r="EW75" s="55"/>
      <c r="EX75" s="49"/>
      <c r="EY75" s="55"/>
      <c r="EZ75" s="55"/>
      <c r="FA75" s="49"/>
      <c r="FB75" s="40" t="s">
        <v>619</v>
      </c>
      <c r="FC75" s="40"/>
      <c r="FD75" s="40"/>
    </row>
    <row r="76" hidden="1">
      <c r="A76" s="57" t="s">
        <v>620</v>
      </c>
      <c r="B76" s="40" t="s">
        <v>621</v>
      </c>
      <c r="C76" s="41" t="s">
        <v>196</v>
      </c>
      <c r="D76" s="42" t="s">
        <v>170</v>
      </c>
      <c r="E76" s="42"/>
      <c r="F76" s="42"/>
      <c r="G76" s="43" t="s">
        <v>568</v>
      </c>
      <c r="H76" s="43" t="s">
        <v>622</v>
      </c>
      <c r="I76" s="42"/>
      <c r="J76" s="42"/>
      <c r="K76" s="42" t="s">
        <v>200</v>
      </c>
      <c r="L76" s="43" t="s">
        <v>569</v>
      </c>
      <c r="M76" s="42" t="s">
        <v>195</v>
      </c>
      <c r="N76" s="45">
        <v>43080.0</v>
      </c>
      <c r="O76" s="46">
        <v>43080.0</v>
      </c>
      <c r="P76" s="56"/>
      <c r="Q76" s="48"/>
      <c r="R76" s="48"/>
      <c r="S76" s="49"/>
      <c r="T76" s="50">
        <f t="shared" si="117"/>
        <v>443</v>
      </c>
      <c r="U76" s="51">
        <f t="shared" si="161"/>
        <v>15</v>
      </c>
      <c r="V76" s="51">
        <f t="shared" ref="V76:X76" si="162">IF(ISBLANK($A76),"",sum(AF76,AL76,AR76,AX76,BD76,BJ76,BP76,BV76,CB76,CH76,CN76,CT76,CZ76,DF76,DL76,DR76,DX76,ED76,EJ76,EP76,EV76))</f>
        <v>1</v>
      </c>
      <c r="W76" s="51">
        <f t="shared" si="162"/>
        <v>16</v>
      </c>
      <c r="X76" s="51">
        <f t="shared" si="162"/>
        <v>3</v>
      </c>
      <c r="Y76" s="52">
        <f t="shared" si="119"/>
        <v>20</v>
      </c>
      <c r="Z76" s="51">
        <f t="shared" ref="Z76:AB76" si="163">IF(ISBLANK($A76),"",sum(AI76,AO76,AU76,BA76,BG76,BM76,BS76,BY76,CE76,CK76,CQ76,CW76,DC76,DI76,DO76,DU76,EA76,EG76,EM76,ES76,EY76))</f>
        <v>11</v>
      </c>
      <c r="AA76" s="51">
        <f t="shared" si="163"/>
        <v>7</v>
      </c>
      <c r="AB76" s="51">
        <f t="shared" si="163"/>
        <v>3</v>
      </c>
      <c r="AC76" s="52">
        <f t="shared" si="121"/>
        <v>21</v>
      </c>
      <c r="AD76" s="53">
        <f t="shared" si="8"/>
        <v>0.55</v>
      </c>
      <c r="AE76" s="54" t="str">
        <f t="shared" si="9"/>
        <v>20+</v>
      </c>
      <c r="AF76" s="55"/>
      <c r="AG76" s="55">
        <v>1.0</v>
      </c>
      <c r="AH76" s="55">
        <v>3.0</v>
      </c>
      <c r="AI76" s="55"/>
      <c r="AJ76" s="55"/>
      <c r="AK76" s="55">
        <v>3.0</v>
      </c>
      <c r="AL76" s="55"/>
      <c r="AM76" s="55">
        <v>1.0</v>
      </c>
      <c r="AN76" s="49"/>
      <c r="AO76" s="49"/>
      <c r="AP76" s="49"/>
      <c r="AQ76" s="49"/>
      <c r="AR76" s="55"/>
      <c r="AS76" s="55"/>
      <c r="AT76" s="49"/>
      <c r="AU76" s="55"/>
      <c r="AV76" s="49"/>
      <c r="AW76" s="49"/>
      <c r="AX76" s="55"/>
      <c r="AY76" s="55">
        <v>1.0</v>
      </c>
      <c r="AZ76" s="49"/>
      <c r="BA76" s="55"/>
      <c r="BB76" s="55">
        <v>1.0</v>
      </c>
      <c r="BC76" s="49"/>
      <c r="BD76" s="49"/>
      <c r="BE76" s="49"/>
      <c r="BF76" s="49"/>
      <c r="BG76" s="49"/>
      <c r="BH76" s="49"/>
      <c r="BI76" s="49"/>
      <c r="BJ76" s="49"/>
      <c r="BK76" s="49"/>
      <c r="BL76" s="49"/>
      <c r="BM76" s="49"/>
      <c r="BN76" s="49"/>
      <c r="BO76" s="49"/>
      <c r="BP76" s="55">
        <v>1.0</v>
      </c>
      <c r="BQ76" s="55">
        <v>1.0</v>
      </c>
      <c r="BR76" s="49"/>
      <c r="BS76" s="55">
        <v>1.0</v>
      </c>
      <c r="BT76" s="49"/>
      <c r="BU76" s="49"/>
      <c r="BV76" s="49"/>
      <c r="BW76" s="49"/>
      <c r="BX76" s="49"/>
      <c r="BY76" s="55">
        <v>1.0</v>
      </c>
      <c r="BZ76" s="49"/>
      <c r="CA76" s="49"/>
      <c r="CB76" s="55"/>
      <c r="CC76" s="49"/>
      <c r="CD76" s="49"/>
      <c r="CE76" s="49"/>
      <c r="CF76" s="49"/>
      <c r="CG76" s="49"/>
      <c r="CH76" s="49"/>
      <c r="CI76" s="49"/>
      <c r="CJ76" s="49"/>
      <c r="CK76" s="49"/>
      <c r="CL76" s="55">
        <v>1.0</v>
      </c>
      <c r="CM76" s="49"/>
      <c r="CN76" s="49"/>
      <c r="CO76" s="49"/>
      <c r="CP76" s="49"/>
      <c r="CQ76" s="55">
        <v>2.0</v>
      </c>
      <c r="CR76" s="49"/>
      <c r="CS76" s="49"/>
      <c r="CT76" s="49"/>
      <c r="CU76" s="49"/>
      <c r="CV76" s="49"/>
      <c r="CW76" s="49"/>
      <c r="CX76" s="49"/>
      <c r="CY76" s="49"/>
      <c r="CZ76" s="49"/>
      <c r="DA76" s="49"/>
      <c r="DB76" s="49"/>
      <c r="DC76" s="49"/>
      <c r="DD76" s="49"/>
      <c r="DE76" s="49"/>
      <c r="DF76" s="49"/>
      <c r="DG76" s="49"/>
      <c r="DH76" s="49"/>
      <c r="DI76" s="49"/>
      <c r="DJ76" s="49"/>
      <c r="DK76" s="49"/>
      <c r="DL76" s="49"/>
      <c r="DM76" s="49"/>
      <c r="DN76" s="49"/>
      <c r="DO76" s="49"/>
      <c r="DP76" s="49"/>
      <c r="DQ76" s="49"/>
      <c r="DR76" s="49"/>
      <c r="DS76" s="55">
        <v>3.0</v>
      </c>
      <c r="DT76" s="49"/>
      <c r="DU76" s="55">
        <v>1.0</v>
      </c>
      <c r="DV76" s="49"/>
      <c r="DW76" s="49"/>
      <c r="DX76" s="49"/>
      <c r="DY76" s="49"/>
      <c r="DZ76" s="49"/>
      <c r="EA76" s="49"/>
      <c r="EB76" s="49"/>
      <c r="EC76" s="49"/>
      <c r="ED76" s="49"/>
      <c r="EE76" s="49"/>
      <c r="EF76" s="49"/>
      <c r="EG76" s="49"/>
      <c r="EH76" s="49"/>
      <c r="EI76" s="49"/>
      <c r="EJ76" s="55"/>
      <c r="EK76" s="55">
        <v>3.0</v>
      </c>
      <c r="EL76" s="49"/>
      <c r="EM76" s="55">
        <v>1.0</v>
      </c>
      <c r="EN76" s="49"/>
      <c r="EO76" s="49"/>
      <c r="EP76" s="49"/>
      <c r="EQ76" s="55">
        <v>1.0</v>
      </c>
      <c r="ER76" s="49"/>
      <c r="ES76" s="55">
        <v>1.0</v>
      </c>
      <c r="ET76" s="55"/>
      <c r="EU76" s="49"/>
      <c r="EV76" s="55"/>
      <c r="EW76" s="55">
        <v>5.0</v>
      </c>
      <c r="EX76" s="49"/>
      <c r="EY76" s="55">
        <v>4.0</v>
      </c>
      <c r="EZ76" s="55">
        <v>5.0</v>
      </c>
      <c r="FA76" s="49"/>
      <c r="FB76" s="40" t="s">
        <v>623</v>
      </c>
      <c r="FC76" s="40"/>
      <c r="FD76" s="40"/>
    </row>
    <row r="77">
      <c r="A77" s="40" t="s">
        <v>624</v>
      </c>
      <c r="B77" s="40" t="s">
        <v>354</v>
      </c>
      <c r="C77" s="41" t="s">
        <v>262</v>
      </c>
      <c r="D77" s="42" t="s">
        <v>197</v>
      </c>
      <c r="E77" s="42"/>
      <c r="F77" s="42"/>
      <c r="G77" s="43" t="s">
        <v>625</v>
      </c>
      <c r="H77" s="43" t="s">
        <v>356</v>
      </c>
      <c r="I77" s="42"/>
      <c r="J77" s="42"/>
      <c r="K77" s="42" t="s">
        <v>200</v>
      </c>
      <c r="L77" s="43" t="s">
        <v>626</v>
      </c>
      <c r="M77" s="42" t="s">
        <v>270</v>
      </c>
      <c r="N77" s="45">
        <v>43508.0</v>
      </c>
      <c r="O77" s="46">
        <v>43508.0</v>
      </c>
      <c r="P77" s="56"/>
      <c r="Q77" s="48"/>
      <c r="R77" s="48"/>
      <c r="S77" s="49"/>
      <c r="T77" s="50">
        <f t="shared" si="117"/>
        <v>15</v>
      </c>
      <c r="U77" s="51">
        <f t="shared" si="161"/>
        <v>15</v>
      </c>
      <c r="V77" s="51">
        <f t="shared" ref="V77:X77" si="164">IF(ISBLANK($A77),"",sum(AF77,AL77,AR77,AX77,BD77,BJ77,BP77,BV77,CB77,CH77,CN77,CT77,CZ77,DF77,DL77,DR77,DX77,ED77,EJ77,EP77,EV77))</f>
        <v>0</v>
      </c>
      <c r="W77" s="51">
        <f t="shared" si="164"/>
        <v>0</v>
      </c>
      <c r="X77" s="51">
        <f t="shared" si="164"/>
        <v>0</v>
      </c>
      <c r="Y77" s="52">
        <f t="shared" si="119"/>
        <v>0</v>
      </c>
      <c r="Z77" s="51">
        <f t="shared" ref="Z77:AB77" si="165">IF(ISBLANK($A77),"",sum(AI77,AO77,AU77,BA77,BG77,BM77,BS77,BY77,CE77,CK77,CQ77,CW77,DC77,DI77,DO77,DU77,EA77,EG77,EM77,ES77,EY77))</f>
        <v>0</v>
      </c>
      <c r="AA77" s="51">
        <f t="shared" si="165"/>
        <v>0</v>
      </c>
      <c r="AB77" s="51">
        <f t="shared" si="165"/>
        <v>0</v>
      </c>
      <c r="AC77" s="52">
        <f t="shared" si="121"/>
        <v>0</v>
      </c>
      <c r="AD77" s="53" t="str">
        <f t="shared" si="8"/>
        <v/>
      </c>
      <c r="AE77" s="54">
        <f t="shared" si="9"/>
        <v>3</v>
      </c>
      <c r="AF77" s="55"/>
      <c r="AG77" s="55"/>
      <c r="AH77" s="49"/>
      <c r="AI77" s="55"/>
      <c r="AJ77" s="55"/>
      <c r="AK77" s="49"/>
      <c r="AL77" s="55"/>
      <c r="AM77" s="49"/>
      <c r="AN77" s="49"/>
      <c r="AO77" s="49"/>
      <c r="AP77" s="49"/>
      <c r="AQ77" s="49"/>
      <c r="AR77" s="55"/>
      <c r="AS77" s="55"/>
      <c r="AT77" s="49"/>
      <c r="AU77" s="55"/>
      <c r="AV77" s="49"/>
      <c r="AW77" s="49"/>
      <c r="AX77" s="55"/>
      <c r="AY77" s="49"/>
      <c r="AZ77" s="49"/>
      <c r="BA77" s="55"/>
      <c r="BB77" s="55"/>
      <c r="BC77" s="49"/>
      <c r="BD77" s="49"/>
      <c r="BE77" s="49"/>
      <c r="BF77" s="49"/>
      <c r="BG77" s="49"/>
      <c r="BH77" s="49"/>
      <c r="BI77" s="49"/>
      <c r="BJ77" s="49"/>
      <c r="BK77" s="49"/>
      <c r="BL77" s="49"/>
      <c r="BM77" s="49"/>
      <c r="BN77" s="49"/>
      <c r="BO77" s="49"/>
      <c r="BP77" s="55"/>
      <c r="BQ77" s="49"/>
      <c r="BR77" s="49"/>
      <c r="BS77" s="49"/>
      <c r="BT77" s="49"/>
      <c r="BU77" s="49"/>
      <c r="BV77" s="49"/>
      <c r="BW77" s="49"/>
      <c r="BX77" s="49"/>
      <c r="BY77" s="49"/>
      <c r="BZ77" s="49"/>
      <c r="CA77" s="49"/>
      <c r="CB77" s="55"/>
      <c r="CC77" s="49"/>
      <c r="CD77" s="49"/>
      <c r="CE77" s="49"/>
      <c r="CF77" s="49"/>
      <c r="CG77" s="49"/>
      <c r="CH77" s="49"/>
      <c r="CI77" s="49"/>
      <c r="CJ77" s="49"/>
      <c r="CK77" s="49"/>
      <c r="CL77" s="49"/>
      <c r="CM77" s="49"/>
      <c r="CN77" s="49"/>
      <c r="CO77" s="49"/>
      <c r="CP77" s="49"/>
      <c r="CQ77" s="49"/>
      <c r="CR77" s="49"/>
      <c r="CS77" s="49"/>
      <c r="CT77" s="49"/>
      <c r="CU77" s="49"/>
      <c r="CV77" s="49"/>
      <c r="CW77" s="49"/>
      <c r="CX77" s="49"/>
      <c r="CY77" s="49"/>
      <c r="CZ77" s="49"/>
      <c r="DA77" s="49"/>
      <c r="DB77" s="49"/>
      <c r="DC77" s="49"/>
      <c r="DD77" s="49"/>
      <c r="DE77" s="49"/>
      <c r="DF77" s="49"/>
      <c r="DG77" s="49"/>
      <c r="DH77" s="49"/>
      <c r="DI77" s="49"/>
      <c r="DJ77" s="49"/>
      <c r="DK77" s="49"/>
      <c r="DL77" s="49"/>
      <c r="DM77" s="49"/>
      <c r="DN77" s="49"/>
      <c r="DO77" s="49"/>
      <c r="DP77" s="49"/>
      <c r="DQ77" s="49"/>
      <c r="DR77" s="49"/>
      <c r="DS77" s="49"/>
      <c r="DT77" s="49"/>
      <c r="DU77" s="49"/>
      <c r="DV77" s="49"/>
      <c r="DW77" s="49"/>
      <c r="DX77" s="49"/>
      <c r="DY77" s="49"/>
      <c r="DZ77" s="49"/>
      <c r="EA77" s="49"/>
      <c r="EB77" s="49"/>
      <c r="EC77" s="49"/>
      <c r="ED77" s="49"/>
      <c r="EE77" s="49"/>
      <c r="EF77" s="49"/>
      <c r="EG77" s="49"/>
      <c r="EH77" s="49"/>
      <c r="EI77" s="49"/>
      <c r="EJ77" s="55"/>
      <c r="EK77" s="49"/>
      <c r="EL77" s="49"/>
      <c r="EM77" s="49"/>
      <c r="EN77" s="49"/>
      <c r="EO77" s="49"/>
      <c r="EP77" s="49"/>
      <c r="EQ77" s="49"/>
      <c r="ER77" s="49"/>
      <c r="ES77" s="49"/>
      <c r="ET77" s="49"/>
      <c r="EU77" s="49"/>
      <c r="EV77" s="55"/>
      <c r="EW77" s="55"/>
      <c r="EX77" s="49"/>
      <c r="EY77" s="55"/>
      <c r="EZ77" s="55"/>
      <c r="FA77" s="49"/>
      <c r="FB77" s="40" t="s">
        <v>627</v>
      </c>
      <c r="FC77" s="40"/>
      <c r="FD77" s="40"/>
    </row>
    <row r="78" hidden="1">
      <c r="A78" s="150" t="s">
        <v>628</v>
      </c>
      <c r="B78" s="123" t="s">
        <v>629</v>
      </c>
      <c r="C78" s="124" t="s">
        <v>229</v>
      </c>
      <c r="D78" s="125" t="s">
        <v>170</v>
      </c>
      <c r="E78" s="148"/>
      <c r="F78" s="148"/>
      <c r="G78" s="123" t="s">
        <v>630</v>
      </c>
      <c r="H78" s="123" t="s">
        <v>631</v>
      </c>
      <c r="I78" s="148"/>
      <c r="J78" s="148"/>
      <c r="K78" s="125" t="s">
        <v>219</v>
      </c>
      <c r="L78" s="123" t="s">
        <v>632</v>
      </c>
      <c r="M78" s="123" t="s">
        <v>195</v>
      </c>
      <c r="N78" s="126">
        <v>42989.0</v>
      </c>
      <c r="O78" s="126">
        <v>42989.0</v>
      </c>
      <c r="P78" s="127"/>
      <c r="Q78" s="151"/>
      <c r="R78" s="151"/>
      <c r="S78" s="127"/>
      <c r="T78" s="129">
        <f t="shared" si="117"/>
        <v>534</v>
      </c>
      <c r="U78" s="51">
        <f t="shared" si="161"/>
        <v>15</v>
      </c>
      <c r="V78" s="130">
        <f t="shared" ref="V78:X78" si="166">IF(ISBLANK($A78),"",sum(AF78,AL78,AR78,AX78,BD78,BJ78,BP78,BV78,CB78,CH78,CN78,CT78,CZ78,DF78,DL78,DR78,DX78,ED78,EJ78,EP78,EV78))</f>
        <v>8</v>
      </c>
      <c r="W78" s="130">
        <f t="shared" si="166"/>
        <v>6</v>
      </c>
      <c r="X78" s="130">
        <f t="shared" si="166"/>
        <v>0</v>
      </c>
      <c r="Y78" s="131">
        <f t="shared" si="119"/>
        <v>14</v>
      </c>
      <c r="Z78" s="130">
        <f t="shared" ref="Z78:AB78" si="167">IF(ISBLANK($A78),"",sum(AI78,AO78,AU78,BA78,BG78,BM78,BS78,BY78,CE78,CK78,CQ78,CW78,DC78,DI78,DO78,DU78,EA78,EG78,EM78,ES78,EY78))</f>
        <v>8</v>
      </c>
      <c r="AA78" s="130">
        <f t="shared" si="167"/>
        <v>3</v>
      </c>
      <c r="AB78" s="130">
        <f t="shared" si="167"/>
        <v>0</v>
      </c>
      <c r="AC78" s="131">
        <f t="shared" si="121"/>
        <v>11</v>
      </c>
      <c r="AD78" s="152">
        <f t="shared" si="8"/>
        <v>0.5714285714</v>
      </c>
      <c r="AE78" s="153" t="str">
        <f>IF( N78="" , "", IF( (TODAY()-N78)/7 &gt; 20 , "20+", ROUNDUP((TODAY()-N78)/7 ,0)))</f>
        <v>20+</v>
      </c>
      <c r="AF78" s="145"/>
      <c r="AG78" s="145"/>
      <c r="AH78" s="133"/>
      <c r="AI78" s="145"/>
      <c r="AJ78" s="145"/>
      <c r="AK78" s="133"/>
      <c r="AL78" s="154">
        <v>3.0</v>
      </c>
      <c r="AM78" s="154">
        <v>2.0</v>
      </c>
      <c r="AN78" s="155"/>
      <c r="AO78" s="154">
        <v>3.0</v>
      </c>
      <c r="AP78" s="155"/>
      <c r="AQ78" s="155"/>
      <c r="AR78" s="145"/>
      <c r="AS78" s="146">
        <v>1.0</v>
      </c>
      <c r="AT78" s="133"/>
      <c r="AU78" s="145"/>
      <c r="AV78" s="133"/>
      <c r="AW78" s="133"/>
      <c r="AX78" s="145"/>
      <c r="AY78" s="133"/>
      <c r="AZ78" s="133"/>
      <c r="BA78" s="145"/>
      <c r="BB78" s="145"/>
      <c r="BC78" s="133"/>
      <c r="BD78" s="146">
        <v>1.0</v>
      </c>
      <c r="BE78" s="133"/>
      <c r="BF78" s="133"/>
      <c r="BG78" s="133"/>
      <c r="BH78" s="133"/>
      <c r="BI78" s="133"/>
      <c r="BJ78" s="133"/>
      <c r="BK78" s="133"/>
      <c r="BL78" s="133"/>
      <c r="BM78" s="133"/>
      <c r="BN78" s="133"/>
      <c r="BO78" s="133"/>
      <c r="BP78" s="145"/>
      <c r="BQ78" s="133"/>
      <c r="BR78" s="133"/>
      <c r="BS78" s="133"/>
      <c r="BT78" s="133"/>
      <c r="BU78" s="133"/>
      <c r="BV78" s="133"/>
      <c r="BW78" s="133"/>
      <c r="BX78" s="133"/>
      <c r="BY78" s="133"/>
      <c r="BZ78" s="133"/>
      <c r="CA78" s="133"/>
      <c r="CB78" s="145"/>
      <c r="CC78" s="133"/>
      <c r="CD78" s="133"/>
      <c r="CE78" s="133"/>
      <c r="CF78" s="133"/>
      <c r="CG78" s="133"/>
      <c r="CH78" s="133"/>
      <c r="CI78" s="133"/>
      <c r="CJ78" s="133"/>
      <c r="CK78" s="133"/>
      <c r="CL78" s="133"/>
      <c r="CM78" s="133"/>
      <c r="CN78" s="133"/>
      <c r="CO78" s="133"/>
      <c r="CP78" s="133"/>
      <c r="CQ78" s="133"/>
      <c r="CR78" s="133"/>
      <c r="CS78" s="133"/>
      <c r="CT78" s="133"/>
      <c r="CU78" s="133"/>
      <c r="CV78" s="133"/>
      <c r="CW78" s="133"/>
      <c r="CX78" s="133"/>
      <c r="CY78" s="133"/>
      <c r="CZ78" s="133"/>
      <c r="DA78" s="146">
        <v>1.0</v>
      </c>
      <c r="DB78" s="133"/>
      <c r="DC78" s="133"/>
      <c r="DD78" s="133"/>
      <c r="DE78" s="133"/>
      <c r="DF78" s="133"/>
      <c r="DG78" s="146">
        <v>1.0</v>
      </c>
      <c r="DH78" s="133"/>
      <c r="DI78" s="146">
        <v>2.0</v>
      </c>
      <c r="DJ78" s="133"/>
      <c r="DK78" s="133"/>
      <c r="DL78" s="133"/>
      <c r="DM78" s="133"/>
      <c r="DN78" s="133"/>
      <c r="DO78" s="133"/>
      <c r="DP78" s="133"/>
      <c r="DQ78" s="133"/>
      <c r="DR78" s="133"/>
      <c r="DS78" s="133"/>
      <c r="DT78" s="133"/>
      <c r="DU78" s="133"/>
      <c r="DV78" s="133"/>
      <c r="DW78" s="133"/>
      <c r="DX78" s="133"/>
      <c r="DY78" s="133"/>
      <c r="DZ78" s="133"/>
      <c r="EA78" s="133"/>
      <c r="EB78" s="133"/>
      <c r="EC78" s="133"/>
      <c r="ED78" s="133"/>
      <c r="EE78" s="133"/>
      <c r="EF78" s="133"/>
      <c r="EG78" s="133"/>
      <c r="EH78" s="133"/>
      <c r="EI78" s="133"/>
      <c r="EJ78" s="145"/>
      <c r="EK78" s="133"/>
      <c r="EL78" s="133"/>
      <c r="EM78" s="133"/>
      <c r="EN78" s="133"/>
      <c r="EO78" s="133"/>
      <c r="EP78" s="133"/>
      <c r="EQ78" s="146">
        <v>1.0</v>
      </c>
      <c r="ER78" s="133"/>
      <c r="ES78" s="133"/>
      <c r="ET78" s="133"/>
      <c r="EU78" s="133"/>
      <c r="EV78" s="146">
        <v>4.0</v>
      </c>
      <c r="EW78" s="145"/>
      <c r="EX78" s="133"/>
      <c r="EY78" s="146">
        <v>3.0</v>
      </c>
      <c r="EZ78" s="146">
        <v>3.0</v>
      </c>
      <c r="FA78" s="133"/>
      <c r="FB78" s="125" t="s">
        <v>633</v>
      </c>
      <c r="FC78" s="125"/>
      <c r="FD78" s="125"/>
    </row>
    <row r="79" hidden="1">
      <c r="A79" s="140" t="s">
        <v>634</v>
      </c>
      <c r="B79" s="40" t="s">
        <v>635</v>
      </c>
      <c r="C79" s="41" t="s">
        <v>169</v>
      </c>
      <c r="D79" s="42" t="s">
        <v>170</v>
      </c>
      <c r="E79" s="42"/>
      <c r="F79" s="42"/>
      <c r="G79" s="43" t="s">
        <v>636</v>
      </c>
      <c r="H79" s="43" t="s">
        <v>607</v>
      </c>
      <c r="I79" s="42"/>
      <c r="J79" s="42"/>
      <c r="K79" s="42" t="s">
        <v>200</v>
      </c>
      <c r="L79" s="43" t="s">
        <v>637</v>
      </c>
      <c r="M79" s="42" t="s">
        <v>181</v>
      </c>
      <c r="N79" s="45">
        <v>43167.0</v>
      </c>
      <c r="O79" s="46">
        <v>43167.0</v>
      </c>
      <c r="P79" s="56"/>
      <c r="Q79" s="48"/>
      <c r="R79" s="48"/>
      <c r="S79" s="49"/>
      <c r="T79" s="50">
        <f t="shared" si="117"/>
        <v>356</v>
      </c>
      <c r="U79" s="51">
        <f t="shared" si="161"/>
        <v>15</v>
      </c>
      <c r="V79" s="51">
        <f t="shared" ref="V79:X79" si="168">IF(ISBLANK($A79),"",sum(AF79,AL79,AR79,AX79,BD79,BJ79,BP79,BV79,CB79,CH79,CN79,CT79,CZ79,DF79,DL79,DR79,DX79,ED79,EJ79,EP79,EV79))</f>
        <v>4</v>
      </c>
      <c r="W79" s="51">
        <f t="shared" si="168"/>
        <v>3</v>
      </c>
      <c r="X79" s="51">
        <f t="shared" si="168"/>
        <v>0</v>
      </c>
      <c r="Y79" s="52">
        <f t="shared" si="119"/>
        <v>7</v>
      </c>
      <c r="Z79" s="51">
        <f t="shared" ref="Z79:AB79" si="169">IF(ISBLANK($A79),"",sum(AI79,AO79,AU79,BA79,BG79,BM79,BS79,BY79,CE79,CK79,CQ79,CW79,DC79,DI79,DO79,DU79,EA79,EG79,EM79,ES79,EY79))</f>
        <v>3</v>
      </c>
      <c r="AA79" s="51">
        <f t="shared" si="169"/>
        <v>0</v>
      </c>
      <c r="AB79" s="51">
        <f t="shared" si="169"/>
        <v>0</v>
      </c>
      <c r="AC79" s="52">
        <f t="shared" si="121"/>
        <v>3</v>
      </c>
      <c r="AD79" s="53">
        <f t="shared" si="8"/>
        <v>0.4285714286</v>
      </c>
      <c r="AE79" s="54" t="str">
        <f t="shared" ref="AE79:AE90" si="172"> IF( N79="" , "", IF( (TODAY()-N79)/7 &gt; 20 , "20+", ROUNDUP((TODAY()-N79)/7 ,0)))</f>
        <v>20+</v>
      </c>
      <c r="AF79" s="55"/>
      <c r="AG79" s="55">
        <v>1.0</v>
      </c>
      <c r="AH79" s="49"/>
      <c r="AI79" s="55"/>
      <c r="AJ79" s="55"/>
      <c r="AK79" s="49"/>
      <c r="AL79" s="55">
        <v>1.0</v>
      </c>
      <c r="AM79" s="55">
        <v>2.0</v>
      </c>
      <c r="AN79" s="49"/>
      <c r="AO79" s="49"/>
      <c r="AP79" s="49"/>
      <c r="AQ79" s="49"/>
      <c r="AR79" s="55">
        <v>2.0</v>
      </c>
      <c r="AS79" s="55"/>
      <c r="AT79" s="49"/>
      <c r="AU79" s="55">
        <v>2.0</v>
      </c>
      <c r="AV79" s="49"/>
      <c r="AW79" s="49"/>
      <c r="AX79" s="55">
        <v>1.0</v>
      </c>
      <c r="AY79" s="49"/>
      <c r="AZ79" s="49"/>
      <c r="BA79" s="55"/>
      <c r="BB79" s="55"/>
      <c r="BC79" s="49"/>
      <c r="BD79" s="49"/>
      <c r="BE79" s="49"/>
      <c r="BF79" s="49"/>
      <c r="BG79" s="49"/>
      <c r="BH79" s="49"/>
      <c r="BI79" s="49"/>
      <c r="BJ79" s="49"/>
      <c r="BK79" s="49"/>
      <c r="BL79" s="49"/>
      <c r="BM79" s="49"/>
      <c r="BN79" s="49"/>
      <c r="BO79" s="49"/>
      <c r="BP79" s="55"/>
      <c r="BQ79" s="49"/>
      <c r="BR79" s="49"/>
      <c r="BS79" s="49"/>
      <c r="BT79" s="49"/>
      <c r="BU79" s="49"/>
      <c r="BV79" s="49"/>
      <c r="BW79" s="49"/>
      <c r="BX79" s="49"/>
      <c r="BY79" s="55">
        <v>1.0</v>
      </c>
      <c r="BZ79" s="49"/>
      <c r="CA79" s="49"/>
      <c r="CB79" s="55"/>
      <c r="CC79" s="49"/>
      <c r="CD79" s="49"/>
      <c r="CE79" s="49"/>
      <c r="CF79" s="49"/>
      <c r="CG79" s="49"/>
      <c r="CH79" s="49"/>
      <c r="CI79" s="49"/>
      <c r="CJ79" s="49"/>
      <c r="CK79" s="49"/>
      <c r="CL79" s="49"/>
      <c r="CM79" s="49"/>
      <c r="CN79" s="49"/>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55"/>
      <c r="EK79" s="49"/>
      <c r="EL79" s="49"/>
      <c r="EM79" s="49"/>
      <c r="EN79" s="49"/>
      <c r="EO79" s="49"/>
      <c r="EP79" s="49"/>
      <c r="EQ79" s="49"/>
      <c r="ER79" s="49"/>
      <c r="ES79" s="49"/>
      <c r="ET79" s="49"/>
      <c r="EU79" s="49"/>
      <c r="EV79" s="55"/>
      <c r="EW79" s="55"/>
      <c r="EX79" s="49"/>
      <c r="EY79" s="55"/>
      <c r="EZ79" s="55"/>
      <c r="FA79" s="49"/>
      <c r="FB79" s="40" t="s">
        <v>638</v>
      </c>
      <c r="FC79" s="40"/>
      <c r="FD79" s="40"/>
    </row>
    <row r="80" hidden="1">
      <c r="A80" s="156" t="s">
        <v>639</v>
      </c>
      <c r="B80" s="40" t="s">
        <v>640</v>
      </c>
      <c r="C80" s="41" t="s">
        <v>169</v>
      </c>
      <c r="D80" s="42" t="s">
        <v>170</v>
      </c>
      <c r="E80" s="42"/>
      <c r="F80" s="42"/>
      <c r="G80" s="43" t="s">
        <v>641</v>
      </c>
      <c r="H80" s="43" t="s">
        <v>607</v>
      </c>
      <c r="I80" s="42"/>
      <c r="J80" s="42"/>
      <c r="K80" s="42" t="s">
        <v>200</v>
      </c>
      <c r="L80" s="43" t="s">
        <v>642</v>
      </c>
      <c r="M80" s="42" t="s">
        <v>253</v>
      </c>
      <c r="N80" s="45">
        <v>43195.0</v>
      </c>
      <c r="O80" s="46">
        <v>43195.0</v>
      </c>
      <c r="P80" s="56"/>
      <c r="Q80" s="48"/>
      <c r="R80" s="48"/>
      <c r="S80" s="49"/>
      <c r="T80" s="50">
        <f t="shared" si="117"/>
        <v>328</v>
      </c>
      <c r="U80" s="51">
        <f t="shared" si="161"/>
        <v>15</v>
      </c>
      <c r="V80" s="51">
        <f t="shared" ref="V80:X80" si="170">IF(ISBLANK($A80),"",sum(AF80,AL80,AR80,AX80,BD80,BJ80,BP80,BV80,CB80,CH80,CN80,CT80,CZ80,DF80,DL80,DR80,DX80,ED80,EJ80,EP80,EV80))</f>
        <v>3</v>
      </c>
      <c r="W80" s="51">
        <f t="shared" si="170"/>
        <v>1</v>
      </c>
      <c r="X80" s="51">
        <f t="shared" si="170"/>
        <v>0</v>
      </c>
      <c r="Y80" s="52">
        <f t="shared" si="119"/>
        <v>4</v>
      </c>
      <c r="Z80" s="51">
        <f t="shared" ref="Z80:AB80" si="171">IF(ISBLANK($A80),"",sum(AI80,AO80,AU80,BA80,BG80,BM80,BS80,BY80,CE80,CK80,CQ80,CW80,DC80,DI80,DO80,DU80,EA80,EG80,EM80,ES80,EY80))</f>
        <v>2</v>
      </c>
      <c r="AA80" s="51">
        <f t="shared" si="171"/>
        <v>1</v>
      </c>
      <c r="AB80" s="51">
        <f t="shared" si="171"/>
        <v>0</v>
      </c>
      <c r="AC80" s="52">
        <f t="shared" si="121"/>
        <v>3</v>
      </c>
      <c r="AD80" s="53">
        <f t="shared" si="8"/>
        <v>0.5</v>
      </c>
      <c r="AE80" s="54" t="str">
        <f t="shared" si="172"/>
        <v>20+</v>
      </c>
      <c r="AF80" s="55"/>
      <c r="AG80" s="55"/>
      <c r="AH80" s="49"/>
      <c r="AI80" s="55"/>
      <c r="AJ80" s="55"/>
      <c r="AK80" s="49"/>
      <c r="AL80" s="55"/>
      <c r="AM80" s="55">
        <v>1.0</v>
      </c>
      <c r="AN80" s="49"/>
      <c r="AO80" s="49"/>
      <c r="AP80" s="49"/>
      <c r="AQ80" s="49"/>
      <c r="AR80" s="55"/>
      <c r="AS80" s="55"/>
      <c r="AT80" s="49"/>
      <c r="AU80" s="55">
        <v>1.0</v>
      </c>
      <c r="AV80" s="49"/>
      <c r="AW80" s="49"/>
      <c r="AX80" s="55"/>
      <c r="AY80" s="49"/>
      <c r="AZ80" s="49"/>
      <c r="BA80" s="55"/>
      <c r="BB80" s="55"/>
      <c r="BC80" s="49"/>
      <c r="BD80" s="55">
        <v>1.0</v>
      </c>
      <c r="BE80" s="49"/>
      <c r="BF80" s="49"/>
      <c r="BG80" s="49"/>
      <c r="BH80" s="49"/>
      <c r="BI80" s="49"/>
      <c r="BJ80" s="55">
        <v>1.0</v>
      </c>
      <c r="BK80" s="49"/>
      <c r="BL80" s="49"/>
      <c r="BM80" s="55">
        <v>1.0</v>
      </c>
      <c r="BN80" s="49"/>
      <c r="BO80" s="49"/>
      <c r="BP80" s="55"/>
      <c r="BQ80" s="49"/>
      <c r="BR80" s="49"/>
      <c r="BS80" s="49"/>
      <c r="BT80" s="55">
        <v>1.0</v>
      </c>
      <c r="BU80" s="49"/>
      <c r="BV80" s="49"/>
      <c r="BW80" s="49"/>
      <c r="BX80" s="49"/>
      <c r="BY80" s="49"/>
      <c r="BZ80" s="49"/>
      <c r="CA80" s="49"/>
      <c r="CB80" s="55">
        <v>1.0</v>
      </c>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55"/>
      <c r="EK80" s="49"/>
      <c r="EL80" s="49"/>
      <c r="EM80" s="49"/>
      <c r="EN80" s="49"/>
      <c r="EO80" s="49"/>
      <c r="EP80" s="49"/>
      <c r="EQ80" s="49"/>
      <c r="ER80" s="49"/>
      <c r="ES80" s="49"/>
      <c r="ET80" s="49"/>
      <c r="EU80" s="49"/>
      <c r="EV80" s="55"/>
      <c r="EW80" s="55"/>
      <c r="EX80" s="49"/>
      <c r="EY80" s="55"/>
      <c r="EZ80" s="55"/>
      <c r="FA80" s="49"/>
      <c r="FB80" s="40" t="s">
        <v>643</v>
      </c>
      <c r="FC80" s="40"/>
      <c r="FD80" s="40"/>
    </row>
    <row r="81" hidden="1">
      <c r="A81" s="57" t="s">
        <v>644</v>
      </c>
      <c r="B81" s="40" t="s">
        <v>645</v>
      </c>
      <c r="C81" s="41" t="s">
        <v>196</v>
      </c>
      <c r="D81" s="42" t="s">
        <v>170</v>
      </c>
      <c r="E81" s="42"/>
      <c r="F81" s="42"/>
      <c r="G81" s="43" t="s">
        <v>646</v>
      </c>
      <c r="H81" s="43" t="s">
        <v>524</v>
      </c>
      <c r="I81" s="42"/>
      <c r="J81" s="42"/>
      <c r="K81" s="42" t="s">
        <v>200</v>
      </c>
      <c r="L81" s="43" t="s">
        <v>318</v>
      </c>
      <c r="M81" s="42" t="s">
        <v>290</v>
      </c>
      <c r="N81" s="45">
        <v>43250.0</v>
      </c>
      <c r="O81" s="46">
        <v>43251.0</v>
      </c>
      <c r="P81" s="56"/>
      <c r="Q81" s="48"/>
      <c r="R81" s="48"/>
      <c r="S81" s="49"/>
      <c r="T81" s="50">
        <f t="shared" si="117"/>
        <v>273</v>
      </c>
      <c r="U81" s="51">
        <f t="shared" si="161"/>
        <v>15</v>
      </c>
      <c r="V81" s="51">
        <f t="shared" ref="V81:X81" si="173">IF(ISBLANK($A81),"",sum(AF81,AL81,AR81,AX81,BD81,BJ81,BP81,BV81,CB81,CH81,CN81,CT81,CZ81,DF81,DL81,DR81,DX81,ED81,EJ81,EP81,EV81))</f>
        <v>1</v>
      </c>
      <c r="W81" s="51">
        <f t="shared" si="173"/>
        <v>5</v>
      </c>
      <c r="X81" s="51">
        <f t="shared" si="173"/>
        <v>0</v>
      </c>
      <c r="Y81" s="52">
        <f t="shared" si="119"/>
        <v>6</v>
      </c>
      <c r="Z81" s="51">
        <f t="shared" ref="Z81:AB81" si="174">IF(ISBLANK($A81),"",sum(AI81,AO81,AU81,BA81,BG81,BM81,BS81,BY81,CE81,CK81,CQ81,CW81,DC81,DI81,DO81,DU81,EA81,EG81,EM81,ES81,EY81))</f>
        <v>4</v>
      </c>
      <c r="AA81" s="51">
        <f t="shared" si="174"/>
        <v>4</v>
      </c>
      <c r="AB81" s="51">
        <f t="shared" si="174"/>
        <v>0</v>
      </c>
      <c r="AC81" s="52">
        <f t="shared" si="121"/>
        <v>8</v>
      </c>
      <c r="AD81" s="53">
        <f t="shared" si="8"/>
        <v>0.6666666667</v>
      </c>
      <c r="AE81" s="54" t="str">
        <f t="shared" si="172"/>
        <v>20+</v>
      </c>
      <c r="AF81" s="55"/>
      <c r="AG81" s="55"/>
      <c r="AH81" s="49"/>
      <c r="AI81" s="55"/>
      <c r="AJ81" s="55"/>
      <c r="AK81" s="49"/>
      <c r="AL81" s="55">
        <v>1.0</v>
      </c>
      <c r="AM81" s="55">
        <v>2.0</v>
      </c>
      <c r="AN81" s="49"/>
      <c r="AO81" s="55">
        <v>3.0</v>
      </c>
      <c r="AP81" s="55">
        <v>3.0</v>
      </c>
      <c r="AQ81" s="49"/>
      <c r="AR81" s="55"/>
      <c r="AS81" s="55">
        <v>2.0</v>
      </c>
      <c r="AT81" s="55"/>
      <c r="AU81" s="55">
        <v>1.0</v>
      </c>
      <c r="AV81" s="55"/>
      <c r="AW81" s="49"/>
      <c r="AX81" s="55"/>
      <c r="AY81" s="49"/>
      <c r="AZ81" s="49"/>
      <c r="BA81" s="55"/>
      <c r="BB81" s="55"/>
      <c r="BC81" s="49"/>
      <c r="BD81" s="49"/>
      <c r="BE81" s="49"/>
      <c r="BF81" s="49"/>
      <c r="BG81" s="49"/>
      <c r="BH81" s="55">
        <v>1.0</v>
      </c>
      <c r="BI81" s="49"/>
      <c r="BJ81" s="49"/>
      <c r="BK81" s="55">
        <v>1.0</v>
      </c>
      <c r="BL81" s="49"/>
      <c r="BM81" s="49"/>
      <c r="BN81" s="49"/>
      <c r="BO81" s="49"/>
      <c r="BP81" s="55"/>
      <c r="BQ81" s="49"/>
      <c r="BR81" s="49"/>
      <c r="BS81" s="49"/>
      <c r="BT81" s="49"/>
      <c r="BU81" s="49"/>
      <c r="BV81" s="49"/>
      <c r="BW81" s="49"/>
      <c r="BX81" s="49"/>
      <c r="BY81" s="49"/>
      <c r="BZ81" s="49"/>
      <c r="CA81" s="49"/>
      <c r="CB81" s="55"/>
      <c r="CC81" s="49"/>
      <c r="CD81" s="49"/>
      <c r="CE81" s="49"/>
      <c r="CF81" s="49"/>
      <c r="CG81" s="49"/>
      <c r="CH81" s="49"/>
      <c r="CI81" s="49"/>
      <c r="CJ81" s="49"/>
      <c r="CK81" s="49"/>
      <c r="CL81" s="49"/>
      <c r="CM81" s="49"/>
      <c r="CN81" s="49"/>
      <c r="CO81" s="49"/>
      <c r="CP81" s="49"/>
      <c r="CQ81" s="49"/>
      <c r="CR81" s="49"/>
      <c r="CS81" s="49"/>
      <c r="CT81" s="49"/>
      <c r="CU81" s="49"/>
      <c r="CV81" s="49"/>
      <c r="CW81" s="49"/>
      <c r="CX81" s="49"/>
      <c r="CY81" s="49"/>
      <c r="CZ81" s="49"/>
      <c r="DA81" s="49"/>
      <c r="DB81" s="49"/>
      <c r="DC81" s="49"/>
      <c r="DD81" s="49"/>
      <c r="DE81" s="49"/>
      <c r="DF81" s="49"/>
      <c r="DG81" s="49"/>
      <c r="DH81" s="49"/>
      <c r="DI81" s="49"/>
      <c r="DJ81" s="49"/>
      <c r="DK81" s="49"/>
      <c r="DL81" s="49"/>
      <c r="DM81" s="49"/>
      <c r="DN81" s="49"/>
      <c r="DO81" s="49"/>
      <c r="DP81" s="49"/>
      <c r="DQ81" s="49"/>
      <c r="DR81" s="49"/>
      <c r="DS81" s="49"/>
      <c r="DT81" s="49"/>
      <c r="DU81" s="49"/>
      <c r="DV81" s="49"/>
      <c r="DW81" s="49"/>
      <c r="DX81" s="49"/>
      <c r="DY81" s="49"/>
      <c r="DZ81" s="49"/>
      <c r="EA81" s="49"/>
      <c r="EB81" s="49"/>
      <c r="EC81" s="49"/>
      <c r="ED81" s="49"/>
      <c r="EE81" s="49"/>
      <c r="EF81" s="49"/>
      <c r="EG81" s="49"/>
      <c r="EH81" s="49"/>
      <c r="EI81" s="49"/>
      <c r="EJ81" s="55"/>
      <c r="EK81" s="49"/>
      <c r="EL81" s="49"/>
      <c r="EM81" s="49"/>
      <c r="EN81" s="49"/>
      <c r="EO81" s="49"/>
      <c r="EP81" s="49"/>
      <c r="EQ81" s="49"/>
      <c r="ER81" s="49"/>
      <c r="ES81" s="49"/>
      <c r="ET81" s="49"/>
      <c r="EU81" s="49"/>
      <c r="EV81" s="55"/>
      <c r="EW81" s="55"/>
      <c r="EX81" s="49"/>
      <c r="EY81" s="55"/>
      <c r="EZ81" s="55"/>
      <c r="FA81" s="49"/>
      <c r="FB81" s="40" t="s">
        <v>647</v>
      </c>
      <c r="FC81" s="40"/>
      <c r="FD81" s="40"/>
    </row>
    <row r="82" hidden="1">
      <c r="A82" s="40" t="s">
        <v>648</v>
      </c>
      <c r="B82" s="40" t="s">
        <v>354</v>
      </c>
      <c r="C82" s="41" t="s">
        <v>262</v>
      </c>
      <c r="D82" s="125" t="s">
        <v>170</v>
      </c>
      <c r="E82" s="42"/>
      <c r="F82" s="42"/>
      <c r="G82" s="43" t="s">
        <v>649</v>
      </c>
      <c r="H82" s="44" t="s">
        <v>468</v>
      </c>
      <c r="I82" s="42"/>
      <c r="J82" s="42"/>
      <c r="K82" s="125" t="s">
        <v>200</v>
      </c>
      <c r="L82" s="43" t="s">
        <v>650</v>
      </c>
      <c r="M82" s="42" t="s">
        <v>279</v>
      </c>
      <c r="N82" s="45">
        <v>43343.0</v>
      </c>
      <c r="O82" s="46">
        <v>43343.0</v>
      </c>
      <c r="P82" s="47"/>
      <c r="Q82" s="48"/>
      <c r="R82" s="48"/>
      <c r="S82" s="49"/>
      <c r="T82" s="50">
        <f t="shared" si="117"/>
        <v>180</v>
      </c>
      <c r="U82" s="51">
        <f t="shared" si="161"/>
        <v>15</v>
      </c>
      <c r="V82" s="51">
        <f t="shared" ref="V82:X82" si="175">IF(ISBLANK($A82),"",sum(AF82,AL82,AR82,AX82,BD82,BJ82,BP82,BV82,CB82,CH82,CN82,CT82,CZ82,DF82,DL82,DR82,DX82,ED82,EJ82,EP82,EV82))</f>
        <v>2</v>
      </c>
      <c r="W82" s="51">
        <f t="shared" si="175"/>
        <v>0</v>
      </c>
      <c r="X82" s="51">
        <f t="shared" si="175"/>
        <v>0</v>
      </c>
      <c r="Y82" s="52">
        <f t="shared" si="119"/>
        <v>2</v>
      </c>
      <c r="Z82" s="51">
        <f t="shared" ref="Z82:AB82" si="176">IF(ISBLANK($A82),"",sum(AI82,AO82,AU82,BA82,BG82,BM82,BS82,BY82,CE82,CK82,CQ82,CW82,DC82,DI82,DO82,DU82,EA82,EG82,EM82,ES82,EY82))</f>
        <v>2</v>
      </c>
      <c r="AA82" s="51">
        <f t="shared" si="176"/>
        <v>1</v>
      </c>
      <c r="AB82" s="51">
        <f t="shared" si="176"/>
        <v>0</v>
      </c>
      <c r="AC82" s="52">
        <f t="shared" si="121"/>
        <v>3</v>
      </c>
      <c r="AD82" s="53">
        <f t="shared" si="8"/>
        <v>1</v>
      </c>
      <c r="AE82" s="54" t="str">
        <f t="shared" si="172"/>
        <v>20+</v>
      </c>
      <c r="AF82" s="55">
        <v>2.0</v>
      </c>
      <c r="AG82" s="55"/>
      <c r="AH82" s="49"/>
      <c r="AI82" s="55">
        <v>2.0</v>
      </c>
      <c r="AJ82" s="55">
        <v>1.0</v>
      </c>
      <c r="AK82" s="49"/>
      <c r="AL82" s="55"/>
      <c r="AM82" s="49"/>
      <c r="AN82" s="49"/>
      <c r="AO82" s="49"/>
      <c r="AP82" s="49"/>
      <c r="AQ82" s="49"/>
      <c r="AR82" s="55"/>
      <c r="AS82" s="55"/>
      <c r="AT82" s="49"/>
      <c r="AU82" s="55"/>
      <c r="AV82" s="49"/>
      <c r="AW82" s="49"/>
      <c r="AX82" s="55"/>
      <c r="AY82" s="49"/>
      <c r="AZ82" s="49"/>
      <c r="BA82" s="55"/>
      <c r="BB82" s="55"/>
      <c r="BC82" s="49"/>
      <c r="BD82" s="49"/>
      <c r="BE82" s="49"/>
      <c r="BF82" s="49"/>
      <c r="BG82" s="49"/>
      <c r="BH82" s="49"/>
      <c r="BI82" s="49"/>
      <c r="BJ82" s="49"/>
      <c r="BK82" s="49"/>
      <c r="BL82" s="49"/>
      <c r="BM82" s="49"/>
      <c r="BN82" s="49"/>
      <c r="BO82" s="49"/>
      <c r="BP82" s="55"/>
      <c r="BQ82" s="49"/>
      <c r="BR82" s="49"/>
      <c r="BS82" s="49"/>
      <c r="BT82" s="49"/>
      <c r="BU82" s="49"/>
      <c r="BV82" s="49"/>
      <c r="BW82" s="49"/>
      <c r="BX82" s="49"/>
      <c r="BY82" s="49"/>
      <c r="BZ82" s="49"/>
      <c r="CA82" s="49"/>
      <c r="CB82" s="55"/>
      <c r="CC82" s="49"/>
      <c r="CD82" s="49"/>
      <c r="CE82" s="49"/>
      <c r="CF82" s="49"/>
      <c r="CG82" s="49"/>
      <c r="CH82" s="49"/>
      <c r="CI82" s="49"/>
      <c r="CJ82" s="49"/>
      <c r="CK82" s="49"/>
      <c r="CL82" s="49"/>
      <c r="CM82" s="49"/>
      <c r="CN82" s="49"/>
      <c r="CO82" s="49"/>
      <c r="CP82" s="49"/>
      <c r="CQ82" s="49"/>
      <c r="CR82" s="49"/>
      <c r="CS82" s="49"/>
      <c r="CT82" s="49"/>
      <c r="CU82" s="49"/>
      <c r="CV82" s="49"/>
      <c r="CW82" s="49"/>
      <c r="CX82" s="49"/>
      <c r="CY82" s="49"/>
      <c r="CZ82" s="49"/>
      <c r="DA82" s="49"/>
      <c r="DB82" s="49"/>
      <c r="DC82" s="49"/>
      <c r="DD82" s="49"/>
      <c r="DE82" s="49"/>
      <c r="DF82" s="49"/>
      <c r="DG82" s="49"/>
      <c r="DH82" s="49"/>
      <c r="DI82" s="49"/>
      <c r="DJ82" s="49"/>
      <c r="DK82" s="49"/>
      <c r="DL82" s="49"/>
      <c r="DM82" s="49"/>
      <c r="DN82" s="49"/>
      <c r="DO82" s="49"/>
      <c r="DP82" s="49"/>
      <c r="DQ82" s="49"/>
      <c r="DR82" s="49"/>
      <c r="DS82" s="49"/>
      <c r="DT82" s="49"/>
      <c r="DU82" s="49"/>
      <c r="DV82" s="49"/>
      <c r="DW82" s="49"/>
      <c r="DX82" s="49"/>
      <c r="DY82" s="49"/>
      <c r="DZ82" s="49"/>
      <c r="EA82" s="49"/>
      <c r="EB82" s="49"/>
      <c r="EC82" s="49"/>
      <c r="ED82" s="49"/>
      <c r="EE82" s="49"/>
      <c r="EF82" s="49"/>
      <c r="EG82" s="49"/>
      <c r="EH82" s="49"/>
      <c r="EI82" s="49"/>
      <c r="EJ82" s="55"/>
      <c r="EK82" s="49"/>
      <c r="EL82" s="49"/>
      <c r="EM82" s="49"/>
      <c r="EN82" s="49"/>
      <c r="EO82" s="49"/>
      <c r="EP82" s="49"/>
      <c r="EQ82" s="49"/>
      <c r="ER82" s="49"/>
      <c r="ES82" s="49"/>
      <c r="ET82" s="49"/>
      <c r="EU82" s="49"/>
      <c r="EV82" s="55"/>
      <c r="EW82" s="55"/>
      <c r="EX82" s="49"/>
      <c r="EY82" s="55"/>
      <c r="EZ82" s="55"/>
      <c r="FA82" s="49"/>
      <c r="FB82" s="157" t="s">
        <v>651</v>
      </c>
      <c r="FC82" s="40"/>
      <c r="FD82" s="40"/>
    </row>
    <row r="83">
      <c r="A83" s="40" t="s">
        <v>652</v>
      </c>
      <c r="B83" s="40" t="s">
        <v>354</v>
      </c>
      <c r="C83" s="41" t="s">
        <v>262</v>
      </c>
      <c r="D83" s="42" t="s">
        <v>197</v>
      </c>
      <c r="E83" s="42"/>
      <c r="F83" s="42"/>
      <c r="G83" s="43" t="s">
        <v>653</v>
      </c>
      <c r="H83" s="43" t="s">
        <v>356</v>
      </c>
      <c r="I83" s="42"/>
      <c r="J83" s="42"/>
      <c r="K83" s="42" t="s">
        <v>200</v>
      </c>
      <c r="L83" s="43" t="s">
        <v>654</v>
      </c>
      <c r="M83" s="42" t="s">
        <v>195</v>
      </c>
      <c r="N83" s="45">
        <v>43508.0</v>
      </c>
      <c r="O83" s="46">
        <v>43508.0</v>
      </c>
      <c r="P83" s="56"/>
      <c r="Q83" s="48"/>
      <c r="R83" s="48"/>
      <c r="S83" s="49"/>
      <c r="T83" s="50">
        <f t="shared" si="117"/>
        <v>15</v>
      </c>
      <c r="U83" s="51"/>
      <c r="V83" s="51">
        <f t="shared" ref="V83:X83" si="177">IF(ISBLANK($A83),"",sum(AF83,AL83,AR83,AX83,BD83,BJ83,BP83,BV83,CB83,CH83,CN83,CT83,CZ83,DF83,DL83,DR83,DX83,ED83,EJ83,EP83,EV83))</f>
        <v>0</v>
      </c>
      <c r="W83" s="51">
        <f t="shared" si="177"/>
        <v>1</v>
      </c>
      <c r="X83" s="51">
        <f t="shared" si="177"/>
        <v>0</v>
      </c>
      <c r="Y83" s="52">
        <f t="shared" si="119"/>
        <v>1</v>
      </c>
      <c r="Z83" s="51">
        <f t="shared" ref="Z83:AB83" si="178">IF(ISBLANK($A83),"",sum(AI83,AO83,AU83,BA83,BG83,BM83,BS83,BY83,CE83,CK83,CQ83,CW83,DC83,DI83,DO83,DU83,EA83,EG83,EM83,ES83,EY83))</f>
        <v>0</v>
      </c>
      <c r="AA83" s="51">
        <f t="shared" si="178"/>
        <v>0</v>
      </c>
      <c r="AB83" s="51">
        <f t="shared" si="178"/>
        <v>0</v>
      </c>
      <c r="AC83" s="52">
        <f t="shared" si="121"/>
        <v>0</v>
      </c>
      <c r="AD83" s="53">
        <f t="shared" si="8"/>
        <v>0</v>
      </c>
      <c r="AE83" s="54">
        <f t="shared" si="172"/>
        <v>3</v>
      </c>
      <c r="AF83" s="55"/>
      <c r="AG83" s="55">
        <v>1.0</v>
      </c>
      <c r="AH83" s="49"/>
      <c r="AI83" s="55"/>
      <c r="AJ83" s="55"/>
      <c r="AK83" s="49"/>
      <c r="AL83" s="55"/>
      <c r="AM83" s="49"/>
      <c r="AN83" s="49"/>
      <c r="AO83" s="49"/>
      <c r="AP83" s="49"/>
      <c r="AQ83" s="49"/>
      <c r="AR83" s="55"/>
      <c r="AS83" s="55"/>
      <c r="AT83" s="49"/>
      <c r="AU83" s="55"/>
      <c r="AV83" s="49"/>
      <c r="AW83" s="49"/>
      <c r="AX83" s="55"/>
      <c r="AY83" s="49"/>
      <c r="AZ83" s="49"/>
      <c r="BA83" s="55"/>
      <c r="BB83" s="55"/>
      <c r="BC83" s="49"/>
      <c r="BD83" s="49"/>
      <c r="BE83" s="49"/>
      <c r="BF83" s="49"/>
      <c r="BG83" s="49"/>
      <c r="BH83" s="49"/>
      <c r="BI83" s="49"/>
      <c r="BJ83" s="49"/>
      <c r="BK83" s="49"/>
      <c r="BL83" s="49"/>
      <c r="BM83" s="49"/>
      <c r="BN83" s="49"/>
      <c r="BO83" s="49"/>
      <c r="BP83" s="55"/>
      <c r="BQ83" s="49"/>
      <c r="BR83" s="49"/>
      <c r="BS83" s="49"/>
      <c r="BT83" s="49"/>
      <c r="BU83" s="49"/>
      <c r="BV83" s="49"/>
      <c r="BW83" s="49"/>
      <c r="BX83" s="49"/>
      <c r="BY83" s="49"/>
      <c r="BZ83" s="49"/>
      <c r="CA83" s="49"/>
      <c r="CB83" s="55"/>
      <c r="CC83" s="49"/>
      <c r="CD83" s="49"/>
      <c r="CE83" s="49"/>
      <c r="CF83" s="49"/>
      <c r="CG83" s="49"/>
      <c r="CH83" s="49"/>
      <c r="CI83" s="49"/>
      <c r="CJ83" s="49"/>
      <c r="CK83" s="49"/>
      <c r="CL83" s="49"/>
      <c r="CM83" s="49"/>
      <c r="CN83" s="49"/>
      <c r="CO83" s="49"/>
      <c r="CP83" s="49"/>
      <c r="CQ83" s="49"/>
      <c r="CR83" s="49"/>
      <c r="CS83" s="49"/>
      <c r="CT83" s="49"/>
      <c r="CU83" s="49"/>
      <c r="CV83" s="49"/>
      <c r="CW83" s="49"/>
      <c r="CX83" s="49"/>
      <c r="CY83" s="49"/>
      <c r="CZ83" s="49"/>
      <c r="DA83" s="49"/>
      <c r="DB83" s="49"/>
      <c r="DC83" s="49"/>
      <c r="DD83" s="49"/>
      <c r="DE83" s="49"/>
      <c r="DF83" s="49"/>
      <c r="DG83" s="49"/>
      <c r="DH83" s="49"/>
      <c r="DI83" s="49"/>
      <c r="DJ83" s="49"/>
      <c r="DK83" s="49"/>
      <c r="DL83" s="49"/>
      <c r="DM83" s="49"/>
      <c r="DN83" s="49"/>
      <c r="DO83" s="49"/>
      <c r="DP83" s="49"/>
      <c r="DQ83" s="49"/>
      <c r="DR83" s="49"/>
      <c r="DS83" s="49"/>
      <c r="DT83" s="49"/>
      <c r="DU83" s="49"/>
      <c r="DV83" s="49"/>
      <c r="DW83" s="49"/>
      <c r="DX83" s="49"/>
      <c r="DY83" s="49"/>
      <c r="DZ83" s="49"/>
      <c r="EA83" s="49"/>
      <c r="EB83" s="49"/>
      <c r="EC83" s="49"/>
      <c r="ED83" s="49"/>
      <c r="EE83" s="49"/>
      <c r="EF83" s="49"/>
      <c r="EG83" s="49"/>
      <c r="EH83" s="49"/>
      <c r="EI83" s="49"/>
      <c r="EJ83" s="55"/>
      <c r="EK83" s="49"/>
      <c r="EL83" s="49"/>
      <c r="EM83" s="49"/>
      <c r="EN83" s="49"/>
      <c r="EO83" s="49"/>
      <c r="EP83" s="49"/>
      <c r="EQ83" s="49"/>
      <c r="ER83" s="49"/>
      <c r="ES83" s="49"/>
      <c r="ET83" s="49"/>
      <c r="EU83" s="49"/>
      <c r="EV83" s="55"/>
      <c r="EW83" s="55"/>
      <c r="EX83" s="49"/>
      <c r="EY83" s="55"/>
      <c r="EZ83" s="55"/>
      <c r="FA83" s="49"/>
      <c r="FB83" s="40" t="s">
        <v>655</v>
      </c>
      <c r="FC83" s="40"/>
      <c r="FD83" s="40"/>
    </row>
    <row r="84">
      <c r="A84" s="40" t="s">
        <v>656</v>
      </c>
      <c r="B84" s="40" t="s">
        <v>354</v>
      </c>
      <c r="C84" s="41" t="s">
        <v>262</v>
      </c>
      <c r="D84" s="42" t="s">
        <v>197</v>
      </c>
      <c r="E84" s="42"/>
      <c r="F84" s="42"/>
      <c r="G84" s="43" t="s">
        <v>657</v>
      </c>
      <c r="H84" s="43" t="s">
        <v>356</v>
      </c>
      <c r="I84" s="42"/>
      <c r="J84" s="42"/>
      <c r="K84" s="42" t="s">
        <v>166</v>
      </c>
      <c r="L84" s="43" t="s">
        <v>658</v>
      </c>
      <c r="M84" s="42" t="s">
        <v>276</v>
      </c>
      <c r="N84" s="45">
        <v>43507.0</v>
      </c>
      <c r="O84" s="46">
        <v>43507.0</v>
      </c>
      <c r="P84" s="56"/>
      <c r="Q84" s="48"/>
      <c r="R84" s="48"/>
      <c r="S84" s="49"/>
      <c r="T84" s="50">
        <f t="shared" si="117"/>
        <v>16</v>
      </c>
      <c r="U84" s="51"/>
      <c r="V84" s="51">
        <f t="shared" ref="V84:X84" si="179">IF(ISBLANK($A84),"",sum(AF84,AL84,AR84,AX84,BD84,BJ84,BP84,BV84,CB84,CH84,CN84,CT84,CZ84,DF84,DL84,DR84,DX84,ED84,EJ84,EP84,EV84))</f>
        <v>0</v>
      </c>
      <c r="W84" s="51">
        <f t="shared" si="179"/>
        <v>1</v>
      </c>
      <c r="X84" s="51">
        <f t="shared" si="179"/>
        <v>0</v>
      </c>
      <c r="Y84" s="52">
        <f t="shared" si="119"/>
        <v>1</v>
      </c>
      <c r="Z84" s="51">
        <f t="shared" ref="Z84:AB84" si="180">IF(ISBLANK($A84),"",sum(AI84,AO84,AU84,BA84,BG84,BM84,BS84,BY84,CE84,CK84,CQ84,CW84,DC84,DI84,DO84,DU84,EA84,EG84,EM84,ES84,EY84))</f>
        <v>1</v>
      </c>
      <c r="AA84" s="51">
        <f t="shared" si="180"/>
        <v>0</v>
      </c>
      <c r="AB84" s="51">
        <f t="shared" si="180"/>
        <v>0</v>
      </c>
      <c r="AC84" s="52">
        <f t="shared" si="121"/>
        <v>1</v>
      </c>
      <c r="AD84" s="53">
        <f t="shared" si="8"/>
        <v>1</v>
      </c>
      <c r="AE84" s="54">
        <f t="shared" si="172"/>
        <v>3</v>
      </c>
      <c r="AF84" s="55"/>
      <c r="AG84" s="55"/>
      <c r="AH84" s="49"/>
      <c r="AI84" s="55"/>
      <c r="AJ84" s="55"/>
      <c r="AK84" s="49"/>
      <c r="AL84" s="55"/>
      <c r="AM84" s="55">
        <v>1.0</v>
      </c>
      <c r="AN84" s="49"/>
      <c r="AO84" s="55">
        <v>1.0</v>
      </c>
      <c r="AP84" s="49"/>
      <c r="AQ84" s="49"/>
      <c r="AR84" s="55"/>
      <c r="AS84" s="55"/>
      <c r="AT84" s="49"/>
      <c r="AU84" s="55"/>
      <c r="AV84" s="49"/>
      <c r="AW84" s="49"/>
      <c r="AX84" s="55"/>
      <c r="AY84" s="49"/>
      <c r="AZ84" s="49"/>
      <c r="BA84" s="55"/>
      <c r="BB84" s="55"/>
      <c r="BC84" s="49"/>
      <c r="BD84" s="49"/>
      <c r="BE84" s="49"/>
      <c r="BF84" s="49"/>
      <c r="BG84" s="49"/>
      <c r="BH84" s="49"/>
      <c r="BI84" s="49"/>
      <c r="BJ84" s="49"/>
      <c r="BK84" s="49"/>
      <c r="BL84" s="49"/>
      <c r="BM84" s="49"/>
      <c r="BN84" s="49"/>
      <c r="BO84" s="49"/>
      <c r="BP84" s="55"/>
      <c r="BQ84" s="49"/>
      <c r="BR84" s="49"/>
      <c r="BS84" s="49"/>
      <c r="BT84" s="49"/>
      <c r="BU84" s="49"/>
      <c r="BV84" s="49"/>
      <c r="BW84" s="49"/>
      <c r="BX84" s="49"/>
      <c r="BY84" s="49"/>
      <c r="BZ84" s="49"/>
      <c r="CA84" s="49"/>
      <c r="CB84" s="55"/>
      <c r="CC84" s="49"/>
      <c r="CD84" s="49"/>
      <c r="CE84" s="49"/>
      <c r="CF84" s="49"/>
      <c r="CG84" s="49"/>
      <c r="CH84" s="49"/>
      <c r="CI84" s="49"/>
      <c r="CJ84" s="49"/>
      <c r="CK84" s="49"/>
      <c r="CL84" s="49"/>
      <c r="CM84" s="49"/>
      <c r="CN84" s="49"/>
      <c r="CO84" s="49"/>
      <c r="CP84" s="49"/>
      <c r="CQ84" s="49"/>
      <c r="CR84" s="49"/>
      <c r="CS84" s="49"/>
      <c r="CT84" s="49"/>
      <c r="CU84" s="49"/>
      <c r="CV84" s="49"/>
      <c r="CW84" s="49"/>
      <c r="CX84" s="49"/>
      <c r="CY84" s="49"/>
      <c r="CZ84" s="49"/>
      <c r="DA84" s="49"/>
      <c r="DB84" s="49"/>
      <c r="DC84" s="49"/>
      <c r="DD84" s="49"/>
      <c r="DE84" s="49"/>
      <c r="DF84" s="49"/>
      <c r="DG84" s="49"/>
      <c r="DH84" s="49"/>
      <c r="DI84" s="49"/>
      <c r="DJ84" s="49"/>
      <c r="DK84" s="49"/>
      <c r="DL84" s="49"/>
      <c r="DM84" s="49"/>
      <c r="DN84" s="49"/>
      <c r="DO84" s="49"/>
      <c r="DP84" s="49"/>
      <c r="DQ84" s="49"/>
      <c r="DR84" s="49"/>
      <c r="DS84" s="49"/>
      <c r="DT84" s="49"/>
      <c r="DU84" s="49"/>
      <c r="DV84" s="49"/>
      <c r="DW84" s="49"/>
      <c r="DX84" s="49"/>
      <c r="DY84" s="49"/>
      <c r="DZ84" s="49"/>
      <c r="EA84" s="49"/>
      <c r="EB84" s="49"/>
      <c r="EC84" s="49"/>
      <c r="ED84" s="49"/>
      <c r="EE84" s="49"/>
      <c r="EF84" s="49"/>
      <c r="EG84" s="49"/>
      <c r="EH84" s="49"/>
      <c r="EI84" s="49"/>
      <c r="EJ84" s="55"/>
      <c r="EK84" s="49"/>
      <c r="EL84" s="49"/>
      <c r="EM84" s="49"/>
      <c r="EN84" s="49"/>
      <c r="EO84" s="49"/>
      <c r="EP84" s="49"/>
      <c r="EQ84" s="49"/>
      <c r="ER84" s="49"/>
      <c r="ES84" s="49"/>
      <c r="ET84" s="49"/>
      <c r="EU84" s="49"/>
      <c r="EV84" s="55"/>
      <c r="EW84" s="55"/>
      <c r="EX84" s="49"/>
      <c r="EY84" s="55"/>
      <c r="EZ84" s="55"/>
      <c r="FA84" s="49"/>
      <c r="FB84" s="40" t="s">
        <v>659</v>
      </c>
      <c r="FC84" s="40"/>
      <c r="FD84" s="40"/>
    </row>
    <row r="85" hidden="1">
      <c r="A85" s="40" t="s">
        <v>660</v>
      </c>
      <c r="B85" s="40" t="s">
        <v>661</v>
      </c>
      <c r="C85" s="41" t="s">
        <v>294</v>
      </c>
      <c r="D85" s="42" t="s">
        <v>170</v>
      </c>
      <c r="E85" s="42"/>
      <c r="F85" s="42"/>
      <c r="G85" s="43" t="s">
        <v>662</v>
      </c>
      <c r="H85" s="43" t="s">
        <v>296</v>
      </c>
      <c r="I85" s="42"/>
      <c r="J85" s="42"/>
      <c r="K85" s="42" t="s">
        <v>200</v>
      </c>
      <c r="L85" s="43" t="s">
        <v>297</v>
      </c>
      <c r="M85" s="42" t="s">
        <v>288</v>
      </c>
      <c r="N85" s="45">
        <v>43395.0</v>
      </c>
      <c r="O85" s="46">
        <v>43395.0</v>
      </c>
      <c r="P85" s="56"/>
      <c r="Q85" s="48"/>
      <c r="R85" s="48"/>
      <c r="S85" s="49"/>
      <c r="T85" s="50">
        <f t="shared" si="117"/>
        <v>128</v>
      </c>
      <c r="U85" s="51">
        <f t="shared" ref="U85:U87" si="183">IF(ISBLANK($A85),"",15)</f>
        <v>15</v>
      </c>
      <c r="V85" s="51">
        <f t="shared" ref="V85:X85" si="181">IF(ISBLANK($A85),"",sum(AF85,AL85,AR85,AX85,BD85,BJ85,BP85,BV85,CB85,CH85,CN85,CT85,CZ85,DF85,DL85,DR85,DX85,ED85,EJ85,EP85,EV85))</f>
        <v>1</v>
      </c>
      <c r="W85" s="51">
        <f t="shared" si="181"/>
        <v>4</v>
      </c>
      <c r="X85" s="51">
        <f t="shared" si="181"/>
        <v>0</v>
      </c>
      <c r="Y85" s="52">
        <f t="shared" si="119"/>
        <v>5</v>
      </c>
      <c r="Z85" s="51">
        <f t="shared" ref="Z85:AB85" si="182">IF(ISBLANK($A85),"",sum(AI85,AO85,AU85,BA85,BG85,BM85,BS85,BY85,CE85,CK85,CQ85,CW85,DC85,DI85,DO85,DU85,EA85,EG85,EM85,ES85,EY85))</f>
        <v>3</v>
      </c>
      <c r="AA85" s="51">
        <f t="shared" si="182"/>
        <v>0</v>
      </c>
      <c r="AB85" s="51">
        <f t="shared" si="182"/>
        <v>0</v>
      </c>
      <c r="AC85" s="52">
        <f t="shared" si="121"/>
        <v>3</v>
      </c>
      <c r="AD85" s="53">
        <f t="shared" si="8"/>
        <v>0.6</v>
      </c>
      <c r="AE85" s="54">
        <f t="shared" si="172"/>
        <v>19</v>
      </c>
      <c r="AF85" s="55"/>
      <c r="AG85" s="55">
        <v>3.0</v>
      </c>
      <c r="AH85" s="49"/>
      <c r="AI85" s="55"/>
      <c r="AJ85" s="55"/>
      <c r="AK85" s="49"/>
      <c r="AL85" s="55"/>
      <c r="AM85" s="55">
        <v>1.0</v>
      </c>
      <c r="AN85" s="49"/>
      <c r="AO85" s="49"/>
      <c r="AP85" s="49"/>
      <c r="AQ85" s="49"/>
      <c r="AR85" s="55"/>
      <c r="AS85" s="55"/>
      <c r="AT85" s="49"/>
      <c r="AU85" s="55">
        <v>2.0</v>
      </c>
      <c r="AV85" s="49"/>
      <c r="AW85" s="49"/>
      <c r="AX85" s="55">
        <v>1.0</v>
      </c>
      <c r="AY85" s="49"/>
      <c r="AZ85" s="49"/>
      <c r="BA85" s="55">
        <v>1.0</v>
      </c>
      <c r="BB85" s="55"/>
      <c r="BC85" s="49"/>
      <c r="BD85" s="49"/>
      <c r="BE85" s="49"/>
      <c r="BF85" s="49"/>
      <c r="BG85" s="49"/>
      <c r="BH85" s="49"/>
      <c r="BI85" s="49"/>
      <c r="BJ85" s="49"/>
      <c r="BK85" s="49"/>
      <c r="BL85" s="49"/>
      <c r="BM85" s="49"/>
      <c r="BN85" s="49"/>
      <c r="BO85" s="49"/>
      <c r="BP85" s="55"/>
      <c r="BQ85" s="49"/>
      <c r="BR85" s="49"/>
      <c r="BS85" s="49"/>
      <c r="BT85" s="49"/>
      <c r="BU85" s="49"/>
      <c r="BV85" s="49"/>
      <c r="BW85" s="49"/>
      <c r="BX85" s="49"/>
      <c r="BY85" s="49"/>
      <c r="BZ85" s="49"/>
      <c r="CA85" s="49"/>
      <c r="CB85" s="55"/>
      <c r="CC85" s="49"/>
      <c r="CD85" s="49"/>
      <c r="CE85" s="49"/>
      <c r="CF85" s="49"/>
      <c r="CG85" s="49"/>
      <c r="CH85" s="49"/>
      <c r="CI85" s="49"/>
      <c r="CJ85" s="49"/>
      <c r="CK85" s="49"/>
      <c r="CL85" s="49"/>
      <c r="CM85" s="49"/>
      <c r="CN85" s="49"/>
      <c r="CO85" s="49"/>
      <c r="CP85" s="49"/>
      <c r="CQ85" s="49"/>
      <c r="CR85" s="49"/>
      <c r="CS85" s="49"/>
      <c r="CT85" s="49"/>
      <c r="CU85" s="49"/>
      <c r="CV85" s="49"/>
      <c r="CW85" s="49"/>
      <c r="CX85" s="49"/>
      <c r="CY85" s="49"/>
      <c r="CZ85" s="49"/>
      <c r="DA85" s="49"/>
      <c r="DB85" s="49"/>
      <c r="DC85" s="49"/>
      <c r="DD85" s="49"/>
      <c r="DE85" s="49"/>
      <c r="DF85" s="49"/>
      <c r="DG85" s="49"/>
      <c r="DH85" s="49"/>
      <c r="DI85" s="49"/>
      <c r="DJ85" s="49"/>
      <c r="DK85" s="49"/>
      <c r="DL85" s="49"/>
      <c r="DM85" s="49"/>
      <c r="DN85" s="49"/>
      <c r="DO85" s="49"/>
      <c r="DP85" s="49"/>
      <c r="DQ85" s="49"/>
      <c r="DR85" s="49"/>
      <c r="DS85" s="49"/>
      <c r="DT85" s="49"/>
      <c r="DU85" s="49"/>
      <c r="DV85" s="49"/>
      <c r="DW85" s="49"/>
      <c r="DX85" s="49"/>
      <c r="DY85" s="49"/>
      <c r="DZ85" s="49"/>
      <c r="EA85" s="49"/>
      <c r="EB85" s="49"/>
      <c r="EC85" s="49"/>
      <c r="ED85" s="49"/>
      <c r="EE85" s="49"/>
      <c r="EF85" s="49"/>
      <c r="EG85" s="49"/>
      <c r="EH85" s="49"/>
      <c r="EI85" s="49"/>
      <c r="EJ85" s="55"/>
      <c r="EK85" s="49"/>
      <c r="EL85" s="49"/>
      <c r="EM85" s="49"/>
      <c r="EN85" s="49"/>
      <c r="EO85" s="49"/>
      <c r="EP85" s="49"/>
      <c r="EQ85" s="49"/>
      <c r="ER85" s="49"/>
      <c r="ES85" s="49"/>
      <c r="ET85" s="49"/>
      <c r="EU85" s="49"/>
      <c r="EV85" s="55"/>
      <c r="EW85" s="55"/>
      <c r="EX85" s="49"/>
      <c r="EY85" s="55"/>
      <c r="EZ85" s="55"/>
      <c r="FA85" s="49"/>
      <c r="FB85" s="40" t="s">
        <v>663</v>
      </c>
      <c r="FC85" s="40"/>
      <c r="FD85" s="40"/>
    </row>
    <row r="86" hidden="1">
      <c r="A86" s="40" t="s">
        <v>664</v>
      </c>
      <c r="B86" s="40" t="s">
        <v>665</v>
      </c>
      <c r="C86" s="41" t="s">
        <v>262</v>
      </c>
      <c r="D86" s="42" t="s">
        <v>162</v>
      </c>
      <c r="E86" s="42"/>
      <c r="F86" s="42"/>
      <c r="G86" s="43" t="s">
        <v>666</v>
      </c>
      <c r="H86" s="43" t="s">
        <v>468</v>
      </c>
      <c r="I86" s="42"/>
      <c r="J86" s="42"/>
      <c r="K86" s="42" t="s">
        <v>200</v>
      </c>
      <c r="L86" s="43" t="s">
        <v>667</v>
      </c>
      <c r="M86" s="42" t="s">
        <v>216</v>
      </c>
      <c r="N86" s="45">
        <v>43346.0</v>
      </c>
      <c r="O86" s="46">
        <v>43346.0</v>
      </c>
      <c r="P86" s="47"/>
      <c r="Q86" s="48"/>
      <c r="R86" s="48"/>
      <c r="S86" s="49"/>
      <c r="T86" s="50">
        <f t="shared" si="117"/>
        <v>177</v>
      </c>
      <c r="U86" s="51">
        <f t="shared" si="183"/>
        <v>15</v>
      </c>
      <c r="V86" s="93">
        <v>4.0</v>
      </c>
      <c r="W86" s="51">
        <f t="shared" ref="W86:X86" si="184">IF(ISBLANK($A86),"",sum(AG86,AM86,AS86,AY86,BE86,BK86,BQ86,BW86,CC86,CI86,CO86,CU86,DA86,DG86,DM86,DS86,DY86,EE86,EK86,EQ86,EW86))</f>
        <v>0</v>
      </c>
      <c r="X86" s="51">
        <f t="shared" si="184"/>
        <v>0</v>
      </c>
      <c r="Y86" s="52">
        <f t="shared" si="119"/>
        <v>4</v>
      </c>
      <c r="Z86" s="51">
        <f t="shared" ref="Z86:AB86" si="185">IF(ISBLANK($A86),"",sum(AI86,AO86,AU86,BA86,BG86,BM86,BS86,BY86,CE86,CK86,CQ86,CW86,DC86,DI86,DO86,DU86,EA86,EG86,EM86,ES86,EY86))</f>
        <v>2</v>
      </c>
      <c r="AA86" s="51">
        <f t="shared" si="185"/>
        <v>3</v>
      </c>
      <c r="AB86" s="51">
        <f t="shared" si="185"/>
        <v>0</v>
      </c>
      <c r="AC86" s="52">
        <f t="shared" si="121"/>
        <v>5</v>
      </c>
      <c r="AD86" s="53">
        <f t="shared" si="8"/>
        <v>0.5</v>
      </c>
      <c r="AE86" s="54" t="str">
        <f t="shared" si="172"/>
        <v>20+</v>
      </c>
      <c r="AF86" s="55"/>
      <c r="AG86" s="55"/>
      <c r="AH86" s="49"/>
      <c r="AI86" s="55"/>
      <c r="AJ86" s="55"/>
      <c r="AK86" s="49"/>
      <c r="AL86" s="55"/>
      <c r="AM86" s="49"/>
      <c r="AN86" s="49"/>
      <c r="AO86" s="49"/>
      <c r="AP86" s="49"/>
      <c r="AQ86" s="49"/>
      <c r="AR86" s="55"/>
      <c r="AS86" s="55"/>
      <c r="AT86" s="49"/>
      <c r="AU86" s="55"/>
      <c r="AV86" s="49"/>
      <c r="AW86" s="49"/>
      <c r="AX86" s="55">
        <v>2.0</v>
      </c>
      <c r="AY86" s="49"/>
      <c r="AZ86" s="49"/>
      <c r="BA86" s="55">
        <v>2.0</v>
      </c>
      <c r="BB86" s="55">
        <v>2.0</v>
      </c>
      <c r="BC86" s="49"/>
      <c r="BD86" s="49"/>
      <c r="BE86" s="49"/>
      <c r="BF86" s="49"/>
      <c r="BG86" s="49"/>
      <c r="BH86" s="55">
        <v>1.0</v>
      </c>
      <c r="BI86" s="49"/>
      <c r="BJ86" s="49"/>
      <c r="BK86" s="49"/>
      <c r="BL86" s="49"/>
      <c r="BM86" s="49"/>
      <c r="BN86" s="49"/>
      <c r="BO86" s="49"/>
      <c r="BP86" s="55"/>
      <c r="BQ86" s="49"/>
      <c r="BR86" s="49"/>
      <c r="BS86" s="49"/>
      <c r="BT86" s="49"/>
      <c r="BU86" s="49"/>
      <c r="BV86" s="49"/>
      <c r="BW86" s="49"/>
      <c r="BX86" s="49"/>
      <c r="BY86" s="49"/>
      <c r="BZ86" s="49"/>
      <c r="CA86" s="49"/>
      <c r="CB86" s="55"/>
      <c r="CC86" s="49"/>
      <c r="CD86" s="49"/>
      <c r="CE86" s="49"/>
      <c r="CF86" s="49"/>
      <c r="CG86" s="49"/>
      <c r="CH86" s="49"/>
      <c r="CI86" s="49"/>
      <c r="CJ86" s="49"/>
      <c r="CK86" s="49"/>
      <c r="CL86" s="49"/>
      <c r="CM86" s="49"/>
      <c r="CN86" s="49"/>
      <c r="CO86" s="49"/>
      <c r="CP86" s="49"/>
      <c r="CQ86" s="49"/>
      <c r="CR86" s="49"/>
      <c r="CS86" s="49"/>
      <c r="CT86" s="49"/>
      <c r="CU86" s="49"/>
      <c r="CV86" s="49"/>
      <c r="CW86" s="49"/>
      <c r="CX86" s="49"/>
      <c r="CY86" s="49"/>
      <c r="CZ86" s="49"/>
      <c r="DA86" s="49"/>
      <c r="DB86" s="49"/>
      <c r="DC86" s="49"/>
      <c r="DD86" s="49"/>
      <c r="DE86" s="49"/>
      <c r="DF86" s="49"/>
      <c r="DG86" s="49"/>
      <c r="DH86" s="49"/>
      <c r="DI86" s="49"/>
      <c r="DJ86" s="49"/>
      <c r="DK86" s="49"/>
      <c r="DL86" s="49"/>
      <c r="DM86" s="49"/>
      <c r="DN86" s="49"/>
      <c r="DO86" s="49"/>
      <c r="DP86" s="49"/>
      <c r="DQ86" s="49"/>
      <c r="DR86" s="49"/>
      <c r="DS86" s="49"/>
      <c r="DT86" s="49"/>
      <c r="DU86" s="49"/>
      <c r="DV86" s="49"/>
      <c r="DW86" s="49"/>
      <c r="DX86" s="49"/>
      <c r="DY86" s="49"/>
      <c r="DZ86" s="49"/>
      <c r="EA86" s="49"/>
      <c r="EB86" s="49"/>
      <c r="EC86" s="49"/>
      <c r="ED86" s="49"/>
      <c r="EE86" s="49"/>
      <c r="EF86" s="49"/>
      <c r="EG86" s="49"/>
      <c r="EH86" s="49"/>
      <c r="EI86" s="49"/>
      <c r="EJ86" s="55"/>
      <c r="EK86" s="49"/>
      <c r="EL86" s="49"/>
      <c r="EM86" s="49"/>
      <c r="EN86" s="49"/>
      <c r="EO86" s="49"/>
      <c r="EP86" s="49"/>
      <c r="EQ86" s="49"/>
      <c r="ER86" s="49"/>
      <c r="ES86" s="49"/>
      <c r="ET86" s="49"/>
      <c r="EU86" s="49"/>
      <c r="EV86" s="55"/>
      <c r="EW86" s="55"/>
      <c r="EX86" s="49"/>
      <c r="EY86" s="55"/>
      <c r="EZ86" s="55"/>
      <c r="FA86" s="49"/>
      <c r="FB86" s="40" t="s">
        <v>668</v>
      </c>
      <c r="FC86" s="40"/>
      <c r="FD86" s="40"/>
    </row>
    <row r="87" hidden="1">
      <c r="A87" s="158" t="s">
        <v>669</v>
      </c>
      <c r="B87" s="40" t="s">
        <v>670</v>
      </c>
      <c r="C87" s="41" t="s">
        <v>262</v>
      </c>
      <c r="D87" s="42" t="s">
        <v>170</v>
      </c>
      <c r="E87" s="42"/>
      <c r="F87" s="42"/>
      <c r="G87" s="43" t="s">
        <v>671</v>
      </c>
      <c r="H87" s="43" t="s">
        <v>468</v>
      </c>
      <c r="I87" s="42"/>
      <c r="J87" s="42"/>
      <c r="K87" s="42" t="s">
        <v>200</v>
      </c>
      <c r="L87" s="43" t="s">
        <v>672</v>
      </c>
      <c r="M87" s="42" t="s">
        <v>278</v>
      </c>
      <c r="N87" s="45">
        <v>43413.0</v>
      </c>
      <c r="O87" s="45">
        <v>43413.0</v>
      </c>
      <c r="P87" s="56"/>
      <c r="Q87" s="48"/>
      <c r="R87" s="48"/>
      <c r="S87" s="49"/>
      <c r="T87" s="50">
        <f t="shared" si="117"/>
        <v>110</v>
      </c>
      <c r="U87" s="51">
        <f t="shared" si="183"/>
        <v>15</v>
      </c>
      <c r="V87" s="51">
        <f t="shared" ref="V87:X87" si="186">IF(ISBLANK($A87),"",sum(AF87,AL87,AR87,AX87,BD87,BJ87,BP87,BV87,CB87,CH87,CN87,CT87,CZ87,DF87,DL87,DR87,DX87,ED87,EJ87,EP87,EV87))</f>
        <v>5</v>
      </c>
      <c r="W87" s="51">
        <f t="shared" si="186"/>
        <v>0</v>
      </c>
      <c r="X87" s="51">
        <f t="shared" si="186"/>
        <v>0</v>
      </c>
      <c r="Y87" s="52">
        <f t="shared" si="119"/>
        <v>5</v>
      </c>
      <c r="Z87" s="51">
        <f t="shared" ref="Z87:AB87" si="187">IF(ISBLANK($A87),"",sum(AI87,AO87,AU87,BA87,BG87,BM87,BS87,BY87,CE87,CK87,CQ87,CW87,DC87,DI87,DO87,DU87,EA87,EG87,EM87,ES87,EY87))</f>
        <v>3</v>
      </c>
      <c r="AA87" s="51">
        <f t="shared" si="187"/>
        <v>0</v>
      </c>
      <c r="AB87" s="51">
        <f t="shared" si="187"/>
        <v>0</v>
      </c>
      <c r="AC87" s="52">
        <f t="shared" si="121"/>
        <v>3</v>
      </c>
      <c r="AD87" s="53">
        <f t="shared" si="8"/>
        <v>0.6</v>
      </c>
      <c r="AE87" s="54">
        <f t="shared" si="172"/>
        <v>16</v>
      </c>
      <c r="AF87" s="55">
        <v>3.0</v>
      </c>
      <c r="AG87" s="55"/>
      <c r="AH87" s="49"/>
      <c r="AI87" s="55">
        <v>1.0</v>
      </c>
      <c r="AJ87" s="55"/>
      <c r="AK87" s="49"/>
      <c r="AL87" s="55">
        <v>2.0</v>
      </c>
      <c r="AM87" s="49"/>
      <c r="AN87" s="49"/>
      <c r="AO87" s="55">
        <v>2.0</v>
      </c>
      <c r="AP87" s="49"/>
      <c r="AQ87" s="49"/>
      <c r="AR87" s="55"/>
      <c r="AS87" s="55"/>
      <c r="AT87" s="49"/>
      <c r="AU87" s="55"/>
      <c r="AV87" s="49"/>
      <c r="AW87" s="49"/>
      <c r="AX87" s="55"/>
      <c r="AY87" s="49"/>
      <c r="AZ87" s="49"/>
      <c r="BA87" s="55"/>
      <c r="BB87" s="55"/>
      <c r="BC87" s="49"/>
      <c r="BD87" s="49"/>
      <c r="BE87" s="49"/>
      <c r="BF87" s="49"/>
      <c r="BG87" s="49"/>
      <c r="BH87" s="49"/>
      <c r="BI87" s="49"/>
      <c r="BJ87" s="49"/>
      <c r="BK87" s="49"/>
      <c r="BL87" s="49"/>
      <c r="BM87" s="49"/>
      <c r="BN87" s="49"/>
      <c r="BO87" s="49"/>
      <c r="BP87" s="55"/>
      <c r="BQ87" s="49"/>
      <c r="BR87" s="49"/>
      <c r="BS87" s="49"/>
      <c r="BT87" s="49"/>
      <c r="BU87" s="49"/>
      <c r="BV87" s="49"/>
      <c r="BW87" s="49"/>
      <c r="BX87" s="49"/>
      <c r="BY87" s="49"/>
      <c r="BZ87" s="49"/>
      <c r="CA87" s="49"/>
      <c r="CB87" s="55"/>
      <c r="CC87" s="49"/>
      <c r="CD87" s="49"/>
      <c r="CE87" s="49"/>
      <c r="CF87" s="49"/>
      <c r="CG87" s="49"/>
      <c r="CH87" s="49"/>
      <c r="CI87" s="49"/>
      <c r="CJ87" s="49"/>
      <c r="CK87" s="49"/>
      <c r="CL87" s="49"/>
      <c r="CM87" s="49"/>
      <c r="CN87" s="49"/>
      <c r="CO87" s="49"/>
      <c r="CP87" s="49"/>
      <c r="CQ87" s="49"/>
      <c r="CR87" s="49"/>
      <c r="CS87" s="49"/>
      <c r="CT87" s="49"/>
      <c r="CU87" s="49"/>
      <c r="CV87" s="49"/>
      <c r="CW87" s="49"/>
      <c r="CX87" s="49"/>
      <c r="CY87" s="49"/>
      <c r="CZ87" s="49"/>
      <c r="DA87" s="49"/>
      <c r="DB87" s="49"/>
      <c r="DC87" s="49"/>
      <c r="DD87" s="49"/>
      <c r="DE87" s="49"/>
      <c r="DF87" s="49"/>
      <c r="DG87" s="49"/>
      <c r="DH87" s="49"/>
      <c r="DI87" s="49"/>
      <c r="DJ87" s="49"/>
      <c r="DK87" s="49"/>
      <c r="DL87" s="49"/>
      <c r="DM87" s="49"/>
      <c r="DN87" s="49"/>
      <c r="DO87" s="49"/>
      <c r="DP87" s="49"/>
      <c r="DQ87" s="49"/>
      <c r="DR87" s="49"/>
      <c r="DS87" s="49"/>
      <c r="DT87" s="49"/>
      <c r="DU87" s="49"/>
      <c r="DV87" s="49"/>
      <c r="DW87" s="49"/>
      <c r="DX87" s="49"/>
      <c r="DY87" s="49"/>
      <c r="DZ87" s="49"/>
      <c r="EA87" s="49"/>
      <c r="EB87" s="49"/>
      <c r="EC87" s="49"/>
      <c r="ED87" s="49"/>
      <c r="EE87" s="49"/>
      <c r="EF87" s="49"/>
      <c r="EG87" s="49"/>
      <c r="EH87" s="49"/>
      <c r="EI87" s="49"/>
      <c r="EJ87" s="55"/>
      <c r="EK87" s="49"/>
      <c r="EL87" s="49"/>
      <c r="EM87" s="49"/>
      <c r="EN87" s="49"/>
      <c r="EO87" s="49"/>
      <c r="EP87" s="49"/>
      <c r="EQ87" s="49"/>
      <c r="ER87" s="49"/>
      <c r="ES87" s="49"/>
      <c r="ET87" s="49"/>
      <c r="EU87" s="49"/>
      <c r="EV87" s="55"/>
      <c r="EW87" s="55"/>
      <c r="EX87" s="49"/>
      <c r="EY87" s="55"/>
      <c r="EZ87" s="55"/>
      <c r="FA87" s="49"/>
      <c r="FB87" s="40" t="s">
        <v>673</v>
      </c>
      <c r="FC87" s="40"/>
      <c r="FD87" s="40"/>
    </row>
    <row r="88">
      <c r="A88" s="40" t="s">
        <v>674</v>
      </c>
      <c r="B88" s="40" t="s">
        <v>675</v>
      </c>
      <c r="C88" s="41" t="s">
        <v>214</v>
      </c>
      <c r="D88" s="42" t="s">
        <v>197</v>
      </c>
      <c r="E88" s="42"/>
      <c r="F88" s="42"/>
      <c r="G88" s="43" t="s">
        <v>676</v>
      </c>
      <c r="H88" s="43" t="s">
        <v>677</v>
      </c>
      <c r="I88" s="42"/>
      <c r="J88" s="42"/>
      <c r="K88" s="42" t="s">
        <v>166</v>
      </c>
      <c r="L88" s="43" t="s">
        <v>302</v>
      </c>
      <c r="M88" s="42" t="s">
        <v>274</v>
      </c>
      <c r="N88" s="45">
        <v>43503.0</v>
      </c>
      <c r="O88" s="46">
        <v>43503.0</v>
      </c>
      <c r="P88" s="56"/>
      <c r="Q88" s="48"/>
      <c r="R88" s="48"/>
      <c r="S88" s="49"/>
      <c r="T88" s="50">
        <f t="shared" si="117"/>
        <v>20</v>
      </c>
      <c r="U88" s="51"/>
      <c r="V88" s="51">
        <f t="shared" ref="V88:X88" si="188">IF(ISBLANK($A88),"",sum(AF88,AL88,AR88,AX88,BD88,BJ88,BP88,BV88,CB88,CH88,CN88,CT88,CZ88,DF88,DL88,DR88,DX88,ED88,EJ88,EP88,EV88))</f>
        <v>5</v>
      </c>
      <c r="W88" s="51">
        <f t="shared" si="188"/>
        <v>3</v>
      </c>
      <c r="X88" s="51">
        <f t="shared" si="188"/>
        <v>0</v>
      </c>
      <c r="Y88" s="52">
        <f t="shared" si="119"/>
        <v>8</v>
      </c>
      <c r="Z88" s="51">
        <f t="shared" ref="Z88:AB88" si="189">IF(ISBLANK($A88),"",sum(AI88,AO88,AU88,BA88,BG88,BM88,BS88,BY88,CE88,CK88,CQ88,CW88,DC88,DI88,DO88,DU88,EA88,EG88,EM88,ES88,EY88))</f>
        <v>2</v>
      </c>
      <c r="AA88" s="51">
        <f t="shared" si="189"/>
        <v>0</v>
      </c>
      <c r="AB88" s="51">
        <f t="shared" si="189"/>
        <v>0</v>
      </c>
      <c r="AC88" s="52">
        <f t="shared" si="121"/>
        <v>2</v>
      </c>
      <c r="AD88" s="53">
        <f t="shared" si="8"/>
        <v>0.25</v>
      </c>
      <c r="AE88" s="54">
        <f t="shared" si="172"/>
        <v>3</v>
      </c>
      <c r="AF88" s="55">
        <v>2.0</v>
      </c>
      <c r="AG88" s="55">
        <v>2.0</v>
      </c>
      <c r="AH88" s="49"/>
      <c r="AI88" s="55"/>
      <c r="AJ88" s="55"/>
      <c r="AK88" s="49"/>
      <c r="AL88" s="55">
        <v>1.0</v>
      </c>
      <c r="AM88" s="55">
        <v>1.0</v>
      </c>
      <c r="AN88" s="49"/>
      <c r="AO88" s="55">
        <v>1.0</v>
      </c>
      <c r="AP88" s="49"/>
      <c r="AQ88" s="49"/>
      <c r="AR88" s="55">
        <v>2.0</v>
      </c>
      <c r="AS88" s="55"/>
      <c r="AT88" s="49"/>
      <c r="AU88" s="55">
        <v>1.0</v>
      </c>
      <c r="AV88" s="49"/>
      <c r="AW88" s="49"/>
      <c r="AX88" s="55"/>
      <c r="AY88" s="49"/>
      <c r="AZ88" s="49"/>
      <c r="BA88" s="55"/>
      <c r="BB88" s="55"/>
      <c r="BC88" s="49"/>
      <c r="BD88" s="49"/>
      <c r="BE88" s="49"/>
      <c r="BF88" s="49"/>
      <c r="BG88" s="49"/>
      <c r="BH88" s="49"/>
      <c r="BI88" s="49"/>
      <c r="BJ88" s="49"/>
      <c r="BK88" s="49"/>
      <c r="BL88" s="49"/>
      <c r="BM88" s="49"/>
      <c r="BN88" s="49"/>
      <c r="BO88" s="49"/>
      <c r="BP88" s="55"/>
      <c r="BQ88" s="49"/>
      <c r="BR88" s="49"/>
      <c r="BS88" s="49"/>
      <c r="BT88" s="49"/>
      <c r="BU88" s="49"/>
      <c r="BV88" s="49"/>
      <c r="BW88" s="49"/>
      <c r="BX88" s="49"/>
      <c r="BY88" s="49"/>
      <c r="BZ88" s="49"/>
      <c r="CA88" s="49"/>
      <c r="CB88" s="55"/>
      <c r="CC88" s="49"/>
      <c r="CD88" s="49"/>
      <c r="CE88" s="49"/>
      <c r="CF88" s="49"/>
      <c r="CG88" s="49"/>
      <c r="CH88" s="49"/>
      <c r="CI88" s="49"/>
      <c r="CJ88" s="49"/>
      <c r="CK88" s="49"/>
      <c r="CL88" s="49"/>
      <c r="CM88" s="49"/>
      <c r="CN88" s="49"/>
      <c r="CO88" s="49"/>
      <c r="CP88" s="49"/>
      <c r="CQ88" s="49"/>
      <c r="CR88" s="49"/>
      <c r="CS88" s="49"/>
      <c r="CT88" s="49"/>
      <c r="CU88" s="49"/>
      <c r="CV88" s="49"/>
      <c r="CW88" s="49"/>
      <c r="CX88" s="49"/>
      <c r="CY88" s="49"/>
      <c r="CZ88" s="49"/>
      <c r="DA88" s="49"/>
      <c r="DB88" s="49"/>
      <c r="DC88" s="49"/>
      <c r="DD88" s="49"/>
      <c r="DE88" s="49"/>
      <c r="DF88" s="49"/>
      <c r="DG88" s="49"/>
      <c r="DH88" s="49"/>
      <c r="DI88" s="49"/>
      <c r="DJ88" s="49"/>
      <c r="DK88" s="49"/>
      <c r="DL88" s="49"/>
      <c r="DM88" s="49"/>
      <c r="DN88" s="49"/>
      <c r="DO88" s="49"/>
      <c r="DP88" s="49"/>
      <c r="DQ88" s="49"/>
      <c r="DR88" s="49"/>
      <c r="DS88" s="49"/>
      <c r="DT88" s="49"/>
      <c r="DU88" s="49"/>
      <c r="DV88" s="49"/>
      <c r="DW88" s="49"/>
      <c r="DX88" s="49"/>
      <c r="DY88" s="49"/>
      <c r="DZ88" s="49"/>
      <c r="EA88" s="49"/>
      <c r="EB88" s="49"/>
      <c r="EC88" s="49"/>
      <c r="ED88" s="49"/>
      <c r="EE88" s="49"/>
      <c r="EF88" s="49"/>
      <c r="EG88" s="49"/>
      <c r="EH88" s="49"/>
      <c r="EI88" s="49"/>
      <c r="EJ88" s="55"/>
      <c r="EK88" s="49"/>
      <c r="EL88" s="49"/>
      <c r="EM88" s="49"/>
      <c r="EN88" s="49"/>
      <c r="EO88" s="49"/>
      <c r="EP88" s="49"/>
      <c r="EQ88" s="49"/>
      <c r="ER88" s="49"/>
      <c r="ES88" s="49"/>
      <c r="ET88" s="49"/>
      <c r="EU88" s="49"/>
      <c r="EV88" s="55"/>
      <c r="EW88" s="55"/>
      <c r="EX88" s="49"/>
      <c r="EY88" s="55"/>
      <c r="EZ88" s="55"/>
      <c r="FA88" s="49"/>
      <c r="FB88" s="40" t="s">
        <v>678</v>
      </c>
      <c r="FC88" s="40"/>
      <c r="FD88" s="40"/>
    </row>
    <row r="89">
      <c r="A89" s="40" t="s">
        <v>679</v>
      </c>
      <c r="B89" s="40" t="s">
        <v>680</v>
      </c>
      <c r="C89" s="41" t="s">
        <v>294</v>
      </c>
      <c r="D89" s="42" t="s">
        <v>197</v>
      </c>
      <c r="E89" s="42"/>
      <c r="F89" s="42"/>
      <c r="G89" s="43" t="s">
        <v>681</v>
      </c>
      <c r="H89" s="43" t="s">
        <v>296</v>
      </c>
      <c r="I89" s="42"/>
      <c r="J89" s="42"/>
      <c r="K89" s="42" t="s">
        <v>200</v>
      </c>
      <c r="L89" s="43" t="s">
        <v>682</v>
      </c>
      <c r="M89" s="42" t="s">
        <v>683</v>
      </c>
      <c r="N89" s="45">
        <v>43494.0</v>
      </c>
      <c r="O89" s="46">
        <v>43494.0</v>
      </c>
      <c r="P89" s="56"/>
      <c r="Q89" s="48"/>
      <c r="R89" s="48"/>
      <c r="S89" s="49"/>
      <c r="T89" s="50">
        <f t="shared" si="117"/>
        <v>29</v>
      </c>
      <c r="U89" s="51">
        <f>IF(ISBLANK($A89),"",15)</f>
        <v>15</v>
      </c>
      <c r="V89" s="51">
        <f t="shared" ref="V89:X89" si="190">IF(ISBLANK($A89),"",sum(AF89,AL89,AR89,AX89,BD89,BJ89,BP89,BV89,CB89,CH89,CN89,CT89,CZ89,DF89,DL89,DR89,DX89,ED89,EJ89,EP89,EV89))</f>
        <v>0</v>
      </c>
      <c r="W89" s="51">
        <f t="shared" si="190"/>
        <v>7</v>
      </c>
      <c r="X89" s="51">
        <f t="shared" si="190"/>
        <v>0</v>
      </c>
      <c r="Y89" s="52">
        <f t="shared" si="119"/>
        <v>7</v>
      </c>
      <c r="Z89" s="51">
        <f t="shared" ref="Z89:AB89" si="191">IF(ISBLANK($A89),"",sum(AI89,AO89,AU89,BA89,BG89,BM89,BS89,BY89,CE89,CK89,CQ89,CW89,DC89,DI89,DO89,DU89,EA89,EG89,EM89,ES89,EY89))</f>
        <v>4</v>
      </c>
      <c r="AA89" s="51">
        <f t="shared" si="191"/>
        <v>1</v>
      </c>
      <c r="AB89" s="51">
        <f t="shared" si="191"/>
        <v>0</v>
      </c>
      <c r="AC89" s="52">
        <f t="shared" si="121"/>
        <v>5</v>
      </c>
      <c r="AD89" s="53">
        <f t="shared" si="8"/>
        <v>0.5714285714</v>
      </c>
      <c r="AE89" s="54">
        <f t="shared" si="172"/>
        <v>5</v>
      </c>
      <c r="AF89" s="55"/>
      <c r="AG89" s="55">
        <v>3.0</v>
      </c>
      <c r="AH89" s="49"/>
      <c r="AI89" s="55"/>
      <c r="AJ89" s="55"/>
      <c r="AK89" s="49"/>
      <c r="AL89" s="55"/>
      <c r="AM89" s="55">
        <v>2.0</v>
      </c>
      <c r="AN89" s="49"/>
      <c r="AO89" s="55">
        <v>2.0</v>
      </c>
      <c r="AP89" s="49"/>
      <c r="AQ89" s="49"/>
      <c r="AR89" s="55"/>
      <c r="AS89" s="55">
        <v>1.0</v>
      </c>
      <c r="AT89" s="49"/>
      <c r="AU89" s="55">
        <v>1.0</v>
      </c>
      <c r="AV89" s="49"/>
      <c r="AW89" s="49"/>
      <c r="AX89" s="55"/>
      <c r="AY89" s="55">
        <v>1.0</v>
      </c>
      <c r="AZ89" s="49"/>
      <c r="BA89" s="55">
        <v>1.0</v>
      </c>
      <c r="BB89" s="55">
        <v>1.0</v>
      </c>
      <c r="BC89" s="49"/>
      <c r="BD89" s="49"/>
      <c r="BE89" s="49"/>
      <c r="BF89" s="49"/>
      <c r="BG89" s="49"/>
      <c r="BH89" s="49"/>
      <c r="BI89" s="49"/>
      <c r="BJ89" s="49"/>
      <c r="BK89" s="49"/>
      <c r="BL89" s="49"/>
      <c r="BM89" s="49"/>
      <c r="BN89" s="49"/>
      <c r="BO89" s="49"/>
      <c r="BP89" s="55"/>
      <c r="BQ89" s="49"/>
      <c r="BR89" s="49"/>
      <c r="BS89" s="49"/>
      <c r="BT89" s="49"/>
      <c r="BU89" s="49"/>
      <c r="BV89" s="49"/>
      <c r="BW89" s="49"/>
      <c r="BX89" s="49"/>
      <c r="BY89" s="49"/>
      <c r="BZ89" s="49"/>
      <c r="CA89" s="49"/>
      <c r="CB89" s="55"/>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55"/>
      <c r="EK89" s="49"/>
      <c r="EL89" s="49"/>
      <c r="EM89" s="49"/>
      <c r="EN89" s="49"/>
      <c r="EO89" s="49"/>
      <c r="EP89" s="49"/>
      <c r="EQ89" s="49"/>
      <c r="ER89" s="49"/>
      <c r="ES89" s="49"/>
      <c r="ET89" s="49"/>
      <c r="EU89" s="49"/>
      <c r="EV89" s="55"/>
      <c r="EW89" s="55"/>
      <c r="EX89" s="49"/>
      <c r="EY89" s="55"/>
      <c r="EZ89" s="55"/>
      <c r="FA89" s="49"/>
      <c r="FB89" s="40" t="s">
        <v>684</v>
      </c>
      <c r="FC89" s="40"/>
      <c r="FD89" s="40"/>
    </row>
    <row r="90">
      <c r="A90" s="40" t="s">
        <v>685</v>
      </c>
      <c r="B90" s="40" t="s">
        <v>686</v>
      </c>
      <c r="C90" s="41" t="s">
        <v>262</v>
      </c>
      <c r="D90" s="42" t="s">
        <v>184</v>
      </c>
      <c r="E90" s="42"/>
      <c r="F90" s="42"/>
      <c r="G90" s="43" t="s">
        <v>467</v>
      </c>
      <c r="H90" s="43" t="s">
        <v>356</v>
      </c>
      <c r="I90" s="42"/>
      <c r="J90" s="42"/>
      <c r="K90" s="42" t="s">
        <v>200</v>
      </c>
      <c r="L90" s="43" t="s">
        <v>297</v>
      </c>
      <c r="M90" s="42" t="s">
        <v>288</v>
      </c>
      <c r="N90" s="45">
        <v>43490.0</v>
      </c>
      <c r="O90" s="46">
        <v>43490.0</v>
      </c>
      <c r="P90" s="56"/>
      <c r="Q90" s="48"/>
      <c r="R90" s="48"/>
      <c r="S90" s="49"/>
      <c r="T90" s="50">
        <f t="shared" si="117"/>
        <v>33</v>
      </c>
      <c r="U90" s="51"/>
      <c r="V90" s="51">
        <f t="shared" ref="V90:X90" si="192">IF(ISBLANK($A90),"",sum(AF90,AL90,AR90,AX90,BD90,BJ90,BP90,BV90,CB90,CH90,CN90,CT90,CZ90,DF90,DL90,DR90,DX90,ED90,EJ90,EP90,EV90))</f>
        <v>1</v>
      </c>
      <c r="W90" s="51">
        <f t="shared" si="192"/>
        <v>0</v>
      </c>
      <c r="X90" s="51">
        <f t="shared" si="192"/>
        <v>0</v>
      </c>
      <c r="Y90" s="52">
        <f t="shared" si="119"/>
        <v>1</v>
      </c>
      <c r="Z90" s="51">
        <f t="shared" ref="Z90:AB90" si="193">IF(ISBLANK($A90),"",sum(AI90,AO90,AU90,BA90,BG90,BM90,BS90,BY90,CE90,CK90,CQ90,CW90,DC90,DI90,DO90,DU90,EA90,EG90,EM90,ES90,EY90))</f>
        <v>1</v>
      </c>
      <c r="AA90" s="51">
        <f t="shared" si="193"/>
        <v>1</v>
      </c>
      <c r="AB90" s="51">
        <f t="shared" si="193"/>
        <v>0</v>
      </c>
      <c r="AC90" s="52">
        <f t="shared" si="121"/>
        <v>2</v>
      </c>
      <c r="AD90" s="53">
        <f t="shared" si="8"/>
        <v>1</v>
      </c>
      <c r="AE90" s="54">
        <f t="shared" si="172"/>
        <v>5</v>
      </c>
      <c r="AF90" s="55">
        <v>1.0</v>
      </c>
      <c r="AG90" s="55"/>
      <c r="AH90" s="49"/>
      <c r="AI90" s="55">
        <v>1.0</v>
      </c>
      <c r="AJ90" s="55">
        <v>1.0</v>
      </c>
      <c r="AK90" s="49"/>
      <c r="AL90" s="55"/>
      <c r="AM90" s="49"/>
      <c r="AN90" s="49"/>
      <c r="AO90" s="49"/>
      <c r="AP90" s="49"/>
      <c r="AQ90" s="49"/>
      <c r="AR90" s="55"/>
      <c r="AS90" s="55"/>
      <c r="AT90" s="49"/>
      <c r="AU90" s="55"/>
      <c r="AV90" s="49"/>
      <c r="AW90" s="49"/>
      <c r="AX90" s="55"/>
      <c r="AY90" s="49"/>
      <c r="AZ90" s="49"/>
      <c r="BA90" s="55"/>
      <c r="BB90" s="55"/>
      <c r="BC90" s="49"/>
      <c r="BD90" s="49"/>
      <c r="BE90" s="49"/>
      <c r="BF90" s="49"/>
      <c r="BG90" s="49"/>
      <c r="BH90" s="49"/>
      <c r="BI90" s="49"/>
      <c r="BJ90" s="49"/>
      <c r="BK90" s="49"/>
      <c r="BL90" s="49"/>
      <c r="BM90" s="49"/>
      <c r="BN90" s="49"/>
      <c r="BO90" s="49"/>
      <c r="BP90" s="55"/>
      <c r="BQ90" s="49"/>
      <c r="BR90" s="49"/>
      <c r="BS90" s="49"/>
      <c r="BT90" s="49"/>
      <c r="BU90" s="49"/>
      <c r="BV90" s="49"/>
      <c r="BW90" s="49"/>
      <c r="BX90" s="49"/>
      <c r="BY90" s="49"/>
      <c r="BZ90" s="49"/>
      <c r="CA90" s="49"/>
      <c r="CB90" s="55"/>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55"/>
      <c r="EK90" s="49"/>
      <c r="EL90" s="49"/>
      <c r="EM90" s="49"/>
      <c r="EN90" s="49"/>
      <c r="EO90" s="49"/>
      <c r="EP90" s="49"/>
      <c r="EQ90" s="49"/>
      <c r="ER90" s="49"/>
      <c r="ES90" s="49"/>
      <c r="ET90" s="49"/>
      <c r="EU90" s="49"/>
      <c r="EV90" s="55"/>
      <c r="EW90" s="55"/>
      <c r="EX90" s="49"/>
      <c r="EY90" s="55"/>
      <c r="EZ90" s="55"/>
      <c r="FA90" s="49"/>
      <c r="FB90" s="40" t="s">
        <v>687</v>
      </c>
      <c r="FC90" s="40"/>
      <c r="FD90" s="40"/>
    </row>
    <row r="91" hidden="1">
      <c r="A91" s="25" t="s">
        <v>688</v>
      </c>
      <c r="B91" s="123" t="s">
        <v>689</v>
      </c>
      <c r="C91" s="124" t="s">
        <v>214</v>
      </c>
      <c r="D91" s="125" t="s">
        <v>170</v>
      </c>
      <c r="E91" s="148"/>
      <c r="F91" s="148"/>
      <c r="G91" s="123" t="s">
        <v>690</v>
      </c>
      <c r="H91" s="123" t="s">
        <v>601</v>
      </c>
      <c r="I91" s="148"/>
      <c r="J91" s="148"/>
      <c r="K91" s="136" t="s">
        <v>200</v>
      </c>
      <c r="L91" s="123" t="s">
        <v>602</v>
      </c>
      <c r="M91" s="123" t="s">
        <v>276</v>
      </c>
      <c r="N91" s="126">
        <v>43334.0</v>
      </c>
      <c r="O91" s="126">
        <v>43334.0</v>
      </c>
      <c r="P91" s="159"/>
      <c r="Q91" s="128"/>
      <c r="R91" s="128"/>
      <c r="S91" s="127"/>
      <c r="T91" s="160">
        <f t="shared" si="117"/>
        <v>189</v>
      </c>
      <c r="U91" s="51">
        <f t="shared" ref="U91:U220" si="196">IF(ISBLANK($A91),"",15)</f>
        <v>15</v>
      </c>
      <c r="V91" s="116">
        <f t="shared" ref="V91:X91" si="194">IF(ISBLANK($A91),"",sum(AF91,AL91,AR91,AX91,BD91,BJ91,BP91,BV91,CB91,CH91,CN91,CT91,CZ91,DF91,DL91,DR91,DX91,ED91,EJ91,EP91,EV91))</f>
        <v>0</v>
      </c>
      <c r="W91" s="116">
        <f t="shared" si="194"/>
        <v>2</v>
      </c>
      <c r="X91" s="116">
        <f t="shared" si="194"/>
        <v>0</v>
      </c>
      <c r="Y91" s="161">
        <f t="shared" si="119"/>
        <v>2</v>
      </c>
      <c r="Z91" s="116">
        <f t="shared" ref="Z91:AB91" si="195">IF(ISBLANK($A91),"",sum(AI91,AO91,AU91,BA91,BG91,BM91,BS91,BY91,CE91,CK91,CQ91,CW91,DC91,DI91,DO91,DU91,EA91,EG91,EM91,ES91,EY91))</f>
        <v>1</v>
      </c>
      <c r="AA91" s="116">
        <f t="shared" si="195"/>
        <v>0</v>
      </c>
      <c r="AB91" s="116">
        <f t="shared" si="195"/>
        <v>0</v>
      </c>
      <c r="AC91" s="161">
        <f t="shared" si="121"/>
        <v>1</v>
      </c>
      <c r="AD91" s="162">
        <f t="shared" si="8"/>
        <v>0.5</v>
      </c>
      <c r="AE91" s="163" t="str">
        <f>IF( N91="" , "", IF( (TODAY()-N91)/7 &gt; 20 , "20+", ROUNDUP((TODAY()-N91)/7 ,0)))</f>
        <v>20+</v>
      </c>
      <c r="AF91" s="148"/>
      <c r="AG91" s="164">
        <v>2.0</v>
      </c>
      <c r="AH91" s="127"/>
      <c r="AI91" s="164">
        <v>1.0</v>
      </c>
      <c r="AJ91" s="148"/>
      <c r="AK91" s="127"/>
      <c r="AL91" s="165"/>
      <c r="AM91" s="166"/>
      <c r="AN91" s="166"/>
      <c r="AO91" s="166"/>
      <c r="AP91" s="166"/>
      <c r="AQ91" s="166"/>
      <c r="AR91" s="148"/>
      <c r="AS91" s="148"/>
      <c r="AT91" s="127"/>
      <c r="AU91" s="148"/>
      <c r="AV91" s="127"/>
      <c r="AW91" s="127"/>
      <c r="AX91" s="148"/>
      <c r="AY91" s="127"/>
      <c r="AZ91" s="127"/>
      <c r="BA91" s="148"/>
      <c r="BB91" s="148"/>
      <c r="BC91" s="127"/>
      <c r="BD91" s="127"/>
      <c r="BE91" s="127"/>
      <c r="BF91" s="127"/>
      <c r="BG91" s="127"/>
      <c r="BH91" s="127"/>
      <c r="BI91" s="127"/>
      <c r="BJ91" s="127"/>
      <c r="BK91" s="127"/>
      <c r="BL91" s="127"/>
      <c r="BM91" s="127"/>
      <c r="BN91" s="127"/>
      <c r="BO91" s="127"/>
      <c r="BP91" s="148"/>
      <c r="BQ91" s="127"/>
      <c r="BR91" s="127"/>
      <c r="BS91" s="127"/>
      <c r="BT91" s="127"/>
      <c r="BU91" s="127"/>
      <c r="BV91" s="127"/>
      <c r="BW91" s="127"/>
      <c r="BX91" s="127"/>
      <c r="BY91" s="127"/>
      <c r="BZ91" s="127"/>
      <c r="CA91" s="127"/>
      <c r="CB91" s="148"/>
      <c r="CC91" s="127"/>
      <c r="CD91" s="127"/>
      <c r="CE91" s="127"/>
      <c r="CF91" s="127"/>
      <c r="CG91" s="127"/>
      <c r="CH91" s="127"/>
      <c r="CI91" s="127"/>
      <c r="CJ91" s="127"/>
      <c r="CK91" s="127"/>
      <c r="CL91" s="127"/>
      <c r="CM91" s="127"/>
      <c r="CN91" s="127"/>
      <c r="CO91" s="127"/>
      <c r="CP91" s="127"/>
      <c r="CQ91" s="127"/>
      <c r="CR91" s="127"/>
      <c r="CS91" s="127"/>
      <c r="CT91" s="127"/>
      <c r="CU91" s="127"/>
      <c r="CV91" s="127"/>
      <c r="CW91" s="127"/>
      <c r="CX91" s="127"/>
      <c r="CY91" s="127"/>
      <c r="CZ91" s="127"/>
      <c r="DA91" s="127"/>
      <c r="DB91" s="127"/>
      <c r="DC91" s="127"/>
      <c r="DD91" s="127"/>
      <c r="DE91" s="127"/>
      <c r="DF91" s="127"/>
      <c r="DG91" s="127"/>
      <c r="DH91" s="127"/>
      <c r="DI91" s="127"/>
      <c r="DJ91" s="127"/>
      <c r="DK91" s="127"/>
      <c r="DL91" s="127"/>
      <c r="DM91" s="127"/>
      <c r="DN91" s="127"/>
      <c r="DO91" s="127"/>
      <c r="DP91" s="127"/>
      <c r="DQ91" s="127"/>
      <c r="DR91" s="127"/>
      <c r="DS91" s="127"/>
      <c r="DT91" s="127"/>
      <c r="DU91" s="127"/>
      <c r="DV91" s="127"/>
      <c r="DW91" s="127"/>
      <c r="DX91" s="127"/>
      <c r="DY91" s="127"/>
      <c r="DZ91" s="127"/>
      <c r="EA91" s="127"/>
      <c r="EB91" s="127"/>
      <c r="EC91" s="127"/>
      <c r="ED91" s="127"/>
      <c r="EE91" s="127"/>
      <c r="EF91" s="127"/>
      <c r="EG91" s="127"/>
      <c r="EH91" s="127"/>
      <c r="EI91" s="127"/>
      <c r="EJ91" s="148"/>
      <c r="EK91" s="127"/>
      <c r="EL91" s="127"/>
      <c r="EM91" s="127"/>
      <c r="EN91" s="127"/>
      <c r="EO91" s="127"/>
      <c r="EP91" s="127"/>
      <c r="EQ91" s="127"/>
      <c r="ER91" s="127"/>
      <c r="ES91" s="127"/>
      <c r="ET91" s="127"/>
      <c r="EU91" s="127"/>
      <c r="EV91" s="148"/>
      <c r="EW91" s="148"/>
      <c r="EX91" s="127"/>
      <c r="EY91" s="148"/>
      <c r="EZ91" s="148"/>
      <c r="FA91" s="127"/>
      <c r="FB91" s="125" t="s">
        <v>691</v>
      </c>
      <c r="FC91" s="148"/>
      <c r="FD91" s="148"/>
    </row>
    <row r="92">
      <c r="A92" s="40" t="s">
        <v>692</v>
      </c>
      <c r="B92" s="40" t="s">
        <v>693</v>
      </c>
      <c r="C92" s="41" t="s">
        <v>262</v>
      </c>
      <c r="D92" s="42" t="s">
        <v>197</v>
      </c>
      <c r="E92" s="42"/>
      <c r="F92" s="42"/>
      <c r="G92" s="43" t="s">
        <v>694</v>
      </c>
      <c r="H92" s="43" t="s">
        <v>356</v>
      </c>
      <c r="I92" s="42"/>
      <c r="J92" s="42"/>
      <c r="K92" s="42" t="s">
        <v>200</v>
      </c>
      <c r="L92" s="43" t="s">
        <v>695</v>
      </c>
      <c r="M92" s="42" t="s">
        <v>195</v>
      </c>
      <c r="N92" s="45">
        <v>43488.0</v>
      </c>
      <c r="O92" s="46">
        <v>43488.0</v>
      </c>
      <c r="P92" s="56"/>
      <c r="Q92" s="48"/>
      <c r="R92" s="48"/>
      <c r="S92" s="49"/>
      <c r="T92" s="50">
        <f t="shared" si="117"/>
        <v>35</v>
      </c>
      <c r="U92" s="51">
        <f t="shared" si="196"/>
        <v>15</v>
      </c>
      <c r="V92" s="51">
        <f t="shared" ref="V92:X92" si="197">IF(ISBLANK($A92),"",sum(AF92,AL92,AR92,AX92,BD92,BJ92,BP92,BV92,CB92,CH92,CN92,CT92,CZ92,DF92,DL92,DR92,DX92,ED92,EJ92,EP92,EV92))</f>
        <v>2</v>
      </c>
      <c r="W92" s="51">
        <f t="shared" si="197"/>
        <v>1</v>
      </c>
      <c r="X92" s="51">
        <f t="shared" si="197"/>
        <v>0</v>
      </c>
      <c r="Y92" s="52">
        <f t="shared" si="119"/>
        <v>3</v>
      </c>
      <c r="Z92" s="51">
        <f t="shared" ref="Z92:AB92" si="198">IF(ISBLANK($A92),"",sum(AI92,AO92,AU92,BA92,BG92,BM92,BS92,BY92,CE92,CK92,CQ92,CW92,DC92,DI92,DO92,DU92,EA92,EG92,EM92,ES92,EY92))</f>
        <v>0</v>
      </c>
      <c r="AA92" s="51">
        <f t="shared" si="198"/>
        <v>0</v>
      </c>
      <c r="AB92" s="51">
        <f t="shared" si="198"/>
        <v>0</v>
      </c>
      <c r="AC92" s="52">
        <f t="shared" si="121"/>
        <v>0</v>
      </c>
      <c r="AD92" s="53">
        <f t="shared" si="8"/>
        <v>0</v>
      </c>
      <c r="AE92" s="54">
        <f t="shared" ref="AE92:AE100" si="201"> IF( N92="" , "", IF( (TODAY()-N92)/7 &gt; 20 , "20+", ROUNDUP((TODAY()-N92)/7 ,0)))</f>
        <v>5</v>
      </c>
      <c r="AF92" s="55"/>
      <c r="AG92" s="55"/>
      <c r="AH92" s="49"/>
      <c r="AI92" s="55"/>
      <c r="AJ92" s="55"/>
      <c r="AK92" s="49"/>
      <c r="AL92" s="55">
        <v>1.0</v>
      </c>
      <c r="AM92" s="49"/>
      <c r="AN92" s="49"/>
      <c r="AO92" s="49"/>
      <c r="AP92" s="49"/>
      <c r="AQ92" s="49"/>
      <c r="AR92" s="55"/>
      <c r="AS92" s="55"/>
      <c r="AT92" s="49"/>
      <c r="AU92" s="55"/>
      <c r="AV92" s="49"/>
      <c r="AW92" s="49"/>
      <c r="AX92" s="55"/>
      <c r="AY92" s="49"/>
      <c r="AZ92" s="49"/>
      <c r="BA92" s="55"/>
      <c r="BB92" s="55"/>
      <c r="BC92" s="49"/>
      <c r="BD92" s="55">
        <v>1.0</v>
      </c>
      <c r="BE92" s="55">
        <v>1.0</v>
      </c>
      <c r="BF92" s="49"/>
      <c r="BG92" s="49"/>
      <c r="BH92" s="49"/>
      <c r="BI92" s="49"/>
      <c r="BJ92" s="49"/>
      <c r="BK92" s="49"/>
      <c r="BL92" s="49"/>
      <c r="BM92" s="49"/>
      <c r="BN92" s="49"/>
      <c r="BO92" s="49"/>
      <c r="BP92" s="55"/>
      <c r="BQ92" s="49"/>
      <c r="BR92" s="49"/>
      <c r="BS92" s="49"/>
      <c r="BT92" s="49"/>
      <c r="BU92" s="49"/>
      <c r="BV92" s="49"/>
      <c r="BW92" s="49"/>
      <c r="BX92" s="49"/>
      <c r="BY92" s="49"/>
      <c r="BZ92" s="49"/>
      <c r="CA92" s="49"/>
      <c r="CB92" s="55"/>
      <c r="CC92" s="49"/>
      <c r="CD92" s="49"/>
      <c r="CE92" s="49"/>
      <c r="CF92" s="49"/>
      <c r="CG92" s="49"/>
      <c r="CH92" s="49"/>
      <c r="CI92" s="49"/>
      <c r="CJ92" s="49"/>
      <c r="CK92" s="49"/>
      <c r="CL92" s="49"/>
      <c r="CM92" s="49"/>
      <c r="CN92" s="49"/>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A92" s="49"/>
      <c r="EB92" s="49"/>
      <c r="EC92" s="49"/>
      <c r="ED92" s="49"/>
      <c r="EE92" s="49"/>
      <c r="EF92" s="49"/>
      <c r="EG92" s="49"/>
      <c r="EH92" s="49"/>
      <c r="EI92" s="49"/>
      <c r="EJ92" s="55"/>
      <c r="EK92" s="49"/>
      <c r="EL92" s="49"/>
      <c r="EM92" s="49"/>
      <c r="EN92" s="49"/>
      <c r="EO92" s="49"/>
      <c r="EP92" s="49"/>
      <c r="EQ92" s="49"/>
      <c r="ER92" s="49"/>
      <c r="ES92" s="49"/>
      <c r="ET92" s="49"/>
      <c r="EU92" s="49"/>
      <c r="EV92" s="55"/>
      <c r="EW92" s="55"/>
      <c r="EX92" s="49"/>
      <c r="EY92" s="55"/>
      <c r="EZ92" s="55"/>
      <c r="FA92" s="49"/>
      <c r="FB92" s="40" t="s">
        <v>696</v>
      </c>
      <c r="FC92" s="40"/>
      <c r="FD92" s="40"/>
    </row>
    <row r="93" hidden="1">
      <c r="A93" s="40" t="s">
        <v>697</v>
      </c>
      <c r="B93" s="40" t="s">
        <v>698</v>
      </c>
      <c r="C93" s="41" t="s">
        <v>214</v>
      </c>
      <c r="D93" s="42" t="s">
        <v>170</v>
      </c>
      <c r="E93" s="42"/>
      <c r="F93" s="42"/>
      <c r="G93" s="43" t="s">
        <v>699</v>
      </c>
      <c r="H93" s="43" t="s">
        <v>328</v>
      </c>
      <c r="I93" s="42"/>
      <c r="J93" s="42"/>
      <c r="K93" s="42" t="s">
        <v>200</v>
      </c>
      <c r="L93" s="43" t="s">
        <v>302</v>
      </c>
      <c r="M93" s="42" t="s">
        <v>274</v>
      </c>
      <c r="N93" s="45">
        <v>43273.0</v>
      </c>
      <c r="O93" s="46">
        <v>43273.0</v>
      </c>
      <c r="P93" s="47"/>
      <c r="Q93" s="48"/>
      <c r="R93" s="48"/>
      <c r="S93" s="49"/>
      <c r="T93" s="50">
        <f t="shared" si="117"/>
        <v>250</v>
      </c>
      <c r="U93" s="51">
        <f t="shared" si="196"/>
        <v>15</v>
      </c>
      <c r="V93" s="51">
        <f t="shared" ref="V93:X93" si="199">IF(ISBLANK($A93),"",sum(AF93,AL93,AR93,AX93,BD93,BJ93,BP93,BV93,CB93,CH93,CN93,CT93,CZ93,DF93,DL93,DR93,DX93,ED93,EJ93,EP93,EV93))</f>
        <v>8</v>
      </c>
      <c r="W93" s="51">
        <f t="shared" si="199"/>
        <v>4</v>
      </c>
      <c r="X93" s="51">
        <f t="shared" si="199"/>
        <v>0</v>
      </c>
      <c r="Y93" s="52">
        <f t="shared" si="119"/>
        <v>12</v>
      </c>
      <c r="Z93" s="93">
        <v>5.0</v>
      </c>
      <c r="AA93" s="51">
        <f t="shared" ref="AA93:AB93" si="200">IF(ISBLANK($A93),"",sum(AJ93,AP93,AV93,BB93,BH93,BN93,BT93,BZ93,CF93,CL93,CR93,CX93,DD93,DJ93,DP93,DV93,EB93,EH93,EN93,ET93,EZ93))</f>
        <v>2</v>
      </c>
      <c r="AB93" s="51">
        <f t="shared" si="200"/>
        <v>0</v>
      </c>
      <c r="AC93" s="52">
        <f t="shared" si="121"/>
        <v>7</v>
      </c>
      <c r="AD93" s="53">
        <f t="shared" si="8"/>
        <v>0.4166666667</v>
      </c>
      <c r="AE93" s="54" t="str">
        <f t="shared" si="201"/>
        <v>20+</v>
      </c>
      <c r="AF93" s="55">
        <v>3.0</v>
      </c>
      <c r="AG93" s="55">
        <v>2.0</v>
      </c>
      <c r="AH93" s="49"/>
      <c r="AI93" s="55">
        <v>2.0</v>
      </c>
      <c r="AJ93" s="55"/>
      <c r="AK93" s="49"/>
      <c r="AL93" s="55">
        <v>2.0</v>
      </c>
      <c r="AM93" s="49"/>
      <c r="AN93" s="49"/>
      <c r="AO93" s="55">
        <v>1.0</v>
      </c>
      <c r="AP93" s="49"/>
      <c r="AQ93" s="49"/>
      <c r="AR93" s="55">
        <v>1.0</v>
      </c>
      <c r="AS93" s="55"/>
      <c r="AT93" s="49"/>
      <c r="AU93" s="55">
        <v>4.0</v>
      </c>
      <c r="AV93" s="49"/>
      <c r="AW93" s="49"/>
      <c r="AX93" s="55"/>
      <c r="AY93" s="49"/>
      <c r="AZ93" s="49"/>
      <c r="BA93" s="55"/>
      <c r="BB93" s="55">
        <v>2.0</v>
      </c>
      <c r="BC93" s="49"/>
      <c r="BD93" s="49"/>
      <c r="BE93" s="49"/>
      <c r="BF93" s="49"/>
      <c r="BG93" s="49"/>
      <c r="BH93" s="49"/>
      <c r="BI93" s="49"/>
      <c r="BJ93" s="55">
        <v>2.0</v>
      </c>
      <c r="BK93" s="49"/>
      <c r="BL93" s="49"/>
      <c r="BM93" s="55">
        <v>1.0</v>
      </c>
      <c r="BN93" s="49"/>
      <c r="BO93" s="49"/>
      <c r="BP93" s="55"/>
      <c r="BQ93" s="49"/>
      <c r="BR93" s="49"/>
      <c r="BS93" s="49"/>
      <c r="BT93" s="49"/>
      <c r="BU93" s="49"/>
      <c r="BV93" s="49"/>
      <c r="BW93" s="49"/>
      <c r="BX93" s="49"/>
      <c r="BY93" s="55">
        <v>1.0</v>
      </c>
      <c r="BZ93" s="49"/>
      <c r="CA93" s="49"/>
      <c r="CB93" s="55"/>
      <c r="CC93" s="49"/>
      <c r="CD93" s="49"/>
      <c r="CE93" s="49"/>
      <c r="CF93" s="49"/>
      <c r="CG93" s="49"/>
      <c r="CH93" s="49"/>
      <c r="CI93" s="55">
        <v>2.0</v>
      </c>
      <c r="CJ93" s="49"/>
      <c r="CK93" s="49"/>
      <c r="CL93" s="49"/>
      <c r="CM93" s="49"/>
      <c r="CN93" s="49"/>
      <c r="CO93" s="49"/>
      <c r="CP93" s="49"/>
      <c r="CQ93" s="49"/>
      <c r="CR93" s="49"/>
      <c r="CS93" s="49"/>
      <c r="CT93" s="49"/>
      <c r="CU93" s="49"/>
      <c r="CV93" s="49"/>
      <c r="CW93" s="49"/>
      <c r="CX93" s="49"/>
      <c r="CY93" s="49"/>
      <c r="CZ93" s="49"/>
      <c r="DA93" s="49"/>
      <c r="DB93" s="49"/>
      <c r="DC93" s="49"/>
      <c r="DD93" s="49"/>
      <c r="DE93" s="49"/>
      <c r="DF93" s="49"/>
      <c r="DG93" s="49"/>
      <c r="DH93" s="49"/>
      <c r="DI93" s="49"/>
      <c r="DJ93" s="49"/>
      <c r="DK93" s="49"/>
      <c r="DL93" s="49"/>
      <c r="DM93" s="49"/>
      <c r="DN93" s="49"/>
      <c r="DO93" s="49"/>
      <c r="DP93" s="49"/>
      <c r="DQ93" s="49"/>
      <c r="DR93" s="55"/>
      <c r="DS93" s="49"/>
      <c r="DT93" s="49"/>
      <c r="DU93" s="49"/>
      <c r="DV93" s="49"/>
      <c r="DW93" s="49"/>
      <c r="DX93" s="49"/>
      <c r="DY93" s="49"/>
      <c r="DZ93" s="49"/>
      <c r="EA93" s="49"/>
      <c r="EB93" s="49"/>
      <c r="EC93" s="49"/>
      <c r="ED93" s="49"/>
      <c r="EE93" s="49"/>
      <c r="EF93" s="49"/>
      <c r="EG93" s="49"/>
      <c r="EH93" s="49"/>
      <c r="EI93" s="49"/>
      <c r="EJ93" s="55"/>
      <c r="EK93" s="49"/>
      <c r="EL93" s="49"/>
      <c r="EM93" s="49"/>
      <c r="EN93" s="49"/>
      <c r="EO93" s="49"/>
      <c r="EP93" s="49"/>
      <c r="EQ93" s="49"/>
      <c r="ER93" s="49"/>
      <c r="ES93" s="49"/>
      <c r="ET93" s="49"/>
      <c r="EU93" s="49"/>
      <c r="EV93" s="55"/>
      <c r="EW93" s="55"/>
      <c r="EX93" s="49"/>
      <c r="EY93" s="55"/>
      <c r="EZ93" s="55"/>
      <c r="FA93" s="49"/>
      <c r="FB93" s="40" t="s">
        <v>700</v>
      </c>
      <c r="FC93" s="40"/>
      <c r="FD93" s="40"/>
    </row>
    <row r="94" hidden="1">
      <c r="A94" s="140" t="s">
        <v>701</v>
      </c>
      <c r="B94" s="40" t="s">
        <v>702</v>
      </c>
      <c r="C94" s="41" t="s">
        <v>214</v>
      </c>
      <c r="D94" s="42" t="s">
        <v>170</v>
      </c>
      <c r="E94" s="42"/>
      <c r="F94" s="42"/>
      <c r="G94" s="43" t="s">
        <v>703</v>
      </c>
      <c r="H94" s="43" t="s">
        <v>704</v>
      </c>
      <c r="I94" s="42"/>
      <c r="J94" s="42"/>
      <c r="K94" s="42" t="s">
        <v>200</v>
      </c>
      <c r="L94" s="43" t="s">
        <v>302</v>
      </c>
      <c r="M94" s="42" t="s">
        <v>274</v>
      </c>
      <c r="N94" s="45">
        <v>43168.0</v>
      </c>
      <c r="O94" s="46">
        <v>43168.0</v>
      </c>
      <c r="P94" s="47"/>
      <c r="Q94" s="48"/>
      <c r="R94" s="48"/>
      <c r="S94" s="49"/>
      <c r="T94" s="50">
        <f t="shared" si="117"/>
        <v>355</v>
      </c>
      <c r="U94" s="51">
        <f t="shared" si="196"/>
        <v>15</v>
      </c>
      <c r="V94" s="51">
        <f t="shared" ref="V94:X94" si="202">IF(ISBLANK($A94),"",sum(AF94,AL94,AR94,AX94,BD94,BJ94,BP94,BV94,CB94,CH94,CN94,CT94,CZ94,DF94,DL94,DR94,DX94,ED94,EJ94,EP94,EV94))</f>
        <v>7</v>
      </c>
      <c r="W94" s="51">
        <f t="shared" si="202"/>
        <v>6</v>
      </c>
      <c r="X94" s="51">
        <f t="shared" si="202"/>
        <v>0</v>
      </c>
      <c r="Y94" s="52">
        <f t="shared" si="119"/>
        <v>13</v>
      </c>
      <c r="Z94" s="51">
        <f t="shared" ref="Z94:AB94" si="203">IF(ISBLANK($A94),"",sum(AI94,AO94,AU94,BA94,BG94,BM94,BS94,BY94,CE94,CK94,CQ94,CW94,DC94,DI94,DO94,DU94,EA94,EG94,EM94,ES94,EY94))</f>
        <v>6</v>
      </c>
      <c r="AA94" s="51">
        <f t="shared" si="203"/>
        <v>4</v>
      </c>
      <c r="AB94" s="51">
        <f t="shared" si="203"/>
        <v>0</v>
      </c>
      <c r="AC94" s="52">
        <f t="shared" si="121"/>
        <v>10</v>
      </c>
      <c r="AD94" s="53">
        <f t="shared" si="8"/>
        <v>0.4615384615</v>
      </c>
      <c r="AE94" s="54" t="str">
        <f t="shared" si="201"/>
        <v>20+</v>
      </c>
      <c r="AF94" s="55"/>
      <c r="AG94" s="55"/>
      <c r="AH94" s="49"/>
      <c r="AI94" s="55"/>
      <c r="AJ94" s="55"/>
      <c r="AK94" s="49"/>
      <c r="AL94" s="55">
        <v>1.0</v>
      </c>
      <c r="AM94" s="55">
        <v>1.0</v>
      </c>
      <c r="AN94" s="49"/>
      <c r="AO94" s="49"/>
      <c r="AP94" s="49"/>
      <c r="AQ94" s="49"/>
      <c r="AR94" s="55"/>
      <c r="AS94" s="55"/>
      <c r="AT94" s="49"/>
      <c r="AU94" s="55">
        <v>1.0</v>
      </c>
      <c r="AV94" s="55">
        <v>1.0</v>
      </c>
      <c r="AW94" s="49"/>
      <c r="AX94" s="55"/>
      <c r="AY94" s="49"/>
      <c r="AZ94" s="49"/>
      <c r="BA94" s="55"/>
      <c r="BB94" s="55"/>
      <c r="BC94" s="49"/>
      <c r="BD94" s="49"/>
      <c r="BE94" s="49"/>
      <c r="BF94" s="49"/>
      <c r="BG94" s="49"/>
      <c r="BH94" s="49"/>
      <c r="BI94" s="49"/>
      <c r="BJ94" s="55">
        <v>1.0</v>
      </c>
      <c r="BK94" s="49"/>
      <c r="BL94" s="49"/>
      <c r="BM94" s="49"/>
      <c r="BN94" s="55">
        <v>1.0</v>
      </c>
      <c r="BO94" s="49"/>
      <c r="BP94" s="55"/>
      <c r="BQ94" s="55">
        <v>1.0</v>
      </c>
      <c r="BR94" s="49"/>
      <c r="BS94" s="49"/>
      <c r="BT94" s="49"/>
      <c r="BU94" s="49"/>
      <c r="BV94" s="49"/>
      <c r="BW94" s="55">
        <v>1.0</v>
      </c>
      <c r="BX94" s="49"/>
      <c r="BY94" s="49"/>
      <c r="BZ94" s="49"/>
      <c r="CA94" s="49"/>
      <c r="CB94" s="55"/>
      <c r="CC94" s="49"/>
      <c r="CD94" s="49"/>
      <c r="CE94" s="49"/>
      <c r="CF94" s="49"/>
      <c r="CG94" s="49"/>
      <c r="CH94" s="49"/>
      <c r="CI94" s="55">
        <v>2.0</v>
      </c>
      <c r="CJ94" s="49"/>
      <c r="CK94" s="49"/>
      <c r="CL94" s="49"/>
      <c r="CM94" s="49"/>
      <c r="CN94" s="49"/>
      <c r="CO94" s="49"/>
      <c r="CP94" s="49"/>
      <c r="CQ94" s="55">
        <v>2.0</v>
      </c>
      <c r="CR94" s="49"/>
      <c r="CS94" s="49"/>
      <c r="CT94" s="49"/>
      <c r="CU94" s="49"/>
      <c r="CV94" s="49"/>
      <c r="CW94" s="49"/>
      <c r="CX94" s="49"/>
      <c r="CY94" s="49"/>
      <c r="CZ94" s="49"/>
      <c r="DA94" s="49"/>
      <c r="DB94" s="49"/>
      <c r="DC94" s="49"/>
      <c r="DD94" s="49"/>
      <c r="DE94" s="49"/>
      <c r="DF94" s="55">
        <v>1.0</v>
      </c>
      <c r="DG94" s="49"/>
      <c r="DH94" s="49"/>
      <c r="DI94" s="49"/>
      <c r="DJ94" s="49"/>
      <c r="DK94" s="49"/>
      <c r="DL94" s="55">
        <v>2.0</v>
      </c>
      <c r="DM94" s="49"/>
      <c r="DN94" s="49"/>
      <c r="DO94" s="55">
        <v>2.0</v>
      </c>
      <c r="DP94" s="49"/>
      <c r="DQ94" s="49"/>
      <c r="DR94" s="49"/>
      <c r="DS94" s="49"/>
      <c r="DT94" s="49"/>
      <c r="DU94" s="49"/>
      <c r="DV94" s="55">
        <v>1.0</v>
      </c>
      <c r="DW94" s="49"/>
      <c r="DX94" s="49"/>
      <c r="DY94" s="49"/>
      <c r="DZ94" s="49"/>
      <c r="EA94" s="49"/>
      <c r="EB94" s="49"/>
      <c r="EC94" s="49"/>
      <c r="ED94" s="49"/>
      <c r="EE94" s="49"/>
      <c r="EF94" s="49"/>
      <c r="EG94" s="49"/>
      <c r="EH94" s="49"/>
      <c r="EI94" s="49"/>
      <c r="EJ94" s="55">
        <v>1.0</v>
      </c>
      <c r="EK94" s="49"/>
      <c r="EL94" s="49"/>
      <c r="EM94" s="55">
        <v>1.0</v>
      </c>
      <c r="EN94" s="55">
        <v>1.0</v>
      </c>
      <c r="EO94" s="49"/>
      <c r="EP94" s="49"/>
      <c r="EQ94" s="49"/>
      <c r="ER94" s="49"/>
      <c r="ES94" s="49"/>
      <c r="ET94" s="49"/>
      <c r="EU94" s="49"/>
      <c r="EV94" s="55">
        <v>1.0</v>
      </c>
      <c r="EW94" s="55">
        <v>1.0</v>
      </c>
      <c r="EX94" s="49"/>
      <c r="EY94" s="55"/>
      <c r="EZ94" s="55"/>
      <c r="FA94" s="49"/>
      <c r="FB94" s="40" t="s">
        <v>705</v>
      </c>
      <c r="FC94" s="40"/>
      <c r="FD94" s="40"/>
    </row>
    <row r="95" hidden="1">
      <c r="A95" s="40" t="s">
        <v>706</v>
      </c>
      <c r="B95" s="40" t="s">
        <v>665</v>
      </c>
      <c r="C95" s="41" t="s">
        <v>262</v>
      </c>
      <c r="D95" s="125" t="s">
        <v>162</v>
      </c>
      <c r="E95" s="42"/>
      <c r="F95" s="42"/>
      <c r="G95" s="43" t="s">
        <v>707</v>
      </c>
      <c r="H95" s="44" t="s">
        <v>468</v>
      </c>
      <c r="I95" s="42"/>
      <c r="J95" s="42"/>
      <c r="K95" s="125" t="s">
        <v>200</v>
      </c>
      <c r="L95" s="43" t="s">
        <v>708</v>
      </c>
      <c r="M95" s="42" t="s">
        <v>270</v>
      </c>
      <c r="N95" s="45">
        <v>43341.0</v>
      </c>
      <c r="O95" s="46">
        <v>6617706.0</v>
      </c>
      <c r="P95" s="47"/>
      <c r="Q95" s="48"/>
      <c r="R95" s="48"/>
      <c r="S95" s="49"/>
      <c r="T95" s="50">
        <f t="shared" si="117"/>
        <v>182</v>
      </c>
      <c r="U95" s="51">
        <f t="shared" si="196"/>
        <v>15</v>
      </c>
      <c r="V95" s="51">
        <f t="shared" ref="V95:X95" si="204">IF(ISBLANK($A95),"",sum(AF95,AL95,AR95,AX95,BD95,BJ95,BP95,BV95,CB95,CH95,CN95,CT95,CZ95,DF95,DL95,DR95,DX95,ED95,EJ95,EP95,EV95))</f>
        <v>8</v>
      </c>
      <c r="W95" s="51">
        <f t="shared" si="204"/>
        <v>0</v>
      </c>
      <c r="X95" s="51">
        <f t="shared" si="204"/>
        <v>0</v>
      </c>
      <c r="Y95" s="52">
        <f t="shared" si="119"/>
        <v>8</v>
      </c>
      <c r="Z95" s="93">
        <v>2.0</v>
      </c>
      <c r="AA95" s="93">
        <v>1.0</v>
      </c>
      <c r="AB95" s="51">
        <f>IF(ISBLANK($A95),"",sum(AK95,AQ95,AW95,BC95,BI95,BO95,BU95,CA95,CG95,CM95,CS95,CY95,DE95,DK95,DQ95,DW95,EC95,EI95,EO95,EU95,FA95))</f>
        <v>0</v>
      </c>
      <c r="AC95" s="52">
        <f t="shared" si="121"/>
        <v>3</v>
      </c>
      <c r="AD95" s="53">
        <f t="shared" si="8"/>
        <v>0.25</v>
      </c>
      <c r="AE95" s="54" t="str">
        <f t="shared" si="201"/>
        <v>20+</v>
      </c>
      <c r="AF95" s="55"/>
      <c r="AG95" s="55"/>
      <c r="AH95" s="49"/>
      <c r="AI95" s="55"/>
      <c r="AJ95" s="55"/>
      <c r="AK95" s="49"/>
      <c r="AL95" s="55">
        <v>2.0</v>
      </c>
      <c r="AM95" s="49"/>
      <c r="AN95" s="49"/>
      <c r="AO95" s="49"/>
      <c r="AP95" s="49"/>
      <c r="AQ95" s="49"/>
      <c r="AR95" s="55">
        <v>1.0</v>
      </c>
      <c r="AS95" s="55"/>
      <c r="AT95" s="49"/>
      <c r="AU95" s="55"/>
      <c r="AV95" s="49"/>
      <c r="AW95" s="49"/>
      <c r="AX95" s="55"/>
      <c r="AY95" s="49"/>
      <c r="AZ95" s="49"/>
      <c r="BA95" s="55">
        <v>1.0</v>
      </c>
      <c r="BB95" s="55"/>
      <c r="BC95" s="49"/>
      <c r="BD95" s="55">
        <v>5.0</v>
      </c>
      <c r="BE95" s="49"/>
      <c r="BF95" s="49"/>
      <c r="BG95" s="49"/>
      <c r="BH95" s="49"/>
      <c r="BI95" s="49"/>
      <c r="BJ95" s="49"/>
      <c r="BK95" s="49"/>
      <c r="BL95" s="49"/>
      <c r="BM95" s="49"/>
      <c r="BN95" s="49"/>
      <c r="BO95" s="49"/>
      <c r="BP95" s="55"/>
      <c r="BQ95" s="49"/>
      <c r="BR95" s="49"/>
      <c r="BS95" s="49"/>
      <c r="BT95" s="49"/>
      <c r="BU95" s="49"/>
      <c r="BV95" s="49"/>
      <c r="BW95" s="49"/>
      <c r="BX95" s="49"/>
      <c r="BY95" s="49"/>
      <c r="BZ95" s="49"/>
      <c r="CA95" s="49"/>
      <c r="CB95" s="55"/>
      <c r="CC95" s="49"/>
      <c r="CD95" s="49"/>
      <c r="CE95" s="49"/>
      <c r="CF95" s="49"/>
      <c r="CG95" s="49"/>
      <c r="CH95" s="49"/>
      <c r="CI95" s="49"/>
      <c r="CJ95" s="49"/>
      <c r="CK95" s="49"/>
      <c r="CL95" s="49"/>
      <c r="CM95" s="49"/>
      <c r="CN95" s="49"/>
      <c r="CO95" s="49"/>
      <c r="CP95" s="49"/>
      <c r="CQ95" s="49"/>
      <c r="CR95" s="49"/>
      <c r="CS95" s="49"/>
      <c r="CT95" s="49"/>
      <c r="CU95" s="49"/>
      <c r="CV95" s="49"/>
      <c r="CW95" s="49"/>
      <c r="CX95" s="49"/>
      <c r="CY95" s="49"/>
      <c r="CZ95" s="49"/>
      <c r="DA95" s="49"/>
      <c r="DB95" s="49"/>
      <c r="DC95" s="49"/>
      <c r="DD95" s="49"/>
      <c r="DE95" s="49"/>
      <c r="DF95" s="49"/>
      <c r="DG95" s="49"/>
      <c r="DH95" s="49"/>
      <c r="DI95" s="49"/>
      <c r="DJ95" s="49"/>
      <c r="DK95" s="49"/>
      <c r="DL95" s="49"/>
      <c r="DM95" s="49"/>
      <c r="DN95" s="49"/>
      <c r="DO95" s="49"/>
      <c r="DP95" s="49"/>
      <c r="DQ95" s="49"/>
      <c r="DR95" s="49"/>
      <c r="DS95" s="49"/>
      <c r="DT95" s="49"/>
      <c r="DU95" s="49"/>
      <c r="DV95" s="49"/>
      <c r="DW95" s="49"/>
      <c r="DX95" s="49"/>
      <c r="DY95" s="49"/>
      <c r="DZ95" s="49"/>
      <c r="EA95" s="49"/>
      <c r="EB95" s="49"/>
      <c r="EC95" s="49"/>
      <c r="ED95" s="49"/>
      <c r="EE95" s="49"/>
      <c r="EF95" s="49"/>
      <c r="EG95" s="49"/>
      <c r="EH95" s="49"/>
      <c r="EI95" s="49"/>
      <c r="EJ95" s="55"/>
      <c r="EK95" s="49"/>
      <c r="EL95" s="49"/>
      <c r="EM95" s="49"/>
      <c r="EN95" s="49"/>
      <c r="EO95" s="49"/>
      <c r="EP95" s="49"/>
      <c r="EQ95" s="49"/>
      <c r="ER95" s="49"/>
      <c r="ES95" s="49"/>
      <c r="ET95" s="49"/>
      <c r="EU95" s="49"/>
      <c r="EV95" s="55"/>
      <c r="EW95" s="55"/>
      <c r="EX95" s="49"/>
      <c r="EY95" s="55"/>
      <c r="EZ95" s="55"/>
      <c r="FA95" s="49"/>
      <c r="FB95" s="157" t="s">
        <v>709</v>
      </c>
      <c r="FC95" s="40"/>
      <c r="FD95" s="40"/>
    </row>
    <row r="96" hidden="1">
      <c r="A96" s="140" t="s">
        <v>710</v>
      </c>
      <c r="B96" s="167" t="s">
        <v>711</v>
      </c>
      <c r="C96" s="41" t="s">
        <v>214</v>
      </c>
      <c r="D96" s="42" t="s">
        <v>162</v>
      </c>
      <c r="E96" s="42"/>
      <c r="F96" s="42"/>
      <c r="G96" s="43" t="s">
        <v>712</v>
      </c>
      <c r="H96" s="168" t="s">
        <v>713</v>
      </c>
      <c r="I96" s="42"/>
      <c r="J96" s="42"/>
      <c r="K96" s="42" t="s">
        <v>200</v>
      </c>
      <c r="L96" s="43" t="s">
        <v>302</v>
      </c>
      <c r="M96" s="42" t="s">
        <v>274</v>
      </c>
      <c r="N96" s="45">
        <v>43039.0</v>
      </c>
      <c r="O96" s="46">
        <v>43039.0</v>
      </c>
      <c r="P96" s="169">
        <v>43209.0</v>
      </c>
      <c r="Q96" s="48"/>
      <c r="R96" s="48"/>
      <c r="S96" s="49"/>
      <c r="T96" s="50">
        <f t="shared" si="117"/>
        <v>484</v>
      </c>
      <c r="U96" s="51">
        <f t="shared" si="196"/>
        <v>15</v>
      </c>
      <c r="V96" s="51">
        <f t="shared" ref="V96:X96" si="205">IF(ISBLANK($A96),"",sum(AF96,AL96,AR96,AX96,BD96,BJ96,BP96,BV96,CB96,CH96,CN96,CT96,CZ96,DF96,DL96,DR96,DX96,ED96,EJ96,EP96,EV96))</f>
        <v>10</v>
      </c>
      <c r="W96" s="51">
        <f t="shared" si="205"/>
        <v>22</v>
      </c>
      <c r="X96" s="51">
        <f t="shared" si="205"/>
        <v>4</v>
      </c>
      <c r="Y96" s="52">
        <f t="shared" si="119"/>
        <v>36</v>
      </c>
      <c r="Z96" s="51">
        <f t="shared" ref="Z96:AB96" si="206">IF(ISBLANK($A96),"",sum(AI96,AO96,AU96,BA96,BG96,BM96,BS96,BY96,CE96,CK96,CQ96,CW96,DC96,DI96,DO96,DU96,EA96,EG96,EM96,ES96,EY96))</f>
        <v>17</v>
      </c>
      <c r="AA96" s="51">
        <f t="shared" si="206"/>
        <v>13</v>
      </c>
      <c r="AB96" s="51">
        <f t="shared" si="206"/>
        <v>1</v>
      </c>
      <c r="AC96" s="52">
        <f t="shared" si="121"/>
        <v>31</v>
      </c>
      <c r="AD96" s="53">
        <f t="shared" si="8"/>
        <v>0.4722222222</v>
      </c>
      <c r="AE96" s="54" t="str">
        <f t="shared" si="201"/>
        <v>20+</v>
      </c>
      <c r="AF96" s="55"/>
      <c r="AG96" s="55">
        <v>1.0</v>
      </c>
      <c r="AH96" s="49"/>
      <c r="AI96" s="55">
        <v>1.0</v>
      </c>
      <c r="AJ96" s="55"/>
      <c r="AK96" s="49"/>
      <c r="AL96" s="55"/>
      <c r="AM96" s="55">
        <v>2.0</v>
      </c>
      <c r="AN96" s="49"/>
      <c r="AO96" s="55">
        <v>1.0</v>
      </c>
      <c r="AP96" s="55">
        <v>2.0</v>
      </c>
      <c r="AQ96" s="49"/>
      <c r="AR96" s="55"/>
      <c r="AS96" s="55"/>
      <c r="AT96" s="49"/>
      <c r="AU96" s="55"/>
      <c r="AV96" s="49"/>
      <c r="AW96" s="49"/>
      <c r="AX96" s="55"/>
      <c r="AY96" s="49"/>
      <c r="AZ96" s="49"/>
      <c r="BA96" s="55"/>
      <c r="BB96" s="55"/>
      <c r="BC96" s="49"/>
      <c r="BD96" s="49"/>
      <c r="BE96" s="49"/>
      <c r="BF96" s="49"/>
      <c r="BG96" s="49"/>
      <c r="BH96" s="55">
        <v>1.0</v>
      </c>
      <c r="BI96" s="49"/>
      <c r="BJ96" s="49"/>
      <c r="BK96" s="55">
        <v>1.0</v>
      </c>
      <c r="BL96" s="49"/>
      <c r="BM96" s="49"/>
      <c r="BN96" s="49"/>
      <c r="BO96" s="49"/>
      <c r="BP96" s="55"/>
      <c r="BQ96" s="55">
        <v>2.0</v>
      </c>
      <c r="BR96" s="49"/>
      <c r="BS96" s="55">
        <v>1.0</v>
      </c>
      <c r="BT96" s="49"/>
      <c r="BU96" s="49"/>
      <c r="BV96" s="49"/>
      <c r="BW96" s="49"/>
      <c r="BX96" s="49"/>
      <c r="BY96" s="49"/>
      <c r="BZ96" s="49"/>
      <c r="CA96" s="49"/>
      <c r="CB96" s="55"/>
      <c r="CC96" s="49"/>
      <c r="CD96" s="49"/>
      <c r="CE96" s="49"/>
      <c r="CF96" s="49"/>
      <c r="CG96" s="49"/>
      <c r="CH96" s="49"/>
      <c r="CI96" s="49"/>
      <c r="CJ96" s="49"/>
      <c r="CK96" s="49"/>
      <c r="CL96" s="49"/>
      <c r="CM96" s="49"/>
      <c r="CN96" s="49"/>
      <c r="CO96" s="49"/>
      <c r="CP96" s="49"/>
      <c r="CQ96" s="55">
        <v>1.0</v>
      </c>
      <c r="CR96" s="49"/>
      <c r="CS96" s="49"/>
      <c r="CT96" s="49"/>
      <c r="CU96" s="49"/>
      <c r="CV96" s="49"/>
      <c r="CW96" s="55">
        <v>1.0</v>
      </c>
      <c r="CX96" s="49"/>
      <c r="CY96" s="49"/>
      <c r="CZ96" s="49"/>
      <c r="DA96" s="49"/>
      <c r="DB96" s="49"/>
      <c r="DC96" s="55">
        <v>1.0</v>
      </c>
      <c r="DD96" s="49"/>
      <c r="DE96" s="49"/>
      <c r="DF96" s="49"/>
      <c r="DG96" s="55">
        <v>1.0</v>
      </c>
      <c r="DH96" s="49"/>
      <c r="DI96" s="55"/>
      <c r="DJ96" s="49"/>
      <c r="DK96" s="49"/>
      <c r="DL96" s="55">
        <v>4.0</v>
      </c>
      <c r="DM96" s="55">
        <v>4.0</v>
      </c>
      <c r="DN96" s="49"/>
      <c r="DO96" s="55">
        <v>1.0</v>
      </c>
      <c r="DP96" s="49"/>
      <c r="DQ96" s="49"/>
      <c r="DR96" s="49"/>
      <c r="DS96" s="49"/>
      <c r="DT96" s="49"/>
      <c r="DU96" s="55">
        <v>1.0</v>
      </c>
      <c r="DV96" s="49"/>
      <c r="DW96" s="49"/>
      <c r="DX96" s="49"/>
      <c r="DY96" s="49"/>
      <c r="DZ96" s="49"/>
      <c r="EA96" s="55">
        <v>2.0</v>
      </c>
      <c r="EB96" s="49"/>
      <c r="EC96" s="49"/>
      <c r="ED96" s="49"/>
      <c r="EE96" s="49"/>
      <c r="EF96" s="49"/>
      <c r="EG96" s="49"/>
      <c r="EH96" s="55">
        <v>3.0</v>
      </c>
      <c r="EI96" s="49"/>
      <c r="EJ96" s="55"/>
      <c r="EK96" s="49"/>
      <c r="EL96" s="49"/>
      <c r="EM96" s="49"/>
      <c r="EN96" s="55">
        <v>2.0</v>
      </c>
      <c r="EO96" s="49"/>
      <c r="EP96" s="49"/>
      <c r="EQ96" s="49"/>
      <c r="ER96" s="49"/>
      <c r="ES96" s="49"/>
      <c r="ET96" s="55">
        <v>1.0</v>
      </c>
      <c r="EU96" s="49"/>
      <c r="EV96" s="55">
        <v>6.0</v>
      </c>
      <c r="EW96" s="55">
        <v>11.0</v>
      </c>
      <c r="EX96" s="55">
        <v>4.0</v>
      </c>
      <c r="EY96" s="55">
        <v>7.0</v>
      </c>
      <c r="EZ96" s="55">
        <v>4.0</v>
      </c>
      <c r="FA96" s="55">
        <v>1.0</v>
      </c>
      <c r="FB96" s="40" t="s">
        <v>714</v>
      </c>
      <c r="FC96" s="40"/>
      <c r="FD96" s="40"/>
    </row>
    <row r="97" hidden="1">
      <c r="A97" s="40" t="s">
        <v>715</v>
      </c>
      <c r="B97" s="40" t="s">
        <v>354</v>
      </c>
      <c r="C97" s="41" t="s">
        <v>262</v>
      </c>
      <c r="D97" s="42" t="s">
        <v>170</v>
      </c>
      <c r="E97" s="42"/>
      <c r="F97" s="42"/>
      <c r="G97" s="43" t="s">
        <v>716</v>
      </c>
      <c r="H97" s="43" t="s">
        <v>468</v>
      </c>
      <c r="I97" s="42"/>
      <c r="J97" s="42"/>
      <c r="K97" s="42" t="s">
        <v>200</v>
      </c>
      <c r="L97" s="43" t="s">
        <v>717</v>
      </c>
      <c r="M97" s="42" t="s">
        <v>272</v>
      </c>
      <c r="N97" s="45">
        <v>43378.0</v>
      </c>
      <c r="O97" s="46">
        <v>43378.0</v>
      </c>
      <c r="P97" s="56"/>
      <c r="Q97" s="48"/>
      <c r="R97" s="48"/>
      <c r="S97" s="49"/>
      <c r="T97" s="50">
        <f t="shared" si="117"/>
        <v>145</v>
      </c>
      <c r="U97" s="51">
        <f t="shared" si="196"/>
        <v>15</v>
      </c>
      <c r="V97" s="51">
        <f t="shared" ref="V97:X97" si="207">IF(ISBLANK($A97),"",sum(AF97,AL97,AR97,AX97,BD97,BJ97,BP97,BV97,CB97,CH97,CN97,CT97,CZ97,DF97,DL97,DR97,DX97,ED97,EJ97,EP97,EV97))</f>
        <v>2</v>
      </c>
      <c r="W97" s="51">
        <f t="shared" si="207"/>
        <v>0</v>
      </c>
      <c r="X97" s="51">
        <f t="shared" si="207"/>
        <v>0</v>
      </c>
      <c r="Y97" s="52">
        <f t="shared" si="119"/>
        <v>2</v>
      </c>
      <c r="Z97" s="51">
        <f t="shared" ref="Z97:AB97" si="208">IF(ISBLANK($A97),"",sum(AI97,AO97,AU97,BA97,BG97,BM97,BS97,BY97,CE97,CK97,CQ97,CW97,DC97,DI97,DO97,DU97,EA97,EG97,EM97,ES97,EY97))</f>
        <v>1</v>
      </c>
      <c r="AA97" s="51">
        <f t="shared" si="208"/>
        <v>0</v>
      </c>
      <c r="AB97" s="51">
        <f t="shared" si="208"/>
        <v>0</v>
      </c>
      <c r="AC97" s="52">
        <f t="shared" si="121"/>
        <v>1</v>
      </c>
      <c r="AD97" s="53">
        <f t="shared" si="8"/>
        <v>0.5</v>
      </c>
      <c r="AE97" s="54" t="str">
        <f t="shared" si="201"/>
        <v>20+</v>
      </c>
      <c r="AF97" s="55">
        <v>1.0</v>
      </c>
      <c r="AG97" s="55"/>
      <c r="AH97" s="49"/>
      <c r="AI97" s="55">
        <v>1.0</v>
      </c>
      <c r="AJ97" s="55"/>
      <c r="AK97" s="49"/>
      <c r="AL97" s="55"/>
      <c r="AM97" s="49"/>
      <c r="AN97" s="49"/>
      <c r="AO97" s="49"/>
      <c r="AP97" s="49"/>
      <c r="AQ97" s="49"/>
      <c r="AR97" s="55"/>
      <c r="AS97" s="55"/>
      <c r="AT97" s="49"/>
      <c r="AU97" s="55"/>
      <c r="AV97" s="49"/>
      <c r="AW97" s="49"/>
      <c r="AX97" s="55"/>
      <c r="AY97" s="49"/>
      <c r="AZ97" s="49"/>
      <c r="BA97" s="55"/>
      <c r="BB97" s="55"/>
      <c r="BC97" s="49"/>
      <c r="BD97" s="55">
        <v>1.0</v>
      </c>
      <c r="BE97" s="49"/>
      <c r="BF97" s="49"/>
      <c r="BG97" s="49"/>
      <c r="BH97" s="49"/>
      <c r="BI97" s="49"/>
      <c r="BJ97" s="49"/>
      <c r="BK97" s="49"/>
      <c r="BL97" s="49"/>
      <c r="BM97" s="49"/>
      <c r="BN97" s="49"/>
      <c r="BO97" s="49"/>
      <c r="BP97" s="55"/>
      <c r="BQ97" s="49"/>
      <c r="BR97" s="49"/>
      <c r="BS97" s="49"/>
      <c r="BT97" s="49"/>
      <c r="BU97" s="49"/>
      <c r="BV97" s="49"/>
      <c r="BW97" s="49"/>
      <c r="BX97" s="49"/>
      <c r="BY97" s="49"/>
      <c r="BZ97" s="49"/>
      <c r="CA97" s="49"/>
      <c r="CB97" s="55"/>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55"/>
      <c r="EK97" s="49"/>
      <c r="EL97" s="49"/>
      <c r="EM97" s="49"/>
      <c r="EN97" s="49"/>
      <c r="EO97" s="49"/>
      <c r="EP97" s="49"/>
      <c r="EQ97" s="49"/>
      <c r="ER97" s="49"/>
      <c r="ES97" s="49"/>
      <c r="ET97" s="49"/>
      <c r="EU97" s="49"/>
      <c r="EV97" s="55"/>
      <c r="EW97" s="55"/>
      <c r="EX97" s="49"/>
      <c r="EY97" s="55"/>
      <c r="EZ97" s="55"/>
      <c r="FA97" s="49"/>
      <c r="FB97" s="40" t="s">
        <v>718</v>
      </c>
      <c r="FC97" s="40"/>
      <c r="FD97" s="40"/>
    </row>
    <row r="98">
      <c r="A98" s="40" t="s">
        <v>719</v>
      </c>
      <c r="B98" s="40" t="s">
        <v>541</v>
      </c>
      <c r="C98" s="41" t="s">
        <v>294</v>
      </c>
      <c r="D98" s="42" t="s">
        <v>197</v>
      </c>
      <c r="E98" s="42"/>
      <c r="F98" s="42"/>
      <c r="G98" s="43" t="s">
        <v>662</v>
      </c>
      <c r="H98" s="43" t="s">
        <v>296</v>
      </c>
      <c r="I98" s="42"/>
      <c r="J98" s="42"/>
      <c r="K98" s="42" t="s">
        <v>200</v>
      </c>
      <c r="L98" s="43" t="s">
        <v>297</v>
      </c>
      <c r="M98" s="42" t="s">
        <v>288</v>
      </c>
      <c r="N98" s="45">
        <v>43481.0</v>
      </c>
      <c r="O98" s="46">
        <v>43481.0</v>
      </c>
      <c r="P98" s="56"/>
      <c r="Q98" s="48"/>
      <c r="R98" s="48"/>
      <c r="S98" s="49"/>
      <c r="T98" s="50">
        <f t="shared" si="117"/>
        <v>42</v>
      </c>
      <c r="U98" s="51">
        <f t="shared" si="196"/>
        <v>15</v>
      </c>
      <c r="V98" s="51">
        <f t="shared" ref="V98:X98" si="209">IF(ISBLANK($A98),"",sum(AF98,AL98,AR98,AX98,BD98,BJ98,BP98,BV98,CB98,CH98,CN98,CT98,CZ98,DF98,DL98,DR98,DX98,ED98,EJ98,EP98,EV98))</f>
        <v>2</v>
      </c>
      <c r="W98" s="51">
        <f t="shared" si="209"/>
        <v>1</v>
      </c>
      <c r="X98" s="51">
        <f t="shared" si="209"/>
        <v>0</v>
      </c>
      <c r="Y98" s="52">
        <f t="shared" si="119"/>
        <v>3</v>
      </c>
      <c r="Z98" s="51">
        <f t="shared" ref="Z98:AB98" si="210">IF(ISBLANK($A98),"",sum(AI98,AO98,AU98,BA98,BG98,BM98,BS98,BY98,CE98,CK98,CQ98,CW98,DC98,DI98,DO98,DU98,EA98,EG98,EM98,ES98,EY98))</f>
        <v>3</v>
      </c>
      <c r="AA98" s="51">
        <f t="shared" si="210"/>
        <v>3</v>
      </c>
      <c r="AB98" s="51">
        <f t="shared" si="210"/>
        <v>0</v>
      </c>
      <c r="AC98" s="52">
        <f t="shared" si="121"/>
        <v>6</v>
      </c>
      <c r="AD98" s="53">
        <f t="shared" si="8"/>
        <v>1</v>
      </c>
      <c r="AE98" s="54">
        <f t="shared" si="201"/>
        <v>6</v>
      </c>
      <c r="AF98" s="55">
        <v>1.0</v>
      </c>
      <c r="AG98" s="55"/>
      <c r="AH98" s="49"/>
      <c r="AI98" s="55"/>
      <c r="AJ98" s="55"/>
      <c r="AK98" s="49"/>
      <c r="AL98" s="55"/>
      <c r="AM98" s="55">
        <v>1.0</v>
      </c>
      <c r="AN98" s="49"/>
      <c r="AO98" s="55">
        <v>1.0</v>
      </c>
      <c r="AP98" s="49"/>
      <c r="AQ98" s="49"/>
      <c r="AR98" s="55"/>
      <c r="AS98" s="55"/>
      <c r="AT98" s="49"/>
      <c r="AU98" s="55"/>
      <c r="AV98" s="55">
        <v>1.0</v>
      </c>
      <c r="AW98" s="49"/>
      <c r="AX98" s="55"/>
      <c r="AY98" s="49"/>
      <c r="AZ98" s="49"/>
      <c r="BA98" s="55"/>
      <c r="BB98" s="55"/>
      <c r="BC98" s="49"/>
      <c r="BD98" s="55">
        <v>1.0</v>
      </c>
      <c r="BE98" s="49"/>
      <c r="BF98" s="49"/>
      <c r="BG98" s="55">
        <v>1.0</v>
      </c>
      <c r="BH98" s="55">
        <v>1.0</v>
      </c>
      <c r="BI98" s="49"/>
      <c r="BJ98" s="49"/>
      <c r="BK98" s="49"/>
      <c r="BL98" s="49"/>
      <c r="BM98" s="55">
        <v>1.0</v>
      </c>
      <c r="BN98" s="55">
        <v>1.0</v>
      </c>
      <c r="BO98" s="49"/>
      <c r="BP98" s="55"/>
      <c r="BQ98" s="49"/>
      <c r="BR98" s="49"/>
      <c r="BS98" s="49"/>
      <c r="BT98" s="49"/>
      <c r="BU98" s="49"/>
      <c r="BV98" s="49"/>
      <c r="BW98" s="49"/>
      <c r="BX98" s="49"/>
      <c r="BY98" s="49"/>
      <c r="BZ98" s="49"/>
      <c r="CA98" s="49"/>
      <c r="CB98" s="55"/>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55"/>
      <c r="EK98" s="49"/>
      <c r="EL98" s="49"/>
      <c r="EM98" s="49"/>
      <c r="EN98" s="49"/>
      <c r="EO98" s="49"/>
      <c r="EP98" s="49"/>
      <c r="EQ98" s="49"/>
      <c r="ER98" s="49"/>
      <c r="ES98" s="49"/>
      <c r="ET98" s="49"/>
      <c r="EU98" s="49"/>
      <c r="EV98" s="55"/>
      <c r="EW98" s="55"/>
      <c r="EX98" s="49"/>
      <c r="EY98" s="55"/>
      <c r="EZ98" s="55"/>
      <c r="FA98" s="49"/>
      <c r="FB98" s="40" t="s">
        <v>720</v>
      </c>
      <c r="FC98" s="40"/>
      <c r="FD98" s="40"/>
    </row>
    <row r="99">
      <c r="A99" s="40" t="s">
        <v>721</v>
      </c>
      <c r="B99" s="40" t="s">
        <v>541</v>
      </c>
      <c r="C99" s="41" t="s">
        <v>294</v>
      </c>
      <c r="D99" s="42" t="s">
        <v>184</v>
      </c>
      <c r="E99" s="42"/>
      <c r="F99" s="42"/>
      <c r="G99" s="43" t="s">
        <v>662</v>
      </c>
      <c r="H99" s="43" t="s">
        <v>296</v>
      </c>
      <c r="I99" s="42"/>
      <c r="J99" s="42"/>
      <c r="K99" s="42" t="s">
        <v>200</v>
      </c>
      <c r="L99" s="43" t="s">
        <v>297</v>
      </c>
      <c r="M99" s="42" t="s">
        <v>288</v>
      </c>
      <c r="N99" s="45">
        <v>43481.0</v>
      </c>
      <c r="O99" s="46">
        <v>43481.0</v>
      </c>
      <c r="P99" s="56"/>
      <c r="Q99" s="48"/>
      <c r="R99" s="48"/>
      <c r="S99" s="49"/>
      <c r="T99" s="50">
        <f t="shared" si="117"/>
        <v>42</v>
      </c>
      <c r="U99" s="51">
        <f t="shared" si="196"/>
        <v>15</v>
      </c>
      <c r="V99" s="51">
        <f t="shared" ref="V99:X99" si="211">IF(ISBLANK($A99),"",sum(AF99,AL99,AR99,AX99,BD99,BJ99,BP99,BV99,CB99,CH99,CN99,CT99,CZ99,DF99,DL99,DR99,DX99,ED99,EJ99,EP99,EV99))</f>
        <v>3</v>
      </c>
      <c r="W99" s="51">
        <f t="shared" si="211"/>
        <v>2</v>
      </c>
      <c r="X99" s="51">
        <f t="shared" si="211"/>
        <v>0</v>
      </c>
      <c r="Y99" s="52">
        <f t="shared" si="119"/>
        <v>5</v>
      </c>
      <c r="Z99" s="51">
        <f t="shared" ref="Z99:AB99" si="212">IF(ISBLANK($A99),"",sum(AI99,AO99,AU99,BA99,BG99,BM99,BS99,BY99,CE99,CK99,CQ99,CW99,DC99,DI99,DO99,DU99,EA99,EG99,EM99,ES99,EY99))</f>
        <v>1</v>
      </c>
      <c r="AA99" s="51">
        <f t="shared" si="212"/>
        <v>2</v>
      </c>
      <c r="AB99" s="51">
        <f t="shared" si="212"/>
        <v>0</v>
      </c>
      <c r="AC99" s="52">
        <f t="shared" si="121"/>
        <v>3</v>
      </c>
      <c r="AD99" s="53">
        <f t="shared" si="8"/>
        <v>0.2</v>
      </c>
      <c r="AE99" s="54">
        <f t="shared" si="201"/>
        <v>6</v>
      </c>
      <c r="AF99" s="55">
        <v>1.0</v>
      </c>
      <c r="AG99" s="55"/>
      <c r="AH99" s="49"/>
      <c r="AI99" s="55">
        <v>1.0</v>
      </c>
      <c r="AJ99" s="55"/>
      <c r="AK99" s="49"/>
      <c r="AL99" s="55"/>
      <c r="AM99" s="55">
        <v>1.0</v>
      </c>
      <c r="AN99" s="49"/>
      <c r="AO99" s="49"/>
      <c r="AP99" s="49"/>
      <c r="AQ99" s="49"/>
      <c r="AR99" s="55">
        <v>2.0</v>
      </c>
      <c r="AS99" s="55">
        <v>1.0</v>
      </c>
      <c r="AT99" s="49"/>
      <c r="AU99" s="55"/>
      <c r="AV99" s="55">
        <v>1.0</v>
      </c>
      <c r="AW99" s="49"/>
      <c r="AX99" s="55"/>
      <c r="AY99" s="49"/>
      <c r="AZ99" s="49"/>
      <c r="BA99" s="55"/>
      <c r="BB99" s="55"/>
      <c r="BC99" s="49"/>
      <c r="BD99" s="49"/>
      <c r="BE99" s="49"/>
      <c r="BF99" s="49"/>
      <c r="BG99" s="49"/>
      <c r="BH99" s="55">
        <v>1.0</v>
      </c>
      <c r="BI99" s="49"/>
      <c r="BJ99" s="49"/>
      <c r="BK99" s="49"/>
      <c r="BL99" s="49"/>
      <c r="BM99" s="49"/>
      <c r="BN99" s="49"/>
      <c r="BO99" s="49"/>
      <c r="BP99" s="55"/>
      <c r="BQ99" s="49"/>
      <c r="BR99" s="49"/>
      <c r="BS99" s="49"/>
      <c r="BT99" s="49"/>
      <c r="BU99" s="49"/>
      <c r="BV99" s="49"/>
      <c r="BW99" s="49"/>
      <c r="BX99" s="49"/>
      <c r="BY99" s="49"/>
      <c r="BZ99" s="49"/>
      <c r="CA99" s="49"/>
      <c r="CB99" s="55"/>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55"/>
      <c r="EK99" s="49"/>
      <c r="EL99" s="49"/>
      <c r="EM99" s="49"/>
      <c r="EN99" s="49"/>
      <c r="EO99" s="49"/>
      <c r="EP99" s="49"/>
      <c r="EQ99" s="49"/>
      <c r="ER99" s="49"/>
      <c r="ES99" s="49"/>
      <c r="ET99" s="49"/>
      <c r="EU99" s="49"/>
      <c r="EV99" s="55"/>
      <c r="EW99" s="55"/>
      <c r="EX99" s="49"/>
      <c r="EY99" s="55"/>
      <c r="EZ99" s="55"/>
      <c r="FA99" s="49"/>
      <c r="FB99" s="40" t="s">
        <v>722</v>
      </c>
      <c r="FC99" s="40"/>
      <c r="FD99" s="40"/>
    </row>
    <row r="100" hidden="1">
      <c r="A100" s="158" t="s">
        <v>723</v>
      </c>
      <c r="B100" s="40" t="s">
        <v>724</v>
      </c>
      <c r="C100" s="41" t="s">
        <v>214</v>
      </c>
      <c r="D100" s="42" t="s">
        <v>170</v>
      </c>
      <c r="E100" s="42"/>
      <c r="F100" s="42"/>
      <c r="G100" s="43" t="s">
        <v>725</v>
      </c>
      <c r="H100" s="43" t="s">
        <v>328</v>
      </c>
      <c r="I100" s="42"/>
      <c r="J100" s="42"/>
      <c r="K100" s="42" t="s">
        <v>200</v>
      </c>
      <c r="L100" s="43" t="s">
        <v>302</v>
      </c>
      <c r="M100" s="42" t="s">
        <v>274</v>
      </c>
      <c r="N100" s="45">
        <v>43370.0</v>
      </c>
      <c r="O100" s="46">
        <v>43370.0</v>
      </c>
      <c r="P100" s="56"/>
      <c r="Q100" s="48"/>
      <c r="R100" s="48"/>
      <c r="S100" s="49"/>
      <c r="T100" s="50">
        <f t="shared" si="117"/>
        <v>153</v>
      </c>
      <c r="U100" s="51">
        <f t="shared" si="196"/>
        <v>15</v>
      </c>
      <c r="V100" s="51">
        <f t="shared" ref="V100:X100" si="213">IF(ISBLANK($A100),"",sum(AF100,AL100,AR100,AX100,BD100,BJ100,BP100,BV100,CB100,CH100,CN100,CT100,CZ100,DF100,DL100,DR100,DX100,ED100,EJ100,EP100,EV100))</f>
        <v>2</v>
      </c>
      <c r="W100" s="51">
        <f t="shared" si="213"/>
        <v>5</v>
      </c>
      <c r="X100" s="51">
        <f t="shared" si="213"/>
        <v>0</v>
      </c>
      <c r="Y100" s="52">
        <f t="shared" si="119"/>
        <v>7</v>
      </c>
      <c r="Z100" s="51">
        <f t="shared" ref="Z100:AB100" si="214">IF(ISBLANK($A100),"",sum(AI100,AO100,AU100,BA100,BG100,BM100,BS100,BY100,CE100,CK100,CQ100,CW100,DC100,DI100,DO100,DU100,EA100,EG100,EM100,ES100,EY100))</f>
        <v>2</v>
      </c>
      <c r="AA100" s="51">
        <f t="shared" si="214"/>
        <v>0</v>
      </c>
      <c r="AB100" s="51">
        <f t="shared" si="214"/>
        <v>0</v>
      </c>
      <c r="AC100" s="52">
        <f t="shared" si="121"/>
        <v>2</v>
      </c>
      <c r="AD100" s="53">
        <f t="shared" si="8"/>
        <v>0.2857142857</v>
      </c>
      <c r="AE100" s="54" t="str">
        <f t="shared" si="201"/>
        <v>20+</v>
      </c>
      <c r="AF100" s="55"/>
      <c r="AG100" s="55"/>
      <c r="AH100" s="49"/>
      <c r="AI100" s="55"/>
      <c r="AJ100" s="55"/>
      <c r="AK100" s="49"/>
      <c r="AL100" s="55"/>
      <c r="AM100" s="49"/>
      <c r="AN100" s="49"/>
      <c r="AO100" s="49"/>
      <c r="AP100" s="49"/>
      <c r="AQ100" s="49"/>
      <c r="AR100" s="55"/>
      <c r="AS100" s="55">
        <v>2.0</v>
      </c>
      <c r="AT100" s="49"/>
      <c r="AU100" s="55"/>
      <c r="AV100" s="49"/>
      <c r="AW100" s="49"/>
      <c r="AX100" s="55"/>
      <c r="AY100" s="55">
        <v>1.0</v>
      </c>
      <c r="AZ100" s="49"/>
      <c r="BA100" s="55">
        <v>1.0</v>
      </c>
      <c r="BB100" s="55"/>
      <c r="BC100" s="49"/>
      <c r="BD100" s="49"/>
      <c r="BE100" s="49"/>
      <c r="BF100" s="49"/>
      <c r="BG100" s="55">
        <v>1.0</v>
      </c>
      <c r="BH100" s="49"/>
      <c r="BI100" s="49"/>
      <c r="BJ100" s="49"/>
      <c r="BK100" s="49"/>
      <c r="BL100" s="49"/>
      <c r="BM100" s="49"/>
      <c r="BN100" s="49"/>
      <c r="BO100" s="49"/>
      <c r="BP100" s="55">
        <v>2.0</v>
      </c>
      <c r="BQ100" s="55">
        <v>2.0</v>
      </c>
      <c r="BR100" s="49"/>
      <c r="BS100" s="49"/>
      <c r="BT100" s="49"/>
      <c r="BU100" s="49"/>
      <c r="BV100" s="49"/>
      <c r="BW100" s="49"/>
      <c r="BX100" s="49"/>
      <c r="BY100" s="49"/>
      <c r="BZ100" s="49"/>
      <c r="CA100" s="49"/>
      <c r="CB100" s="55"/>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55"/>
      <c r="EK100" s="49"/>
      <c r="EL100" s="49"/>
      <c r="EM100" s="49"/>
      <c r="EN100" s="49"/>
      <c r="EO100" s="49"/>
      <c r="EP100" s="49"/>
      <c r="EQ100" s="49"/>
      <c r="ER100" s="49"/>
      <c r="ES100" s="49"/>
      <c r="ET100" s="49"/>
      <c r="EU100" s="49"/>
      <c r="EV100" s="55"/>
      <c r="EW100" s="55"/>
      <c r="EX100" s="49"/>
      <c r="EY100" s="55"/>
      <c r="EZ100" s="55"/>
      <c r="FA100" s="49"/>
      <c r="FB100" s="40" t="s">
        <v>726</v>
      </c>
      <c r="FC100" s="40"/>
      <c r="FD100" s="40"/>
    </row>
    <row r="101" hidden="1">
      <c r="A101" s="170" t="s">
        <v>727</v>
      </c>
      <c r="B101" s="123" t="s">
        <v>728</v>
      </c>
      <c r="C101" s="124" t="s">
        <v>196</v>
      </c>
      <c r="D101" s="125" t="s">
        <v>170</v>
      </c>
      <c r="E101" s="148"/>
      <c r="F101" s="148"/>
      <c r="G101" s="123" t="s">
        <v>729</v>
      </c>
      <c r="H101" s="123" t="s">
        <v>524</v>
      </c>
      <c r="I101" s="148"/>
      <c r="J101" s="148"/>
      <c r="K101" s="136" t="s">
        <v>200</v>
      </c>
      <c r="L101" s="123" t="s">
        <v>318</v>
      </c>
      <c r="M101" s="123" t="s">
        <v>290</v>
      </c>
      <c r="N101" s="171">
        <v>43319.0</v>
      </c>
      <c r="O101" s="171">
        <v>43319.0</v>
      </c>
      <c r="P101" s="159"/>
      <c r="Q101" s="128"/>
      <c r="R101" s="128"/>
      <c r="S101" s="127"/>
      <c r="T101" s="160">
        <f t="shared" si="117"/>
        <v>204</v>
      </c>
      <c r="U101" s="51">
        <f t="shared" si="196"/>
        <v>15</v>
      </c>
      <c r="V101" s="116">
        <f t="shared" ref="V101:X101" si="215">IF(ISBLANK($A101),"",sum(AF101,AL101,AR101,AX101,BD101,BJ101,BP101,BV101,CB101,CH101,CN101,CT101,CZ101,DF101,DL101,DR101,DX101,ED101,EJ101,EP101,EV101))</f>
        <v>0</v>
      </c>
      <c r="W101" s="116">
        <f t="shared" si="215"/>
        <v>1</v>
      </c>
      <c r="X101" s="116">
        <f t="shared" si="215"/>
        <v>0</v>
      </c>
      <c r="Y101" s="161">
        <f t="shared" si="119"/>
        <v>1</v>
      </c>
      <c r="Z101" s="116">
        <f t="shared" ref="Z101:AB101" si="216">IF(ISBLANK($A101),"",sum(AI101,AO101,AU101,BA101,BG101,BM101,BS101,BY101,CE101,CK101,CQ101,CW101,DC101,DI101,DO101,DU101,EA101,EG101,EM101,ES101,EY101))</f>
        <v>1</v>
      </c>
      <c r="AA101" s="116">
        <f t="shared" si="216"/>
        <v>1</v>
      </c>
      <c r="AB101" s="116">
        <f t="shared" si="216"/>
        <v>0</v>
      </c>
      <c r="AC101" s="161">
        <f t="shared" si="121"/>
        <v>2</v>
      </c>
      <c r="AD101" s="172">
        <f t="shared" si="8"/>
        <v>1</v>
      </c>
      <c r="AE101" s="163" t="str">
        <f>IF( N101="" , "", IF( (TODAY()-N101)/7 &gt; 20 , "20+", ROUNDUP((TODAY()-N101)/7 ,0)))</f>
        <v>20+</v>
      </c>
      <c r="AF101" s="148"/>
      <c r="AG101" s="148"/>
      <c r="AH101" s="127"/>
      <c r="AI101" s="148"/>
      <c r="AJ101" s="148"/>
      <c r="AK101" s="127"/>
      <c r="AL101" s="148"/>
      <c r="AM101" s="127"/>
      <c r="AN101" s="127"/>
      <c r="AO101" s="127"/>
      <c r="AP101" s="127"/>
      <c r="AQ101" s="127"/>
      <c r="AR101" s="148"/>
      <c r="AS101" s="148"/>
      <c r="AT101" s="127"/>
      <c r="AU101" s="148"/>
      <c r="AV101" s="127"/>
      <c r="AW101" s="127"/>
      <c r="AX101" s="165"/>
      <c r="AY101" s="173"/>
      <c r="AZ101" s="166"/>
      <c r="BA101" s="165"/>
      <c r="BB101" s="165"/>
      <c r="BC101" s="166"/>
      <c r="BD101" s="127"/>
      <c r="BE101" s="127"/>
      <c r="BF101" s="127"/>
      <c r="BG101" s="127"/>
      <c r="BH101" s="127"/>
      <c r="BI101" s="127"/>
      <c r="BJ101" s="127"/>
      <c r="BK101" s="136">
        <v>1.0</v>
      </c>
      <c r="BL101" s="127"/>
      <c r="BM101" s="136">
        <v>1.0</v>
      </c>
      <c r="BN101" s="136">
        <v>1.0</v>
      </c>
      <c r="BO101" s="127"/>
      <c r="BP101" s="148"/>
      <c r="BQ101" s="127"/>
      <c r="BR101" s="127"/>
      <c r="BS101" s="127"/>
      <c r="BT101" s="127"/>
      <c r="BU101" s="127"/>
      <c r="BV101" s="127"/>
      <c r="BW101" s="127"/>
      <c r="BX101" s="127"/>
      <c r="BY101" s="127"/>
      <c r="BZ101" s="127"/>
      <c r="CA101" s="127"/>
      <c r="CB101" s="148"/>
      <c r="CC101" s="127"/>
      <c r="CD101" s="127"/>
      <c r="CE101" s="127"/>
      <c r="CF101" s="127"/>
      <c r="CG101" s="127"/>
      <c r="CH101" s="127"/>
      <c r="CI101" s="127"/>
      <c r="CJ101" s="127"/>
      <c r="CK101" s="127"/>
      <c r="CL101" s="127"/>
      <c r="CM101" s="127"/>
      <c r="CN101" s="127"/>
      <c r="CO101" s="127"/>
      <c r="CP101" s="127"/>
      <c r="CQ101" s="127"/>
      <c r="CR101" s="127"/>
      <c r="CS101" s="127"/>
      <c r="CT101" s="127"/>
      <c r="CU101" s="127"/>
      <c r="CV101" s="127"/>
      <c r="CW101" s="127"/>
      <c r="CX101" s="127"/>
      <c r="CY101" s="127"/>
      <c r="CZ101" s="127"/>
      <c r="DA101" s="127"/>
      <c r="DB101" s="127"/>
      <c r="DC101" s="127"/>
      <c r="DD101" s="127"/>
      <c r="DE101" s="127"/>
      <c r="DF101" s="127"/>
      <c r="DG101" s="127"/>
      <c r="DH101" s="127"/>
      <c r="DI101" s="127"/>
      <c r="DJ101" s="127"/>
      <c r="DK101" s="127"/>
      <c r="DL101" s="127"/>
      <c r="DM101" s="127"/>
      <c r="DN101" s="127"/>
      <c r="DO101" s="127"/>
      <c r="DP101" s="127"/>
      <c r="DQ101" s="127"/>
      <c r="DR101" s="127"/>
      <c r="DS101" s="127"/>
      <c r="DT101" s="127"/>
      <c r="DU101" s="127"/>
      <c r="DV101" s="127"/>
      <c r="DW101" s="127"/>
      <c r="DX101" s="127"/>
      <c r="DY101" s="127"/>
      <c r="DZ101" s="127"/>
      <c r="EA101" s="127"/>
      <c r="EB101" s="127"/>
      <c r="EC101" s="127"/>
      <c r="ED101" s="127"/>
      <c r="EE101" s="127"/>
      <c r="EF101" s="127"/>
      <c r="EG101" s="127"/>
      <c r="EH101" s="127"/>
      <c r="EI101" s="127"/>
      <c r="EJ101" s="148"/>
      <c r="EK101" s="127"/>
      <c r="EL101" s="127"/>
      <c r="EM101" s="127"/>
      <c r="EN101" s="127"/>
      <c r="EO101" s="127"/>
      <c r="EP101" s="127"/>
      <c r="EQ101" s="127"/>
      <c r="ER101" s="127"/>
      <c r="ES101" s="127"/>
      <c r="ET101" s="127"/>
      <c r="EU101" s="127"/>
      <c r="EV101" s="148"/>
      <c r="EW101" s="148"/>
      <c r="EX101" s="127"/>
      <c r="EY101" s="148"/>
      <c r="EZ101" s="148"/>
      <c r="FA101" s="127"/>
      <c r="FB101" s="174" t="s">
        <v>730</v>
      </c>
      <c r="FC101" s="148"/>
      <c r="FD101" s="148"/>
    </row>
    <row r="102" hidden="1">
      <c r="A102" s="40" t="s">
        <v>731</v>
      </c>
      <c r="B102" s="40" t="s">
        <v>732</v>
      </c>
      <c r="C102" s="41" t="s">
        <v>214</v>
      </c>
      <c r="D102" s="42" t="s">
        <v>162</v>
      </c>
      <c r="E102" s="42"/>
      <c r="F102" s="42"/>
      <c r="G102" s="43" t="s">
        <v>547</v>
      </c>
      <c r="H102" s="43" t="s">
        <v>548</v>
      </c>
      <c r="I102" s="42"/>
      <c r="J102" s="42"/>
      <c r="K102" s="42" t="s">
        <v>200</v>
      </c>
      <c r="L102" s="43" t="s">
        <v>302</v>
      </c>
      <c r="M102" s="42" t="s">
        <v>274</v>
      </c>
      <c r="N102" s="45">
        <v>43329.0</v>
      </c>
      <c r="O102" s="46">
        <v>43329.0</v>
      </c>
      <c r="P102" s="47"/>
      <c r="Q102" s="48"/>
      <c r="R102" s="48"/>
      <c r="S102" s="49"/>
      <c r="T102" s="50">
        <f t="shared" si="117"/>
        <v>194</v>
      </c>
      <c r="U102" s="51">
        <f t="shared" si="196"/>
        <v>15</v>
      </c>
      <c r="V102" s="51">
        <f t="shared" ref="V102:X102" si="217">IF(ISBLANK($A102),"",sum(AF102,AL102,AR102,AX102,BD102,BJ102,BP102,BV102,CB102,CH102,CN102,CT102,CZ102,DF102,DL102,DR102,DX102,ED102,EJ102,EP102,EV102))</f>
        <v>0</v>
      </c>
      <c r="W102" s="51">
        <f t="shared" si="217"/>
        <v>4</v>
      </c>
      <c r="X102" s="51">
        <f t="shared" si="217"/>
        <v>0</v>
      </c>
      <c r="Y102" s="52">
        <f t="shared" si="119"/>
        <v>4</v>
      </c>
      <c r="Z102" s="51">
        <f t="shared" ref="Z102:AB102" si="218">IF(ISBLANK($A102),"",sum(AI102,AO102,AU102,BA102,BG102,BM102,BS102,BY102,CE102,CK102,CQ102,CW102,DC102,DI102,DO102,DU102,EA102,EG102,EM102,ES102,EY102))</f>
        <v>2</v>
      </c>
      <c r="AA102" s="51">
        <f t="shared" si="218"/>
        <v>0</v>
      </c>
      <c r="AB102" s="51">
        <f t="shared" si="218"/>
        <v>0</v>
      </c>
      <c r="AC102" s="52">
        <f t="shared" si="121"/>
        <v>2</v>
      </c>
      <c r="AD102" s="53">
        <f t="shared" si="8"/>
        <v>0.5</v>
      </c>
      <c r="AE102" s="54" t="str">
        <f t="shared" ref="AE102:AE204" si="221"> IF( N102="" , "", IF( (TODAY()-N102)/7 &gt; 20 , "20+", ROUNDUP((TODAY()-N102)/7 ,0)))</f>
        <v>20+</v>
      </c>
      <c r="AF102" s="55"/>
      <c r="AG102" s="55">
        <v>3.0</v>
      </c>
      <c r="AH102" s="49"/>
      <c r="AI102" s="55"/>
      <c r="AJ102" s="55"/>
      <c r="AK102" s="49"/>
      <c r="AL102" s="55"/>
      <c r="AM102" s="55">
        <v>1.0</v>
      </c>
      <c r="AN102" s="49"/>
      <c r="AO102" s="55">
        <v>1.0</v>
      </c>
      <c r="AP102" s="49"/>
      <c r="AQ102" s="49"/>
      <c r="AR102" s="55"/>
      <c r="AS102" s="55"/>
      <c r="AT102" s="49"/>
      <c r="AU102" s="55">
        <v>1.0</v>
      </c>
      <c r="AV102" s="49"/>
      <c r="AW102" s="49"/>
      <c r="AX102" s="55"/>
      <c r="AY102" s="49"/>
      <c r="AZ102" s="49"/>
      <c r="BA102" s="55"/>
      <c r="BB102" s="55"/>
      <c r="BC102" s="49"/>
      <c r="BD102" s="49"/>
      <c r="BE102" s="49"/>
      <c r="BF102" s="49"/>
      <c r="BG102" s="49"/>
      <c r="BH102" s="49"/>
      <c r="BI102" s="49"/>
      <c r="BJ102" s="49"/>
      <c r="BK102" s="49"/>
      <c r="BL102" s="49"/>
      <c r="BM102" s="49"/>
      <c r="BN102" s="49"/>
      <c r="BO102" s="49"/>
      <c r="BP102" s="55"/>
      <c r="BQ102" s="49"/>
      <c r="BR102" s="49"/>
      <c r="BS102" s="49"/>
      <c r="BT102" s="49"/>
      <c r="BU102" s="49"/>
      <c r="BV102" s="49"/>
      <c r="BW102" s="49"/>
      <c r="BX102" s="49"/>
      <c r="BY102" s="49"/>
      <c r="BZ102" s="49"/>
      <c r="CA102" s="49"/>
      <c r="CB102" s="55"/>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55"/>
      <c r="EK102" s="49"/>
      <c r="EL102" s="49"/>
      <c r="EM102" s="49"/>
      <c r="EN102" s="49"/>
      <c r="EO102" s="49"/>
      <c r="EP102" s="49"/>
      <c r="EQ102" s="49"/>
      <c r="ER102" s="49"/>
      <c r="ES102" s="49"/>
      <c r="ET102" s="49"/>
      <c r="EU102" s="49"/>
      <c r="EV102" s="55"/>
      <c r="EW102" s="55"/>
      <c r="EX102" s="49"/>
      <c r="EY102" s="55"/>
      <c r="EZ102" s="55"/>
      <c r="FA102" s="49"/>
      <c r="FB102" s="40" t="s">
        <v>733</v>
      </c>
      <c r="FC102" s="40"/>
      <c r="FD102" s="40"/>
    </row>
    <row r="103" hidden="1">
      <c r="A103" s="175" t="s">
        <v>734</v>
      </c>
      <c r="B103" s="40" t="s">
        <v>735</v>
      </c>
      <c r="C103" s="41" t="s">
        <v>196</v>
      </c>
      <c r="D103" s="42" t="s">
        <v>170</v>
      </c>
      <c r="E103" s="42"/>
      <c r="F103" s="42"/>
      <c r="G103" s="43" t="s">
        <v>736</v>
      </c>
      <c r="H103" s="43" t="s">
        <v>737</v>
      </c>
      <c r="I103" s="42"/>
      <c r="J103" s="42"/>
      <c r="K103" s="42" t="s">
        <v>200</v>
      </c>
      <c r="L103" s="43" t="s">
        <v>318</v>
      </c>
      <c r="M103" s="42" t="s">
        <v>290</v>
      </c>
      <c r="N103" s="45">
        <v>43307.0</v>
      </c>
      <c r="O103" s="46"/>
      <c r="P103" s="47"/>
      <c r="Q103" s="48"/>
      <c r="R103" s="48"/>
      <c r="S103" s="49"/>
      <c r="T103" s="50">
        <f t="shared" si="117"/>
        <v>216</v>
      </c>
      <c r="U103" s="51">
        <f t="shared" si="196"/>
        <v>15</v>
      </c>
      <c r="V103" s="51">
        <f t="shared" ref="V103:X103" si="219">IF(ISBLANK($A103),"",sum(AF103,AL103,AR103,AX103,BD103,BJ103,BP103,BV103,CB103,CH103,CN103,CT103,CZ103,DF103,DL103,DR103,DX103,ED103,EJ103,EP103,EV103))</f>
        <v>3</v>
      </c>
      <c r="W103" s="51">
        <f t="shared" si="219"/>
        <v>0</v>
      </c>
      <c r="X103" s="51">
        <f t="shared" si="219"/>
        <v>0</v>
      </c>
      <c r="Y103" s="52">
        <f t="shared" si="119"/>
        <v>3</v>
      </c>
      <c r="Z103" s="51">
        <f t="shared" ref="Z103:AB103" si="220">IF(ISBLANK($A103),"",sum(AI103,AO103,AU103,BA103,BG103,BM103,BS103,BY103,CE103,CK103,CQ103,CW103,DC103,DI103,DO103,DU103,EA103,EG103,EM103,ES103,EY103))</f>
        <v>0</v>
      </c>
      <c r="AA103" s="51">
        <f t="shared" si="220"/>
        <v>0</v>
      </c>
      <c r="AB103" s="51">
        <f t="shared" si="220"/>
        <v>0</v>
      </c>
      <c r="AC103" s="52">
        <f t="shared" si="121"/>
        <v>0</v>
      </c>
      <c r="AD103" s="53">
        <f t="shared" si="8"/>
        <v>0</v>
      </c>
      <c r="AE103" s="54" t="str">
        <f t="shared" si="221"/>
        <v>20+</v>
      </c>
      <c r="AF103" s="55"/>
      <c r="AG103" s="55"/>
      <c r="AH103" s="49"/>
      <c r="AI103" s="55"/>
      <c r="AJ103" s="55"/>
      <c r="AK103" s="49"/>
      <c r="AL103" s="55">
        <v>1.0</v>
      </c>
      <c r="AM103" s="49"/>
      <c r="AN103" s="49"/>
      <c r="AO103" s="49"/>
      <c r="AP103" s="49"/>
      <c r="AQ103" s="49"/>
      <c r="AR103" s="55">
        <v>1.0</v>
      </c>
      <c r="AS103" s="55"/>
      <c r="AT103" s="49"/>
      <c r="AU103" s="55"/>
      <c r="AV103" s="49"/>
      <c r="AW103" s="49"/>
      <c r="AX103" s="55">
        <v>1.0</v>
      </c>
      <c r="AY103" s="49"/>
      <c r="AZ103" s="49"/>
      <c r="BA103" s="55"/>
      <c r="BB103" s="55"/>
      <c r="BC103" s="49"/>
      <c r="BD103" s="49"/>
      <c r="BE103" s="49"/>
      <c r="BF103" s="49"/>
      <c r="BG103" s="49"/>
      <c r="BH103" s="49"/>
      <c r="BI103" s="49"/>
      <c r="BJ103" s="49"/>
      <c r="BK103" s="49"/>
      <c r="BL103" s="49"/>
      <c r="BM103" s="49"/>
      <c r="BN103" s="49"/>
      <c r="BO103" s="49"/>
      <c r="BP103" s="55"/>
      <c r="BQ103" s="49"/>
      <c r="BR103" s="49"/>
      <c r="BS103" s="49"/>
      <c r="BT103" s="49"/>
      <c r="BU103" s="49"/>
      <c r="BV103" s="49"/>
      <c r="BW103" s="49"/>
      <c r="BX103" s="49"/>
      <c r="BY103" s="49"/>
      <c r="BZ103" s="49"/>
      <c r="CA103" s="49"/>
      <c r="CB103" s="55"/>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55"/>
      <c r="EK103" s="49"/>
      <c r="EL103" s="49"/>
      <c r="EM103" s="49"/>
      <c r="EN103" s="49"/>
      <c r="EO103" s="49"/>
      <c r="EP103" s="49"/>
      <c r="EQ103" s="49"/>
      <c r="ER103" s="49"/>
      <c r="ES103" s="49"/>
      <c r="ET103" s="49"/>
      <c r="EU103" s="49"/>
      <c r="EV103" s="55"/>
      <c r="EW103" s="55"/>
      <c r="EX103" s="49"/>
      <c r="EY103" s="55"/>
      <c r="EZ103" s="55"/>
      <c r="FA103" s="49"/>
      <c r="FB103" s="40" t="s">
        <v>738</v>
      </c>
      <c r="FC103" s="176"/>
      <c r="FD103" s="40"/>
    </row>
    <row r="104">
      <c r="A104" s="158" t="s">
        <v>739</v>
      </c>
      <c r="B104" s="40" t="s">
        <v>740</v>
      </c>
      <c r="C104" s="41" t="s">
        <v>252</v>
      </c>
      <c r="D104" s="42" t="s">
        <v>197</v>
      </c>
      <c r="E104" s="42"/>
      <c r="F104" s="42"/>
      <c r="G104" s="43" t="s">
        <v>741</v>
      </c>
      <c r="H104" s="43" t="s">
        <v>742</v>
      </c>
      <c r="I104" s="42"/>
      <c r="J104" s="42"/>
      <c r="K104" s="42" t="s">
        <v>200</v>
      </c>
      <c r="L104" s="43" t="s">
        <v>743</v>
      </c>
      <c r="M104" s="42" t="s">
        <v>274</v>
      </c>
      <c r="N104" s="45">
        <v>43431.0</v>
      </c>
      <c r="O104" s="46">
        <v>43431.0</v>
      </c>
      <c r="P104" s="56"/>
      <c r="Q104" s="48"/>
      <c r="R104" s="48"/>
      <c r="S104" s="49"/>
      <c r="T104" s="50">
        <f t="shared" si="117"/>
        <v>92</v>
      </c>
      <c r="U104" s="51">
        <f t="shared" si="196"/>
        <v>15</v>
      </c>
      <c r="V104" s="51">
        <f t="shared" ref="V104:X104" si="222">IF(ISBLANK($A104),"",sum(AF104,AL104,AR104,AX104,BD104,BJ104,BP104,BV104,CB104,CH104,CN104,CT104,CZ104,DF104,DL104,DR104,DX104,ED104,EJ104,EP104,EV104))</f>
        <v>7</v>
      </c>
      <c r="W104" s="51">
        <f t="shared" si="222"/>
        <v>0</v>
      </c>
      <c r="X104" s="51">
        <f t="shared" si="222"/>
        <v>0</v>
      </c>
      <c r="Y104" s="52">
        <f t="shared" si="119"/>
        <v>7</v>
      </c>
      <c r="Z104" s="51">
        <f t="shared" ref="Z104:AB104" si="223">IF(ISBLANK($A104),"",sum(AI104,AO104,AU104,BA104,BG104,BM104,BS104,BY104,CE104,CK104,CQ104,CW104,DC104,DI104,DO104,DU104,EA104,EG104,EM104,ES104,EY104))</f>
        <v>5</v>
      </c>
      <c r="AA104" s="51">
        <f t="shared" si="223"/>
        <v>4</v>
      </c>
      <c r="AB104" s="51">
        <f t="shared" si="223"/>
        <v>0</v>
      </c>
      <c r="AC104" s="52">
        <f t="shared" si="121"/>
        <v>9</v>
      </c>
      <c r="AD104" s="53">
        <f t="shared" si="8"/>
        <v>0.7142857143</v>
      </c>
      <c r="AE104" s="54">
        <f t="shared" si="221"/>
        <v>14</v>
      </c>
      <c r="AF104" s="55">
        <v>4.0</v>
      </c>
      <c r="AG104" s="55"/>
      <c r="AH104" s="49"/>
      <c r="AI104" s="55">
        <v>3.0</v>
      </c>
      <c r="AJ104" s="55">
        <v>1.0</v>
      </c>
      <c r="AK104" s="49"/>
      <c r="AL104" s="55"/>
      <c r="AM104" s="49"/>
      <c r="AN104" s="49"/>
      <c r="AO104" s="49"/>
      <c r="AP104" s="49"/>
      <c r="AQ104" s="49"/>
      <c r="AR104" s="55"/>
      <c r="AS104" s="55"/>
      <c r="AT104" s="49"/>
      <c r="AU104" s="55"/>
      <c r="AV104" s="49"/>
      <c r="AW104" s="49"/>
      <c r="AX104" s="55"/>
      <c r="AY104" s="49"/>
      <c r="AZ104" s="49"/>
      <c r="BA104" s="55"/>
      <c r="BB104" s="55"/>
      <c r="BC104" s="49"/>
      <c r="BD104" s="49"/>
      <c r="BE104" s="49"/>
      <c r="BF104" s="49"/>
      <c r="BG104" s="49"/>
      <c r="BH104" s="49"/>
      <c r="BI104" s="49"/>
      <c r="BJ104" s="55">
        <v>1.0</v>
      </c>
      <c r="BK104" s="49"/>
      <c r="BL104" s="49"/>
      <c r="BM104" s="55">
        <v>2.0</v>
      </c>
      <c r="BN104" s="49"/>
      <c r="BO104" s="49"/>
      <c r="BP104" s="55"/>
      <c r="BQ104" s="49"/>
      <c r="BR104" s="49"/>
      <c r="BS104" s="49"/>
      <c r="BT104" s="49"/>
      <c r="BU104" s="49"/>
      <c r="BV104" s="49"/>
      <c r="BW104" s="49"/>
      <c r="BX104" s="49"/>
      <c r="BY104" s="49"/>
      <c r="BZ104" s="55">
        <v>2.0</v>
      </c>
      <c r="CA104" s="49"/>
      <c r="CB104" s="55"/>
      <c r="CC104" s="49"/>
      <c r="CD104" s="49"/>
      <c r="CE104" s="49"/>
      <c r="CF104" s="55">
        <v>1.0</v>
      </c>
      <c r="CG104" s="49"/>
      <c r="CH104" s="49"/>
      <c r="CI104" s="49"/>
      <c r="CJ104" s="49"/>
      <c r="CK104" s="49"/>
      <c r="CL104" s="49"/>
      <c r="CM104" s="49"/>
      <c r="CN104" s="49"/>
      <c r="CO104" s="49"/>
      <c r="CP104" s="49"/>
      <c r="CQ104" s="49"/>
      <c r="CR104" s="49"/>
      <c r="CS104" s="49"/>
      <c r="CT104" s="49"/>
      <c r="CU104" s="49"/>
      <c r="CV104" s="49"/>
      <c r="CW104" s="49"/>
      <c r="CX104" s="49"/>
      <c r="CY104" s="49"/>
      <c r="CZ104" s="55">
        <v>2.0</v>
      </c>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55"/>
      <c r="EK104" s="49"/>
      <c r="EL104" s="49"/>
      <c r="EM104" s="49"/>
      <c r="EN104" s="49"/>
      <c r="EO104" s="49"/>
      <c r="EP104" s="49"/>
      <c r="EQ104" s="49"/>
      <c r="ER104" s="49"/>
      <c r="ES104" s="49"/>
      <c r="ET104" s="49"/>
      <c r="EU104" s="49"/>
      <c r="EV104" s="55"/>
      <c r="EW104" s="55"/>
      <c r="EX104" s="49"/>
      <c r="EY104" s="55"/>
      <c r="EZ104" s="55"/>
      <c r="FA104" s="49"/>
      <c r="FB104" s="40" t="s">
        <v>744</v>
      </c>
      <c r="FC104" s="40"/>
      <c r="FD104" s="40"/>
    </row>
    <row r="105">
      <c r="A105" s="40" t="s">
        <v>745</v>
      </c>
      <c r="B105" s="40" t="s">
        <v>746</v>
      </c>
      <c r="C105" s="41" t="s">
        <v>294</v>
      </c>
      <c r="D105" s="42" t="s">
        <v>197</v>
      </c>
      <c r="E105" s="42"/>
      <c r="F105" s="42"/>
      <c r="G105" s="43" t="s">
        <v>338</v>
      </c>
      <c r="H105" s="43" t="s">
        <v>296</v>
      </c>
      <c r="I105" s="42"/>
      <c r="J105" s="42"/>
      <c r="K105" s="42" t="s">
        <v>200</v>
      </c>
      <c r="L105" s="43" t="s">
        <v>297</v>
      </c>
      <c r="M105" s="42" t="s">
        <v>288</v>
      </c>
      <c r="N105" s="45">
        <v>43423.0</v>
      </c>
      <c r="O105" s="46">
        <v>43423.0</v>
      </c>
      <c r="P105" s="56"/>
      <c r="Q105" s="48"/>
      <c r="R105" s="48"/>
      <c r="S105" s="49"/>
      <c r="T105" s="50">
        <f t="shared" si="117"/>
        <v>100</v>
      </c>
      <c r="U105" s="51">
        <f t="shared" si="196"/>
        <v>15</v>
      </c>
      <c r="V105" s="51">
        <f t="shared" ref="V105:X105" si="224">IF(ISBLANK($A105),"",sum(AF105,AL105,AR105,AX105,BD105,BJ105,BP105,BV105,CB105,CH105,CN105,CT105,CZ105,DF105,DL105,DR105,DX105,ED105,EJ105,EP105,EV105))</f>
        <v>3</v>
      </c>
      <c r="W105" s="51">
        <f t="shared" si="224"/>
        <v>5</v>
      </c>
      <c r="X105" s="51">
        <f t="shared" si="224"/>
        <v>0</v>
      </c>
      <c r="Y105" s="52">
        <f t="shared" si="119"/>
        <v>8</v>
      </c>
      <c r="Z105" s="51">
        <f t="shared" ref="Z105:AB105" si="225">IF(ISBLANK($A105),"",sum(AI105,AO105,AU105,BA105,BG105,BM105,BS105,BY105,CE105,CK105,CQ105,CW105,DC105,DI105,DO105,DU105,EA105,EG105,EM105,ES105,EY105))</f>
        <v>3</v>
      </c>
      <c r="AA105" s="51">
        <f t="shared" si="225"/>
        <v>3</v>
      </c>
      <c r="AB105" s="51">
        <f t="shared" si="225"/>
        <v>0</v>
      </c>
      <c r="AC105" s="52">
        <f t="shared" si="121"/>
        <v>6</v>
      </c>
      <c r="AD105" s="53">
        <f t="shared" si="8"/>
        <v>0.375</v>
      </c>
      <c r="AE105" s="54">
        <f t="shared" si="221"/>
        <v>15</v>
      </c>
      <c r="AF105" s="55"/>
      <c r="AG105" s="55">
        <v>1.0</v>
      </c>
      <c r="AH105" s="49"/>
      <c r="AI105" s="55"/>
      <c r="AJ105" s="55"/>
      <c r="AK105" s="49"/>
      <c r="AL105" s="55">
        <v>1.0</v>
      </c>
      <c r="AM105" s="49"/>
      <c r="AN105" s="49"/>
      <c r="AO105" s="49"/>
      <c r="AP105" s="49"/>
      <c r="AQ105" s="49"/>
      <c r="AR105" s="55">
        <v>2.0</v>
      </c>
      <c r="AS105" s="55">
        <v>1.0</v>
      </c>
      <c r="AT105" s="49"/>
      <c r="AU105" s="55"/>
      <c r="AV105" s="49"/>
      <c r="AW105" s="49"/>
      <c r="AX105" s="55"/>
      <c r="AY105" s="49"/>
      <c r="AZ105" s="49"/>
      <c r="BA105" s="55">
        <v>1.0</v>
      </c>
      <c r="BB105" s="55"/>
      <c r="BC105" s="49"/>
      <c r="BD105" s="49"/>
      <c r="BE105" s="49"/>
      <c r="BF105" s="49"/>
      <c r="BG105" s="55">
        <v>1.0</v>
      </c>
      <c r="BH105" s="49"/>
      <c r="BI105" s="49"/>
      <c r="BJ105" s="49"/>
      <c r="BK105" s="49"/>
      <c r="BL105" s="49"/>
      <c r="BM105" s="49"/>
      <c r="BN105" s="49"/>
      <c r="BO105" s="49"/>
      <c r="BP105" s="55"/>
      <c r="BQ105" s="49"/>
      <c r="BR105" s="49"/>
      <c r="BS105" s="49"/>
      <c r="BT105" s="55">
        <v>1.0</v>
      </c>
      <c r="BU105" s="49"/>
      <c r="BV105" s="49"/>
      <c r="BW105" s="55">
        <v>1.0</v>
      </c>
      <c r="BX105" s="49"/>
      <c r="BY105" s="49"/>
      <c r="BZ105" s="55">
        <v>1.0</v>
      </c>
      <c r="CA105" s="49"/>
      <c r="CB105" s="55"/>
      <c r="CC105" s="49"/>
      <c r="CD105" s="49"/>
      <c r="CE105" s="49"/>
      <c r="CF105" s="49"/>
      <c r="CG105" s="49"/>
      <c r="CH105" s="49"/>
      <c r="CI105" s="49"/>
      <c r="CJ105" s="49"/>
      <c r="CK105" s="55"/>
      <c r="CL105" s="49"/>
      <c r="CM105" s="49"/>
      <c r="CN105" s="49"/>
      <c r="CO105" s="49"/>
      <c r="CP105" s="49"/>
      <c r="CQ105" s="49"/>
      <c r="CR105" s="49"/>
      <c r="CS105" s="49"/>
      <c r="CT105" s="49"/>
      <c r="CU105" s="55">
        <v>1.0</v>
      </c>
      <c r="CV105" s="49"/>
      <c r="CW105" s="55">
        <v>1.0</v>
      </c>
      <c r="CX105" s="55"/>
      <c r="CY105" s="49"/>
      <c r="CZ105" s="49"/>
      <c r="DA105" s="55">
        <v>1.0</v>
      </c>
      <c r="DB105" s="49"/>
      <c r="DC105" s="49"/>
      <c r="DD105" s="55">
        <v>1.0</v>
      </c>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55"/>
      <c r="EK105" s="49"/>
      <c r="EL105" s="49"/>
      <c r="EM105" s="49"/>
      <c r="EN105" s="49"/>
      <c r="EO105" s="49"/>
      <c r="EP105" s="49"/>
      <c r="EQ105" s="49"/>
      <c r="ER105" s="49"/>
      <c r="ES105" s="49"/>
      <c r="ET105" s="49"/>
      <c r="EU105" s="49"/>
      <c r="EV105" s="55"/>
      <c r="EW105" s="55"/>
      <c r="EX105" s="49"/>
      <c r="EY105" s="55"/>
      <c r="EZ105" s="55"/>
      <c r="FA105" s="49"/>
      <c r="FB105" s="73" t="s">
        <v>747</v>
      </c>
      <c r="FC105" s="40"/>
      <c r="FD105" s="40"/>
    </row>
    <row r="106" hidden="1">
      <c r="A106" s="40" t="s">
        <v>748</v>
      </c>
      <c r="B106" s="40" t="s">
        <v>749</v>
      </c>
      <c r="C106" s="41" t="s">
        <v>169</v>
      </c>
      <c r="D106" s="42" t="s">
        <v>170</v>
      </c>
      <c r="E106" s="42"/>
      <c r="F106" s="42"/>
      <c r="G106" s="43" t="s">
        <v>750</v>
      </c>
      <c r="H106" s="43" t="s">
        <v>607</v>
      </c>
      <c r="I106" s="42"/>
      <c r="J106" s="42"/>
      <c r="K106" s="42" t="s">
        <v>200</v>
      </c>
      <c r="L106" s="43" t="s">
        <v>751</v>
      </c>
      <c r="M106" s="42" t="s">
        <v>274</v>
      </c>
      <c r="N106" s="45">
        <v>43279.0</v>
      </c>
      <c r="O106" s="46">
        <v>43279.0</v>
      </c>
      <c r="P106" s="47"/>
      <c r="Q106" s="48"/>
      <c r="R106" s="48"/>
      <c r="S106" s="49"/>
      <c r="T106" s="50">
        <f t="shared" si="117"/>
        <v>244</v>
      </c>
      <c r="U106" s="51">
        <f t="shared" si="196"/>
        <v>15</v>
      </c>
      <c r="V106" s="51">
        <f t="shared" ref="V106:X106" si="226">IF(ISBLANK($A106),"",sum(AF106,AL106,AR106,AX106,BD106,BJ106,BP106,BV106,CB106,CH106,CN106,CT106,CZ106,DF106,DL106,DR106,DX106,ED106,EJ106,EP106,EV106))</f>
        <v>5</v>
      </c>
      <c r="W106" s="51">
        <f t="shared" si="226"/>
        <v>2</v>
      </c>
      <c r="X106" s="51">
        <f t="shared" si="226"/>
        <v>0</v>
      </c>
      <c r="Y106" s="52">
        <f t="shared" si="119"/>
        <v>7</v>
      </c>
      <c r="Z106" s="51">
        <f t="shared" ref="Z106:AB106" si="227">IF(ISBLANK($A106),"",sum(AI106,AO106,AU106,BA106,BG106,BM106,BS106,BY106,CE106,CK106,CQ106,CW106,DC106,DI106,DO106,DU106,EA106,EG106,EM106,ES106,EY106))</f>
        <v>2</v>
      </c>
      <c r="AA106" s="51">
        <f t="shared" si="227"/>
        <v>0</v>
      </c>
      <c r="AB106" s="51">
        <f t="shared" si="227"/>
        <v>0</v>
      </c>
      <c r="AC106" s="52">
        <f t="shared" si="121"/>
        <v>2</v>
      </c>
      <c r="AD106" s="53">
        <f t="shared" si="8"/>
        <v>0.2857142857</v>
      </c>
      <c r="AE106" s="54" t="str">
        <f t="shared" si="221"/>
        <v>20+</v>
      </c>
      <c r="AF106" s="55"/>
      <c r="AG106" s="55"/>
      <c r="AH106" s="49"/>
      <c r="AI106" s="55"/>
      <c r="AJ106" s="55"/>
      <c r="AK106" s="49"/>
      <c r="AL106" s="55"/>
      <c r="AM106" s="49"/>
      <c r="AN106" s="49"/>
      <c r="AO106" s="49"/>
      <c r="AP106" s="49"/>
      <c r="AQ106" s="49"/>
      <c r="AR106" s="55">
        <v>1.0</v>
      </c>
      <c r="AS106" s="55"/>
      <c r="AT106" s="49"/>
      <c r="AU106" s="55"/>
      <c r="AV106" s="49"/>
      <c r="AW106" s="49"/>
      <c r="AX106" s="55">
        <v>1.0</v>
      </c>
      <c r="AY106" s="49"/>
      <c r="AZ106" s="49"/>
      <c r="BA106" s="55"/>
      <c r="BB106" s="55"/>
      <c r="BC106" s="49"/>
      <c r="BD106" s="49"/>
      <c r="BE106" s="49"/>
      <c r="BF106" s="49"/>
      <c r="BG106" s="49"/>
      <c r="BH106" s="49"/>
      <c r="BI106" s="49"/>
      <c r="BJ106" s="55">
        <v>3.0</v>
      </c>
      <c r="BK106" s="55">
        <v>2.0</v>
      </c>
      <c r="BL106" s="49"/>
      <c r="BM106" s="55">
        <v>2.0</v>
      </c>
      <c r="BN106" s="55"/>
      <c r="BO106" s="49"/>
      <c r="BP106" s="55"/>
      <c r="BQ106" s="49"/>
      <c r="BR106" s="49"/>
      <c r="BS106" s="49"/>
      <c r="BT106" s="49"/>
      <c r="BU106" s="49"/>
      <c r="BV106" s="49"/>
      <c r="BW106" s="49"/>
      <c r="BX106" s="49"/>
      <c r="BY106" s="49"/>
      <c r="BZ106" s="49"/>
      <c r="CA106" s="49"/>
      <c r="CB106" s="55"/>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55"/>
      <c r="EK106" s="49"/>
      <c r="EL106" s="49"/>
      <c r="EM106" s="49"/>
      <c r="EN106" s="49"/>
      <c r="EO106" s="49"/>
      <c r="EP106" s="49"/>
      <c r="EQ106" s="49"/>
      <c r="ER106" s="49"/>
      <c r="ES106" s="49"/>
      <c r="ET106" s="49"/>
      <c r="EU106" s="49"/>
      <c r="EV106" s="55"/>
      <c r="EW106" s="55"/>
      <c r="EX106" s="49"/>
      <c r="EY106" s="55"/>
      <c r="EZ106" s="55"/>
      <c r="FA106" s="49"/>
      <c r="FB106" s="40" t="s">
        <v>752</v>
      </c>
      <c r="FC106" s="40"/>
      <c r="FD106" s="40"/>
    </row>
    <row r="107" hidden="1">
      <c r="A107" s="140" t="s">
        <v>753</v>
      </c>
      <c r="B107" s="40" t="s">
        <v>754</v>
      </c>
      <c r="C107" s="41" t="s">
        <v>214</v>
      </c>
      <c r="D107" s="42" t="s">
        <v>170</v>
      </c>
      <c r="E107" s="42"/>
      <c r="F107" s="42"/>
      <c r="G107" s="43" t="s">
        <v>552</v>
      </c>
      <c r="H107" s="43" t="s">
        <v>312</v>
      </c>
      <c r="I107" s="42"/>
      <c r="J107" s="42"/>
      <c r="K107" s="42" t="s">
        <v>200</v>
      </c>
      <c r="L107" s="43" t="s">
        <v>302</v>
      </c>
      <c r="M107" s="42" t="s">
        <v>274</v>
      </c>
      <c r="N107" s="45">
        <v>43249.0</v>
      </c>
      <c r="O107" s="46">
        <v>43250.0</v>
      </c>
      <c r="P107" s="47"/>
      <c r="Q107" s="48"/>
      <c r="R107" s="48"/>
      <c r="S107" s="49"/>
      <c r="T107" s="50">
        <f t="shared" si="117"/>
        <v>274</v>
      </c>
      <c r="U107" s="51">
        <f t="shared" si="196"/>
        <v>15</v>
      </c>
      <c r="V107" s="93">
        <v>1.0</v>
      </c>
      <c r="W107" s="51">
        <f t="shared" ref="W107:X107" si="228">IF(ISBLANK($A107),"",sum(AG107,AM107,AS107,AY107,BE107,BK107,BQ107,BW107,CC107,CI107,CO107,CU107,DA107,DG107,DM107,DS107,DY107,EE107,EK107,EQ107,EW107))</f>
        <v>1</v>
      </c>
      <c r="X107" s="51">
        <f t="shared" si="228"/>
        <v>0</v>
      </c>
      <c r="Y107" s="52">
        <f t="shared" si="119"/>
        <v>2</v>
      </c>
      <c r="Z107" s="51">
        <f t="shared" ref="Z107:AB107" si="229">IF(ISBLANK($A107),"",sum(AI107,AO107,AU107,BA107,BG107,BM107,BS107,BY107,CE107,CK107,CQ107,CW107,DC107,DI107,DO107,DU107,EA107,EG107,EM107,ES107,EY107))</f>
        <v>5</v>
      </c>
      <c r="AA107" s="51">
        <f t="shared" si="229"/>
        <v>4</v>
      </c>
      <c r="AB107" s="51">
        <f t="shared" si="229"/>
        <v>0</v>
      </c>
      <c r="AC107" s="52">
        <f t="shared" si="121"/>
        <v>9</v>
      </c>
      <c r="AD107" s="53">
        <f t="shared" si="8"/>
        <v>2.5</v>
      </c>
      <c r="AE107" s="54" t="str">
        <f t="shared" si="221"/>
        <v>20+</v>
      </c>
      <c r="AF107" s="55">
        <v>2.0</v>
      </c>
      <c r="AG107" s="55"/>
      <c r="AH107" s="49"/>
      <c r="AI107" s="55"/>
      <c r="AJ107" s="55"/>
      <c r="AK107" s="49"/>
      <c r="AL107" s="55">
        <v>1.0</v>
      </c>
      <c r="AM107" s="55">
        <v>1.0</v>
      </c>
      <c r="AN107" s="49"/>
      <c r="AO107" s="55">
        <v>1.0</v>
      </c>
      <c r="AP107" s="55">
        <v>1.0</v>
      </c>
      <c r="AQ107" s="49"/>
      <c r="AR107" s="55">
        <v>1.0</v>
      </c>
      <c r="AS107" s="55"/>
      <c r="AT107" s="49"/>
      <c r="AU107" s="55"/>
      <c r="AV107" s="49"/>
      <c r="AW107" s="49"/>
      <c r="AX107" s="55">
        <v>3.0</v>
      </c>
      <c r="AY107" s="49"/>
      <c r="AZ107" s="49"/>
      <c r="BA107" s="55">
        <v>1.0</v>
      </c>
      <c r="BB107" s="55">
        <v>1.0</v>
      </c>
      <c r="BC107" s="49"/>
      <c r="BD107" s="49"/>
      <c r="BE107" s="49"/>
      <c r="BF107" s="49"/>
      <c r="BG107" s="49"/>
      <c r="BH107" s="49"/>
      <c r="BI107" s="49"/>
      <c r="BJ107" s="55">
        <v>2.0</v>
      </c>
      <c r="BK107" s="49"/>
      <c r="BL107" s="49"/>
      <c r="BM107" s="49"/>
      <c r="BN107" s="49"/>
      <c r="BO107" s="49"/>
      <c r="BP107" s="55"/>
      <c r="BQ107" s="49"/>
      <c r="BR107" s="49"/>
      <c r="BS107" s="49"/>
      <c r="BT107" s="49"/>
      <c r="BU107" s="49"/>
      <c r="BV107" s="49"/>
      <c r="BW107" s="49"/>
      <c r="BX107" s="49"/>
      <c r="BY107" s="55">
        <v>2.0</v>
      </c>
      <c r="BZ107" s="49"/>
      <c r="CA107" s="49"/>
      <c r="CB107" s="55"/>
      <c r="CC107" s="49"/>
      <c r="CD107" s="49"/>
      <c r="CE107" s="49"/>
      <c r="CF107" s="55">
        <v>1.0</v>
      </c>
      <c r="CG107" s="49"/>
      <c r="CH107" s="55">
        <v>2.0</v>
      </c>
      <c r="CI107" s="49"/>
      <c r="CJ107" s="49"/>
      <c r="CK107" s="55">
        <v>1.0</v>
      </c>
      <c r="CL107" s="49"/>
      <c r="CM107" s="49"/>
      <c r="CN107" s="49"/>
      <c r="CO107" s="49"/>
      <c r="CP107" s="49"/>
      <c r="CQ107" s="49"/>
      <c r="CR107" s="55">
        <v>1.0</v>
      </c>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55"/>
      <c r="EK107" s="49"/>
      <c r="EL107" s="49"/>
      <c r="EM107" s="49"/>
      <c r="EN107" s="49"/>
      <c r="EO107" s="49"/>
      <c r="EP107" s="49"/>
      <c r="EQ107" s="49"/>
      <c r="ER107" s="49"/>
      <c r="ES107" s="49"/>
      <c r="ET107" s="49"/>
      <c r="EU107" s="49"/>
      <c r="EV107" s="55"/>
      <c r="EW107" s="55"/>
      <c r="EX107" s="49"/>
      <c r="EY107" s="55"/>
      <c r="EZ107" s="55"/>
      <c r="FA107" s="49"/>
      <c r="FB107" s="40" t="s">
        <v>755</v>
      </c>
      <c r="FC107" s="40"/>
      <c r="FD107" s="40"/>
    </row>
    <row r="108">
      <c r="A108" s="40" t="s">
        <v>756</v>
      </c>
      <c r="B108" s="40" t="s">
        <v>757</v>
      </c>
      <c r="C108" s="41" t="s">
        <v>294</v>
      </c>
      <c r="D108" s="42" t="s">
        <v>197</v>
      </c>
      <c r="E108" s="42"/>
      <c r="F108" s="42"/>
      <c r="G108" s="43" t="s">
        <v>338</v>
      </c>
      <c r="H108" s="43" t="s">
        <v>296</v>
      </c>
      <c r="I108" s="42"/>
      <c r="J108" s="42"/>
      <c r="K108" s="42" t="s">
        <v>200</v>
      </c>
      <c r="L108" s="43" t="s">
        <v>297</v>
      </c>
      <c r="M108" s="42" t="s">
        <v>288</v>
      </c>
      <c r="N108" s="45">
        <v>43423.0</v>
      </c>
      <c r="O108" s="46">
        <v>43423.0</v>
      </c>
      <c r="P108" s="56"/>
      <c r="Q108" s="48"/>
      <c r="R108" s="48"/>
      <c r="S108" s="49"/>
      <c r="T108" s="50">
        <f t="shared" si="117"/>
        <v>100</v>
      </c>
      <c r="U108" s="51">
        <f t="shared" si="196"/>
        <v>15</v>
      </c>
      <c r="V108" s="51">
        <f t="shared" ref="V108:X108" si="230">IF(ISBLANK($A108),"",sum(AF108,AL108,AR108,AX108,BD108,BJ108,BP108,BV108,CB108,CH108,CN108,CT108,CZ108,DF108,DL108,DR108,DX108,ED108,EJ108,EP108,EV108))</f>
        <v>2</v>
      </c>
      <c r="W108" s="51">
        <f t="shared" si="230"/>
        <v>3</v>
      </c>
      <c r="X108" s="51">
        <f t="shared" si="230"/>
        <v>0</v>
      </c>
      <c r="Y108" s="52">
        <f t="shared" si="119"/>
        <v>5</v>
      </c>
      <c r="Z108" s="51">
        <f t="shared" ref="Z108:AB108" si="231">IF(ISBLANK($A108),"",sum(AI108,AO108,AU108,BA108,BG108,BM108,BS108,BY108,CE108,CK108,CQ108,CW108,DC108,DI108,DO108,DU108,EA108,EG108,EM108,ES108,EY108))</f>
        <v>4</v>
      </c>
      <c r="AA108" s="51">
        <f t="shared" si="231"/>
        <v>2</v>
      </c>
      <c r="AB108" s="51">
        <f t="shared" si="231"/>
        <v>0</v>
      </c>
      <c r="AC108" s="52">
        <f t="shared" si="121"/>
        <v>6</v>
      </c>
      <c r="AD108" s="53">
        <f t="shared" si="8"/>
        <v>0.8</v>
      </c>
      <c r="AE108" s="54">
        <f t="shared" si="221"/>
        <v>15</v>
      </c>
      <c r="AF108" s="55"/>
      <c r="AG108" s="55">
        <v>1.0</v>
      </c>
      <c r="AH108" s="49"/>
      <c r="AI108" s="55"/>
      <c r="AJ108" s="55"/>
      <c r="AK108" s="49"/>
      <c r="AL108" s="55"/>
      <c r="AM108" s="49"/>
      <c r="AN108" s="49"/>
      <c r="AO108" s="49"/>
      <c r="AP108" s="49"/>
      <c r="AQ108" s="49"/>
      <c r="AR108" s="55"/>
      <c r="AS108" s="55"/>
      <c r="AT108" s="49"/>
      <c r="AU108" s="55"/>
      <c r="AV108" s="49"/>
      <c r="AW108" s="49"/>
      <c r="AX108" s="55"/>
      <c r="AY108" s="49"/>
      <c r="AZ108" s="49"/>
      <c r="BA108" s="55"/>
      <c r="BB108" s="55"/>
      <c r="BC108" s="49"/>
      <c r="BD108" s="49"/>
      <c r="BE108" s="49"/>
      <c r="BF108" s="49"/>
      <c r="BG108" s="49"/>
      <c r="BH108" s="49"/>
      <c r="BI108" s="49"/>
      <c r="BJ108" s="49"/>
      <c r="BK108" s="49"/>
      <c r="BL108" s="49"/>
      <c r="BM108" s="49"/>
      <c r="BN108" s="49"/>
      <c r="BO108" s="49"/>
      <c r="BP108" s="55"/>
      <c r="BQ108" s="49"/>
      <c r="BR108" s="49"/>
      <c r="BS108" s="49"/>
      <c r="BT108" s="49"/>
      <c r="BU108" s="49"/>
      <c r="BV108" s="49"/>
      <c r="BW108" s="55">
        <v>1.0</v>
      </c>
      <c r="BX108" s="49"/>
      <c r="BY108" s="49"/>
      <c r="BZ108" s="49"/>
      <c r="CA108" s="49"/>
      <c r="CB108" s="55"/>
      <c r="CC108" s="55">
        <v>1.0</v>
      </c>
      <c r="CD108" s="49"/>
      <c r="CE108" s="55">
        <v>1.0</v>
      </c>
      <c r="CF108" s="49"/>
      <c r="CG108" s="49"/>
      <c r="CH108" s="55">
        <v>1.0</v>
      </c>
      <c r="CI108" s="49"/>
      <c r="CJ108" s="49"/>
      <c r="CK108" s="55">
        <v>3.0</v>
      </c>
      <c r="CL108" s="49"/>
      <c r="CM108" s="49"/>
      <c r="CN108" s="49"/>
      <c r="CO108" s="49"/>
      <c r="CP108" s="49"/>
      <c r="CQ108" s="49"/>
      <c r="CR108" s="55">
        <v>1.0</v>
      </c>
      <c r="CS108" s="49"/>
      <c r="CT108" s="49"/>
      <c r="CU108" s="49"/>
      <c r="CV108" s="49"/>
      <c r="CW108" s="49"/>
      <c r="CX108" s="55">
        <v>1.0</v>
      </c>
      <c r="CY108" s="49"/>
      <c r="CZ108" s="49"/>
      <c r="DA108" s="49"/>
      <c r="DB108" s="49"/>
      <c r="DC108" s="49"/>
      <c r="DD108" s="49"/>
      <c r="DE108" s="49"/>
      <c r="DF108" s="55">
        <v>1.0</v>
      </c>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55"/>
      <c r="EK108" s="49"/>
      <c r="EL108" s="49"/>
      <c r="EM108" s="49"/>
      <c r="EN108" s="49"/>
      <c r="EO108" s="49"/>
      <c r="EP108" s="49"/>
      <c r="EQ108" s="49"/>
      <c r="ER108" s="49"/>
      <c r="ES108" s="49"/>
      <c r="ET108" s="49"/>
      <c r="EU108" s="49"/>
      <c r="EV108" s="55"/>
      <c r="EW108" s="55"/>
      <c r="EX108" s="49"/>
      <c r="EY108" s="55"/>
      <c r="EZ108" s="55"/>
      <c r="FA108" s="49"/>
      <c r="FB108" s="40" t="s">
        <v>758</v>
      </c>
      <c r="FC108" s="40"/>
      <c r="FD108" s="40"/>
    </row>
    <row r="109" hidden="1">
      <c r="A109" s="40" t="s">
        <v>759</v>
      </c>
      <c r="B109" s="40" t="s">
        <v>760</v>
      </c>
      <c r="C109" s="41" t="s">
        <v>262</v>
      </c>
      <c r="D109" s="42" t="s">
        <v>170</v>
      </c>
      <c r="E109" s="42"/>
      <c r="F109" s="42"/>
      <c r="G109" s="43" t="s">
        <v>761</v>
      </c>
      <c r="H109" s="43" t="s">
        <v>468</v>
      </c>
      <c r="I109" s="42"/>
      <c r="J109" s="42"/>
      <c r="K109" s="42" t="s">
        <v>200</v>
      </c>
      <c r="L109" s="43" t="s">
        <v>751</v>
      </c>
      <c r="M109" s="42" t="s">
        <v>251</v>
      </c>
      <c r="N109" s="45">
        <v>43385.0</v>
      </c>
      <c r="O109" s="46">
        <v>43385.0</v>
      </c>
      <c r="P109" s="56"/>
      <c r="Q109" s="48"/>
      <c r="R109" s="48"/>
      <c r="S109" s="49"/>
      <c r="T109" s="50">
        <f t="shared" si="117"/>
        <v>138</v>
      </c>
      <c r="U109" s="51">
        <f t="shared" si="196"/>
        <v>15</v>
      </c>
      <c r="V109" s="51">
        <f t="shared" ref="V109:X109" si="232">IF(ISBLANK($A109),"",sum(AF109,AL109,AR109,AX109,BD109,BJ109,BP109,BV109,CB109,CH109,CN109,CT109,CZ109,DF109,DL109,DR109,DX109,ED109,EJ109,EP109,EV109))</f>
        <v>2</v>
      </c>
      <c r="W109" s="51">
        <f t="shared" si="232"/>
        <v>2</v>
      </c>
      <c r="X109" s="51">
        <f t="shared" si="232"/>
        <v>0</v>
      </c>
      <c r="Y109" s="177">
        <v>5.0</v>
      </c>
      <c r="Z109" s="93">
        <v>4.0</v>
      </c>
      <c r="AA109" s="93">
        <v>2.0</v>
      </c>
      <c r="AB109" s="51">
        <f>IF(ISBLANK($A109),"",sum(AK109,AQ109,AW109,BC109,BI109,BO109,BU109,CA109,CG109,CM109,CS109,CY109,DE109,DK109,DQ109,DW109,EC109,EI109,EO109,EU109,FA109))</f>
        <v>0</v>
      </c>
      <c r="AC109" s="52">
        <f t="shared" si="121"/>
        <v>6</v>
      </c>
      <c r="AD109" s="53">
        <f t="shared" si="8"/>
        <v>0.8</v>
      </c>
      <c r="AE109" s="54">
        <f t="shared" si="221"/>
        <v>20</v>
      </c>
      <c r="AF109" s="55"/>
      <c r="AG109" s="55">
        <v>1.0</v>
      </c>
      <c r="AH109" s="49"/>
      <c r="AI109" s="55">
        <v>1.0</v>
      </c>
      <c r="AJ109" s="55"/>
      <c r="AK109" s="49"/>
      <c r="AL109" s="55">
        <v>1.0</v>
      </c>
      <c r="AM109" s="49"/>
      <c r="AN109" s="49"/>
      <c r="AO109" s="49"/>
      <c r="AP109" s="55">
        <v>1.0</v>
      </c>
      <c r="AQ109" s="49"/>
      <c r="AR109" s="55"/>
      <c r="AS109" s="55"/>
      <c r="AT109" s="49"/>
      <c r="AU109" s="55">
        <v>2.0</v>
      </c>
      <c r="AV109" s="49"/>
      <c r="AW109" s="49"/>
      <c r="AX109" s="55"/>
      <c r="AY109" s="49"/>
      <c r="AZ109" s="49"/>
      <c r="BA109" s="55"/>
      <c r="BB109" s="55"/>
      <c r="BC109" s="49"/>
      <c r="BD109" s="49"/>
      <c r="BE109" s="49"/>
      <c r="BF109" s="49"/>
      <c r="BG109" s="55">
        <v>1.0</v>
      </c>
      <c r="BH109" s="55"/>
      <c r="BI109" s="49"/>
      <c r="BJ109" s="55"/>
      <c r="BK109" s="55">
        <v>1.0</v>
      </c>
      <c r="BL109" s="49"/>
      <c r="BM109" s="55">
        <v>1.0</v>
      </c>
      <c r="BN109" s="49"/>
      <c r="BO109" s="49"/>
      <c r="BP109" s="55"/>
      <c r="BQ109" s="49"/>
      <c r="BR109" s="49"/>
      <c r="BS109" s="55">
        <v>1.0</v>
      </c>
      <c r="BT109" s="49"/>
      <c r="BU109" s="49"/>
      <c r="BV109" s="49"/>
      <c r="BW109" s="49"/>
      <c r="BX109" s="49"/>
      <c r="BY109" s="49"/>
      <c r="BZ109" s="49"/>
      <c r="CA109" s="49"/>
      <c r="CB109" s="55"/>
      <c r="CC109" s="49"/>
      <c r="CD109" s="49"/>
      <c r="CE109" s="49"/>
      <c r="CF109" s="49"/>
      <c r="CG109" s="49"/>
      <c r="CH109" s="55">
        <v>1.0</v>
      </c>
      <c r="CI109" s="49"/>
      <c r="CJ109" s="49"/>
      <c r="CK109" s="55">
        <v>1.0</v>
      </c>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55"/>
      <c r="EK109" s="49"/>
      <c r="EL109" s="49"/>
      <c r="EM109" s="49"/>
      <c r="EN109" s="49"/>
      <c r="EO109" s="49"/>
      <c r="EP109" s="49"/>
      <c r="EQ109" s="49"/>
      <c r="ER109" s="49"/>
      <c r="ES109" s="49"/>
      <c r="ET109" s="49"/>
      <c r="EU109" s="49"/>
      <c r="EV109" s="55"/>
      <c r="EW109" s="55"/>
      <c r="EX109" s="49"/>
      <c r="EY109" s="55"/>
      <c r="EZ109" s="55"/>
      <c r="FA109" s="49"/>
      <c r="FB109" s="40" t="s">
        <v>762</v>
      </c>
      <c r="FC109" s="40"/>
      <c r="FD109" s="40"/>
    </row>
    <row r="110">
      <c r="A110" s="158" t="s">
        <v>763</v>
      </c>
      <c r="B110" s="40" t="s">
        <v>764</v>
      </c>
      <c r="C110" s="41" t="s">
        <v>252</v>
      </c>
      <c r="D110" s="42" t="s">
        <v>191</v>
      </c>
      <c r="E110" s="42"/>
      <c r="F110" s="42"/>
      <c r="G110" s="43" t="s">
        <v>765</v>
      </c>
      <c r="H110" s="43" t="s">
        <v>742</v>
      </c>
      <c r="I110" s="42"/>
      <c r="J110" s="42"/>
      <c r="K110" s="42" t="s">
        <v>200</v>
      </c>
      <c r="L110" s="43" t="s">
        <v>743</v>
      </c>
      <c r="M110" s="42" t="s">
        <v>274</v>
      </c>
      <c r="N110" s="45">
        <v>43417.0</v>
      </c>
      <c r="O110" s="46">
        <v>43417.0</v>
      </c>
      <c r="P110" s="56"/>
      <c r="Q110" s="48"/>
      <c r="R110" s="48"/>
      <c r="S110" s="49"/>
      <c r="T110" s="50">
        <f t="shared" si="117"/>
        <v>106</v>
      </c>
      <c r="U110" s="51">
        <f t="shared" si="196"/>
        <v>15</v>
      </c>
      <c r="V110" s="51">
        <f t="shared" ref="V110:X110" si="233">IF(ISBLANK($A110),"",sum(AF110,AL110,AR110,AX110,BD110,BJ110,BP110,BV110,CB110,CH110,CN110,CT110,CZ110,DF110,DL110,DR110,DX110,ED110,EJ110,EP110,EV110))</f>
        <v>7</v>
      </c>
      <c r="W110" s="51">
        <f t="shared" si="233"/>
        <v>0</v>
      </c>
      <c r="X110" s="51">
        <f t="shared" si="233"/>
        <v>0</v>
      </c>
      <c r="Y110" s="52">
        <f t="shared" ref="Y110:Y204" si="236">IF(ISBLANK($A110),"", sum(V110:X110))</f>
        <v>7</v>
      </c>
      <c r="Z110" s="51">
        <f t="shared" ref="Z110:AB110" si="234">IF(ISBLANK($A110),"",sum(AI110,AO110,AU110,BA110,BG110,BM110,BS110,BY110,CE110,CK110,CQ110,CW110,DC110,DI110,DO110,DU110,EA110,EG110,EM110,ES110,EY110))</f>
        <v>6</v>
      </c>
      <c r="AA110" s="51">
        <f t="shared" si="234"/>
        <v>5</v>
      </c>
      <c r="AB110" s="51">
        <f t="shared" si="234"/>
        <v>0</v>
      </c>
      <c r="AC110" s="52">
        <f t="shared" si="121"/>
        <v>11</v>
      </c>
      <c r="AD110" s="53">
        <f t="shared" si="8"/>
        <v>0.8571428571</v>
      </c>
      <c r="AE110" s="54">
        <f t="shared" si="221"/>
        <v>16</v>
      </c>
      <c r="AF110" s="55">
        <v>2.0</v>
      </c>
      <c r="AG110" s="55"/>
      <c r="AH110" s="49"/>
      <c r="AI110" s="55"/>
      <c r="AJ110" s="55"/>
      <c r="AK110" s="49"/>
      <c r="AL110" s="55"/>
      <c r="AM110" s="49"/>
      <c r="AN110" s="49"/>
      <c r="AO110" s="49"/>
      <c r="AP110" s="49"/>
      <c r="AQ110" s="49"/>
      <c r="AR110" s="55">
        <v>1.0</v>
      </c>
      <c r="AS110" s="55"/>
      <c r="AT110" s="49"/>
      <c r="AU110" s="55">
        <v>2.0</v>
      </c>
      <c r="AV110" s="49"/>
      <c r="AW110" s="49"/>
      <c r="AX110" s="55">
        <v>1.0</v>
      </c>
      <c r="AY110" s="49"/>
      <c r="AZ110" s="49"/>
      <c r="BA110" s="55"/>
      <c r="BB110" s="55"/>
      <c r="BC110" s="49"/>
      <c r="BD110" s="49"/>
      <c r="BE110" s="49"/>
      <c r="BF110" s="49"/>
      <c r="BG110" s="55">
        <v>1.0</v>
      </c>
      <c r="BH110" s="55">
        <v>2.0</v>
      </c>
      <c r="BI110" s="49"/>
      <c r="BJ110" s="49"/>
      <c r="BK110" s="49"/>
      <c r="BL110" s="49"/>
      <c r="BM110" s="49"/>
      <c r="BN110" s="49"/>
      <c r="BO110" s="49"/>
      <c r="BP110" s="55"/>
      <c r="BQ110" s="49"/>
      <c r="BR110" s="49"/>
      <c r="BS110" s="55">
        <v>1.0</v>
      </c>
      <c r="BT110" s="55">
        <v>1.0</v>
      </c>
      <c r="BU110" s="49"/>
      <c r="BV110" s="49"/>
      <c r="BW110" s="49"/>
      <c r="BX110" s="49"/>
      <c r="BY110" s="49"/>
      <c r="BZ110" s="49"/>
      <c r="CA110" s="49"/>
      <c r="CB110" s="55">
        <v>2.0</v>
      </c>
      <c r="CC110" s="49"/>
      <c r="CD110" s="49"/>
      <c r="CE110" s="49"/>
      <c r="CF110" s="49"/>
      <c r="CG110" s="49"/>
      <c r="CH110" s="49"/>
      <c r="CI110" s="49"/>
      <c r="CJ110" s="49"/>
      <c r="CK110" s="55">
        <v>2.0</v>
      </c>
      <c r="CL110" s="49"/>
      <c r="CM110" s="49"/>
      <c r="CN110" s="55">
        <v>1.0</v>
      </c>
      <c r="CO110" s="49"/>
      <c r="CP110" s="49"/>
      <c r="CQ110" s="49"/>
      <c r="CR110" s="55">
        <v>1.0</v>
      </c>
      <c r="CS110" s="49"/>
      <c r="CT110" s="49"/>
      <c r="CU110" s="49"/>
      <c r="CV110" s="49"/>
      <c r="CW110" s="49"/>
      <c r="CX110" s="55">
        <v>1.0</v>
      </c>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55"/>
      <c r="EK110" s="49"/>
      <c r="EL110" s="49"/>
      <c r="EM110" s="49"/>
      <c r="EN110" s="49"/>
      <c r="EO110" s="49"/>
      <c r="EP110" s="49"/>
      <c r="EQ110" s="49"/>
      <c r="ER110" s="49"/>
      <c r="ES110" s="49"/>
      <c r="ET110" s="49"/>
      <c r="EU110" s="49"/>
      <c r="EV110" s="55"/>
      <c r="EW110" s="55"/>
      <c r="EX110" s="49"/>
      <c r="EY110" s="55"/>
      <c r="EZ110" s="55"/>
      <c r="FA110" s="49"/>
      <c r="FB110" s="40" t="s">
        <v>766</v>
      </c>
      <c r="FC110" s="40"/>
      <c r="FD110" s="40"/>
    </row>
    <row r="111" hidden="1">
      <c r="A111" s="40" t="s">
        <v>767</v>
      </c>
      <c r="B111" s="40" t="s">
        <v>768</v>
      </c>
      <c r="C111" s="41" t="s">
        <v>262</v>
      </c>
      <c r="D111" s="125" t="s">
        <v>162</v>
      </c>
      <c r="E111" s="42"/>
      <c r="F111" s="42"/>
      <c r="G111" s="43" t="s">
        <v>769</v>
      </c>
      <c r="H111" s="44" t="s">
        <v>468</v>
      </c>
      <c r="I111" s="42"/>
      <c r="J111" s="42"/>
      <c r="K111" s="125" t="s">
        <v>200</v>
      </c>
      <c r="L111" s="43" t="s">
        <v>770</v>
      </c>
      <c r="M111" s="42" t="s">
        <v>228</v>
      </c>
      <c r="N111" s="45">
        <v>43341.0</v>
      </c>
      <c r="O111" s="46">
        <v>43341.0</v>
      </c>
      <c r="P111" s="47"/>
      <c r="Q111" s="48"/>
      <c r="R111" s="48"/>
      <c r="S111" s="49"/>
      <c r="T111" s="50">
        <f t="shared" si="117"/>
        <v>182</v>
      </c>
      <c r="U111" s="51">
        <f t="shared" si="196"/>
        <v>15</v>
      </c>
      <c r="V111" s="51">
        <f t="shared" ref="V111:X111" si="235">IF(ISBLANK($A111),"",sum(AF111,AL111,AR111,AX111,BD111,BJ111,BP111,BV111,CB111,CH111,CN111,CT111,CZ111,DF111,DL111,DR111,DX111,ED111,EJ111,EP111,EV111))</f>
        <v>0</v>
      </c>
      <c r="W111" s="51">
        <f t="shared" si="235"/>
        <v>1</v>
      </c>
      <c r="X111" s="51">
        <f t="shared" si="235"/>
        <v>0</v>
      </c>
      <c r="Y111" s="52">
        <f t="shared" si="236"/>
        <v>1</v>
      </c>
      <c r="Z111" s="51">
        <f t="shared" ref="Z111:AB111" si="237">IF(ISBLANK($A111),"",sum(AI111,AO111,AU111,BA111,BG111,BM111,BS111,BY111,CE111,CK111,CQ111,CW111,DC111,DI111,DO111,DU111,EA111,EG111,EM111,ES111,EY111))</f>
        <v>1</v>
      </c>
      <c r="AA111" s="51">
        <f t="shared" si="237"/>
        <v>0</v>
      </c>
      <c r="AB111" s="51">
        <f t="shared" si="237"/>
        <v>0</v>
      </c>
      <c r="AC111" s="52">
        <f t="shared" si="121"/>
        <v>1</v>
      </c>
      <c r="AD111" s="53">
        <f t="shared" si="8"/>
        <v>1</v>
      </c>
      <c r="AE111" s="54" t="str">
        <f t="shared" si="221"/>
        <v>20+</v>
      </c>
      <c r="AF111" s="55"/>
      <c r="AG111" s="55"/>
      <c r="AH111" s="49"/>
      <c r="AI111" s="55"/>
      <c r="AJ111" s="55"/>
      <c r="AK111" s="49"/>
      <c r="AL111" s="55"/>
      <c r="AM111" s="49"/>
      <c r="AN111" s="49"/>
      <c r="AO111" s="49"/>
      <c r="AP111" s="49"/>
      <c r="AQ111" s="49"/>
      <c r="AR111" s="55"/>
      <c r="AS111" s="55">
        <v>1.0</v>
      </c>
      <c r="AT111" s="49"/>
      <c r="AU111" s="55">
        <v>1.0</v>
      </c>
      <c r="AV111" s="49"/>
      <c r="AW111" s="49"/>
      <c r="AX111" s="55"/>
      <c r="AY111" s="49"/>
      <c r="AZ111" s="49"/>
      <c r="BA111" s="55"/>
      <c r="BB111" s="55"/>
      <c r="BC111" s="49"/>
      <c r="BD111" s="49"/>
      <c r="BE111" s="49"/>
      <c r="BF111" s="49"/>
      <c r="BG111" s="49"/>
      <c r="BH111" s="49"/>
      <c r="BI111" s="49"/>
      <c r="BJ111" s="49"/>
      <c r="BK111" s="49"/>
      <c r="BL111" s="49"/>
      <c r="BM111" s="49"/>
      <c r="BN111" s="49"/>
      <c r="BO111" s="49"/>
      <c r="BP111" s="55"/>
      <c r="BQ111" s="49"/>
      <c r="BR111" s="49"/>
      <c r="BS111" s="49"/>
      <c r="BT111" s="49"/>
      <c r="BU111" s="49"/>
      <c r="BV111" s="49"/>
      <c r="BW111" s="49"/>
      <c r="BX111" s="49"/>
      <c r="BY111" s="49"/>
      <c r="BZ111" s="49"/>
      <c r="CA111" s="49"/>
      <c r="CB111" s="55"/>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55"/>
      <c r="EK111" s="49"/>
      <c r="EL111" s="49"/>
      <c r="EM111" s="49"/>
      <c r="EN111" s="49"/>
      <c r="EO111" s="49"/>
      <c r="EP111" s="49"/>
      <c r="EQ111" s="49"/>
      <c r="ER111" s="49"/>
      <c r="ES111" s="49"/>
      <c r="ET111" s="49"/>
      <c r="EU111" s="49"/>
      <c r="EV111" s="55"/>
      <c r="EW111" s="55"/>
      <c r="EX111" s="49"/>
      <c r="EY111" s="55"/>
      <c r="EZ111" s="55"/>
      <c r="FA111" s="49"/>
      <c r="FB111" s="157" t="s">
        <v>771</v>
      </c>
      <c r="FC111" s="40"/>
      <c r="FD111" s="40"/>
    </row>
    <row r="112" hidden="1">
      <c r="A112" s="40" t="s">
        <v>772</v>
      </c>
      <c r="B112" s="40" t="s">
        <v>354</v>
      </c>
      <c r="C112" s="41" t="s">
        <v>262</v>
      </c>
      <c r="D112" s="125" t="s">
        <v>162</v>
      </c>
      <c r="E112" s="42"/>
      <c r="F112" s="42"/>
      <c r="G112" s="43" t="s">
        <v>769</v>
      </c>
      <c r="H112" s="44" t="s">
        <v>468</v>
      </c>
      <c r="I112" s="42"/>
      <c r="J112" s="42"/>
      <c r="K112" s="125" t="s">
        <v>200</v>
      </c>
      <c r="L112" s="43" t="s">
        <v>770</v>
      </c>
      <c r="M112" s="42" t="s">
        <v>228</v>
      </c>
      <c r="N112" s="45">
        <v>43341.0</v>
      </c>
      <c r="O112" s="46">
        <v>43341.0</v>
      </c>
      <c r="P112" s="47"/>
      <c r="Q112" s="48"/>
      <c r="R112" s="48"/>
      <c r="S112" s="49"/>
      <c r="T112" s="50">
        <f t="shared" si="117"/>
        <v>182</v>
      </c>
      <c r="U112" s="51">
        <f t="shared" si="196"/>
        <v>15</v>
      </c>
      <c r="V112" s="51">
        <f t="shared" ref="V112:X112" si="238">IF(ISBLANK($A112),"",sum(AF112,AL112,AR112,AX112,BD112,BJ112,BP112,BV112,CB112,CH112,CN112,CT112,CZ112,DF112,DL112,DR112,DX112,ED112,EJ112,EP112,EV112))</f>
        <v>1</v>
      </c>
      <c r="W112" s="51">
        <f t="shared" si="238"/>
        <v>0</v>
      </c>
      <c r="X112" s="51">
        <f t="shared" si="238"/>
        <v>0</v>
      </c>
      <c r="Y112" s="52">
        <f t="shared" si="236"/>
        <v>1</v>
      </c>
      <c r="Z112" s="51">
        <f t="shared" ref="Z112:AB112" si="239">IF(ISBLANK($A112),"",sum(AI112,AO112,AU112,BA112,BG112,BM112,BS112,BY112,CE112,CK112,CQ112,CW112,DC112,DI112,DO112,DU112,EA112,EG112,EM112,ES112,EY112))</f>
        <v>0</v>
      </c>
      <c r="AA112" s="51">
        <f t="shared" si="239"/>
        <v>0</v>
      </c>
      <c r="AB112" s="51">
        <f t="shared" si="239"/>
        <v>0</v>
      </c>
      <c r="AC112" s="52">
        <f t="shared" si="121"/>
        <v>0</v>
      </c>
      <c r="AD112" s="53">
        <f t="shared" si="8"/>
        <v>0</v>
      </c>
      <c r="AE112" s="54" t="str">
        <f t="shared" si="221"/>
        <v>20+</v>
      </c>
      <c r="AF112" s="55"/>
      <c r="AG112" s="55"/>
      <c r="AH112" s="49"/>
      <c r="AI112" s="55"/>
      <c r="AJ112" s="55"/>
      <c r="AK112" s="49"/>
      <c r="AL112" s="55"/>
      <c r="AM112" s="49"/>
      <c r="AN112" s="49"/>
      <c r="AO112" s="49"/>
      <c r="AP112" s="49"/>
      <c r="AQ112" s="49"/>
      <c r="AR112" s="55"/>
      <c r="AS112" s="55"/>
      <c r="AT112" s="49"/>
      <c r="AU112" s="55"/>
      <c r="AV112" s="49"/>
      <c r="AW112" s="49"/>
      <c r="AX112" s="55"/>
      <c r="AY112" s="49"/>
      <c r="AZ112" s="49"/>
      <c r="BA112" s="55"/>
      <c r="BB112" s="55"/>
      <c r="BC112" s="49"/>
      <c r="BD112" s="55">
        <v>1.0</v>
      </c>
      <c r="BE112" s="49"/>
      <c r="BF112" s="49"/>
      <c r="BG112" s="49"/>
      <c r="BH112" s="49"/>
      <c r="BI112" s="49"/>
      <c r="BJ112" s="49"/>
      <c r="BK112" s="49"/>
      <c r="BL112" s="49"/>
      <c r="BM112" s="49"/>
      <c r="BN112" s="49"/>
      <c r="BO112" s="49"/>
      <c r="BP112" s="55"/>
      <c r="BQ112" s="49"/>
      <c r="BR112" s="49"/>
      <c r="BS112" s="49"/>
      <c r="BT112" s="49"/>
      <c r="BU112" s="49"/>
      <c r="BV112" s="49"/>
      <c r="BW112" s="49"/>
      <c r="BX112" s="49"/>
      <c r="BY112" s="49"/>
      <c r="BZ112" s="49"/>
      <c r="CA112" s="49"/>
      <c r="CB112" s="55"/>
      <c r="CC112" s="49"/>
      <c r="CD112" s="49"/>
      <c r="CE112" s="49"/>
      <c r="CF112" s="49"/>
      <c r="CG112" s="49"/>
      <c r="CH112" s="49"/>
      <c r="CI112" s="49"/>
      <c r="CJ112" s="49"/>
      <c r="CK112" s="49"/>
      <c r="CL112" s="49"/>
      <c r="CM112" s="49"/>
      <c r="CN112" s="49"/>
      <c r="CO112" s="49"/>
      <c r="CP112" s="49"/>
      <c r="CQ112" s="49"/>
      <c r="CR112" s="49"/>
      <c r="CS112" s="49"/>
      <c r="CT112" s="49"/>
      <c r="CU112" s="49"/>
      <c r="CV112" s="49"/>
      <c r="CW112" s="49"/>
      <c r="CX112" s="49"/>
      <c r="CY112" s="49"/>
      <c r="CZ112" s="49"/>
      <c r="DA112" s="49"/>
      <c r="DB112" s="49"/>
      <c r="DC112" s="49"/>
      <c r="DD112" s="49"/>
      <c r="DE112" s="49"/>
      <c r="DF112" s="49"/>
      <c r="DG112" s="49"/>
      <c r="DH112" s="49"/>
      <c r="DI112" s="49"/>
      <c r="DJ112" s="49"/>
      <c r="DK112" s="49"/>
      <c r="DL112" s="49"/>
      <c r="DM112" s="49"/>
      <c r="DN112" s="49"/>
      <c r="DO112" s="49"/>
      <c r="DP112" s="49"/>
      <c r="DQ112" s="49"/>
      <c r="DR112" s="49"/>
      <c r="DS112" s="49"/>
      <c r="DT112" s="49"/>
      <c r="DU112" s="49"/>
      <c r="DV112" s="49"/>
      <c r="DW112" s="49"/>
      <c r="DX112" s="49"/>
      <c r="DY112" s="49"/>
      <c r="DZ112" s="49"/>
      <c r="EA112" s="49"/>
      <c r="EB112" s="49"/>
      <c r="EC112" s="49"/>
      <c r="ED112" s="49"/>
      <c r="EE112" s="49"/>
      <c r="EF112" s="49"/>
      <c r="EG112" s="49"/>
      <c r="EH112" s="49"/>
      <c r="EI112" s="49"/>
      <c r="EJ112" s="55"/>
      <c r="EK112" s="49"/>
      <c r="EL112" s="49"/>
      <c r="EM112" s="49"/>
      <c r="EN112" s="49"/>
      <c r="EO112" s="49"/>
      <c r="EP112" s="49"/>
      <c r="EQ112" s="49"/>
      <c r="ER112" s="49"/>
      <c r="ES112" s="49"/>
      <c r="ET112" s="49"/>
      <c r="EU112" s="49"/>
      <c r="EV112" s="55"/>
      <c r="EW112" s="55"/>
      <c r="EX112" s="49"/>
      <c r="EY112" s="55"/>
      <c r="EZ112" s="55"/>
      <c r="FA112" s="49"/>
      <c r="FB112" s="157" t="s">
        <v>773</v>
      </c>
      <c r="FC112" s="40"/>
      <c r="FD112" s="40"/>
    </row>
    <row r="113">
      <c r="A113" s="40" t="s">
        <v>774</v>
      </c>
      <c r="B113" s="40" t="s">
        <v>775</v>
      </c>
      <c r="C113" s="41" t="s">
        <v>262</v>
      </c>
      <c r="D113" s="42" t="s">
        <v>197</v>
      </c>
      <c r="E113" s="42"/>
      <c r="F113" s="42"/>
      <c r="G113" s="43" t="s">
        <v>776</v>
      </c>
      <c r="H113" s="43" t="s">
        <v>468</v>
      </c>
      <c r="I113" s="42"/>
      <c r="J113" s="42"/>
      <c r="K113" s="42" t="s">
        <v>200</v>
      </c>
      <c r="L113" s="43" t="s">
        <v>770</v>
      </c>
      <c r="M113" s="42" t="s">
        <v>228</v>
      </c>
      <c r="N113" s="45">
        <v>43410.0</v>
      </c>
      <c r="O113" s="46">
        <v>43410.0</v>
      </c>
      <c r="P113" s="56"/>
      <c r="Q113" s="48"/>
      <c r="R113" s="48"/>
      <c r="S113" s="49"/>
      <c r="T113" s="50">
        <f t="shared" si="117"/>
        <v>113</v>
      </c>
      <c r="U113" s="51">
        <f t="shared" si="196"/>
        <v>15</v>
      </c>
      <c r="V113" s="51">
        <f t="shared" ref="V113:X113" si="240">IF(ISBLANK($A113),"",sum(AF113,AL113,AR113,AX113,BD113,BJ113,BP113,BV113,CB113,CH113,CN113,CT113,CZ113,DF113,DL113,DR113,DX113,ED113,EJ113,EP113,EV113))</f>
        <v>2</v>
      </c>
      <c r="W113" s="51">
        <f t="shared" si="240"/>
        <v>2</v>
      </c>
      <c r="X113" s="51">
        <f t="shared" si="240"/>
        <v>0</v>
      </c>
      <c r="Y113" s="52">
        <f t="shared" si="236"/>
        <v>4</v>
      </c>
      <c r="Z113" s="51">
        <f t="shared" ref="Z113:AB113" si="241">IF(ISBLANK($A113),"",sum(AI113,AO113,AU113,BA113,BG113,BM113,BS113,BY113,CE113,CK113,CQ113,CW113,DC113,DI113,DO113,DU113,EA113,EG113,EM113,ES113,EY113))</f>
        <v>1</v>
      </c>
      <c r="AA113" s="51">
        <f t="shared" si="241"/>
        <v>2</v>
      </c>
      <c r="AB113" s="51">
        <f t="shared" si="241"/>
        <v>0</v>
      </c>
      <c r="AC113" s="52">
        <f t="shared" si="121"/>
        <v>3</v>
      </c>
      <c r="AD113" s="53">
        <f t="shared" si="8"/>
        <v>0.25</v>
      </c>
      <c r="AE113" s="54">
        <f t="shared" si="221"/>
        <v>17</v>
      </c>
      <c r="AF113" s="55"/>
      <c r="AG113" s="55">
        <v>1.0</v>
      </c>
      <c r="AH113" s="49"/>
      <c r="AI113" s="55"/>
      <c r="AJ113" s="55"/>
      <c r="AK113" s="49"/>
      <c r="AL113" s="55"/>
      <c r="AM113" s="49"/>
      <c r="AN113" s="49"/>
      <c r="AO113" s="49"/>
      <c r="AP113" s="49"/>
      <c r="AQ113" s="49"/>
      <c r="AR113" s="55">
        <v>1.0</v>
      </c>
      <c r="AS113" s="55"/>
      <c r="AT113" s="49"/>
      <c r="AU113" s="55"/>
      <c r="AV113" s="49"/>
      <c r="AW113" s="49"/>
      <c r="AX113" s="55"/>
      <c r="AY113" s="49"/>
      <c r="AZ113" s="49"/>
      <c r="BA113" s="55"/>
      <c r="BB113" s="55"/>
      <c r="BC113" s="49"/>
      <c r="BD113" s="49"/>
      <c r="BE113" s="49"/>
      <c r="BF113" s="49"/>
      <c r="BG113" s="49"/>
      <c r="BH113" s="49"/>
      <c r="BI113" s="49"/>
      <c r="BJ113" s="55">
        <v>1.0</v>
      </c>
      <c r="BK113" s="49"/>
      <c r="BL113" s="49"/>
      <c r="BM113" s="49"/>
      <c r="BN113" s="49"/>
      <c r="BO113" s="49"/>
      <c r="BP113" s="55"/>
      <c r="BQ113" s="49"/>
      <c r="BR113" s="49"/>
      <c r="BS113" s="49"/>
      <c r="BT113" s="49"/>
      <c r="BU113" s="49"/>
      <c r="BV113" s="49"/>
      <c r="BW113" s="49"/>
      <c r="BX113" s="49"/>
      <c r="BY113" s="49"/>
      <c r="BZ113" s="49"/>
      <c r="CA113" s="49"/>
      <c r="CB113" s="55"/>
      <c r="CC113" s="49"/>
      <c r="CD113" s="49"/>
      <c r="CE113" s="49"/>
      <c r="CF113" s="49"/>
      <c r="CG113" s="49"/>
      <c r="CH113" s="49"/>
      <c r="CI113" s="49"/>
      <c r="CJ113" s="49"/>
      <c r="CK113" s="49"/>
      <c r="CL113" s="49"/>
      <c r="CM113" s="49"/>
      <c r="CN113" s="49"/>
      <c r="CO113" s="49"/>
      <c r="CP113" s="49"/>
      <c r="CQ113" s="49"/>
      <c r="CR113" s="49"/>
      <c r="CS113" s="49"/>
      <c r="CT113" s="49"/>
      <c r="CU113" s="55">
        <v>1.0</v>
      </c>
      <c r="CV113" s="49"/>
      <c r="CW113" s="55">
        <v>1.0</v>
      </c>
      <c r="CX113" s="49"/>
      <c r="CY113" s="49"/>
      <c r="CZ113" s="49"/>
      <c r="DA113" s="49"/>
      <c r="DB113" s="49"/>
      <c r="DC113" s="49"/>
      <c r="DD113" s="55">
        <v>1.0</v>
      </c>
      <c r="DE113" s="49"/>
      <c r="DF113" s="49"/>
      <c r="DG113" s="49"/>
      <c r="DH113" s="49"/>
      <c r="DI113" s="49"/>
      <c r="DJ113" s="55">
        <v>1.0</v>
      </c>
      <c r="DK113" s="49"/>
      <c r="DL113" s="49"/>
      <c r="DM113" s="49"/>
      <c r="DN113" s="49"/>
      <c r="DO113" s="49"/>
      <c r="DP113" s="49"/>
      <c r="DQ113" s="49"/>
      <c r="DR113" s="49"/>
      <c r="DS113" s="49"/>
      <c r="DT113" s="49"/>
      <c r="DU113" s="49"/>
      <c r="DV113" s="49"/>
      <c r="DW113" s="49"/>
      <c r="DX113" s="49"/>
      <c r="DY113" s="49"/>
      <c r="DZ113" s="49"/>
      <c r="EA113" s="49"/>
      <c r="EB113" s="49"/>
      <c r="EC113" s="49"/>
      <c r="ED113" s="49"/>
      <c r="EE113" s="49"/>
      <c r="EF113" s="49"/>
      <c r="EG113" s="49"/>
      <c r="EH113" s="49"/>
      <c r="EI113" s="49"/>
      <c r="EJ113" s="55"/>
      <c r="EK113" s="49"/>
      <c r="EL113" s="49"/>
      <c r="EM113" s="49"/>
      <c r="EN113" s="49"/>
      <c r="EO113" s="49"/>
      <c r="EP113" s="49"/>
      <c r="EQ113" s="49"/>
      <c r="ER113" s="49"/>
      <c r="ES113" s="49"/>
      <c r="ET113" s="49"/>
      <c r="EU113" s="49"/>
      <c r="EV113" s="55"/>
      <c r="EW113" s="55"/>
      <c r="EX113" s="49"/>
      <c r="EY113" s="55"/>
      <c r="EZ113" s="55"/>
      <c r="FA113" s="49"/>
      <c r="FB113" s="40" t="s">
        <v>777</v>
      </c>
      <c r="FC113" s="40"/>
      <c r="FD113" s="40"/>
    </row>
    <row r="114" hidden="1">
      <c r="A114" s="40" t="s">
        <v>778</v>
      </c>
      <c r="B114" s="40" t="s">
        <v>779</v>
      </c>
      <c r="C114" s="41" t="s">
        <v>169</v>
      </c>
      <c r="D114" s="42" t="s">
        <v>197</v>
      </c>
      <c r="E114" s="42"/>
      <c r="F114" s="42"/>
      <c r="G114" s="43" t="s">
        <v>780</v>
      </c>
      <c r="H114" s="43" t="s">
        <v>607</v>
      </c>
      <c r="I114" s="42"/>
      <c r="J114" s="42"/>
      <c r="K114" s="42" t="s">
        <v>200</v>
      </c>
      <c r="L114" s="43" t="s">
        <v>781</v>
      </c>
      <c r="M114" s="42" t="s">
        <v>261</v>
      </c>
      <c r="N114" s="45">
        <v>43313.0</v>
      </c>
      <c r="O114" s="46">
        <v>43313.0</v>
      </c>
      <c r="P114" s="47"/>
      <c r="Q114" s="48"/>
      <c r="R114" s="48"/>
      <c r="S114" s="49"/>
      <c r="T114" s="50">
        <f t="shared" si="117"/>
        <v>210</v>
      </c>
      <c r="U114" s="51">
        <f t="shared" si="196"/>
        <v>15</v>
      </c>
      <c r="V114" s="51">
        <f t="shared" ref="V114:X114" si="242">IF(ISBLANK($A114),"",sum(AF114,AL114,AR114,AX114,BD114,BJ114,BP114,BV114,CB114,CH114,CN114,CT114,CZ114,DF114,DL114,DR114,DX114,ED114,EJ114,EP114,EV114))</f>
        <v>0</v>
      </c>
      <c r="W114" s="51">
        <f t="shared" si="242"/>
        <v>0</v>
      </c>
      <c r="X114" s="51">
        <f t="shared" si="242"/>
        <v>0</v>
      </c>
      <c r="Y114" s="52">
        <f t="shared" si="236"/>
        <v>0</v>
      </c>
      <c r="Z114" s="51">
        <f t="shared" ref="Z114:AB114" si="243">IF(ISBLANK($A114),"",sum(AI114,AO114,AU114,BA114,BG114,BM114,BS114,BY114,CE114,CK114,CQ114,CW114,DC114,DI114,DO114,DU114,EA114,EG114,EM114,ES114,EY114))</f>
        <v>0</v>
      </c>
      <c r="AA114" s="51">
        <f t="shared" si="243"/>
        <v>0</v>
      </c>
      <c r="AB114" s="51">
        <f t="shared" si="243"/>
        <v>0</v>
      </c>
      <c r="AC114" s="52">
        <f t="shared" si="121"/>
        <v>0</v>
      </c>
      <c r="AD114" s="53" t="str">
        <f t="shared" si="8"/>
        <v/>
      </c>
      <c r="AE114" s="54" t="str">
        <f t="shared" si="221"/>
        <v>20+</v>
      </c>
      <c r="AF114" s="55"/>
      <c r="AG114" s="55"/>
      <c r="AH114" s="49"/>
      <c r="AI114" s="55"/>
      <c r="AJ114" s="55"/>
      <c r="AK114" s="49"/>
      <c r="AL114" s="55"/>
      <c r="AM114" s="49"/>
      <c r="AN114" s="49"/>
      <c r="AO114" s="49"/>
      <c r="AP114" s="49"/>
      <c r="AQ114" s="49"/>
      <c r="AR114" s="55"/>
      <c r="AS114" s="55"/>
      <c r="AT114" s="49"/>
      <c r="AU114" s="55"/>
      <c r="AV114" s="49"/>
      <c r="AW114" s="49"/>
      <c r="AX114" s="55"/>
      <c r="AY114" s="49"/>
      <c r="AZ114" s="49"/>
      <c r="BA114" s="55"/>
      <c r="BB114" s="55"/>
      <c r="BC114" s="49"/>
      <c r="BD114" s="49"/>
      <c r="BE114" s="49"/>
      <c r="BF114" s="49"/>
      <c r="BG114" s="49"/>
      <c r="BH114" s="49"/>
      <c r="BI114" s="49"/>
      <c r="BJ114" s="49"/>
      <c r="BK114" s="49"/>
      <c r="BL114" s="49"/>
      <c r="BM114" s="49"/>
      <c r="BN114" s="49"/>
      <c r="BO114" s="49"/>
      <c r="BP114" s="55"/>
      <c r="BQ114" s="49"/>
      <c r="BR114" s="49"/>
      <c r="BS114" s="49"/>
      <c r="BT114" s="49"/>
      <c r="BU114" s="49"/>
      <c r="BV114" s="49"/>
      <c r="BW114" s="49"/>
      <c r="BX114" s="49"/>
      <c r="BY114" s="49"/>
      <c r="BZ114" s="49"/>
      <c r="CA114" s="49"/>
      <c r="CB114" s="55"/>
      <c r="CC114" s="49"/>
      <c r="CD114" s="49"/>
      <c r="CE114" s="49"/>
      <c r="CF114" s="49"/>
      <c r="CG114" s="49"/>
      <c r="CH114" s="49"/>
      <c r="CI114" s="49"/>
      <c r="CJ114" s="49"/>
      <c r="CK114" s="49"/>
      <c r="CL114" s="49"/>
      <c r="CM114" s="49"/>
      <c r="CN114" s="49"/>
      <c r="CO114" s="49"/>
      <c r="CP114" s="49"/>
      <c r="CQ114" s="49"/>
      <c r="CR114" s="49"/>
      <c r="CS114" s="49"/>
      <c r="CT114" s="49"/>
      <c r="CU114" s="49"/>
      <c r="CV114" s="49"/>
      <c r="CW114" s="49"/>
      <c r="CX114" s="49"/>
      <c r="CY114" s="49"/>
      <c r="CZ114" s="49"/>
      <c r="DA114" s="49"/>
      <c r="DB114" s="49"/>
      <c r="DC114" s="49"/>
      <c r="DD114" s="49"/>
      <c r="DE114" s="49"/>
      <c r="DF114" s="49"/>
      <c r="DG114" s="49"/>
      <c r="DH114" s="49"/>
      <c r="DI114" s="49"/>
      <c r="DJ114" s="49"/>
      <c r="DK114" s="49"/>
      <c r="DL114" s="49"/>
      <c r="DM114" s="49"/>
      <c r="DN114" s="49"/>
      <c r="DO114" s="49"/>
      <c r="DP114" s="49"/>
      <c r="DQ114" s="49"/>
      <c r="DR114" s="49"/>
      <c r="DS114" s="49"/>
      <c r="DT114" s="49"/>
      <c r="DU114" s="49"/>
      <c r="DV114" s="49"/>
      <c r="DW114" s="49"/>
      <c r="DX114" s="49"/>
      <c r="DY114" s="49"/>
      <c r="DZ114" s="49"/>
      <c r="EA114" s="49"/>
      <c r="EB114" s="49"/>
      <c r="EC114" s="49"/>
      <c r="ED114" s="49"/>
      <c r="EE114" s="49"/>
      <c r="EF114" s="49"/>
      <c r="EG114" s="49"/>
      <c r="EH114" s="49"/>
      <c r="EI114" s="49"/>
      <c r="EJ114" s="55"/>
      <c r="EK114" s="49"/>
      <c r="EL114" s="49"/>
      <c r="EM114" s="49"/>
      <c r="EN114" s="49"/>
      <c r="EO114" s="49"/>
      <c r="EP114" s="49"/>
      <c r="EQ114" s="49"/>
      <c r="ER114" s="49"/>
      <c r="ES114" s="49"/>
      <c r="ET114" s="49"/>
      <c r="EU114" s="49"/>
      <c r="EV114" s="55"/>
      <c r="EW114" s="55"/>
      <c r="EX114" s="49"/>
      <c r="EY114" s="55"/>
      <c r="EZ114" s="55"/>
      <c r="FA114" s="49"/>
      <c r="FB114" s="40" t="s">
        <v>782</v>
      </c>
      <c r="FC114" s="40"/>
      <c r="FD114" s="40"/>
    </row>
    <row r="115" hidden="1">
      <c r="A115" s="175" t="s">
        <v>783</v>
      </c>
      <c r="B115" s="40" t="s">
        <v>784</v>
      </c>
      <c r="C115" s="41" t="s">
        <v>268</v>
      </c>
      <c r="D115" s="42" t="s">
        <v>197</v>
      </c>
      <c r="E115" s="42"/>
      <c r="F115" s="42"/>
      <c r="G115" s="43" t="s">
        <v>785</v>
      </c>
      <c r="H115" s="43" t="s">
        <v>785</v>
      </c>
      <c r="I115" s="42"/>
      <c r="J115" s="42"/>
      <c r="K115" s="42" t="s">
        <v>200</v>
      </c>
      <c r="L115" s="43" t="s">
        <v>786</v>
      </c>
      <c r="M115" s="42" t="s">
        <v>274</v>
      </c>
      <c r="N115" s="45">
        <v>43306.0</v>
      </c>
      <c r="O115" s="46">
        <v>43306.0</v>
      </c>
      <c r="P115" s="47"/>
      <c r="Q115" s="48"/>
      <c r="R115" s="48"/>
      <c r="S115" s="49"/>
      <c r="T115" s="50">
        <f t="shared" si="117"/>
        <v>217</v>
      </c>
      <c r="U115" s="51">
        <f t="shared" si="196"/>
        <v>15</v>
      </c>
      <c r="V115" s="51">
        <f t="shared" ref="V115:X115" si="244">IF(ISBLANK($A115),"",sum(AF115,AL115,AR115,AX115,BD115,BJ115,BP115,BV115,CB115,CH115,CN115,CT115,CZ115,DF115,DL115,DR115,DX115,ED115,EJ115,EP115,EV115))</f>
        <v>2</v>
      </c>
      <c r="W115" s="51">
        <f t="shared" si="244"/>
        <v>4</v>
      </c>
      <c r="X115" s="51">
        <f t="shared" si="244"/>
        <v>0</v>
      </c>
      <c r="Y115" s="52">
        <f t="shared" si="236"/>
        <v>6</v>
      </c>
      <c r="Z115" s="51">
        <f t="shared" ref="Z115:AB115" si="245">IF(ISBLANK($A115),"",sum(AI115,AO115,AU115,BA115,BG115,BM115,BS115,BY115,CE115,CK115,CQ115,CW115,DC115,DI115,DO115,DU115,EA115,EG115,EM115,ES115,EY115))</f>
        <v>3</v>
      </c>
      <c r="AA115" s="51">
        <f t="shared" si="245"/>
        <v>1</v>
      </c>
      <c r="AB115" s="51">
        <f t="shared" si="245"/>
        <v>0</v>
      </c>
      <c r="AC115" s="52">
        <f t="shared" si="121"/>
        <v>4</v>
      </c>
      <c r="AD115" s="53">
        <f t="shared" si="8"/>
        <v>0.5</v>
      </c>
      <c r="AE115" s="54" t="str">
        <f t="shared" si="221"/>
        <v>20+</v>
      </c>
      <c r="AF115" s="55"/>
      <c r="AG115" s="55">
        <v>2.0</v>
      </c>
      <c r="AH115" s="49"/>
      <c r="AI115" s="55">
        <v>1.0</v>
      </c>
      <c r="AJ115" s="55"/>
      <c r="AK115" s="49"/>
      <c r="AL115" s="55">
        <v>1.0</v>
      </c>
      <c r="AM115" s="55">
        <v>2.0</v>
      </c>
      <c r="AN115" s="49"/>
      <c r="AO115" s="55">
        <v>2.0</v>
      </c>
      <c r="AP115" s="49"/>
      <c r="AQ115" s="49"/>
      <c r="AR115" s="55">
        <v>1.0</v>
      </c>
      <c r="AS115" s="55"/>
      <c r="AT115" s="49"/>
      <c r="AU115" s="55"/>
      <c r="AV115" s="49"/>
      <c r="AW115" s="49"/>
      <c r="AX115" s="55"/>
      <c r="AY115" s="49"/>
      <c r="AZ115" s="49"/>
      <c r="BA115" s="55"/>
      <c r="BB115" s="55"/>
      <c r="BC115" s="49"/>
      <c r="BD115" s="49"/>
      <c r="BE115" s="49"/>
      <c r="BF115" s="49"/>
      <c r="BG115" s="49"/>
      <c r="BH115" s="55">
        <v>1.0</v>
      </c>
      <c r="BI115" s="49"/>
      <c r="BJ115" s="49"/>
      <c r="BK115" s="49"/>
      <c r="BL115" s="49"/>
      <c r="BM115" s="49"/>
      <c r="BN115" s="49"/>
      <c r="BO115" s="49"/>
      <c r="BP115" s="55"/>
      <c r="BQ115" s="49"/>
      <c r="BR115" s="49"/>
      <c r="BS115" s="49"/>
      <c r="BT115" s="49"/>
      <c r="BU115" s="49"/>
      <c r="BV115" s="49"/>
      <c r="BW115" s="49"/>
      <c r="BX115" s="49"/>
      <c r="BY115" s="49"/>
      <c r="BZ115" s="49"/>
      <c r="CA115" s="49"/>
      <c r="CB115" s="55"/>
      <c r="CC115" s="49"/>
      <c r="CD115" s="49"/>
      <c r="CE115" s="49"/>
      <c r="CF115" s="49"/>
      <c r="CG115" s="49"/>
      <c r="CH115" s="49"/>
      <c r="CI115" s="49"/>
      <c r="CJ115" s="49"/>
      <c r="CK115" s="49"/>
      <c r="CL115" s="49"/>
      <c r="CM115" s="49"/>
      <c r="CN115" s="49"/>
      <c r="CO115" s="49"/>
      <c r="CP115" s="49"/>
      <c r="CQ115" s="49"/>
      <c r="CR115" s="49"/>
      <c r="CS115" s="49"/>
      <c r="CT115" s="49"/>
      <c r="CU115" s="49"/>
      <c r="CV115" s="49"/>
      <c r="CW115" s="49"/>
      <c r="CX115" s="49"/>
      <c r="CY115" s="49"/>
      <c r="CZ115" s="49"/>
      <c r="DA115" s="49"/>
      <c r="DB115" s="49"/>
      <c r="DC115" s="49"/>
      <c r="DD115" s="49"/>
      <c r="DE115" s="49"/>
      <c r="DF115" s="49"/>
      <c r="DG115" s="49"/>
      <c r="DH115" s="49"/>
      <c r="DI115" s="49"/>
      <c r="DJ115" s="49"/>
      <c r="DK115" s="49"/>
      <c r="DL115" s="49"/>
      <c r="DM115" s="49"/>
      <c r="DN115" s="49"/>
      <c r="DO115" s="49"/>
      <c r="DP115" s="49"/>
      <c r="DQ115" s="49"/>
      <c r="DR115" s="49"/>
      <c r="DS115" s="49"/>
      <c r="DT115" s="49"/>
      <c r="DU115" s="49"/>
      <c r="DV115" s="49"/>
      <c r="DW115" s="49"/>
      <c r="DX115" s="49"/>
      <c r="DY115" s="49"/>
      <c r="DZ115" s="49"/>
      <c r="EA115" s="49"/>
      <c r="EB115" s="49"/>
      <c r="EC115" s="49"/>
      <c r="ED115" s="49"/>
      <c r="EE115" s="49"/>
      <c r="EF115" s="49"/>
      <c r="EG115" s="49"/>
      <c r="EH115" s="49"/>
      <c r="EI115" s="49"/>
      <c r="EJ115" s="55"/>
      <c r="EK115" s="49"/>
      <c r="EL115" s="49"/>
      <c r="EM115" s="49"/>
      <c r="EN115" s="49"/>
      <c r="EO115" s="49"/>
      <c r="EP115" s="49"/>
      <c r="EQ115" s="49"/>
      <c r="ER115" s="49"/>
      <c r="ES115" s="49"/>
      <c r="ET115" s="49"/>
      <c r="EU115" s="49"/>
      <c r="EV115" s="55"/>
      <c r="EW115" s="55"/>
      <c r="EX115" s="49"/>
      <c r="EY115" s="55"/>
      <c r="EZ115" s="55"/>
      <c r="FA115" s="49"/>
      <c r="FB115" s="40" t="s">
        <v>787</v>
      </c>
      <c r="FC115" s="40"/>
      <c r="FD115" s="40"/>
    </row>
    <row r="116">
      <c r="A116" s="158" t="s">
        <v>788</v>
      </c>
      <c r="B116" s="40" t="s">
        <v>466</v>
      </c>
      <c r="C116" s="41" t="s">
        <v>262</v>
      </c>
      <c r="D116" s="42" t="s">
        <v>197</v>
      </c>
      <c r="E116" s="42"/>
      <c r="F116" s="42"/>
      <c r="G116" s="43" t="s">
        <v>789</v>
      </c>
      <c r="H116" s="43" t="s">
        <v>468</v>
      </c>
      <c r="I116" s="42"/>
      <c r="J116" s="42"/>
      <c r="K116" s="42" t="s">
        <v>200</v>
      </c>
      <c r="L116" s="43" t="s">
        <v>297</v>
      </c>
      <c r="M116" s="42" t="s">
        <v>288</v>
      </c>
      <c r="N116" s="45">
        <v>43405.0</v>
      </c>
      <c r="O116" s="46">
        <v>43405.0</v>
      </c>
      <c r="P116" s="56"/>
      <c r="Q116" s="48"/>
      <c r="R116" s="48"/>
      <c r="S116" s="49"/>
      <c r="T116" s="50">
        <f t="shared" si="117"/>
        <v>118</v>
      </c>
      <c r="U116" s="51">
        <f t="shared" si="196"/>
        <v>15</v>
      </c>
      <c r="V116" s="51">
        <f t="shared" ref="V116:X116" si="246">IF(ISBLANK($A116),"",sum(AF116,AL116,AR116,AX116,BD116,BJ116,BP116,BV116,CB116,CH116,CN116,CT116,CZ116,DF116,DL116,DR116,DX116,ED116,EJ116,EP116,EV116))</f>
        <v>3</v>
      </c>
      <c r="W116" s="51">
        <f t="shared" si="246"/>
        <v>0</v>
      </c>
      <c r="X116" s="51">
        <f t="shared" si="246"/>
        <v>0</v>
      </c>
      <c r="Y116" s="52">
        <f t="shared" si="236"/>
        <v>3</v>
      </c>
      <c r="Z116" s="51">
        <f t="shared" ref="Z116:AB116" si="247">IF(ISBLANK($A116),"",sum(AI116,AO116,AU116,BA116,BG116,BM116,BS116,BY116,CE116,CK116,CQ116,CW116,DC116,DI116,DO116,DU116,EA116,EG116,EM116,ES116,EY116))</f>
        <v>4</v>
      </c>
      <c r="AA116" s="51">
        <f t="shared" si="247"/>
        <v>1</v>
      </c>
      <c r="AB116" s="51">
        <f t="shared" si="247"/>
        <v>0</v>
      </c>
      <c r="AC116" s="52">
        <f t="shared" si="121"/>
        <v>5</v>
      </c>
      <c r="AD116" s="53">
        <f t="shared" si="8"/>
        <v>1.333333333</v>
      </c>
      <c r="AE116" s="54">
        <f t="shared" si="221"/>
        <v>17</v>
      </c>
      <c r="AF116" s="55">
        <v>1.0</v>
      </c>
      <c r="AG116" s="55"/>
      <c r="AH116" s="49"/>
      <c r="AI116" s="55"/>
      <c r="AJ116" s="55"/>
      <c r="AK116" s="49"/>
      <c r="AL116" s="55"/>
      <c r="AM116" s="49"/>
      <c r="AN116" s="49"/>
      <c r="AO116" s="55">
        <v>1.0</v>
      </c>
      <c r="AP116" s="49"/>
      <c r="AQ116" s="49"/>
      <c r="AR116" s="55"/>
      <c r="AS116" s="55"/>
      <c r="AT116" s="49"/>
      <c r="AU116" s="55"/>
      <c r="AV116" s="49"/>
      <c r="AW116" s="49"/>
      <c r="AX116" s="55"/>
      <c r="AY116" s="49"/>
      <c r="AZ116" s="49"/>
      <c r="BA116" s="55">
        <v>1.0</v>
      </c>
      <c r="BB116" s="55"/>
      <c r="BC116" s="49"/>
      <c r="BD116" s="49"/>
      <c r="BE116" s="49"/>
      <c r="BF116" s="49"/>
      <c r="BG116" s="49"/>
      <c r="BH116" s="49"/>
      <c r="BI116" s="49"/>
      <c r="BJ116" s="49"/>
      <c r="BK116" s="49"/>
      <c r="BL116" s="49"/>
      <c r="BM116" s="49"/>
      <c r="BN116" s="49"/>
      <c r="BO116" s="49"/>
      <c r="BP116" s="55"/>
      <c r="BQ116" s="49"/>
      <c r="BR116" s="49"/>
      <c r="BS116" s="49"/>
      <c r="BT116" s="49"/>
      <c r="BU116" s="49"/>
      <c r="BV116" s="49"/>
      <c r="BW116" s="49"/>
      <c r="BX116" s="49"/>
      <c r="BY116" s="49"/>
      <c r="BZ116" s="49"/>
      <c r="CA116" s="49"/>
      <c r="CB116" s="55">
        <v>1.0</v>
      </c>
      <c r="CC116" s="49"/>
      <c r="CD116" s="49"/>
      <c r="CE116" s="49"/>
      <c r="CF116" s="49"/>
      <c r="CG116" s="49"/>
      <c r="CH116" s="49"/>
      <c r="CI116" s="49"/>
      <c r="CJ116" s="49"/>
      <c r="CK116" s="55">
        <v>1.0</v>
      </c>
      <c r="CL116" s="49"/>
      <c r="CM116" s="49"/>
      <c r="CN116" s="49"/>
      <c r="CO116" s="49"/>
      <c r="CP116" s="49"/>
      <c r="CQ116" s="55"/>
      <c r="CR116" s="55">
        <v>1.0</v>
      </c>
      <c r="CS116" s="49"/>
      <c r="CT116" s="49"/>
      <c r="CU116" s="49"/>
      <c r="CV116" s="49"/>
      <c r="CW116" s="49"/>
      <c r="CX116" s="49"/>
      <c r="CY116" s="49"/>
      <c r="CZ116" s="49"/>
      <c r="DA116" s="49"/>
      <c r="DB116" s="49"/>
      <c r="DC116" s="49"/>
      <c r="DD116" s="49"/>
      <c r="DE116" s="49"/>
      <c r="DF116" s="55">
        <v>1.0</v>
      </c>
      <c r="DG116" s="49"/>
      <c r="DH116" s="49"/>
      <c r="DI116" s="49"/>
      <c r="DJ116" s="49"/>
      <c r="DK116" s="49"/>
      <c r="DL116" s="49"/>
      <c r="DM116" s="49"/>
      <c r="DN116" s="49"/>
      <c r="DO116" s="49"/>
      <c r="DP116" s="49"/>
      <c r="DQ116" s="49"/>
      <c r="DR116" s="49"/>
      <c r="DS116" s="49"/>
      <c r="DT116" s="49"/>
      <c r="DU116" s="49"/>
      <c r="DV116" s="49"/>
      <c r="DW116" s="49"/>
      <c r="DX116" s="55"/>
      <c r="DY116" s="49"/>
      <c r="DZ116" s="49"/>
      <c r="EA116" s="55">
        <v>1.0</v>
      </c>
      <c r="EB116" s="49"/>
      <c r="EC116" s="49"/>
      <c r="ED116" s="49"/>
      <c r="EE116" s="49"/>
      <c r="EF116" s="49"/>
      <c r="EG116" s="49"/>
      <c r="EH116" s="49"/>
      <c r="EI116" s="49"/>
      <c r="EJ116" s="55"/>
      <c r="EK116" s="49"/>
      <c r="EL116" s="49"/>
      <c r="EM116" s="49"/>
      <c r="EN116" s="49"/>
      <c r="EO116" s="49"/>
      <c r="EP116" s="49"/>
      <c r="EQ116" s="49"/>
      <c r="ER116" s="49"/>
      <c r="ES116" s="49"/>
      <c r="ET116" s="49"/>
      <c r="EU116" s="49"/>
      <c r="EV116" s="55"/>
      <c r="EW116" s="55"/>
      <c r="EX116" s="49"/>
      <c r="EY116" s="55"/>
      <c r="EZ116" s="55"/>
      <c r="FA116" s="49"/>
      <c r="FB116" s="40" t="s">
        <v>790</v>
      </c>
      <c r="FC116" s="40"/>
      <c r="FD116" s="40"/>
    </row>
    <row r="117" hidden="1">
      <c r="A117" s="178" t="s">
        <v>791</v>
      </c>
      <c r="B117" s="40" t="s">
        <v>792</v>
      </c>
      <c r="C117" s="41" t="s">
        <v>169</v>
      </c>
      <c r="D117" s="42" t="s">
        <v>197</v>
      </c>
      <c r="E117" s="42"/>
      <c r="F117" s="42"/>
      <c r="G117" s="43" t="s">
        <v>793</v>
      </c>
      <c r="H117" s="43" t="s">
        <v>607</v>
      </c>
      <c r="I117" s="42"/>
      <c r="J117" s="42"/>
      <c r="K117" s="42" t="s">
        <v>200</v>
      </c>
      <c r="L117" s="43" t="s">
        <v>794</v>
      </c>
      <c r="M117" s="42" t="s">
        <v>279</v>
      </c>
      <c r="N117" s="45">
        <v>43213.0</v>
      </c>
      <c r="O117" s="46">
        <v>43213.0</v>
      </c>
      <c r="P117" s="47"/>
      <c r="Q117" s="48"/>
      <c r="R117" s="48"/>
      <c r="S117" s="49"/>
      <c r="T117" s="50">
        <f t="shared" si="117"/>
        <v>310</v>
      </c>
      <c r="U117" s="51">
        <f t="shared" si="196"/>
        <v>15</v>
      </c>
      <c r="V117" s="51">
        <f t="shared" ref="V117:X117" si="248">IF(ISBLANK($A117),"",sum(AF117,AL117,AR117,AX117,BD117,BJ117,BP117,BV117,CB117,CH117,CN117,CT117,CZ117,DF117,DL117,DR117,DX117,ED117,EJ117,EP117,EV117))</f>
        <v>0</v>
      </c>
      <c r="W117" s="51">
        <f t="shared" si="248"/>
        <v>12</v>
      </c>
      <c r="X117" s="51">
        <f t="shared" si="248"/>
        <v>0</v>
      </c>
      <c r="Y117" s="52">
        <f t="shared" si="236"/>
        <v>12</v>
      </c>
      <c r="Z117" s="51">
        <f t="shared" ref="Z117:AB117" si="249">IF(ISBLANK($A117),"",sum(AI117,AO117,AU117,BA117,BG117,BM117,BS117,BY117,CE117,CK117,CQ117,CW117,DC117,DI117,DO117,DU117,EA117,EG117,EM117,ES117,EY117))</f>
        <v>7</v>
      </c>
      <c r="AA117" s="51">
        <f t="shared" si="249"/>
        <v>1</v>
      </c>
      <c r="AB117" s="51">
        <f t="shared" si="249"/>
        <v>0</v>
      </c>
      <c r="AC117" s="52">
        <f t="shared" si="121"/>
        <v>8</v>
      </c>
      <c r="AD117" s="53">
        <f t="shared" si="8"/>
        <v>0.5833333333</v>
      </c>
      <c r="AE117" s="54" t="str">
        <f t="shared" si="221"/>
        <v>20+</v>
      </c>
      <c r="AF117" s="55"/>
      <c r="AG117" s="55">
        <v>4.0</v>
      </c>
      <c r="AH117" s="49"/>
      <c r="AI117" s="55">
        <v>1.0</v>
      </c>
      <c r="AJ117" s="55"/>
      <c r="AK117" s="49"/>
      <c r="AL117" s="55"/>
      <c r="AM117" s="55">
        <v>2.0</v>
      </c>
      <c r="AN117" s="49"/>
      <c r="AO117" s="55">
        <v>2.0</v>
      </c>
      <c r="AP117" s="49"/>
      <c r="AQ117" s="49"/>
      <c r="AR117" s="55"/>
      <c r="AS117" s="55"/>
      <c r="AT117" s="49"/>
      <c r="AU117" s="55"/>
      <c r="AV117" s="49"/>
      <c r="AW117" s="49"/>
      <c r="AX117" s="55"/>
      <c r="AY117" s="49"/>
      <c r="AZ117" s="49"/>
      <c r="BA117" s="55"/>
      <c r="BB117" s="55"/>
      <c r="BC117" s="49"/>
      <c r="BD117" s="49"/>
      <c r="BE117" s="49"/>
      <c r="BF117" s="49"/>
      <c r="BG117" s="49"/>
      <c r="BH117" s="49"/>
      <c r="BI117" s="49"/>
      <c r="BJ117" s="49"/>
      <c r="BK117" s="49"/>
      <c r="BL117" s="49"/>
      <c r="BM117" s="55">
        <v>1.0</v>
      </c>
      <c r="BN117" s="55">
        <v>1.0</v>
      </c>
      <c r="BO117" s="49"/>
      <c r="BP117" s="55"/>
      <c r="BQ117" s="49"/>
      <c r="BR117" s="49"/>
      <c r="BS117" s="49"/>
      <c r="BT117" s="49"/>
      <c r="BU117" s="49"/>
      <c r="BV117" s="49"/>
      <c r="BW117" s="49"/>
      <c r="BX117" s="49"/>
      <c r="BY117" s="49"/>
      <c r="BZ117" s="49"/>
      <c r="CA117" s="49"/>
      <c r="CB117" s="55"/>
      <c r="CC117" s="55">
        <v>3.0</v>
      </c>
      <c r="CD117" s="49"/>
      <c r="CE117" s="55">
        <v>1.0</v>
      </c>
      <c r="CF117" s="49"/>
      <c r="CG117" s="49"/>
      <c r="CH117" s="49"/>
      <c r="CI117" s="55">
        <v>1.0</v>
      </c>
      <c r="CJ117" s="49"/>
      <c r="CK117" s="55">
        <v>2.0</v>
      </c>
      <c r="CL117" s="49"/>
      <c r="CM117" s="49"/>
      <c r="CN117" s="49"/>
      <c r="CO117" s="49"/>
      <c r="CP117" s="49"/>
      <c r="CQ117" s="49"/>
      <c r="CR117" s="49"/>
      <c r="CS117" s="49"/>
      <c r="CT117" s="49"/>
      <c r="CU117" s="49"/>
      <c r="CV117" s="49"/>
      <c r="CW117" s="49"/>
      <c r="CX117" s="49"/>
      <c r="CY117" s="49"/>
      <c r="CZ117" s="49"/>
      <c r="DA117" s="49"/>
      <c r="DB117" s="49"/>
      <c r="DC117" s="49"/>
      <c r="DD117" s="49"/>
      <c r="DE117" s="49"/>
      <c r="DF117" s="49"/>
      <c r="DG117" s="49"/>
      <c r="DH117" s="49"/>
      <c r="DI117" s="49"/>
      <c r="DJ117" s="49"/>
      <c r="DK117" s="49"/>
      <c r="DL117" s="49"/>
      <c r="DM117" s="55">
        <v>1.0</v>
      </c>
      <c r="DN117" s="49"/>
      <c r="DO117" s="49"/>
      <c r="DP117" s="49"/>
      <c r="DQ117" s="49"/>
      <c r="DR117" s="49"/>
      <c r="DS117" s="55">
        <v>1.0</v>
      </c>
      <c r="DT117" s="49"/>
      <c r="DU117" s="49"/>
      <c r="DV117" s="49"/>
      <c r="DW117" s="49"/>
      <c r="DX117" s="49"/>
      <c r="DY117" s="49"/>
      <c r="DZ117" s="49"/>
      <c r="EA117" s="49"/>
      <c r="EB117" s="49"/>
      <c r="EC117" s="49"/>
      <c r="ED117" s="49"/>
      <c r="EE117" s="49"/>
      <c r="EF117" s="49"/>
      <c r="EG117" s="49"/>
      <c r="EH117" s="49"/>
      <c r="EI117" s="49"/>
      <c r="EJ117" s="55"/>
      <c r="EK117" s="49"/>
      <c r="EL117" s="49"/>
      <c r="EM117" s="49"/>
      <c r="EN117" s="49"/>
      <c r="EO117" s="49"/>
      <c r="EP117" s="49"/>
      <c r="EQ117" s="49"/>
      <c r="ER117" s="49"/>
      <c r="ES117" s="49"/>
      <c r="ET117" s="49"/>
      <c r="EU117" s="49"/>
      <c r="EV117" s="55"/>
      <c r="EW117" s="55"/>
      <c r="EX117" s="49"/>
      <c r="EY117" s="55"/>
      <c r="EZ117" s="55"/>
      <c r="FA117" s="49"/>
      <c r="FB117" s="40" t="s">
        <v>795</v>
      </c>
      <c r="FC117" s="40"/>
      <c r="FD117" s="40"/>
    </row>
    <row r="118" hidden="1">
      <c r="A118" s="156" t="s">
        <v>796</v>
      </c>
      <c r="B118" s="40" t="s">
        <v>605</v>
      </c>
      <c r="C118" s="41" t="s">
        <v>169</v>
      </c>
      <c r="D118" s="42" t="s">
        <v>197</v>
      </c>
      <c r="E118" s="42"/>
      <c r="F118" s="42"/>
      <c r="G118" s="43" t="s">
        <v>797</v>
      </c>
      <c r="H118" s="43" t="s">
        <v>607</v>
      </c>
      <c r="I118" s="42"/>
      <c r="J118" s="42"/>
      <c r="K118" s="42" t="s">
        <v>200</v>
      </c>
      <c r="L118" s="43" t="s">
        <v>798</v>
      </c>
      <c r="M118" s="42" t="s">
        <v>290</v>
      </c>
      <c r="N118" s="45">
        <v>43195.0</v>
      </c>
      <c r="O118" s="46">
        <v>43195.0</v>
      </c>
      <c r="P118" s="47"/>
      <c r="Q118" s="48"/>
      <c r="R118" s="48"/>
      <c r="S118" s="49"/>
      <c r="T118" s="50">
        <f t="shared" si="117"/>
        <v>328</v>
      </c>
      <c r="U118" s="51">
        <f t="shared" si="196"/>
        <v>15</v>
      </c>
      <c r="V118" s="51">
        <f t="shared" ref="V118:X118" si="250">IF(ISBLANK($A118),"",sum(AF118,AL118,AR118,AX118,BD118,BJ118,BP118,BV118,CB118,CH118,CN118,CT118,CZ118,DF118,DL118,DR118,DX118,ED118,EJ118,EP118,EV118))</f>
        <v>7</v>
      </c>
      <c r="W118" s="51">
        <f t="shared" si="250"/>
        <v>1</v>
      </c>
      <c r="X118" s="51">
        <f t="shared" si="250"/>
        <v>0</v>
      </c>
      <c r="Y118" s="52">
        <f t="shared" si="236"/>
        <v>8</v>
      </c>
      <c r="Z118" s="51">
        <f t="shared" ref="Z118:Z135" si="252">IF(ISBLANK($A118),"",sum(AI118,AO118,AU118,BA118,BG118,BM118,BS118,BY118,CE118,CK118,CQ118,CW118,DC118,DI118,DO118,DU118,EA118,EG118,EM118,ES118,EY118))</f>
        <v>8</v>
      </c>
      <c r="AA118" s="93">
        <v>1.0</v>
      </c>
      <c r="AB118" s="51">
        <f>IF(ISBLANK($A118),"",sum(AK118,AQ118,AW118,BC118,BI118,BO118,BU118,CA118,CG118,CM118,CS118,CY118,DE118,DK118,DQ118,DW118,EC118,EI118,EO118,EU118,FA118))</f>
        <v>0</v>
      </c>
      <c r="AC118" s="52">
        <f t="shared" si="121"/>
        <v>9</v>
      </c>
      <c r="AD118" s="53">
        <f t="shared" si="8"/>
        <v>1</v>
      </c>
      <c r="AE118" s="54" t="str">
        <f t="shared" si="221"/>
        <v>20+</v>
      </c>
      <c r="AF118" s="55"/>
      <c r="AG118" s="55"/>
      <c r="AH118" s="49"/>
      <c r="AI118" s="55"/>
      <c r="AJ118" s="55"/>
      <c r="AK118" s="49"/>
      <c r="AL118" s="55"/>
      <c r="AM118" s="55">
        <v>1.0</v>
      </c>
      <c r="AN118" s="49"/>
      <c r="AO118" s="55">
        <v>1.0</v>
      </c>
      <c r="AP118" s="49"/>
      <c r="AQ118" s="49"/>
      <c r="AR118" s="55"/>
      <c r="AS118" s="55"/>
      <c r="AT118" s="49"/>
      <c r="AU118" s="55"/>
      <c r="AV118" s="49"/>
      <c r="AW118" s="49"/>
      <c r="AX118" s="55"/>
      <c r="AY118" s="49"/>
      <c r="AZ118" s="49"/>
      <c r="BA118" s="55"/>
      <c r="BB118" s="55"/>
      <c r="BC118" s="49"/>
      <c r="BD118" s="49"/>
      <c r="BE118" s="49"/>
      <c r="BF118" s="49"/>
      <c r="BG118" s="49"/>
      <c r="BH118" s="49"/>
      <c r="BI118" s="49"/>
      <c r="BJ118" s="55">
        <v>2.0</v>
      </c>
      <c r="BK118" s="49"/>
      <c r="BL118" s="49"/>
      <c r="BM118" s="49"/>
      <c r="BN118" s="49"/>
      <c r="BO118" s="49"/>
      <c r="BP118" s="55">
        <v>3.0</v>
      </c>
      <c r="BQ118" s="49"/>
      <c r="BR118" s="49"/>
      <c r="BS118" s="55">
        <v>3.0</v>
      </c>
      <c r="BT118" s="55"/>
      <c r="BU118" s="49"/>
      <c r="BV118" s="49"/>
      <c r="BW118" s="49"/>
      <c r="BX118" s="49"/>
      <c r="BY118" s="55">
        <v>2.0</v>
      </c>
      <c r="BZ118" s="49"/>
      <c r="CA118" s="49"/>
      <c r="CB118" s="55">
        <v>2.0</v>
      </c>
      <c r="CC118" s="49"/>
      <c r="CD118" s="49"/>
      <c r="CE118" s="55"/>
      <c r="CF118" s="55">
        <v>1.0</v>
      </c>
      <c r="CG118" s="49"/>
      <c r="CH118" s="49"/>
      <c r="CI118" s="49"/>
      <c r="CJ118" s="49"/>
      <c r="CK118" s="55">
        <v>2.0</v>
      </c>
      <c r="CL118" s="49"/>
      <c r="CM118" s="49"/>
      <c r="CN118" s="49"/>
      <c r="CO118" s="49"/>
      <c r="CP118" s="49"/>
      <c r="CQ118" s="49"/>
      <c r="CR118" s="49"/>
      <c r="CS118" s="49"/>
      <c r="CT118" s="49"/>
      <c r="CU118" s="49"/>
      <c r="CV118" s="49"/>
      <c r="CW118" s="49"/>
      <c r="CX118" s="49"/>
      <c r="CY118" s="49"/>
      <c r="CZ118" s="49"/>
      <c r="DA118" s="49"/>
      <c r="DB118" s="49"/>
      <c r="DC118" s="49"/>
      <c r="DD118" s="49"/>
      <c r="DE118" s="49"/>
      <c r="DF118" s="49"/>
      <c r="DG118" s="49"/>
      <c r="DH118" s="49"/>
      <c r="DI118" s="49"/>
      <c r="DJ118" s="49"/>
      <c r="DK118" s="49"/>
      <c r="DL118" s="49"/>
      <c r="DM118" s="49"/>
      <c r="DN118" s="49"/>
      <c r="DO118" s="49"/>
      <c r="DP118" s="49"/>
      <c r="DQ118" s="49"/>
      <c r="DR118" s="49"/>
      <c r="DS118" s="49"/>
      <c r="DT118" s="49"/>
      <c r="DU118" s="49"/>
      <c r="DV118" s="49"/>
      <c r="DW118" s="49"/>
      <c r="DX118" s="49"/>
      <c r="DY118" s="49"/>
      <c r="DZ118" s="49"/>
      <c r="EA118" s="49"/>
      <c r="EB118" s="49"/>
      <c r="EC118" s="49"/>
      <c r="ED118" s="49"/>
      <c r="EE118" s="49"/>
      <c r="EF118" s="49"/>
      <c r="EG118" s="49"/>
      <c r="EH118" s="49"/>
      <c r="EI118" s="49"/>
      <c r="EJ118" s="55"/>
      <c r="EK118" s="49"/>
      <c r="EL118" s="49"/>
      <c r="EM118" s="49"/>
      <c r="EN118" s="49"/>
      <c r="EO118" s="49"/>
      <c r="EP118" s="49"/>
      <c r="EQ118" s="49"/>
      <c r="ER118" s="49"/>
      <c r="ES118" s="49"/>
      <c r="ET118" s="49"/>
      <c r="EU118" s="49"/>
      <c r="EV118" s="55"/>
      <c r="EW118" s="55"/>
      <c r="EX118" s="49"/>
      <c r="EY118" s="55"/>
      <c r="EZ118" s="55"/>
      <c r="FA118" s="49"/>
      <c r="FB118" s="40" t="s">
        <v>799</v>
      </c>
      <c r="FC118" s="40"/>
      <c r="FD118" s="40"/>
    </row>
    <row r="119" hidden="1">
      <c r="A119" s="158" t="s">
        <v>800</v>
      </c>
      <c r="B119" s="40" t="s">
        <v>801</v>
      </c>
      <c r="C119" s="41" t="s">
        <v>262</v>
      </c>
      <c r="D119" s="42" t="s">
        <v>170</v>
      </c>
      <c r="E119" s="42"/>
      <c r="F119" s="42"/>
      <c r="G119" s="43" t="s">
        <v>802</v>
      </c>
      <c r="H119" s="43" t="s">
        <v>468</v>
      </c>
      <c r="I119" s="42"/>
      <c r="J119" s="42"/>
      <c r="K119" s="42" t="s">
        <v>200</v>
      </c>
      <c r="L119" s="43" t="s">
        <v>672</v>
      </c>
      <c r="M119" s="42" t="s">
        <v>278</v>
      </c>
      <c r="N119" s="45">
        <v>43396.0</v>
      </c>
      <c r="O119" s="46">
        <v>43396.0</v>
      </c>
      <c r="P119" s="56"/>
      <c r="Q119" s="48"/>
      <c r="R119" s="48"/>
      <c r="S119" s="49"/>
      <c r="T119" s="50">
        <f t="shared" si="117"/>
        <v>127</v>
      </c>
      <c r="U119" s="51">
        <f t="shared" si="196"/>
        <v>15</v>
      </c>
      <c r="V119" s="51">
        <f t="shared" ref="V119:X119" si="251">IF(ISBLANK($A119),"",sum(AF119,AL119,AR119,AX119,BD119,BJ119,BP119,BV119,CB119,CH119,CN119,CT119,CZ119,DF119,DL119,DR119,DX119,ED119,EJ119,EP119,EV119))</f>
        <v>2</v>
      </c>
      <c r="W119" s="51">
        <f t="shared" si="251"/>
        <v>0</v>
      </c>
      <c r="X119" s="51">
        <f t="shared" si="251"/>
        <v>0</v>
      </c>
      <c r="Y119" s="52">
        <f t="shared" si="236"/>
        <v>2</v>
      </c>
      <c r="Z119" s="51">
        <f t="shared" si="252"/>
        <v>2</v>
      </c>
      <c r="AA119" s="51">
        <f t="shared" ref="AA119:AB119" si="253">IF(ISBLANK($A119),"",sum(AJ119,AP119,AV119,BB119,BH119,BN119,BT119,BZ119,CF119,CL119,CR119,CX119,DD119,DJ119,DP119,DV119,EB119,EH119,EN119,ET119,EZ119))</f>
        <v>0</v>
      </c>
      <c r="AB119" s="51">
        <f t="shared" si="253"/>
        <v>0</v>
      </c>
      <c r="AC119" s="52">
        <f t="shared" si="121"/>
        <v>2</v>
      </c>
      <c r="AD119" s="53">
        <f t="shared" si="8"/>
        <v>1</v>
      </c>
      <c r="AE119" s="54">
        <f t="shared" si="221"/>
        <v>19</v>
      </c>
      <c r="AF119" s="55">
        <v>2.0</v>
      </c>
      <c r="AG119" s="55"/>
      <c r="AH119" s="49"/>
      <c r="AI119" s="55">
        <v>2.0</v>
      </c>
      <c r="AJ119" s="55"/>
      <c r="AK119" s="49"/>
      <c r="AL119" s="55"/>
      <c r="AM119" s="49"/>
      <c r="AN119" s="49"/>
      <c r="AO119" s="49"/>
      <c r="AP119" s="49"/>
      <c r="AQ119" s="49"/>
      <c r="AR119" s="55"/>
      <c r="AS119" s="55"/>
      <c r="AT119" s="49"/>
      <c r="AU119" s="55"/>
      <c r="AV119" s="49"/>
      <c r="AW119" s="49"/>
      <c r="AX119" s="55"/>
      <c r="AY119" s="49"/>
      <c r="AZ119" s="49"/>
      <c r="BA119" s="55"/>
      <c r="BB119" s="55"/>
      <c r="BC119" s="49"/>
      <c r="BD119" s="49"/>
      <c r="BE119" s="49"/>
      <c r="BF119" s="49"/>
      <c r="BG119" s="49"/>
      <c r="BH119" s="49"/>
      <c r="BI119" s="49"/>
      <c r="BJ119" s="49"/>
      <c r="BK119" s="49"/>
      <c r="BL119" s="49"/>
      <c r="BM119" s="49"/>
      <c r="BN119" s="49"/>
      <c r="BO119" s="49"/>
      <c r="BP119" s="55"/>
      <c r="BQ119" s="49"/>
      <c r="BR119" s="49"/>
      <c r="BS119" s="49"/>
      <c r="BT119" s="49"/>
      <c r="BU119" s="49"/>
      <c r="BV119" s="49"/>
      <c r="BW119" s="49"/>
      <c r="BX119" s="49"/>
      <c r="BY119" s="49"/>
      <c r="BZ119" s="49"/>
      <c r="CA119" s="49"/>
      <c r="CB119" s="55"/>
      <c r="CC119" s="49"/>
      <c r="CD119" s="49"/>
      <c r="CE119" s="49"/>
      <c r="CF119" s="49"/>
      <c r="CG119" s="49"/>
      <c r="CH119" s="49"/>
      <c r="CI119" s="49"/>
      <c r="CJ119" s="49"/>
      <c r="CK119" s="49"/>
      <c r="CL119" s="49"/>
      <c r="CM119" s="49"/>
      <c r="CN119" s="49"/>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9"/>
      <c r="DR119" s="49"/>
      <c r="DS119" s="49"/>
      <c r="DT119" s="49"/>
      <c r="DU119" s="49"/>
      <c r="DV119" s="49"/>
      <c r="DW119" s="49"/>
      <c r="DX119" s="49"/>
      <c r="DY119" s="49"/>
      <c r="DZ119" s="49"/>
      <c r="EA119" s="49"/>
      <c r="EB119" s="49"/>
      <c r="EC119" s="49"/>
      <c r="ED119" s="49"/>
      <c r="EE119" s="49"/>
      <c r="EF119" s="49"/>
      <c r="EG119" s="49"/>
      <c r="EH119" s="49"/>
      <c r="EI119" s="49"/>
      <c r="EJ119" s="55"/>
      <c r="EK119" s="49"/>
      <c r="EL119" s="49"/>
      <c r="EM119" s="49"/>
      <c r="EN119" s="49"/>
      <c r="EO119" s="49"/>
      <c r="EP119" s="49"/>
      <c r="EQ119" s="49"/>
      <c r="ER119" s="49"/>
      <c r="ES119" s="49"/>
      <c r="ET119" s="49"/>
      <c r="EU119" s="49"/>
      <c r="EV119" s="55"/>
      <c r="EW119" s="55"/>
      <c r="EX119" s="49"/>
      <c r="EY119" s="55"/>
      <c r="EZ119" s="55"/>
      <c r="FA119" s="49"/>
      <c r="FB119" s="40" t="s">
        <v>803</v>
      </c>
      <c r="FC119" s="40"/>
      <c r="FD119" s="40"/>
    </row>
    <row r="120">
      <c r="A120" s="158" t="s">
        <v>804</v>
      </c>
      <c r="B120" s="40" t="s">
        <v>466</v>
      </c>
      <c r="C120" s="41" t="s">
        <v>262</v>
      </c>
      <c r="D120" s="42" t="s">
        <v>197</v>
      </c>
      <c r="E120" s="42"/>
      <c r="F120" s="42"/>
      <c r="G120" s="43" t="s">
        <v>805</v>
      </c>
      <c r="H120" s="43" t="s">
        <v>468</v>
      </c>
      <c r="I120" s="42"/>
      <c r="J120" s="42"/>
      <c r="K120" s="42" t="s">
        <v>200</v>
      </c>
      <c r="L120" s="43" t="s">
        <v>297</v>
      </c>
      <c r="M120" s="42" t="s">
        <v>288</v>
      </c>
      <c r="N120" s="45">
        <v>43399.0</v>
      </c>
      <c r="O120" s="46">
        <v>43399.0</v>
      </c>
      <c r="P120" s="56"/>
      <c r="Q120" s="48"/>
      <c r="R120" s="48"/>
      <c r="S120" s="49"/>
      <c r="T120" s="50">
        <f t="shared" si="117"/>
        <v>124</v>
      </c>
      <c r="U120" s="51">
        <f t="shared" si="196"/>
        <v>15</v>
      </c>
      <c r="V120" s="51">
        <f t="shared" ref="V120:X120" si="254">IF(ISBLANK($A120),"",sum(AF120,AL120,AR120,AX120,BD120,BJ120,BP120,BV120,CB120,CH120,CN120,CT120,CZ120,DF120,DL120,DR120,DX120,ED120,EJ120,EP120,EV120))</f>
        <v>2</v>
      </c>
      <c r="W120" s="51">
        <f t="shared" si="254"/>
        <v>2</v>
      </c>
      <c r="X120" s="51">
        <f t="shared" si="254"/>
        <v>0</v>
      </c>
      <c r="Y120" s="52">
        <f t="shared" si="236"/>
        <v>4</v>
      </c>
      <c r="Z120" s="51">
        <f t="shared" si="252"/>
        <v>1</v>
      </c>
      <c r="AA120" s="51">
        <f t="shared" ref="AA120:AB120" si="255">IF(ISBLANK($A120),"",sum(AJ120,AP120,AV120,BB120,BH120,BN120,BT120,BZ120,CF120,CL120,CR120,CX120,DD120,DJ120,DP120,DV120,EB120,EH120,EN120,ET120,EZ120))</f>
        <v>1</v>
      </c>
      <c r="AB120" s="51">
        <f t="shared" si="255"/>
        <v>0</v>
      </c>
      <c r="AC120" s="52">
        <f t="shared" si="121"/>
        <v>2</v>
      </c>
      <c r="AD120" s="53">
        <f t="shared" si="8"/>
        <v>0.25</v>
      </c>
      <c r="AE120" s="54">
        <f t="shared" si="221"/>
        <v>18</v>
      </c>
      <c r="AF120" s="55"/>
      <c r="AG120" s="55"/>
      <c r="AH120" s="49"/>
      <c r="AI120" s="55"/>
      <c r="AJ120" s="55"/>
      <c r="AK120" s="49"/>
      <c r="AL120" s="55"/>
      <c r="AM120" s="49"/>
      <c r="AN120" s="49"/>
      <c r="AO120" s="49"/>
      <c r="AP120" s="49"/>
      <c r="AQ120" s="49"/>
      <c r="AR120" s="55"/>
      <c r="AS120" s="55">
        <v>1.0</v>
      </c>
      <c r="AT120" s="49"/>
      <c r="AU120" s="55">
        <v>1.0</v>
      </c>
      <c r="AV120" s="49"/>
      <c r="AW120" s="49"/>
      <c r="AX120" s="55"/>
      <c r="AY120" s="49"/>
      <c r="AZ120" s="49"/>
      <c r="BA120" s="55"/>
      <c r="BB120" s="55"/>
      <c r="BC120" s="49"/>
      <c r="BD120" s="49"/>
      <c r="BE120" s="49"/>
      <c r="BF120" s="49"/>
      <c r="BG120" s="49"/>
      <c r="BH120" s="49"/>
      <c r="BI120" s="49"/>
      <c r="BJ120" s="49"/>
      <c r="BK120" s="55">
        <v>1.0</v>
      </c>
      <c r="BL120" s="49"/>
      <c r="BM120" s="49"/>
      <c r="BN120" s="49"/>
      <c r="BO120" s="49"/>
      <c r="BP120" s="55"/>
      <c r="BQ120" s="49"/>
      <c r="BR120" s="49"/>
      <c r="BS120" s="49"/>
      <c r="BT120" s="49"/>
      <c r="BU120" s="49"/>
      <c r="BV120" s="49"/>
      <c r="BW120" s="49"/>
      <c r="BX120" s="49"/>
      <c r="BY120" s="49"/>
      <c r="BZ120" s="49"/>
      <c r="CA120" s="49"/>
      <c r="CB120" s="55"/>
      <c r="CC120" s="49"/>
      <c r="CD120" s="49"/>
      <c r="CE120" s="49"/>
      <c r="CF120" s="49"/>
      <c r="CG120" s="49"/>
      <c r="CH120" s="55">
        <v>1.0</v>
      </c>
      <c r="CI120" s="49"/>
      <c r="CJ120" s="49"/>
      <c r="CK120" s="49"/>
      <c r="CL120" s="49"/>
      <c r="CM120" s="49"/>
      <c r="CN120" s="55">
        <v>1.0</v>
      </c>
      <c r="CO120" s="49"/>
      <c r="CP120" s="49"/>
      <c r="CQ120" s="49"/>
      <c r="CR120" s="49"/>
      <c r="CS120" s="49"/>
      <c r="CT120" s="49"/>
      <c r="CU120" s="49"/>
      <c r="CV120" s="49"/>
      <c r="CW120" s="49"/>
      <c r="CX120" s="55">
        <v>1.0</v>
      </c>
      <c r="CY120" s="49"/>
      <c r="CZ120" s="49"/>
      <c r="DA120" s="49"/>
      <c r="DB120" s="49"/>
      <c r="DC120" s="49"/>
      <c r="DD120" s="49"/>
      <c r="DE120" s="49"/>
      <c r="DF120" s="49"/>
      <c r="DG120" s="49"/>
      <c r="DH120" s="49"/>
      <c r="DI120" s="49"/>
      <c r="DJ120" s="49"/>
      <c r="DK120" s="49"/>
      <c r="DL120" s="49"/>
      <c r="DM120" s="49"/>
      <c r="DN120" s="49"/>
      <c r="DO120" s="49"/>
      <c r="DP120" s="49"/>
      <c r="DQ120" s="49"/>
      <c r="DR120" s="49"/>
      <c r="DS120" s="49"/>
      <c r="DT120" s="49"/>
      <c r="DU120" s="49"/>
      <c r="DV120" s="49"/>
      <c r="DW120" s="49"/>
      <c r="DX120" s="49"/>
      <c r="DY120" s="49"/>
      <c r="DZ120" s="49"/>
      <c r="EA120" s="49"/>
      <c r="EB120" s="49"/>
      <c r="EC120" s="49"/>
      <c r="ED120" s="49"/>
      <c r="EE120" s="49"/>
      <c r="EF120" s="49"/>
      <c r="EG120" s="49"/>
      <c r="EH120" s="49"/>
      <c r="EI120" s="49"/>
      <c r="EJ120" s="55"/>
      <c r="EK120" s="49"/>
      <c r="EL120" s="49"/>
      <c r="EM120" s="49"/>
      <c r="EN120" s="49"/>
      <c r="EO120" s="49"/>
      <c r="EP120" s="49"/>
      <c r="EQ120" s="49"/>
      <c r="ER120" s="49"/>
      <c r="ES120" s="49"/>
      <c r="ET120" s="49"/>
      <c r="EU120" s="49"/>
      <c r="EV120" s="55"/>
      <c r="EW120" s="55"/>
      <c r="EX120" s="49"/>
      <c r="EY120" s="55"/>
      <c r="EZ120" s="55"/>
      <c r="FA120" s="49"/>
      <c r="FB120" s="40" t="s">
        <v>806</v>
      </c>
      <c r="FC120" s="40"/>
      <c r="FD120" s="40"/>
    </row>
    <row r="121">
      <c r="A121" s="158" t="s">
        <v>807</v>
      </c>
      <c r="B121" s="40" t="s">
        <v>466</v>
      </c>
      <c r="C121" s="41" t="s">
        <v>262</v>
      </c>
      <c r="D121" s="42" t="s">
        <v>197</v>
      </c>
      <c r="E121" s="42"/>
      <c r="F121" s="42"/>
      <c r="G121" s="43" t="s">
        <v>805</v>
      </c>
      <c r="H121" s="43" t="s">
        <v>468</v>
      </c>
      <c r="I121" s="42"/>
      <c r="J121" s="42"/>
      <c r="K121" s="42" t="s">
        <v>200</v>
      </c>
      <c r="L121" s="43" t="s">
        <v>297</v>
      </c>
      <c r="M121" s="42" t="s">
        <v>288</v>
      </c>
      <c r="N121" s="45">
        <v>43399.0</v>
      </c>
      <c r="O121" s="46">
        <v>43399.0</v>
      </c>
      <c r="P121" s="56"/>
      <c r="Q121" s="48"/>
      <c r="R121" s="48"/>
      <c r="S121" s="49"/>
      <c r="T121" s="50">
        <f t="shared" si="117"/>
        <v>124</v>
      </c>
      <c r="U121" s="51">
        <f t="shared" si="196"/>
        <v>15</v>
      </c>
      <c r="V121" s="51">
        <f t="shared" ref="V121:X121" si="256">IF(ISBLANK($A121),"",sum(AF121,AL121,AR121,AX121,BD121,BJ121,BP121,BV121,CB121,CH121,CN121,CT121,CZ121,DF121,DL121,DR121,DX121,ED121,EJ121,EP121,EV121))</f>
        <v>4</v>
      </c>
      <c r="W121" s="51">
        <f t="shared" si="256"/>
        <v>1</v>
      </c>
      <c r="X121" s="51">
        <f t="shared" si="256"/>
        <v>0</v>
      </c>
      <c r="Y121" s="52">
        <f t="shared" si="236"/>
        <v>5</v>
      </c>
      <c r="Z121" s="51">
        <f t="shared" si="252"/>
        <v>5</v>
      </c>
      <c r="AA121" s="51">
        <f t="shared" ref="AA121:AB121" si="257">IF(ISBLANK($A121),"",sum(AJ121,AP121,AV121,BB121,BH121,BN121,BT121,BZ121,CF121,CL121,CR121,CX121,DD121,DJ121,DP121,DV121,EB121,EH121,EN121,ET121,EZ121))</f>
        <v>3</v>
      </c>
      <c r="AB121" s="51">
        <f t="shared" si="257"/>
        <v>0</v>
      </c>
      <c r="AC121" s="52">
        <f t="shared" si="121"/>
        <v>8</v>
      </c>
      <c r="AD121" s="53">
        <f t="shared" si="8"/>
        <v>1</v>
      </c>
      <c r="AE121" s="54">
        <f t="shared" si="221"/>
        <v>18</v>
      </c>
      <c r="AF121" s="55"/>
      <c r="AG121" s="55"/>
      <c r="AH121" s="49"/>
      <c r="AI121" s="55"/>
      <c r="AJ121" s="55"/>
      <c r="AK121" s="49"/>
      <c r="AL121" s="55">
        <v>3.0</v>
      </c>
      <c r="AM121" s="49"/>
      <c r="AN121" s="49"/>
      <c r="AO121" s="55">
        <v>1.0</v>
      </c>
      <c r="AP121" s="49"/>
      <c r="AQ121" s="49"/>
      <c r="AR121" s="55">
        <v>1.0</v>
      </c>
      <c r="AS121" s="55"/>
      <c r="AT121" s="49"/>
      <c r="AU121" s="55">
        <v>2.0</v>
      </c>
      <c r="AV121" s="49"/>
      <c r="AW121" s="49"/>
      <c r="AX121" s="55"/>
      <c r="AY121" s="49"/>
      <c r="AZ121" s="49"/>
      <c r="BA121" s="55"/>
      <c r="BB121" s="55"/>
      <c r="BC121" s="49"/>
      <c r="BD121" s="49"/>
      <c r="BE121" s="49"/>
      <c r="BF121" s="49"/>
      <c r="BG121" s="55">
        <v>1.0</v>
      </c>
      <c r="BH121" s="49"/>
      <c r="BI121" s="49"/>
      <c r="BJ121" s="49"/>
      <c r="BK121" s="49"/>
      <c r="BL121" s="49"/>
      <c r="BM121" s="49"/>
      <c r="BN121" s="49"/>
      <c r="BO121" s="49"/>
      <c r="BP121" s="55"/>
      <c r="BQ121" s="55">
        <v>1.0</v>
      </c>
      <c r="BR121" s="49"/>
      <c r="BS121" s="49"/>
      <c r="BT121" s="55">
        <v>2.0</v>
      </c>
      <c r="BU121" s="49"/>
      <c r="BV121" s="49"/>
      <c r="BW121" s="49"/>
      <c r="BX121" s="49"/>
      <c r="BY121" s="49"/>
      <c r="BZ121" s="49"/>
      <c r="CA121" s="49"/>
      <c r="CB121" s="55"/>
      <c r="CC121" s="49"/>
      <c r="CD121" s="49"/>
      <c r="CE121" s="49"/>
      <c r="CF121" s="49"/>
      <c r="CG121" s="49"/>
      <c r="CH121" s="49"/>
      <c r="CI121" s="49"/>
      <c r="CJ121" s="49"/>
      <c r="CK121" s="55">
        <v>1.0</v>
      </c>
      <c r="CL121" s="55">
        <v>1.0</v>
      </c>
      <c r="CM121" s="49"/>
      <c r="CN121" s="49"/>
      <c r="CO121" s="49"/>
      <c r="CP121" s="49"/>
      <c r="CQ121" s="49"/>
      <c r="CR121" s="49"/>
      <c r="CS121" s="49"/>
      <c r="CT121" s="49"/>
      <c r="CU121" s="49"/>
      <c r="CV121" s="49"/>
      <c r="CW121" s="49"/>
      <c r="CX121" s="49"/>
      <c r="CY121" s="49"/>
      <c r="CZ121" s="49"/>
      <c r="DA121" s="49"/>
      <c r="DB121" s="49"/>
      <c r="DC121" s="49"/>
      <c r="DD121" s="49"/>
      <c r="DE121" s="49"/>
      <c r="DF121" s="49"/>
      <c r="DG121" s="49"/>
      <c r="DH121" s="49"/>
      <c r="DI121" s="49"/>
      <c r="DJ121" s="49"/>
      <c r="DK121" s="49"/>
      <c r="DL121" s="49"/>
      <c r="DM121" s="49"/>
      <c r="DN121" s="49"/>
      <c r="DO121" s="49"/>
      <c r="DP121" s="49"/>
      <c r="DQ121" s="49"/>
      <c r="DR121" s="49"/>
      <c r="DS121" s="49"/>
      <c r="DT121" s="49"/>
      <c r="DU121" s="49"/>
      <c r="DV121" s="49"/>
      <c r="DW121" s="49"/>
      <c r="DX121" s="49"/>
      <c r="DY121" s="49"/>
      <c r="DZ121" s="49"/>
      <c r="EA121" s="49"/>
      <c r="EB121" s="49"/>
      <c r="EC121" s="49"/>
      <c r="ED121" s="49"/>
      <c r="EE121" s="49"/>
      <c r="EF121" s="49"/>
      <c r="EG121" s="49"/>
      <c r="EH121" s="49"/>
      <c r="EI121" s="49"/>
      <c r="EJ121" s="55"/>
      <c r="EK121" s="49"/>
      <c r="EL121" s="49"/>
      <c r="EM121" s="49"/>
      <c r="EN121" s="49"/>
      <c r="EO121" s="49"/>
      <c r="EP121" s="49"/>
      <c r="EQ121" s="49"/>
      <c r="ER121" s="49"/>
      <c r="ES121" s="49"/>
      <c r="ET121" s="49"/>
      <c r="EU121" s="49"/>
      <c r="EV121" s="55"/>
      <c r="EW121" s="55"/>
      <c r="EX121" s="49"/>
      <c r="EY121" s="55"/>
      <c r="EZ121" s="55"/>
      <c r="FA121" s="49"/>
      <c r="FB121" s="40" t="s">
        <v>808</v>
      </c>
      <c r="FC121" s="40"/>
      <c r="FD121" s="40"/>
    </row>
    <row r="122">
      <c r="A122" s="40" t="s">
        <v>809</v>
      </c>
      <c r="B122" s="40" t="s">
        <v>354</v>
      </c>
      <c r="C122" s="41" t="s">
        <v>262</v>
      </c>
      <c r="D122" s="42" t="s">
        <v>197</v>
      </c>
      <c r="E122" s="42"/>
      <c r="F122" s="42"/>
      <c r="G122" s="43" t="s">
        <v>716</v>
      </c>
      <c r="H122" s="43" t="s">
        <v>468</v>
      </c>
      <c r="I122" s="42"/>
      <c r="J122" s="42"/>
      <c r="K122" s="42" t="s">
        <v>200</v>
      </c>
      <c r="L122" s="43" t="s">
        <v>810</v>
      </c>
      <c r="M122" s="42" t="s">
        <v>272</v>
      </c>
      <c r="N122" s="45">
        <v>43396.0</v>
      </c>
      <c r="O122" s="46">
        <v>43396.0</v>
      </c>
      <c r="P122" s="56"/>
      <c r="Q122" s="48"/>
      <c r="R122" s="48"/>
      <c r="S122" s="49"/>
      <c r="T122" s="50">
        <f t="shared" si="117"/>
        <v>127</v>
      </c>
      <c r="U122" s="51">
        <f t="shared" si="196"/>
        <v>15</v>
      </c>
      <c r="V122" s="51">
        <f t="shared" ref="V122:X122" si="258">IF(ISBLANK($A122),"",sum(AF122,AL122,AR122,AX122,BD122,BJ122,BP122,BV122,CB122,CH122,CN122,CT122,CZ122,DF122,DL122,DR122,DX122,ED122,EJ122,EP122,EV122))</f>
        <v>2</v>
      </c>
      <c r="W122" s="51">
        <f t="shared" si="258"/>
        <v>0</v>
      </c>
      <c r="X122" s="51">
        <f t="shared" si="258"/>
        <v>0</v>
      </c>
      <c r="Y122" s="52">
        <f t="shared" si="236"/>
        <v>2</v>
      </c>
      <c r="Z122" s="51">
        <f t="shared" si="252"/>
        <v>1</v>
      </c>
      <c r="AA122" s="51">
        <f t="shared" ref="AA122:AB122" si="259">IF(ISBLANK($A122),"",sum(AJ122,AP122,AV122,BB122,BH122,BN122,BT122,BZ122,CF122,CL122,CR122,CX122,DD122,DJ122,DP122,DV122,EB122,EH122,EN122,ET122,EZ122))</f>
        <v>0</v>
      </c>
      <c r="AB122" s="51">
        <f t="shared" si="259"/>
        <v>0</v>
      </c>
      <c r="AC122" s="52">
        <f t="shared" si="121"/>
        <v>1</v>
      </c>
      <c r="AD122" s="53">
        <f t="shared" si="8"/>
        <v>0.5</v>
      </c>
      <c r="AE122" s="54">
        <f t="shared" si="221"/>
        <v>19</v>
      </c>
      <c r="AF122" s="55"/>
      <c r="AG122" s="55"/>
      <c r="AH122" s="49"/>
      <c r="AI122" s="55"/>
      <c r="AJ122" s="55"/>
      <c r="AK122" s="49"/>
      <c r="AL122" s="55"/>
      <c r="AM122" s="49"/>
      <c r="AN122" s="49"/>
      <c r="AO122" s="49"/>
      <c r="AP122" s="49"/>
      <c r="AQ122" s="49"/>
      <c r="AR122" s="55"/>
      <c r="AS122" s="55"/>
      <c r="AT122" s="49"/>
      <c r="AU122" s="55"/>
      <c r="AV122" s="49"/>
      <c r="AW122" s="49"/>
      <c r="AX122" s="55">
        <v>1.0</v>
      </c>
      <c r="AY122" s="49"/>
      <c r="AZ122" s="49"/>
      <c r="BA122" s="55"/>
      <c r="BB122" s="55"/>
      <c r="BC122" s="49"/>
      <c r="BD122" s="49"/>
      <c r="BE122" s="49"/>
      <c r="BF122" s="49"/>
      <c r="BG122" s="49"/>
      <c r="BH122" s="49"/>
      <c r="BI122" s="49"/>
      <c r="BJ122" s="49"/>
      <c r="BK122" s="49"/>
      <c r="BL122" s="49"/>
      <c r="BM122" s="49"/>
      <c r="BN122" s="49"/>
      <c r="BO122" s="49"/>
      <c r="BP122" s="55"/>
      <c r="BQ122" s="49"/>
      <c r="BR122" s="49"/>
      <c r="BS122" s="49"/>
      <c r="BT122" s="49"/>
      <c r="BU122" s="49"/>
      <c r="BV122" s="49"/>
      <c r="BW122" s="49"/>
      <c r="BX122" s="49"/>
      <c r="BY122" s="49"/>
      <c r="BZ122" s="49"/>
      <c r="CA122" s="49"/>
      <c r="CB122" s="55"/>
      <c r="CC122" s="49"/>
      <c r="CD122" s="49"/>
      <c r="CE122" s="49"/>
      <c r="CF122" s="49"/>
      <c r="CG122" s="49"/>
      <c r="CH122" s="49"/>
      <c r="CI122" s="49"/>
      <c r="CJ122" s="49"/>
      <c r="CK122" s="49"/>
      <c r="CL122" s="49"/>
      <c r="CM122" s="49"/>
      <c r="CN122" s="49"/>
      <c r="CO122" s="49"/>
      <c r="CP122" s="49"/>
      <c r="CQ122" s="55">
        <v>1.0</v>
      </c>
      <c r="CR122" s="49"/>
      <c r="CS122" s="49"/>
      <c r="CT122" s="49"/>
      <c r="CU122" s="49"/>
      <c r="CV122" s="49"/>
      <c r="CW122" s="49"/>
      <c r="CX122" s="49"/>
      <c r="CY122" s="49"/>
      <c r="CZ122" s="49"/>
      <c r="DA122" s="49"/>
      <c r="DB122" s="49"/>
      <c r="DC122" s="49"/>
      <c r="DD122" s="49"/>
      <c r="DE122" s="49"/>
      <c r="DF122" s="49"/>
      <c r="DG122" s="49"/>
      <c r="DH122" s="49"/>
      <c r="DI122" s="49"/>
      <c r="DJ122" s="49"/>
      <c r="DK122" s="49"/>
      <c r="DL122" s="49"/>
      <c r="DM122" s="49"/>
      <c r="DN122" s="49"/>
      <c r="DO122" s="49"/>
      <c r="DP122" s="49"/>
      <c r="DQ122" s="49"/>
      <c r="DR122" s="49"/>
      <c r="DS122" s="49"/>
      <c r="DT122" s="49"/>
      <c r="DU122" s="49"/>
      <c r="DV122" s="49"/>
      <c r="DW122" s="49"/>
      <c r="DX122" s="49"/>
      <c r="DY122" s="49"/>
      <c r="DZ122" s="49"/>
      <c r="EA122" s="49"/>
      <c r="EB122" s="49"/>
      <c r="EC122" s="49"/>
      <c r="ED122" s="55">
        <v>1.0</v>
      </c>
      <c r="EE122" s="49"/>
      <c r="EF122" s="49"/>
      <c r="EG122" s="49"/>
      <c r="EH122" s="49"/>
      <c r="EI122" s="49"/>
      <c r="EJ122" s="55"/>
      <c r="EK122" s="49"/>
      <c r="EL122" s="49"/>
      <c r="EM122" s="49"/>
      <c r="EN122" s="49"/>
      <c r="EO122" s="49"/>
      <c r="EP122" s="49"/>
      <c r="EQ122" s="49"/>
      <c r="ER122" s="49"/>
      <c r="ES122" s="49"/>
      <c r="ET122" s="49"/>
      <c r="EU122" s="49"/>
      <c r="EV122" s="55"/>
      <c r="EW122" s="55"/>
      <c r="EX122" s="49"/>
      <c r="EY122" s="55"/>
      <c r="EZ122" s="55"/>
      <c r="FA122" s="49"/>
      <c r="FB122" s="40" t="s">
        <v>811</v>
      </c>
      <c r="FC122" s="40"/>
      <c r="FD122" s="40"/>
    </row>
    <row r="123">
      <c r="A123" s="40" t="s">
        <v>812</v>
      </c>
      <c r="B123" s="40" t="s">
        <v>813</v>
      </c>
      <c r="C123" s="41" t="s">
        <v>294</v>
      </c>
      <c r="D123" s="42" t="s">
        <v>184</v>
      </c>
      <c r="E123" s="42"/>
      <c r="F123" s="42"/>
      <c r="G123" s="43" t="s">
        <v>662</v>
      </c>
      <c r="H123" s="43" t="s">
        <v>296</v>
      </c>
      <c r="I123" s="42"/>
      <c r="J123" s="42"/>
      <c r="K123" s="42" t="s">
        <v>200</v>
      </c>
      <c r="L123" s="43" t="s">
        <v>297</v>
      </c>
      <c r="M123" s="42" t="s">
        <v>288</v>
      </c>
      <c r="N123" s="45">
        <v>43395.0</v>
      </c>
      <c r="O123" s="46">
        <v>43395.0</v>
      </c>
      <c r="P123" s="56"/>
      <c r="Q123" s="48"/>
      <c r="R123" s="48"/>
      <c r="S123" s="49"/>
      <c r="T123" s="50">
        <f t="shared" si="117"/>
        <v>128</v>
      </c>
      <c r="U123" s="51">
        <f t="shared" si="196"/>
        <v>15</v>
      </c>
      <c r="V123" s="51">
        <f t="shared" ref="V123:X123" si="260">IF(ISBLANK($A123),"",sum(AF123,AL123,AR123,AX123,BD123,BJ123,BP123,BV123,CB123,CH123,CN123,CT123,CZ123,DF123,DL123,DR123,DX123,ED123,EJ123,EP123,EV123))</f>
        <v>3</v>
      </c>
      <c r="W123" s="51">
        <f t="shared" si="260"/>
        <v>8</v>
      </c>
      <c r="X123" s="51">
        <f t="shared" si="260"/>
        <v>0</v>
      </c>
      <c r="Y123" s="52">
        <f t="shared" si="236"/>
        <v>11</v>
      </c>
      <c r="Z123" s="51">
        <f t="shared" si="252"/>
        <v>9</v>
      </c>
      <c r="AA123" s="51">
        <f t="shared" ref="AA123:AB123" si="261">IF(ISBLANK($A123),"",sum(AJ123,AP123,AV123,BB123,BH123,BN123,BT123,BZ123,CF123,CL123,CR123,CX123,DD123,DJ123,DP123,DV123,EB123,EH123,EN123,ET123,EZ123))</f>
        <v>2</v>
      </c>
      <c r="AB123" s="51">
        <f t="shared" si="261"/>
        <v>0</v>
      </c>
      <c r="AC123" s="52">
        <f t="shared" si="121"/>
        <v>11</v>
      </c>
      <c r="AD123" s="53">
        <f t="shared" si="8"/>
        <v>0.8181818182</v>
      </c>
      <c r="AE123" s="54">
        <f t="shared" si="221"/>
        <v>19</v>
      </c>
      <c r="AF123" s="55"/>
      <c r="AG123" s="55">
        <v>1.0</v>
      </c>
      <c r="AH123" s="49"/>
      <c r="AI123" s="55"/>
      <c r="AJ123" s="55"/>
      <c r="AK123" s="49"/>
      <c r="AL123" s="55"/>
      <c r="AM123" s="55">
        <v>2.0</v>
      </c>
      <c r="AN123" s="49"/>
      <c r="AO123" s="55">
        <v>1.0</v>
      </c>
      <c r="AP123" s="49"/>
      <c r="AQ123" s="49"/>
      <c r="AR123" s="55"/>
      <c r="AS123" s="55"/>
      <c r="AT123" s="49"/>
      <c r="AU123" s="55">
        <v>1.0</v>
      </c>
      <c r="AV123" s="49"/>
      <c r="AW123" s="49"/>
      <c r="AX123" s="55"/>
      <c r="AY123" s="49"/>
      <c r="AZ123" s="49"/>
      <c r="BA123" s="55">
        <v>1.0</v>
      </c>
      <c r="BB123" s="55"/>
      <c r="BC123" s="49"/>
      <c r="BD123" s="55">
        <v>1.0</v>
      </c>
      <c r="BE123" s="49"/>
      <c r="BF123" s="49"/>
      <c r="BG123" s="49"/>
      <c r="BH123" s="49"/>
      <c r="BI123" s="49"/>
      <c r="BJ123" s="55">
        <v>1.0</v>
      </c>
      <c r="BK123" s="49"/>
      <c r="BL123" s="49"/>
      <c r="BM123" s="55">
        <v>2.0</v>
      </c>
      <c r="BN123" s="49"/>
      <c r="BO123" s="49"/>
      <c r="BP123" s="55"/>
      <c r="BQ123" s="49"/>
      <c r="BR123" s="49"/>
      <c r="BS123" s="49"/>
      <c r="BT123" s="49"/>
      <c r="BU123" s="49"/>
      <c r="BV123" s="49"/>
      <c r="BW123" s="49"/>
      <c r="BX123" s="49"/>
      <c r="BY123" s="49"/>
      <c r="BZ123" s="49"/>
      <c r="CA123" s="49"/>
      <c r="CB123" s="55"/>
      <c r="CC123" s="55">
        <v>3.0</v>
      </c>
      <c r="CD123" s="49"/>
      <c r="CE123" s="55">
        <v>2.0</v>
      </c>
      <c r="CF123" s="49"/>
      <c r="CG123" s="49"/>
      <c r="CH123" s="49"/>
      <c r="CI123" s="49"/>
      <c r="CJ123" s="49"/>
      <c r="CK123" s="49"/>
      <c r="CL123" s="49"/>
      <c r="CM123" s="49"/>
      <c r="CN123" s="49"/>
      <c r="CO123" s="49"/>
      <c r="CP123" s="49"/>
      <c r="CQ123" s="55">
        <v>1.0</v>
      </c>
      <c r="CR123" s="55">
        <v>1.0</v>
      </c>
      <c r="CS123" s="49"/>
      <c r="CT123" s="55">
        <v>1.0</v>
      </c>
      <c r="CU123" s="55">
        <v>1.0</v>
      </c>
      <c r="CV123" s="49"/>
      <c r="CW123" s="55">
        <v>1.0</v>
      </c>
      <c r="CX123" s="49"/>
      <c r="CY123" s="49"/>
      <c r="CZ123" s="49"/>
      <c r="DA123" s="55">
        <v>1.0</v>
      </c>
      <c r="DB123" s="49"/>
      <c r="DC123" s="49"/>
      <c r="DD123" s="55">
        <v>1.0</v>
      </c>
      <c r="DE123" s="49"/>
      <c r="DF123" s="49"/>
      <c r="DG123" s="49"/>
      <c r="DH123" s="49"/>
      <c r="DI123" s="49"/>
      <c r="DJ123" s="49"/>
      <c r="DK123" s="49"/>
      <c r="DL123" s="49"/>
      <c r="DM123" s="49"/>
      <c r="DN123" s="49"/>
      <c r="DO123" s="49"/>
      <c r="DP123" s="49"/>
      <c r="DQ123" s="49"/>
      <c r="DR123" s="49"/>
      <c r="DS123" s="49"/>
      <c r="DT123" s="49"/>
      <c r="DU123" s="49"/>
      <c r="DV123" s="49"/>
      <c r="DW123" s="49"/>
      <c r="DX123" s="49"/>
      <c r="DY123" s="49"/>
      <c r="DZ123" s="49"/>
      <c r="EA123" s="49"/>
      <c r="EB123" s="49"/>
      <c r="EC123" s="49"/>
      <c r="ED123" s="49"/>
      <c r="EE123" s="49"/>
      <c r="EF123" s="49"/>
      <c r="EG123" s="49"/>
      <c r="EH123" s="49"/>
      <c r="EI123" s="49"/>
      <c r="EJ123" s="55"/>
      <c r="EK123" s="49"/>
      <c r="EL123" s="49"/>
      <c r="EM123" s="49"/>
      <c r="EN123" s="49"/>
      <c r="EO123" s="49"/>
      <c r="EP123" s="49"/>
      <c r="EQ123" s="49"/>
      <c r="ER123" s="49"/>
      <c r="ES123" s="49"/>
      <c r="ET123" s="49"/>
      <c r="EU123" s="49"/>
      <c r="EV123" s="55"/>
      <c r="EW123" s="55"/>
      <c r="EX123" s="49"/>
      <c r="EY123" s="55"/>
      <c r="EZ123" s="55"/>
      <c r="FA123" s="49"/>
      <c r="FB123" s="40" t="s">
        <v>814</v>
      </c>
      <c r="FC123" s="40"/>
      <c r="FD123" s="40"/>
    </row>
    <row r="124">
      <c r="A124" s="40" t="s">
        <v>815</v>
      </c>
      <c r="B124" s="40" t="s">
        <v>816</v>
      </c>
      <c r="C124" s="41" t="s">
        <v>262</v>
      </c>
      <c r="D124" s="42" t="s">
        <v>197</v>
      </c>
      <c r="E124" s="42"/>
      <c r="F124" s="42"/>
      <c r="G124" s="43" t="s">
        <v>817</v>
      </c>
      <c r="H124" s="43" t="s">
        <v>468</v>
      </c>
      <c r="I124" s="42"/>
      <c r="J124" s="42"/>
      <c r="K124" s="42" t="s">
        <v>200</v>
      </c>
      <c r="L124" s="43" t="s">
        <v>818</v>
      </c>
      <c r="M124" s="42" t="s">
        <v>195</v>
      </c>
      <c r="N124" s="45">
        <v>43395.0</v>
      </c>
      <c r="O124" s="46">
        <v>43395.0</v>
      </c>
      <c r="P124" s="56"/>
      <c r="Q124" s="48"/>
      <c r="R124" s="48"/>
      <c r="S124" s="49"/>
      <c r="T124" s="50">
        <f t="shared" si="117"/>
        <v>128</v>
      </c>
      <c r="U124" s="51">
        <f t="shared" si="196"/>
        <v>15</v>
      </c>
      <c r="V124" s="51">
        <f t="shared" ref="V124:X124" si="262">IF(ISBLANK($A124),"",sum(AF124,AL124,AR124,AX124,BD124,BJ124,BP124,BV124,CB124,CH124,CN124,CT124,CZ124,DF124,DL124,DR124,DX124,ED124,EJ124,EP124,EV124))</f>
        <v>3</v>
      </c>
      <c r="W124" s="51">
        <f t="shared" si="262"/>
        <v>1</v>
      </c>
      <c r="X124" s="51">
        <f t="shared" si="262"/>
        <v>0</v>
      </c>
      <c r="Y124" s="52">
        <f t="shared" si="236"/>
        <v>4</v>
      </c>
      <c r="Z124" s="51">
        <f t="shared" si="252"/>
        <v>0</v>
      </c>
      <c r="AA124" s="51">
        <f t="shared" ref="AA124:AB124" si="263">IF(ISBLANK($A124),"",sum(AJ124,AP124,AV124,BB124,BH124,BN124,BT124,BZ124,CF124,CL124,CR124,CX124,DD124,DJ124,DP124,DV124,EB124,EH124,EN124,ET124,EZ124))</f>
        <v>0</v>
      </c>
      <c r="AB124" s="51">
        <f t="shared" si="263"/>
        <v>0</v>
      </c>
      <c r="AC124" s="52">
        <f t="shared" si="121"/>
        <v>0</v>
      </c>
      <c r="AD124" s="53">
        <f t="shared" si="8"/>
        <v>0</v>
      </c>
      <c r="AE124" s="54">
        <f t="shared" si="221"/>
        <v>19</v>
      </c>
      <c r="AF124" s="55"/>
      <c r="AG124" s="55"/>
      <c r="AH124" s="49"/>
      <c r="AI124" s="55"/>
      <c r="AJ124" s="55"/>
      <c r="AK124" s="49"/>
      <c r="AL124" s="55">
        <v>1.0</v>
      </c>
      <c r="AM124" s="49"/>
      <c r="AN124" s="49"/>
      <c r="AO124" s="49"/>
      <c r="AP124" s="49"/>
      <c r="AQ124" s="49"/>
      <c r="AR124" s="55"/>
      <c r="AS124" s="55"/>
      <c r="AT124" s="49"/>
      <c r="AU124" s="55"/>
      <c r="AV124" s="49"/>
      <c r="AW124" s="49"/>
      <c r="AX124" s="55">
        <v>1.0</v>
      </c>
      <c r="AY124" s="49"/>
      <c r="AZ124" s="49"/>
      <c r="BA124" s="55"/>
      <c r="BB124" s="55"/>
      <c r="BC124" s="49"/>
      <c r="BD124" s="49"/>
      <c r="BE124" s="55">
        <v>1.0</v>
      </c>
      <c r="BF124" s="49"/>
      <c r="BG124" s="49"/>
      <c r="BH124" s="49"/>
      <c r="BI124" s="49"/>
      <c r="BJ124" s="49"/>
      <c r="BK124" s="49"/>
      <c r="BL124" s="49"/>
      <c r="BM124" s="49"/>
      <c r="BN124" s="49"/>
      <c r="BO124" s="49"/>
      <c r="BP124" s="55"/>
      <c r="BQ124" s="49"/>
      <c r="BR124" s="49"/>
      <c r="BS124" s="49"/>
      <c r="BT124" s="49"/>
      <c r="BU124" s="49"/>
      <c r="BV124" s="49"/>
      <c r="BW124" s="49"/>
      <c r="BX124" s="49"/>
      <c r="BY124" s="49"/>
      <c r="BZ124" s="49"/>
      <c r="CA124" s="49"/>
      <c r="CB124" s="55"/>
      <c r="CC124" s="49"/>
      <c r="CD124" s="49"/>
      <c r="CE124" s="49"/>
      <c r="CF124" s="49"/>
      <c r="CG124" s="49"/>
      <c r="CH124" s="49"/>
      <c r="CI124" s="49"/>
      <c r="CJ124" s="49"/>
      <c r="CK124" s="49"/>
      <c r="CL124" s="49"/>
      <c r="CM124" s="49"/>
      <c r="CN124" s="49"/>
      <c r="CO124" s="49"/>
      <c r="CP124" s="49"/>
      <c r="CQ124" s="49"/>
      <c r="CR124" s="49"/>
      <c r="CS124" s="49"/>
      <c r="CT124" s="49"/>
      <c r="CU124" s="49"/>
      <c r="CV124" s="49"/>
      <c r="CW124" s="49"/>
      <c r="CX124" s="49"/>
      <c r="CY124" s="49"/>
      <c r="CZ124" s="49"/>
      <c r="DA124" s="49"/>
      <c r="DB124" s="49"/>
      <c r="DC124" s="49"/>
      <c r="DD124" s="49"/>
      <c r="DE124" s="49"/>
      <c r="DF124" s="49"/>
      <c r="DG124" s="49"/>
      <c r="DH124" s="49"/>
      <c r="DI124" s="49"/>
      <c r="DJ124" s="49"/>
      <c r="DK124" s="49"/>
      <c r="DL124" s="49"/>
      <c r="DM124" s="49"/>
      <c r="DN124" s="49"/>
      <c r="DO124" s="49"/>
      <c r="DP124" s="49"/>
      <c r="DQ124" s="49"/>
      <c r="DR124" s="49"/>
      <c r="DS124" s="49"/>
      <c r="DT124" s="49"/>
      <c r="DU124" s="49"/>
      <c r="DV124" s="49"/>
      <c r="DW124" s="49"/>
      <c r="DX124" s="49"/>
      <c r="DY124" s="49"/>
      <c r="DZ124" s="49"/>
      <c r="EA124" s="49"/>
      <c r="EB124" s="49"/>
      <c r="EC124" s="49"/>
      <c r="ED124" s="55">
        <v>1.0</v>
      </c>
      <c r="EE124" s="49"/>
      <c r="EF124" s="49"/>
      <c r="EG124" s="49"/>
      <c r="EH124" s="49"/>
      <c r="EI124" s="49"/>
      <c r="EJ124" s="55"/>
      <c r="EK124" s="49"/>
      <c r="EL124" s="49"/>
      <c r="EM124" s="49"/>
      <c r="EN124" s="49"/>
      <c r="EO124" s="49"/>
      <c r="EP124" s="49"/>
      <c r="EQ124" s="49"/>
      <c r="ER124" s="49"/>
      <c r="ES124" s="49"/>
      <c r="ET124" s="49"/>
      <c r="EU124" s="49"/>
      <c r="EV124" s="55"/>
      <c r="EW124" s="55"/>
      <c r="EX124" s="49"/>
      <c r="EY124" s="55"/>
      <c r="EZ124" s="55"/>
      <c r="FA124" s="49"/>
      <c r="FB124" s="40" t="s">
        <v>819</v>
      </c>
      <c r="FC124" s="40"/>
      <c r="FD124" s="40"/>
    </row>
    <row r="125" hidden="1">
      <c r="A125" s="40" t="s">
        <v>820</v>
      </c>
      <c r="B125" s="40" t="s">
        <v>821</v>
      </c>
      <c r="C125" s="41" t="s">
        <v>262</v>
      </c>
      <c r="D125" s="42" t="s">
        <v>170</v>
      </c>
      <c r="E125" s="42"/>
      <c r="F125" s="42"/>
      <c r="G125" s="43" t="s">
        <v>822</v>
      </c>
      <c r="H125" s="43" t="s">
        <v>468</v>
      </c>
      <c r="I125" s="42"/>
      <c r="J125" s="42"/>
      <c r="K125" s="42" t="s">
        <v>200</v>
      </c>
      <c r="L125" s="43" t="s">
        <v>672</v>
      </c>
      <c r="M125" s="42" t="s">
        <v>278</v>
      </c>
      <c r="N125" s="45">
        <v>43390.0</v>
      </c>
      <c r="O125" s="46">
        <v>43390.0</v>
      </c>
      <c r="P125" s="56"/>
      <c r="Q125" s="48"/>
      <c r="R125" s="48"/>
      <c r="S125" s="49"/>
      <c r="T125" s="50">
        <f t="shared" si="117"/>
        <v>133</v>
      </c>
      <c r="U125" s="51">
        <f t="shared" si="196"/>
        <v>15</v>
      </c>
      <c r="V125" s="51">
        <f t="shared" ref="V125:X125" si="264">IF(ISBLANK($A125),"",sum(AF125,AL125,AR125,AX125,BD125,BJ125,BP125,BV125,CB125,CH125,CN125,CT125,CZ125,DF125,DL125,DR125,DX125,ED125,EJ125,EP125,EV125))</f>
        <v>1</v>
      </c>
      <c r="W125" s="51">
        <f t="shared" si="264"/>
        <v>0</v>
      </c>
      <c r="X125" s="51">
        <f t="shared" si="264"/>
        <v>0</v>
      </c>
      <c r="Y125" s="52">
        <f t="shared" si="236"/>
        <v>1</v>
      </c>
      <c r="Z125" s="51">
        <f t="shared" si="252"/>
        <v>1</v>
      </c>
      <c r="AA125" s="51">
        <f t="shared" ref="AA125:AB125" si="265">IF(ISBLANK($A125),"",sum(AJ125,AP125,AV125,BB125,BH125,BN125,BT125,BZ125,CF125,CL125,CR125,CX125,DD125,DJ125,DP125,DV125,EB125,EH125,EN125,ET125,EZ125))</f>
        <v>0</v>
      </c>
      <c r="AB125" s="51">
        <f t="shared" si="265"/>
        <v>0</v>
      </c>
      <c r="AC125" s="52">
        <f t="shared" si="121"/>
        <v>1</v>
      </c>
      <c r="AD125" s="53">
        <f t="shared" si="8"/>
        <v>1</v>
      </c>
      <c r="AE125" s="54">
        <f t="shared" si="221"/>
        <v>19</v>
      </c>
      <c r="AF125" s="55"/>
      <c r="AG125" s="55"/>
      <c r="AH125" s="49"/>
      <c r="AI125" s="55"/>
      <c r="AJ125" s="55"/>
      <c r="AK125" s="49"/>
      <c r="AL125" s="55">
        <v>1.0</v>
      </c>
      <c r="AM125" s="49"/>
      <c r="AN125" s="49"/>
      <c r="AO125" s="55">
        <v>1.0</v>
      </c>
      <c r="AP125" s="49"/>
      <c r="AQ125" s="49"/>
      <c r="AR125" s="55"/>
      <c r="AS125" s="55"/>
      <c r="AT125" s="49"/>
      <c r="AU125" s="55"/>
      <c r="AV125" s="49"/>
      <c r="AW125" s="49"/>
      <c r="AX125" s="55"/>
      <c r="AY125" s="49"/>
      <c r="AZ125" s="49"/>
      <c r="BA125" s="55"/>
      <c r="BB125" s="55"/>
      <c r="BC125" s="49"/>
      <c r="BD125" s="49"/>
      <c r="BE125" s="49"/>
      <c r="BF125" s="49"/>
      <c r="BG125" s="49"/>
      <c r="BH125" s="49"/>
      <c r="BI125" s="49"/>
      <c r="BJ125" s="49"/>
      <c r="BK125" s="49"/>
      <c r="BL125" s="49"/>
      <c r="BM125" s="49"/>
      <c r="BN125" s="49"/>
      <c r="BO125" s="49"/>
      <c r="BP125" s="55"/>
      <c r="BQ125" s="49"/>
      <c r="BR125" s="49"/>
      <c r="BS125" s="49"/>
      <c r="BT125" s="49"/>
      <c r="BU125" s="49"/>
      <c r="BV125" s="49"/>
      <c r="BW125" s="49"/>
      <c r="BX125" s="49"/>
      <c r="BY125" s="49"/>
      <c r="BZ125" s="49"/>
      <c r="CA125" s="49"/>
      <c r="CB125" s="55"/>
      <c r="CC125" s="49"/>
      <c r="CD125" s="49"/>
      <c r="CE125" s="49"/>
      <c r="CF125" s="49"/>
      <c r="CG125" s="49"/>
      <c r="CH125" s="49"/>
      <c r="CI125" s="49"/>
      <c r="CJ125" s="49"/>
      <c r="CK125" s="49"/>
      <c r="CL125" s="49"/>
      <c r="CM125" s="49"/>
      <c r="CN125" s="49"/>
      <c r="CO125" s="49"/>
      <c r="CP125" s="49"/>
      <c r="CQ125" s="49"/>
      <c r="CR125" s="49"/>
      <c r="CS125" s="49"/>
      <c r="CT125" s="49"/>
      <c r="CU125" s="49"/>
      <c r="CV125" s="49"/>
      <c r="CW125" s="49"/>
      <c r="CX125" s="49"/>
      <c r="CY125" s="49"/>
      <c r="CZ125" s="49"/>
      <c r="DA125" s="49"/>
      <c r="DB125" s="49"/>
      <c r="DC125" s="49"/>
      <c r="DD125" s="49"/>
      <c r="DE125" s="49"/>
      <c r="DF125" s="49"/>
      <c r="DG125" s="49"/>
      <c r="DH125" s="49"/>
      <c r="DI125" s="49"/>
      <c r="DJ125" s="49"/>
      <c r="DK125" s="49"/>
      <c r="DL125" s="49"/>
      <c r="DM125" s="49"/>
      <c r="DN125" s="49"/>
      <c r="DO125" s="49"/>
      <c r="DP125" s="49"/>
      <c r="DQ125" s="49"/>
      <c r="DR125" s="49"/>
      <c r="DS125" s="49"/>
      <c r="DT125" s="49"/>
      <c r="DU125" s="49"/>
      <c r="DV125" s="49"/>
      <c r="DW125" s="49"/>
      <c r="DX125" s="49"/>
      <c r="DY125" s="49"/>
      <c r="DZ125" s="49"/>
      <c r="EA125" s="49"/>
      <c r="EB125" s="49"/>
      <c r="EC125" s="49"/>
      <c r="ED125" s="49"/>
      <c r="EE125" s="49"/>
      <c r="EF125" s="49"/>
      <c r="EG125" s="49"/>
      <c r="EH125" s="49"/>
      <c r="EI125" s="49"/>
      <c r="EJ125" s="55"/>
      <c r="EK125" s="49"/>
      <c r="EL125" s="49"/>
      <c r="EM125" s="49"/>
      <c r="EN125" s="49"/>
      <c r="EO125" s="49"/>
      <c r="EP125" s="49"/>
      <c r="EQ125" s="49"/>
      <c r="ER125" s="49"/>
      <c r="ES125" s="49"/>
      <c r="ET125" s="49"/>
      <c r="EU125" s="49"/>
      <c r="EV125" s="55"/>
      <c r="EW125" s="55"/>
      <c r="EX125" s="49"/>
      <c r="EY125" s="55"/>
      <c r="EZ125" s="55"/>
      <c r="FA125" s="49"/>
      <c r="FB125" s="40" t="s">
        <v>823</v>
      </c>
      <c r="FC125" s="40"/>
      <c r="FD125" s="40"/>
    </row>
    <row r="126" hidden="1">
      <c r="A126" s="40" t="s">
        <v>824</v>
      </c>
      <c r="B126" s="40" t="s">
        <v>825</v>
      </c>
      <c r="C126" s="41" t="s">
        <v>196</v>
      </c>
      <c r="D126" s="42" t="s">
        <v>162</v>
      </c>
      <c r="E126" s="42"/>
      <c r="F126" s="42"/>
      <c r="G126" s="43" t="s">
        <v>826</v>
      </c>
      <c r="H126" s="43" t="s">
        <v>622</v>
      </c>
      <c r="I126" s="42"/>
      <c r="J126" s="42"/>
      <c r="K126" s="42" t="s">
        <v>200</v>
      </c>
      <c r="L126" s="43" t="s">
        <v>569</v>
      </c>
      <c r="M126" s="42" t="s">
        <v>195</v>
      </c>
      <c r="N126" s="45">
        <v>43298.0</v>
      </c>
      <c r="O126" s="46">
        <v>43298.0</v>
      </c>
      <c r="P126" s="47"/>
      <c r="Q126" s="48"/>
      <c r="R126" s="48"/>
      <c r="S126" s="49"/>
      <c r="T126" s="50">
        <f t="shared" si="117"/>
        <v>225</v>
      </c>
      <c r="U126" s="51">
        <f t="shared" si="196"/>
        <v>15</v>
      </c>
      <c r="V126" s="51">
        <f t="shared" ref="V126:W126" si="266">IF(ISBLANK($A126),"",sum(AF126,AL126,AR126,AX126,BD126,BJ126,BP126,BV126,CB126,CH126,CN126,CT126,CZ126,DF126,DL126,DR126,DX126,ED126,EJ126,EP126,EV126))</f>
        <v>2</v>
      </c>
      <c r="W126" s="51">
        <f t="shared" si="266"/>
        <v>6</v>
      </c>
      <c r="X126" s="93">
        <v>0.0</v>
      </c>
      <c r="Y126" s="52">
        <f t="shared" si="236"/>
        <v>8</v>
      </c>
      <c r="Z126" s="51">
        <f t="shared" si="252"/>
        <v>5</v>
      </c>
      <c r="AA126" s="51">
        <f t="shared" ref="AA126:AB126" si="267">IF(ISBLANK($A126),"",sum(AJ126,AP126,AV126,BB126,BH126,BN126,BT126,BZ126,CF126,CL126,CR126,CX126,DD126,DJ126,DP126,DV126,EB126,EH126,EN126,ET126,EZ126))</f>
        <v>2</v>
      </c>
      <c r="AB126" s="51">
        <f t="shared" si="267"/>
        <v>0</v>
      </c>
      <c r="AC126" s="52">
        <f t="shared" si="121"/>
        <v>7</v>
      </c>
      <c r="AD126" s="53">
        <f t="shared" si="8"/>
        <v>0.625</v>
      </c>
      <c r="AE126" s="54" t="str">
        <f t="shared" si="221"/>
        <v>20+</v>
      </c>
      <c r="AF126" s="55"/>
      <c r="AG126" s="55"/>
      <c r="AH126" s="49"/>
      <c r="AI126" s="55"/>
      <c r="AJ126" s="55"/>
      <c r="AK126" s="49"/>
      <c r="AL126" s="55">
        <v>1.0</v>
      </c>
      <c r="AM126" s="49"/>
      <c r="AN126" s="49"/>
      <c r="AO126" s="55">
        <v>1.0</v>
      </c>
      <c r="AP126" s="49"/>
      <c r="AQ126" s="49"/>
      <c r="AR126" s="55"/>
      <c r="AS126" s="55">
        <v>2.0</v>
      </c>
      <c r="AT126" s="49"/>
      <c r="AU126" s="55"/>
      <c r="AV126" s="49"/>
      <c r="AW126" s="49"/>
      <c r="AX126" s="55">
        <v>1.0</v>
      </c>
      <c r="AY126" s="55">
        <v>1.0</v>
      </c>
      <c r="AZ126" s="49"/>
      <c r="BA126" s="55">
        <v>1.0</v>
      </c>
      <c r="BB126" s="55">
        <v>1.0</v>
      </c>
      <c r="BC126" s="49"/>
      <c r="BD126" s="49"/>
      <c r="BE126" s="49"/>
      <c r="BF126" s="49"/>
      <c r="BG126" s="55">
        <v>1.0</v>
      </c>
      <c r="BH126" s="55">
        <v>1.0</v>
      </c>
      <c r="BI126" s="49"/>
      <c r="BJ126" s="49"/>
      <c r="BK126" s="49"/>
      <c r="BL126" s="49"/>
      <c r="BM126" s="49"/>
      <c r="BN126" s="49"/>
      <c r="BO126" s="49"/>
      <c r="BP126" s="55"/>
      <c r="BQ126" s="49"/>
      <c r="BR126" s="49"/>
      <c r="BS126" s="49"/>
      <c r="BT126" s="49"/>
      <c r="BU126" s="49"/>
      <c r="BV126" s="49"/>
      <c r="BW126" s="49"/>
      <c r="BX126" s="49"/>
      <c r="BY126" s="49"/>
      <c r="BZ126" s="49"/>
      <c r="CA126" s="49"/>
      <c r="CB126" s="55"/>
      <c r="CC126" s="49"/>
      <c r="CD126" s="49"/>
      <c r="CE126" s="49"/>
      <c r="CF126" s="49"/>
      <c r="CG126" s="49"/>
      <c r="CH126" s="49"/>
      <c r="CI126" s="55">
        <v>1.0</v>
      </c>
      <c r="CJ126" s="49"/>
      <c r="CK126" s="49"/>
      <c r="CL126" s="49"/>
      <c r="CM126" s="49"/>
      <c r="CN126" s="49"/>
      <c r="CO126" s="55">
        <v>2.0</v>
      </c>
      <c r="CP126" s="49"/>
      <c r="CQ126" s="55">
        <v>1.0</v>
      </c>
      <c r="CR126" s="49"/>
      <c r="CS126" s="49"/>
      <c r="CT126" s="49"/>
      <c r="CU126" s="49"/>
      <c r="CV126" s="49"/>
      <c r="CW126" s="55">
        <v>1.0</v>
      </c>
      <c r="CX126" s="49"/>
      <c r="CY126" s="49"/>
      <c r="CZ126" s="49"/>
      <c r="DA126" s="49"/>
      <c r="DB126" s="49"/>
      <c r="DC126" s="49"/>
      <c r="DD126" s="49"/>
      <c r="DE126" s="49"/>
      <c r="DF126" s="49"/>
      <c r="DG126" s="49"/>
      <c r="DH126" s="49"/>
      <c r="DI126" s="49"/>
      <c r="DJ126" s="49"/>
      <c r="DK126" s="49"/>
      <c r="DL126" s="49"/>
      <c r="DM126" s="49"/>
      <c r="DN126" s="49"/>
      <c r="DO126" s="49"/>
      <c r="DP126" s="49"/>
      <c r="DQ126" s="49"/>
      <c r="DR126" s="49"/>
      <c r="DS126" s="49"/>
      <c r="DT126" s="49"/>
      <c r="DU126" s="49"/>
      <c r="DV126" s="49"/>
      <c r="DW126" s="49"/>
      <c r="DX126" s="49"/>
      <c r="DY126" s="49"/>
      <c r="DZ126" s="49"/>
      <c r="EA126" s="49"/>
      <c r="EB126" s="49"/>
      <c r="EC126" s="49"/>
      <c r="ED126" s="49"/>
      <c r="EE126" s="49"/>
      <c r="EF126" s="49"/>
      <c r="EG126" s="49"/>
      <c r="EH126" s="49"/>
      <c r="EI126" s="49"/>
      <c r="EJ126" s="55"/>
      <c r="EK126" s="49"/>
      <c r="EL126" s="49"/>
      <c r="EM126" s="49"/>
      <c r="EN126" s="49"/>
      <c r="EO126" s="49"/>
      <c r="EP126" s="49"/>
      <c r="EQ126" s="49"/>
      <c r="ER126" s="49"/>
      <c r="ES126" s="49"/>
      <c r="ET126" s="49"/>
      <c r="EU126" s="49"/>
      <c r="EV126" s="55"/>
      <c r="EW126" s="55"/>
      <c r="EX126" s="49"/>
      <c r="EY126" s="55"/>
      <c r="EZ126" s="55"/>
      <c r="FA126" s="49"/>
      <c r="FB126" s="40" t="s">
        <v>827</v>
      </c>
      <c r="FC126" s="40"/>
      <c r="FD126" s="40"/>
    </row>
    <row r="127" hidden="1">
      <c r="A127" s="40" t="s">
        <v>828</v>
      </c>
      <c r="B127" s="40" t="s">
        <v>354</v>
      </c>
      <c r="C127" s="41" t="s">
        <v>262</v>
      </c>
      <c r="D127" s="125" t="s">
        <v>170</v>
      </c>
      <c r="E127" s="42"/>
      <c r="F127" s="42"/>
      <c r="G127" s="43" t="s">
        <v>829</v>
      </c>
      <c r="H127" s="44" t="s">
        <v>468</v>
      </c>
      <c r="I127" s="42"/>
      <c r="J127" s="42"/>
      <c r="K127" s="125" t="s">
        <v>200</v>
      </c>
      <c r="L127" s="43" t="s">
        <v>830</v>
      </c>
      <c r="M127" s="42" t="s">
        <v>279</v>
      </c>
      <c r="N127" s="45">
        <v>43342.0</v>
      </c>
      <c r="O127" s="46">
        <v>43342.0</v>
      </c>
      <c r="P127" s="47"/>
      <c r="Q127" s="48"/>
      <c r="R127" s="48"/>
      <c r="S127" s="49"/>
      <c r="T127" s="50">
        <f t="shared" si="117"/>
        <v>181</v>
      </c>
      <c r="U127" s="51">
        <f t="shared" si="196"/>
        <v>15</v>
      </c>
      <c r="V127" s="51">
        <f t="shared" ref="V127:X127" si="268">IF(ISBLANK($A127),"",sum(AF127,AL127,AR127,AX127,BD127,BJ127,BP127,BV127,CB127,CH127,CN127,CT127,CZ127,DF127,DL127,DR127,DX127,ED127,EJ127,EP127,EV127))</f>
        <v>3</v>
      </c>
      <c r="W127" s="51">
        <f t="shared" si="268"/>
        <v>1</v>
      </c>
      <c r="X127" s="51">
        <f t="shared" si="268"/>
        <v>0</v>
      </c>
      <c r="Y127" s="52">
        <f t="shared" si="236"/>
        <v>4</v>
      </c>
      <c r="Z127" s="51">
        <f t="shared" si="252"/>
        <v>2</v>
      </c>
      <c r="AA127" s="51">
        <f t="shared" ref="AA127:AB127" si="269">IF(ISBLANK($A127),"",sum(AJ127,AP127,AV127,BB127,BH127,BN127,BT127,BZ127,CF127,CL127,CR127,CX127,DD127,DJ127,DP127,DV127,EB127,EH127,EN127,ET127,EZ127))</f>
        <v>0</v>
      </c>
      <c r="AB127" s="51">
        <f t="shared" si="269"/>
        <v>0</v>
      </c>
      <c r="AC127" s="52">
        <f t="shared" si="121"/>
        <v>2</v>
      </c>
      <c r="AD127" s="53">
        <f t="shared" si="8"/>
        <v>0.5</v>
      </c>
      <c r="AE127" s="54" t="str">
        <f t="shared" si="221"/>
        <v>20+</v>
      </c>
      <c r="AF127" s="55"/>
      <c r="AG127" s="55"/>
      <c r="AH127" s="49"/>
      <c r="AI127" s="55"/>
      <c r="AJ127" s="55"/>
      <c r="AK127" s="49"/>
      <c r="AL127" s="55"/>
      <c r="AM127" s="55">
        <v>1.0</v>
      </c>
      <c r="AN127" s="49"/>
      <c r="AO127" s="49"/>
      <c r="AP127" s="49"/>
      <c r="AQ127" s="49"/>
      <c r="AR127" s="55">
        <v>2.0</v>
      </c>
      <c r="AS127" s="55"/>
      <c r="AT127" s="49"/>
      <c r="AU127" s="55">
        <v>1.0</v>
      </c>
      <c r="AV127" s="49"/>
      <c r="AW127" s="49"/>
      <c r="AX127" s="55">
        <v>1.0</v>
      </c>
      <c r="AY127" s="49"/>
      <c r="AZ127" s="49"/>
      <c r="BA127" s="55"/>
      <c r="BB127" s="55"/>
      <c r="BC127" s="49"/>
      <c r="BD127" s="49"/>
      <c r="BE127" s="49"/>
      <c r="BF127" s="49"/>
      <c r="BG127" s="55">
        <v>1.0</v>
      </c>
      <c r="BH127" s="49"/>
      <c r="BI127" s="49"/>
      <c r="BJ127" s="49"/>
      <c r="BK127" s="49"/>
      <c r="BL127" s="49"/>
      <c r="BM127" s="49"/>
      <c r="BN127" s="49"/>
      <c r="BO127" s="49"/>
      <c r="BP127" s="55"/>
      <c r="BQ127" s="49"/>
      <c r="BR127" s="49"/>
      <c r="BS127" s="49"/>
      <c r="BT127" s="49"/>
      <c r="BU127" s="49"/>
      <c r="BV127" s="49"/>
      <c r="BW127" s="49"/>
      <c r="BX127" s="49"/>
      <c r="BY127" s="49"/>
      <c r="BZ127" s="49"/>
      <c r="CA127" s="49"/>
      <c r="CB127" s="55"/>
      <c r="CC127" s="49"/>
      <c r="CD127" s="49"/>
      <c r="CE127" s="49"/>
      <c r="CF127" s="49"/>
      <c r="CG127" s="49"/>
      <c r="CH127" s="49"/>
      <c r="CI127" s="49"/>
      <c r="CJ127" s="49"/>
      <c r="CK127" s="49"/>
      <c r="CL127" s="49"/>
      <c r="CM127" s="49"/>
      <c r="CN127" s="49"/>
      <c r="CO127" s="49"/>
      <c r="CP127" s="49"/>
      <c r="CQ127" s="49"/>
      <c r="CR127" s="49"/>
      <c r="CS127" s="49"/>
      <c r="CT127" s="49"/>
      <c r="CU127" s="49"/>
      <c r="CV127" s="49"/>
      <c r="CW127" s="49"/>
      <c r="CX127" s="49"/>
      <c r="CY127" s="49"/>
      <c r="CZ127" s="49"/>
      <c r="DA127" s="49"/>
      <c r="DB127" s="49"/>
      <c r="DC127" s="49"/>
      <c r="DD127" s="49"/>
      <c r="DE127" s="49"/>
      <c r="DF127" s="49"/>
      <c r="DG127" s="49"/>
      <c r="DH127" s="49"/>
      <c r="DI127" s="49"/>
      <c r="DJ127" s="49"/>
      <c r="DK127" s="49"/>
      <c r="DL127" s="49"/>
      <c r="DM127" s="49"/>
      <c r="DN127" s="49"/>
      <c r="DO127" s="49"/>
      <c r="DP127" s="49"/>
      <c r="DQ127" s="49"/>
      <c r="DR127" s="49"/>
      <c r="DS127" s="49"/>
      <c r="DT127" s="49"/>
      <c r="DU127" s="49"/>
      <c r="DV127" s="49"/>
      <c r="DW127" s="49"/>
      <c r="DX127" s="49"/>
      <c r="DY127" s="49"/>
      <c r="DZ127" s="49"/>
      <c r="EA127" s="49"/>
      <c r="EB127" s="49"/>
      <c r="EC127" s="49"/>
      <c r="ED127" s="49"/>
      <c r="EE127" s="49"/>
      <c r="EF127" s="49"/>
      <c r="EG127" s="49"/>
      <c r="EH127" s="49"/>
      <c r="EI127" s="49"/>
      <c r="EJ127" s="55"/>
      <c r="EK127" s="49"/>
      <c r="EL127" s="49"/>
      <c r="EM127" s="49"/>
      <c r="EN127" s="49"/>
      <c r="EO127" s="49"/>
      <c r="EP127" s="49"/>
      <c r="EQ127" s="49"/>
      <c r="ER127" s="49"/>
      <c r="ES127" s="49"/>
      <c r="ET127" s="49"/>
      <c r="EU127" s="49"/>
      <c r="EV127" s="55"/>
      <c r="EW127" s="55"/>
      <c r="EX127" s="49"/>
      <c r="EY127" s="55"/>
      <c r="EZ127" s="55"/>
      <c r="FA127" s="49"/>
      <c r="FB127" s="179" t="s">
        <v>831</v>
      </c>
      <c r="FC127" s="40"/>
      <c r="FD127" s="40"/>
    </row>
    <row r="128" hidden="1">
      <c r="A128" s="40" t="s">
        <v>832</v>
      </c>
      <c r="B128" s="40" t="s">
        <v>665</v>
      </c>
      <c r="C128" s="41" t="s">
        <v>262</v>
      </c>
      <c r="D128" s="42" t="s">
        <v>170</v>
      </c>
      <c r="E128" s="42"/>
      <c r="F128" s="42"/>
      <c r="G128" s="43" t="s">
        <v>833</v>
      </c>
      <c r="H128" s="44" t="s">
        <v>468</v>
      </c>
      <c r="I128" s="42"/>
      <c r="J128" s="42"/>
      <c r="K128" s="42" t="s">
        <v>200</v>
      </c>
      <c r="L128" s="43" t="s">
        <v>834</v>
      </c>
      <c r="M128" s="42" t="s">
        <v>249</v>
      </c>
      <c r="N128" s="45">
        <v>43361.0</v>
      </c>
      <c r="O128" s="46">
        <v>43361.0</v>
      </c>
      <c r="P128" s="47"/>
      <c r="Q128" s="48"/>
      <c r="R128" s="48"/>
      <c r="S128" s="49"/>
      <c r="T128" s="50">
        <f t="shared" si="117"/>
        <v>162</v>
      </c>
      <c r="U128" s="51">
        <f t="shared" si="196"/>
        <v>15</v>
      </c>
      <c r="V128" s="51">
        <f t="shared" ref="V128:X128" si="270">IF(ISBLANK($A128),"",sum(AF128,AL128,AR128,AX128,BD128,BJ128,BP128,BV128,CB128,CH128,CN128,CT128,CZ128,DF128,DL128,DR128,DX128,ED128,EJ128,EP128,EV128))</f>
        <v>1</v>
      </c>
      <c r="W128" s="51">
        <f t="shared" si="270"/>
        <v>0</v>
      </c>
      <c r="X128" s="51">
        <f t="shared" si="270"/>
        <v>0</v>
      </c>
      <c r="Y128" s="52">
        <f t="shared" si="236"/>
        <v>1</v>
      </c>
      <c r="Z128" s="51">
        <f t="shared" si="252"/>
        <v>1</v>
      </c>
      <c r="AA128" s="51">
        <f t="shared" ref="AA128:AB128" si="271">IF(ISBLANK($A128),"",sum(AJ128,AP128,AV128,BB128,BH128,BN128,BT128,BZ128,CF128,CL128,CR128,CX128,DD128,DJ128,DP128,DV128,EB128,EH128,EN128,ET128,EZ128))</f>
        <v>1</v>
      </c>
      <c r="AB128" s="51">
        <f t="shared" si="271"/>
        <v>0</v>
      </c>
      <c r="AC128" s="52">
        <f t="shared" si="121"/>
        <v>2</v>
      </c>
      <c r="AD128" s="53">
        <f t="shared" si="8"/>
        <v>1</v>
      </c>
      <c r="AE128" s="54" t="str">
        <f t="shared" si="221"/>
        <v>20+</v>
      </c>
      <c r="AF128" s="55"/>
      <c r="AG128" s="55"/>
      <c r="AH128" s="49"/>
      <c r="AI128" s="55"/>
      <c r="AJ128" s="55"/>
      <c r="AK128" s="49"/>
      <c r="AL128" s="55">
        <v>1.0</v>
      </c>
      <c r="AM128" s="49"/>
      <c r="AN128" s="49"/>
      <c r="AO128" s="55">
        <v>1.0</v>
      </c>
      <c r="AP128" s="55">
        <v>1.0</v>
      </c>
      <c r="AQ128" s="49"/>
      <c r="AR128" s="55"/>
      <c r="AS128" s="55"/>
      <c r="AT128" s="49"/>
      <c r="AU128" s="55"/>
      <c r="AV128" s="49"/>
      <c r="AW128" s="49"/>
      <c r="AX128" s="55"/>
      <c r="AY128" s="49"/>
      <c r="AZ128" s="49"/>
      <c r="BA128" s="55"/>
      <c r="BB128" s="55"/>
      <c r="BC128" s="49"/>
      <c r="BD128" s="49"/>
      <c r="BE128" s="49"/>
      <c r="BF128" s="49"/>
      <c r="BG128" s="49"/>
      <c r="BH128" s="49"/>
      <c r="BI128" s="49"/>
      <c r="BJ128" s="49"/>
      <c r="BK128" s="49"/>
      <c r="BL128" s="49"/>
      <c r="BM128" s="49"/>
      <c r="BN128" s="49"/>
      <c r="BO128" s="49"/>
      <c r="BP128" s="55"/>
      <c r="BQ128" s="49"/>
      <c r="BR128" s="49"/>
      <c r="BS128" s="49"/>
      <c r="BT128" s="49"/>
      <c r="BU128" s="49"/>
      <c r="BV128" s="49"/>
      <c r="BW128" s="49"/>
      <c r="BX128" s="49"/>
      <c r="BY128" s="49"/>
      <c r="BZ128" s="49"/>
      <c r="CA128" s="49"/>
      <c r="CB128" s="55"/>
      <c r="CC128" s="49"/>
      <c r="CD128" s="49"/>
      <c r="CE128" s="49"/>
      <c r="CF128" s="49"/>
      <c r="CG128" s="49"/>
      <c r="CH128" s="49"/>
      <c r="CI128" s="49"/>
      <c r="CJ128" s="49"/>
      <c r="CK128" s="49"/>
      <c r="CL128" s="49"/>
      <c r="CM128" s="49"/>
      <c r="CN128" s="49"/>
      <c r="CO128" s="49"/>
      <c r="CP128" s="49"/>
      <c r="CQ128" s="49"/>
      <c r="CR128" s="49"/>
      <c r="CS128" s="49"/>
      <c r="CT128" s="49"/>
      <c r="CU128" s="49"/>
      <c r="CV128" s="49"/>
      <c r="CW128" s="49"/>
      <c r="CX128" s="49"/>
      <c r="CY128" s="49"/>
      <c r="CZ128" s="49"/>
      <c r="DA128" s="49"/>
      <c r="DB128" s="49"/>
      <c r="DC128" s="49"/>
      <c r="DD128" s="49"/>
      <c r="DE128" s="49"/>
      <c r="DF128" s="49"/>
      <c r="DG128" s="49"/>
      <c r="DH128" s="49"/>
      <c r="DI128" s="49"/>
      <c r="DJ128" s="49"/>
      <c r="DK128" s="49"/>
      <c r="DL128" s="49"/>
      <c r="DM128" s="49"/>
      <c r="DN128" s="49"/>
      <c r="DO128" s="49"/>
      <c r="DP128" s="49"/>
      <c r="DQ128" s="49"/>
      <c r="DR128" s="49"/>
      <c r="DS128" s="49"/>
      <c r="DT128" s="49"/>
      <c r="DU128" s="49"/>
      <c r="DV128" s="49"/>
      <c r="DW128" s="49"/>
      <c r="DX128" s="49"/>
      <c r="DY128" s="49"/>
      <c r="DZ128" s="49"/>
      <c r="EA128" s="49"/>
      <c r="EB128" s="49"/>
      <c r="EC128" s="49"/>
      <c r="ED128" s="49"/>
      <c r="EE128" s="49"/>
      <c r="EF128" s="49"/>
      <c r="EG128" s="49"/>
      <c r="EH128" s="49"/>
      <c r="EI128" s="49"/>
      <c r="EJ128" s="55"/>
      <c r="EK128" s="49"/>
      <c r="EL128" s="49"/>
      <c r="EM128" s="49"/>
      <c r="EN128" s="49"/>
      <c r="EO128" s="49"/>
      <c r="EP128" s="49"/>
      <c r="EQ128" s="49"/>
      <c r="ER128" s="49"/>
      <c r="ES128" s="49"/>
      <c r="ET128" s="49"/>
      <c r="EU128" s="49"/>
      <c r="EV128" s="55"/>
      <c r="EW128" s="55"/>
      <c r="EX128" s="49"/>
      <c r="EY128" s="55"/>
      <c r="EZ128" s="55"/>
      <c r="FA128" s="49"/>
      <c r="FB128" s="40" t="s">
        <v>835</v>
      </c>
      <c r="FC128" s="40"/>
      <c r="FD128" s="40"/>
    </row>
    <row r="129" hidden="1">
      <c r="A129" s="156" t="s">
        <v>836</v>
      </c>
      <c r="B129" s="40" t="s">
        <v>837</v>
      </c>
      <c r="C129" s="41" t="s">
        <v>169</v>
      </c>
      <c r="D129" s="42" t="s">
        <v>177</v>
      </c>
      <c r="E129" s="42"/>
      <c r="F129" s="42"/>
      <c r="G129" s="43" t="s">
        <v>838</v>
      </c>
      <c r="H129" s="43" t="s">
        <v>607</v>
      </c>
      <c r="I129" s="42"/>
      <c r="J129" s="42"/>
      <c r="K129" s="42" t="s">
        <v>200</v>
      </c>
      <c r="L129" s="43" t="s">
        <v>839</v>
      </c>
      <c r="M129" s="42" t="s">
        <v>278</v>
      </c>
      <c r="N129" s="87">
        <v>43195.0</v>
      </c>
      <c r="O129" s="46">
        <v>43195.0</v>
      </c>
      <c r="P129" s="56"/>
      <c r="Q129" s="48"/>
      <c r="R129" s="48"/>
      <c r="S129" s="49"/>
      <c r="T129" s="50">
        <f t="shared" si="117"/>
        <v>328</v>
      </c>
      <c r="U129" s="51">
        <f t="shared" si="196"/>
        <v>15</v>
      </c>
      <c r="V129" s="51">
        <f t="shared" ref="V129:X129" si="272">IF(ISBLANK($A129),"",sum(AF129,AL129,AR129,AX129,BD129,BJ129,BP129,BV129,CB129,CH129,CN129,CT129,CZ129,DF129,DL129,DR129,DX129,ED129,EJ129,EP129,EV129))</f>
        <v>0</v>
      </c>
      <c r="W129" s="51">
        <f t="shared" si="272"/>
        <v>0</v>
      </c>
      <c r="X129" s="51">
        <f t="shared" si="272"/>
        <v>0</v>
      </c>
      <c r="Y129" s="52">
        <f t="shared" si="236"/>
        <v>0</v>
      </c>
      <c r="Z129" s="51">
        <f t="shared" si="252"/>
        <v>0</v>
      </c>
      <c r="AA129" s="51">
        <f t="shared" ref="AA129:AB129" si="273">IF(ISBLANK($A129),"",sum(AJ129,AP129,AV129,BB129,BH129,BN129,BT129,BZ129,CF129,CL129,CR129,CX129,DD129,DJ129,DP129,DV129,EB129,EH129,EN129,ET129,EZ129))</f>
        <v>0</v>
      </c>
      <c r="AB129" s="51">
        <f t="shared" si="273"/>
        <v>0</v>
      </c>
      <c r="AC129" s="52">
        <f t="shared" si="121"/>
        <v>0</v>
      </c>
      <c r="AD129" s="53" t="str">
        <f t="shared" si="8"/>
        <v/>
      </c>
      <c r="AE129" s="54" t="str">
        <f t="shared" si="221"/>
        <v>20+</v>
      </c>
      <c r="AF129" s="55"/>
      <c r="AG129" s="55"/>
      <c r="AH129" s="49"/>
      <c r="AI129" s="55"/>
      <c r="AJ129" s="55"/>
      <c r="AK129" s="49"/>
      <c r="AL129" s="55"/>
      <c r="AM129" s="49"/>
      <c r="AN129" s="49"/>
      <c r="AO129" s="49"/>
      <c r="AP129" s="49"/>
      <c r="AQ129" s="49"/>
      <c r="AR129" s="55"/>
      <c r="AS129" s="55"/>
      <c r="AT129" s="49"/>
      <c r="AU129" s="55"/>
      <c r="AV129" s="49"/>
      <c r="AW129" s="49"/>
      <c r="AX129" s="55"/>
      <c r="AY129" s="49"/>
      <c r="AZ129" s="49"/>
      <c r="BA129" s="55"/>
      <c r="BB129" s="55"/>
      <c r="BC129" s="49"/>
      <c r="BD129" s="49"/>
      <c r="BE129" s="49"/>
      <c r="BF129" s="49"/>
      <c r="BG129" s="49"/>
      <c r="BH129" s="49"/>
      <c r="BI129" s="49"/>
      <c r="BJ129" s="49"/>
      <c r="BK129" s="49"/>
      <c r="BL129" s="49"/>
      <c r="BM129" s="49"/>
      <c r="BN129" s="49"/>
      <c r="BO129" s="49"/>
      <c r="BP129" s="55"/>
      <c r="BQ129" s="49"/>
      <c r="BR129" s="49"/>
      <c r="BS129" s="49"/>
      <c r="BT129" s="49"/>
      <c r="BU129" s="49"/>
      <c r="BV129" s="49"/>
      <c r="BW129" s="49"/>
      <c r="BX129" s="49"/>
      <c r="BY129" s="49"/>
      <c r="BZ129" s="49"/>
      <c r="CA129" s="49"/>
      <c r="CB129" s="55"/>
      <c r="CC129" s="49"/>
      <c r="CD129" s="49"/>
      <c r="CE129" s="49"/>
      <c r="CF129" s="49"/>
      <c r="CG129" s="49"/>
      <c r="CH129" s="49"/>
      <c r="CI129" s="49"/>
      <c r="CJ129" s="49"/>
      <c r="CK129" s="49"/>
      <c r="CL129" s="49"/>
      <c r="CM129" s="49"/>
      <c r="CN129" s="49"/>
      <c r="CO129" s="49"/>
      <c r="CP129" s="49"/>
      <c r="CQ129" s="49"/>
      <c r="CR129" s="49"/>
      <c r="CS129" s="49"/>
      <c r="CT129" s="49"/>
      <c r="CU129" s="49"/>
      <c r="CV129" s="49"/>
      <c r="CW129" s="49"/>
      <c r="CX129" s="49"/>
      <c r="CY129" s="49"/>
      <c r="CZ129" s="49"/>
      <c r="DA129" s="49"/>
      <c r="DB129" s="49"/>
      <c r="DC129" s="49"/>
      <c r="DD129" s="49"/>
      <c r="DE129" s="49"/>
      <c r="DF129" s="49"/>
      <c r="DG129" s="49"/>
      <c r="DH129" s="49"/>
      <c r="DI129" s="49"/>
      <c r="DJ129" s="49"/>
      <c r="DK129" s="49"/>
      <c r="DL129" s="49"/>
      <c r="DM129" s="49"/>
      <c r="DN129" s="49"/>
      <c r="DO129" s="49"/>
      <c r="DP129" s="49"/>
      <c r="DQ129" s="49"/>
      <c r="DR129" s="49"/>
      <c r="DS129" s="49"/>
      <c r="DT129" s="49"/>
      <c r="DU129" s="49"/>
      <c r="DV129" s="49"/>
      <c r="DW129" s="49"/>
      <c r="DX129" s="49"/>
      <c r="DY129" s="49"/>
      <c r="DZ129" s="49"/>
      <c r="EA129" s="49"/>
      <c r="EB129" s="49"/>
      <c r="EC129" s="49"/>
      <c r="ED129" s="49"/>
      <c r="EE129" s="49"/>
      <c r="EF129" s="49"/>
      <c r="EG129" s="49"/>
      <c r="EH129" s="49"/>
      <c r="EI129" s="49"/>
      <c r="EJ129" s="55"/>
      <c r="EK129" s="49"/>
      <c r="EL129" s="49"/>
      <c r="EM129" s="49"/>
      <c r="EN129" s="49"/>
      <c r="EO129" s="49"/>
      <c r="EP129" s="49"/>
      <c r="EQ129" s="49"/>
      <c r="ER129" s="49"/>
      <c r="ES129" s="49"/>
      <c r="ET129" s="49"/>
      <c r="EU129" s="49"/>
      <c r="EV129" s="55"/>
      <c r="EW129" s="55"/>
      <c r="EX129" s="49"/>
      <c r="EY129" s="55"/>
      <c r="EZ129" s="55"/>
      <c r="FA129" s="49"/>
      <c r="FB129" s="40" t="s">
        <v>840</v>
      </c>
      <c r="FC129" s="40"/>
      <c r="FD129" s="40"/>
    </row>
    <row r="130" hidden="1">
      <c r="A130" s="40" t="s">
        <v>841</v>
      </c>
      <c r="B130" s="40" t="s">
        <v>354</v>
      </c>
      <c r="C130" s="41" t="s">
        <v>262</v>
      </c>
      <c r="D130" s="42" t="s">
        <v>170</v>
      </c>
      <c r="E130" s="42"/>
      <c r="F130" s="42"/>
      <c r="G130" s="43" t="s">
        <v>842</v>
      </c>
      <c r="H130" s="44" t="s">
        <v>468</v>
      </c>
      <c r="I130" s="42"/>
      <c r="J130" s="42"/>
      <c r="K130" s="42" t="s">
        <v>200</v>
      </c>
      <c r="L130" s="43" t="s">
        <v>658</v>
      </c>
      <c r="M130" s="42" t="s">
        <v>276</v>
      </c>
      <c r="N130" s="45">
        <v>43360.0</v>
      </c>
      <c r="O130" s="46">
        <v>43360.0</v>
      </c>
      <c r="P130" s="47"/>
      <c r="Q130" s="48"/>
      <c r="R130" s="48"/>
      <c r="S130" s="49"/>
      <c r="T130" s="50">
        <f t="shared" si="117"/>
        <v>163</v>
      </c>
      <c r="U130" s="51">
        <f t="shared" si="196"/>
        <v>15</v>
      </c>
      <c r="V130" s="51">
        <f t="shared" ref="V130:X130" si="274">IF(ISBLANK($A130),"",sum(AF130,AL130,AR130,AX130,BD130,BJ130,BP130,BV130,CB130,CH130,CN130,CT130,CZ130,DF130,DL130,DR130,DX130,ED130,EJ130,EP130,EV130))</f>
        <v>1</v>
      </c>
      <c r="W130" s="51">
        <f t="shared" si="274"/>
        <v>0</v>
      </c>
      <c r="X130" s="51">
        <f t="shared" si="274"/>
        <v>0</v>
      </c>
      <c r="Y130" s="52">
        <f t="shared" si="236"/>
        <v>1</v>
      </c>
      <c r="Z130" s="51">
        <f t="shared" si="252"/>
        <v>0</v>
      </c>
      <c r="AA130" s="51">
        <f t="shared" ref="AA130:AB130" si="275">IF(ISBLANK($A130),"",sum(AJ130,AP130,AV130,BB130,BH130,BN130,BT130,BZ130,CF130,CL130,CR130,CX130,DD130,DJ130,DP130,DV130,EB130,EH130,EN130,ET130,EZ130))</f>
        <v>1</v>
      </c>
      <c r="AB130" s="51">
        <f t="shared" si="275"/>
        <v>0</v>
      </c>
      <c r="AC130" s="52">
        <f t="shared" si="121"/>
        <v>1</v>
      </c>
      <c r="AD130" s="53">
        <f t="shared" si="8"/>
        <v>0</v>
      </c>
      <c r="AE130" s="54" t="str">
        <f t="shared" si="221"/>
        <v>20+</v>
      </c>
      <c r="AF130" s="55"/>
      <c r="AG130" s="55"/>
      <c r="AH130" s="49"/>
      <c r="AI130" s="55"/>
      <c r="AJ130" s="55"/>
      <c r="AK130" s="49"/>
      <c r="AL130" s="55"/>
      <c r="AM130" s="49"/>
      <c r="AN130" s="49"/>
      <c r="AO130" s="49"/>
      <c r="AP130" s="49"/>
      <c r="AQ130" s="49"/>
      <c r="AR130" s="55">
        <v>1.0</v>
      </c>
      <c r="AS130" s="55"/>
      <c r="AT130" s="49"/>
      <c r="AU130" s="55"/>
      <c r="AV130" s="49"/>
      <c r="AW130" s="49"/>
      <c r="AX130" s="55"/>
      <c r="AY130" s="49"/>
      <c r="AZ130" s="49"/>
      <c r="BA130" s="55"/>
      <c r="BB130" s="55"/>
      <c r="BC130" s="49"/>
      <c r="BD130" s="49"/>
      <c r="BE130" s="49"/>
      <c r="BF130" s="49"/>
      <c r="BG130" s="49"/>
      <c r="BH130" s="49"/>
      <c r="BI130" s="49"/>
      <c r="BJ130" s="49"/>
      <c r="BK130" s="49"/>
      <c r="BL130" s="49"/>
      <c r="BM130" s="49"/>
      <c r="BN130" s="55">
        <v>1.0</v>
      </c>
      <c r="BO130" s="49"/>
      <c r="BP130" s="55"/>
      <c r="BQ130" s="49"/>
      <c r="BR130" s="49"/>
      <c r="BS130" s="49"/>
      <c r="BT130" s="49"/>
      <c r="BU130" s="49"/>
      <c r="BV130" s="49"/>
      <c r="BW130" s="49"/>
      <c r="BX130" s="49"/>
      <c r="BY130" s="49"/>
      <c r="BZ130" s="49"/>
      <c r="CA130" s="49"/>
      <c r="CB130" s="55"/>
      <c r="CC130" s="49"/>
      <c r="CD130" s="49"/>
      <c r="CE130" s="49"/>
      <c r="CF130" s="49"/>
      <c r="CG130" s="49"/>
      <c r="CH130" s="49"/>
      <c r="CI130" s="49"/>
      <c r="CJ130" s="49"/>
      <c r="CK130" s="49"/>
      <c r="CL130" s="49"/>
      <c r="CM130" s="49"/>
      <c r="CN130" s="49"/>
      <c r="CO130" s="49"/>
      <c r="CP130" s="49"/>
      <c r="CQ130" s="49"/>
      <c r="CR130" s="49"/>
      <c r="CS130" s="49"/>
      <c r="CT130" s="49"/>
      <c r="CU130" s="49"/>
      <c r="CV130" s="49"/>
      <c r="CW130" s="49"/>
      <c r="CX130" s="49"/>
      <c r="CY130" s="49"/>
      <c r="CZ130" s="49"/>
      <c r="DA130" s="49"/>
      <c r="DB130" s="49"/>
      <c r="DC130" s="49"/>
      <c r="DD130" s="49"/>
      <c r="DE130" s="49"/>
      <c r="DF130" s="49"/>
      <c r="DG130" s="49"/>
      <c r="DH130" s="49"/>
      <c r="DI130" s="49"/>
      <c r="DJ130" s="49"/>
      <c r="DK130" s="49"/>
      <c r="DL130" s="49"/>
      <c r="DM130" s="49"/>
      <c r="DN130" s="49"/>
      <c r="DO130" s="49"/>
      <c r="DP130" s="49"/>
      <c r="DQ130" s="49"/>
      <c r="DR130" s="49"/>
      <c r="DS130" s="49"/>
      <c r="DT130" s="49"/>
      <c r="DU130" s="49"/>
      <c r="DV130" s="49"/>
      <c r="DW130" s="49"/>
      <c r="DX130" s="49"/>
      <c r="DY130" s="49"/>
      <c r="DZ130" s="49"/>
      <c r="EA130" s="49"/>
      <c r="EB130" s="49"/>
      <c r="EC130" s="49"/>
      <c r="ED130" s="49"/>
      <c r="EE130" s="49"/>
      <c r="EF130" s="49"/>
      <c r="EG130" s="49"/>
      <c r="EH130" s="49"/>
      <c r="EI130" s="49"/>
      <c r="EJ130" s="55"/>
      <c r="EK130" s="49"/>
      <c r="EL130" s="49"/>
      <c r="EM130" s="49"/>
      <c r="EN130" s="49"/>
      <c r="EO130" s="49"/>
      <c r="EP130" s="49"/>
      <c r="EQ130" s="49"/>
      <c r="ER130" s="49"/>
      <c r="ES130" s="49"/>
      <c r="ET130" s="49"/>
      <c r="EU130" s="49"/>
      <c r="EV130" s="55"/>
      <c r="EW130" s="55"/>
      <c r="EX130" s="49"/>
      <c r="EY130" s="55"/>
      <c r="EZ130" s="55"/>
      <c r="FA130" s="49"/>
      <c r="FB130" s="40" t="s">
        <v>843</v>
      </c>
      <c r="FC130" s="40"/>
      <c r="FD130" s="40"/>
    </row>
    <row r="131" hidden="1">
      <c r="A131" s="40" t="s">
        <v>844</v>
      </c>
      <c r="B131" s="40" t="s">
        <v>845</v>
      </c>
      <c r="C131" s="41" t="s">
        <v>262</v>
      </c>
      <c r="D131" s="125" t="s">
        <v>170</v>
      </c>
      <c r="E131" s="42"/>
      <c r="F131" s="42"/>
      <c r="G131" s="43" t="s">
        <v>666</v>
      </c>
      <c r="H131" s="44" t="s">
        <v>468</v>
      </c>
      <c r="I131" s="42"/>
      <c r="J131" s="42"/>
      <c r="K131" s="125" t="s">
        <v>200</v>
      </c>
      <c r="L131" s="43" t="s">
        <v>667</v>
      </c>
      <c r="M131" s="42" t="s">
        <v>216</v>
      </c>
      <c r="N131" s="45">
        <v>43346.0</v>
      </c>
      <c r="O131" s="46">
        <v>43346.0</v>
      </c>
      <c r="P131" s="47"/>
      <c r="Q131" s="48"/>
      <c r="R131" s="48"/>
      <c r="S131" s="49"/>
      <c r="T131" s="50">
        <f t="shared" si="117"/>
        <v>177</v>
      </c>
      <c r="U131" s="51">
        <f t="shared" si="196"/>
        <v>15</v>
      </c>
      <c r="V131" s="51">
        <f t="shared" ref="V131:X131" si="276">IF(ISBLANK($A131),"",sum(AF131,AL131,AR131,AX131,BD131,BJ131,BP131,BV131,CB131,CH131,CN131,CT131,CZ131,DF131,DL131,DR131,DX131,ED131,EJ131,EP131,EV131))</f>
        <v>5</v>
      </c>
      <c r="W131" s="51">
        <f t="shared" si="276"/>
        <v>1</v>
      </c>
      <c r="X131" s="51">
        <f t="shared" si="276"/>
        <v>0</v>
      </c>
      <c r="Y131" s="52">
        <f t="shared" si="236"/>
        <v>6</v>
      </c>
      <c r="Z131" s="51">
        <f t="shared" si="252"/>
        <v>2</v>
      </c>
      <c r="AA131" s="51">
        <f t="shared" ref="AA131:AB131" si="277">IF(ISBLANK($A131),"",sum(AJ131,AP131,AV131,BB131,BH131,BN131,BT131,BZ131,CF131,CL131,CR131,CX131,DD131,DJ131,DP131,DV131,EB131,EH131,EN131,ET131,EZ131))</f>
        <v>0</v>
      </c>
      <c r="AB131" s="51">
        <f t="shared" si="277"/>
        <v>0</v>
      </c>
      <c r="AC131" s="52">
        <f t="shared" si="121"/>
        <v>2</v>
      </c>
      <c r="AD131" s="53">
        <f t="shared" si="8"/>
        <v>0.3333333333</v>
      </c>
      <c r="AE131" s="54" t="str">
        <f t="shared" si="221"/>
        <v>20+</v>
      </c>
      <c r="AF131" s="55"/>
      <c r="AG131" s="55">
        <v>1.0</v>
      </c>
      <c r="AH131" s="49"/>
      <c r="AI131" s="55"/>
      <c r="AJ131" s="55"/>
      <c r="AK131" s="49"/>
      <c r="AL131" s="55">
        <v>1.0</v>
      </c>
      <c r="AM131" s="49"/>
      <c r="AN131" s="49"/>
      <c r="AO131" s="55">
        <v>1.0</v>
      </c>
      <c r="AP131" s="49"/>
      <c r="AQ131" s="49"/>
      <c r="AR131" s="55">
        <v>2.0</v>
      </c>
      <c r="AS131" s="55"/>
      <c r="AT131" s="49"/>
      <c r="AU131" s="55"/>
      <c r="AV131" s="49"/>
      <c r="AW131" s="49"/>
      <c r="AX131" s="55"/>
      <c r="AY131" s="49"/>
      <c r="AZ131" s="49"/>
      <c r="BA131" s="55"/>
      <c r="BB131" s="55"/>
      <c r="BC131" s="49"/>
      <c r="BD131" s="55">
        <v>2.0</v>
      </c>
      <c r="BE131" s="49"/>
      <c r="BF131" s="49"/>
      <c r="BG131" s="55">
        <v>1.0</v>
      </c>
      <c r="BH131" s="49"/>
      <c r="BI131" s="49"/>
      <c r="BJ131" s="49"/>
      <c r="BK131" s="49"/>
      <c r="BL131" s="49"/>
      <c r="BM131" s="49"/>
      <c r="BN131" s="49"/>
      <c r="BO131" s="49"/>
      <c r="BP131" s="55"/>
      <c r="BQ131" s="49"/>
      <c r="BR131" s="49"/>
      <c r="BS131" s="49"/>
      <c r="BT131" s="49"/>
      <c r="BU131" s="49"/>
      <c r="BV131" s="49"/>
      <c r="BW131" s="49"/>
      <c r="BX131" s="49"/>
      <c r="BY131" s="49"/>
      <c r="BZ131" s="49"/>
      <c r="CA131" s="49"/>
      <c r="CB131" s="55"/>
      <c r="CC131" s="49"/>
      <c r="CD131" s="49"/>
      <c r="CE131" s="49"/>
      <c r="CF131" s="49"/>
      <c r="CG131" s="49"/>
      <c r="CH131" s="49"/>
      <c r="CI131" s="49"/>
      <c r="CJ131" s="49"/>
      <c r="CK131" s="49"/>
      <c r="CL131" s="49"/>
      <c r="CM131" s="49"/>
      <c r="CN131" s="49"/>
      <c r="CO131" s="49"/>
      <c r="CP131" s="49"/>
      <c r="CQ131" s="49"/>
      <c r="CR131" s="49"/>
      <c r="CS131" s="49"/>
      <c r="CT131" s="49"/>
      <c r="CU131" s="49"/>
      <c r="CV131" s="49"/>
      <c r="CW131" s="49"/>
      <c r="CX131" s="49"/>
      <c r="CY131" s="49"/>
      <c r="CZ131" s="49"/>
      <c r="DA131" s="49"/>
      <c r="DB131" s="49"/>
      <c r="DC131" s="49"/>
      <c r="DD131" s="49"/>
      <c r="DE131" s="49"/>
      <c r="DF131" s="49"/>
      <c r="DG131" s="49"/>
      <c r="DH131" s="49"/>
      <c r="DI131" s="49"/>
      <c r="DJ131" s="49"/>
      <c r="DK131" s="49"/>
      <c r="DL131" s="49"/>
      <c r="DM131" s="49"/>
      <c r="DN131" s="49"/>
      <c r="DO131" s="49"/>
      <c r="DP131" s="49"/>
      <c r="DQ131" s="49"/>
      <c r="DR131" s="49"/>
      <c r="DS131" s="49"/>
      <c r="DT131" s="49"/>
      <c r="DU131" s="49"/>
      <c r="DV131" s="49"/>
      <c r="DW131" s="49"/>
      <c r="DX131" s="49"/>
      <c r="DY131" s="49"/>
      <c r="DZ131" s="49"/>
      <c r="EA131" s="49"/>
      <c r="EB131" s="49"/>
      <c r="EC131" s="49"/>
      <c r="ED131" s="49"/>
      <c r="EE131" s="49"/>
      <c r="EF131" s="49"/>
      <c r="EG131" s="49"/>
      <c r="EH131" s="49"/>
      <c r="EI131" s="49"/>
      <c r="EJ131" s="55"/>
      <c r="EK131" s="49"/>
      <c r="EL131" s="49"/>
      <c r="EM131" s="49"/>
      <c r="EN131" s="49"/>
      <c r="EO131" s="49"/>
      <c r="EP131" s="49"/>
      <c r="EQ131" s="49"/>
      <c r="ER131" s="49"/>
      <c r="ES131" s="49"/>
      <c r="ET131" s="49"/>
      <c r="EU131" s="49"/>
      <c r="EV131" s="55"/>
      <c r="EW131" s="55"/>
      <c r="EX131" s="49"/>
      <c r="EY131" s="55"/>
      <c r="EZ131" s="55"/>
      <c r="FA131" s="49"/>
      <c r="FB131" s="157" t="s">
        <v>846</v>
      </c>
      <c r="FC131" s="40"/>
      <c r="FD131" s="40"/>
    </row>
    <row r="132" hidden="1">
      <c r="A132" s="40" t="s">
        <v>847</v>
      </c>
      <c r="B132" s="40" t="s">
        <v>354</v>
      </c>
      <c r="C132" s="41" t="s">
        <v>262</v>
      </c>
      <c r="D132" s="125" t="s">
        <v>170</v>
      </c>
      <c r="E132" s="42"/>
      <c r="F132" s="42"/>
      <c r="G132" s="43" t="s">
        <v>761</v>
      </c>
      <c r="H132" s="44" t="s">
        <v>468</v>
      </c>
      <c r="I132" s="42"/>
      <c r="J132" s="42"/>
      <c r="K132" s="125" t="s">
        <v>200</v>
      </c>
      <c r="L132" s="43" t="s">
        <v>848</v>
      </c>
      <c r="M132" s="42" t="s">
        <v>251</v>
      </c>
      <c r="N132" s="45">
        <v>43342.0</v>
      </c>
      <c r="O132" s="46">
        <v>43342.0</v>
      </c>
      <c r="P132" s="47"/>
      <c r="Q132" s="48"/>
      <c r="R132" s="48"/>
      <c r="S132" s="49"/>
      <c r="T132" s="50">
        <f t="shared" si="117"/>
        <v>181</v>
      </c>
      <c r="U132" s="51">
        <f t="shared" si="196"/>
        <v>15</v>
      </c>
      <c r="V132" s="51">
        <f t="shared" ref="V132:X132" si="278">IF(ISBLANK($A132),"",sum(AF132,AL132,AR132,AX132,BD132,BJ132,BP132,BV132,CB132,CH132,CN132,CT132,CZ132,DF132,DL132,DR132,DX132,ED132,EJ132,EP132,EV132))</f>
        <v>2</v>
      </c>
      <c r="W132" s="51">
        <f t="shared" si="278"/>
        <v>2</v>
      </c>
      <c r="X132" s="51">
        <f t="shared" si="278"/>
        <v>0</v>
      </c>
      <c r="Y132" s="52">
        <f t="shared" si="236"/>
        <v>4</v>
      </c>
      <c r="Z132" s="51">
        <f t="shared" si="252"/>
        <v>2</v>
      </c>
      <c r="AA132" s="51">
        <f t="shared" ref="AA132:AB132" si="279">IF(ISBLANK($A132),"",sum(AJ132,AP132,AV132,BB132,BH132,BN132,BT132,BZ132,CF132,CL132,CR132,CX132,DD132,DJ132,DP132,DV132,EB132,EH132,EN132,ET132,EZ132))</f>
        <v>1</v>
      </c>
      <c r="AB132" s="51">
        <f t="shared" si="279"/>
        <v>0</v>
      </c>
      <c r="AC132" s="52">
        <f t="shared" si="121"/>
        <v>3</v>
      </c>
      <c r="AD132" s="53">
        <f t="shared" si="8"/>
        <v>0.5</v>
      </c>
      <c r="AE132" s="54" t="str">
        <f t="shared" si="221"/>
        <v>20+</v>
      </c>
      <c r="AF132" s="55"/>
      <c r="AG132" s="55"/>
      <c r="AH132" s="49"/>
      <c r="AI132" s="55"/>
      <c r="AJ132" s="55"/>
      <c r="AK132" s="49"/>
      <c r="AL132" s="55"/>
      <c r="AM132" s="49"/>
      <c r="AN132" s="49"/>
      <c r="AO132" s="49"/>
      <c r="AP132" s="49"/>
      <c r="AQ132" s="49"/>
      <c r="AR132" s="55"/>
      <c r="AS132" s="55">
        <v>1.0</v>
      </c>
      <c r="AT132" s="49"/>
      <c r="AU132" s="55"/>
      <c r="AV132" s="49"/>
      <c r="AW132" s="49"/>
      <c r="AX132" s="55"/>
      <c r="AY132" s="49"/>
      <c r="AZ132" s="49"/>
      <c r="BA132" s="55">
        <v>1.0</v>
      </c>
      <c r="BB132" s="55">
        <v>1.0</v>
      </c>
      <c r="BC132" s="49"/>
      <c r="BD132" s="55">
        <v>1.0</v>
      </c>
      <c r="BE132" s="49"/>
      <c r="BF132" s="49"/>
      <c r="BG132" s="49"/>
      <c r="BH132" s="49"/>
      <c r="BI132" s="49"/>
      <c r="BJ132" s="49"/>
      <c r="BK132" s="49"/>
      <c r="BL132" s="49"/>
      <c r="BM132" s="49"/>
      <c r="BN132" s="49"/>
      <c r="BO132" s="49"/>
      <c r="BP132" s="55"/>
      <c r="BQ132" s="49"/>
      <c r="BR132" s="49"/>
      <c r="BS132" s="49"/>
      <c r="BT132" s="49"/>
      <c r="BU132" s="49"/>
      <c r="BV132" s="49"/>
      <c r="BW132" s="49"/>
      <c r="BX132" s="49"/>
      <c r="BY132" s="49"/>
      <c r="BZ132" s="49"/>
      <c r="CA132" s="49"/>
      <c r="CB132" s="55"/>
      <c r="CC132" s="49"/>
      <c r="CD132" s="49"/>
      <c r="CE132" s="49"/>
      <c r="CF132" s="49"/>
      <c r="CG132" s="49"/>
      <c r="CH132" s="49"/>
      <c r="CI132" s="49"/>
      <c r="CJ132" s="49"/>
      <c r="CK132" s="49"/>
      <c r="CL132" s="49"/>
      <c r="CM132" s="49"/>
      <c r="CN132" s="49"/>
      <c r="CO132" s="49"/>
      <c r="CP132" s="49"/>
      <c r="CQ132" s="49"/>
      <c r="CR132" s="49"/>
      <c r="CS132" s="49"/>
      <c r="CT132" s="55">
        <v>1.0</v>
      </c>
      <c r="CU132" s="55">
        <v>1.0</v>
      </c>
      <c r="CV132" s="49"/>
      <c r="CW132" s="55">
        <v>1.0</v>
      </c>
      <c r="CX132" s="49"/>
      <c r="CY132" s="49"/>
      <c r="CZ132" s="49"/>
      <c r="DA132" s="49"/>
      <c r="DB132" s="49"/>
      <c r="DC132" s="49"/>
      <c r="DD132" s="49"/>
      <c r="DE132" s="49"/>
      <c r="DF132" s="49"/>
      <c r="DG132" s="49"/>
      <c r="DH132" s="49"/>
      <c r="DI132" s="49"/>
      <c r="DJ132" s="49"/>
      <c r="DK132" s="49"/>
      <c r="DL132" s="49"/>
      <c r="DM132" s="49"/>
      <c r="DN132" s="49"/>
      <c r="DO132" s="49"/>
      <c r="DP132" s="49"/>
      <c r="DQ132" s="49"/>
      <c r="DR132" s="49"/>
      <c r="DS132" s="49"/>
      <c r="DT132" s="49"/>
      <c r="DU132" s="49"/>
      <c r="DV132" s="49"/>
      <c r="DW132" s="49"/>
      <c r="DX132" s="49"/>
      <c r="DY132" s="49"/>
      <c r="DZ132" s="49"/>
      <c r="EA132" s="49"/>
      <c r="EB132" s="49"/>
      <c r="EC132" s="49"/>
      <c r="ED132" s="49"/>
      <c r="EE132" s="49"/>
      <c r="EF132" s="49"/>
      <c r="EG132" s="49"/>
      <c r="EH132" s="49"/>
      <c r="EI132" s="49"/>
      <c r="EJ132" s="55"/>
      <c r="EK132" s="49"/>
      <c r="EL132" s="49"/>
      <c r="EM132" s="49"/>
      <c r="EN132" s="49"/>
      <c r="EO132" s="49"/>
      <c r="EP132" s="49"/>
      <c r="EQ132" s="49"/>
      <c r="ER132" s="49"/>
      <c r="ES132" s="49"/>
      <c r="ET132" s="49"/>
      <c r="EU132" s="49"/>
      <c r="EV132" s="55"/>
      <c r="EW132" s="55"/>
      <c r="EX132" s="49"/>
      <c r="EY132" s="55"/>
      <c r="EZ132" s="55"/>
      <c r="FA132" s="49"/>
      <c r="FB132" s="157" t="s">
        <v>849</v>
      </c>
      <c r="FC132" s="40"/>
      <c r="FD132" s="40"/>
    </row>
    <row r="133" hidden="1">
      <c r="A133" s="40" t="s">
        <v>850</v>
      </c>
      <c r="B133" s="40" t="s">
        <v>665</v>
      </c>
      <c r="C133" s="41" t="s">
        <v>262</v>
      </c>
      <c r="D133" s="125" t="s">
        <v>170</v>
      </c>
      <c r="E133" s="42"/>
      <c r="F133" s="42"/>
      <c r="G133" s="43" t="s">
        <v>851</v>
      </c>
      <c r="H133" s="44" t="s">
        <v>468</v>
      </c>
      <c r="I133" s="42"/>
      <c r="J133" s="42"/>
      <c r="K133" s="125" t="s">
        <v>200</v>
      </c>
      <c r="L133" s="43" t="s">
        <v>672</v>
      </c>
      <c r="M133" s="42" t="s">
        <v>278</v>
      </c>
      <c r="N133" s="45">
        <v>43342.0</v>
      </c>
      <c r="O133" s="46">
        <v>43342.0</v>
      </c>
      <c r="P133" s="47"/>
      <c r="Q133" s="48"/>
      <c r="R133" s="48"/>
      <c r="S133" s="49"/>
      <c r="T133" s="50">
        <f t="shared" si="117"/>
        <v>181</v>
      </c>
      <c r="U133" s="51">
        <f t="shared" si="196"/>
        <v>15</v>
      </c>
      <c r="V133" s="51">
        <f t="shared" ref="V133:X133" si="280">IF(ISBLANK($A133),"",sum(AF133,AL133,AR133,AX133,BD133,BJ133,BP133,BV133,CB133,CH133,CN133,CT133,CZ133,DF133,DL133,DR133,DX133,ED133,EJ133,EP133,EV133))</f>
        <v>8</v>
      </c>
      <c r="W133" s="51">
        <f t="shared" si="280"/>
        <v>0</v>
      </c>
      <c r="X133" s="51">
        <f t="shared" si="280"/>
        <v>0</v>
      </c>
      <c r="Y133" s="52">
        <f t="shared" si="236"/>
        <v>8</v>
      </c>
      <c r="Z133" s="51">
        <f t="shared" si="252"/>
        <v>5</v>
      </c>
      <c r="AA133" s="51">
        <f t="shared" ref="AA133:AB133" si="281">IF(ISBLANK($A133),"",sum(AJ133,AP133,AV133,BB133,BH133,BN133,BT133,BZ133,CF133,CL133,CR133,CX133,DD133,DJ133,DP133,DV133,EB133,EH133,EN133,ET133,EZ133))</f>
        <v>5</v>
      </c>
      <c r="AB133" s="51">
        <f t="shared" si="281"/>
        <v>0</v>
      </c>
      <c r="AC133" s="52">
        <f t="shared" si="121"/>
        <v>10</v>
      </c>
      <c r="AD133" s="53">
        <f t="shared" si="8"/>
        <v>0.625</v>
      </c>
      <c r="AE133" s="54" t="str">
        <f t="shared" si="221"/>
        <v>20+</v>
      </c>
      <c r="AF133" s="55"/>
      <c r="AG133" s="55"/>
      <c r="AH133" s="49"/>
      <c r="AI133" s="55"/>
      <c r="AJ133" s="55"/>
      <c r="AK133" s="49"/>
      <c r="AL133" s="55">
        <v>2.0</v>
      </c>
      <c r="AM133" s="49"/>
      <c r="AN133" s="49"/>
      <c r="AO133" s="49"/>
      <c r="AP133" s="49"/>
      <c r="AQ133" s="49"/>
      <c r="AR133" s="55">
        <v>1.0</v>
      </c>
      <c r="AS133" s="55"/>
      <c r="AT133" s="49"/>
      <c r="AU133" s="55">
        <v>1.0</v>
      </c>
      <c r="AV133" s="49"/>
      <c r="AW133" s="49"/>
      <c r="AX133" s="55">
        <v>5.0</v>
      </c>
      <c r="AY133" s="49"/>
      <c r="AZ133" s="49"/>
      <c r="BA133" s="55">
        <v>4.0</v>
      </c>
      <c r="BB133" s="55"/>
      <c r="BC133" s="49"/>
      <c r="BD133" s="49"/>
      <c r="BE133" s="49"/>
      <c r="BF133" s="49"/>
      <c r="BG133" s="49"/>
      <c r="BH133" s="55">
        <v>5.0</v>
      </c>
      <c r="BI133" s="49"/>
      <c r="BJ133" s="49"/>
      <c r="BK133" s="49"/>
      <c r="BL133" s="49"/>
      <c r="BM133" s="49"/>
      <c r="BN133" s="49"/>
      <c r="BO133" s="49"/>
      <c r="BP133" s="55"/>
      <c r="BQ133" s="49"/>
      <c r="BR133" s="49"/>
      <c r="BS133" s="49"/>
      <c r="BT133" s="49"/>
      <c r="BU133" s="49"/>
      <c r="BV133" s="49"/>
      <c r="BW133" s="49"/>
      <c r="BX133" s="49"/>
      <c r="BY133" s="49"/>
      <c r="BZ133" s="49"/>
      <c r="CA133" s="49"/>
      <c r="CB133" s="55"/>
      <c r="CC133" s="49"/>
      <c r="CD133" s="49"/>
      <c r="CE133" s="49"/>
      <c r="CF133" s="49"/>
      <c r="CG133" s="49"/>
      <c r="CH133" s="49"/>
      <c r="CI133" s="49"/>
      <c r="CJ133" s="49"/>
      <c r="CK133" s="49"/>
      <c r="CL133" s="49"/>
      <c r="CM133" s="49"/>
      <c r="CN133" s="49"/>
      <c r="CO133" s="49"/>
      <c r="CP133" s="49"/>
      <c r="CQ133" s="49"/>
      <c r="CR133" s="49"/>
      <c r="CS133" s="49"/>
      <c r="CT133" s="49"/>
      <c r="CU133" s="49"/>
      <c r="CV133" s="49"/>
      <c r="CW133" s="49"/>
      <c r="CX133" s="49"/>
      <c r="CY133" s="49"/>
      <c r="CZ133" s="49"/>
      <c r="DA133" s="49"/>
      <c r="DB133" s="49"/>
      <c r="DC133" s="49"/>
      <c r="DD133" s="49"/>
      <c r="DE133" s="49"/>
      <c r="DF133" s="49"/>
      <c r="DG133" s="49"/>
      <c r="DH133" s="49"/>
      <c r="DI133" s="49"/>
      <c r="DJ133" s="49"/>
      <c r="DK133" s="49"/>
      <c r="DL133" s="49"/>
      <c r="DM133" s="49"/>
      <c r="DN133" s="49"/>
      <c r="DO133" s="49"/>
      <c r="DP133" s="49"/>
      <c r="DQ133" s="49"/>
      <c r="DR133" s="49"/>
      <c r="DS133" s="49"/>
      <c r="DT133" s="49"/>
      <c r="DU133" s="49"/>
      <c r="DV133" s="49"/>
      <c r="DW133" s="49"/>
      <c r="DX133" s="49"/>
      <c r="DY133" s="49"/>
      <c r="DZ133" s="49"/>
      <c r="EA133" s="49"/>
      <c r="EB133" s="49"/>
      <c r="EC133" s="49"/>
      <c r="ED133" s="49"/>
      <c r="EE133" s="49"/>
      <c r="EF133" s="49"/>
      <c r="EG133" s="49"/>
      <c r="EH133" s="49"/>
      <c r="EI133" s="49"/>
      <c r="EJ133" s="55"/>
      <c r="EK133" s="49"/>
      <c r="EL133" s="49"/>
      <c r="EM133" s="49"/>
      <c r="EN133" s="49"/>
      <c r="EO133" s="49"/>
      <c r="EP133" s="49"/>
      <c r="EQ133" s="49"/>
      <c r="ER133" s="49"/>
      <c r="ES133" s="49"/>
      <c r="ET133" s="49"/>
      <c r="EU133" s="49"/>
      <c r="EV133" s="55"/>
      <c r="EW133" s="55"/>
      <c r="EX133" s="49"/>
      <c r="EY133" s="55"/>
      <c r="EZ133" s="55"/>
      <c r="FA133" s="49"/>
      <c r="FB133" s="157" t="s">
        <v>852</v>
      </c>
      <c r="FC133" s="40"/>
      <c r="FD133" s="40"/>
    </row>
    <row r="134" hidden="1">
      <c r="A134" s="40" t="s">
        <v>853</v>
      </c>
      <c r="B134" s="40" t="s">
        <v>665</v>
      </c>
      <c r="C134" s="41" t="s">
        <v>262</v>
      </c>
      <c r="D134" s="125" t="s">
        <v>170</v>
      </c>
      <c r="E134" s="42"/>
      <c r="F134" s="42"/>
      <c r="G134" s="43" t="s">
        <v>769</v>
      </c>
      <c r="H134" s="44" t="s">
        <v>468</v>
      </c>
      <c r="I134" s="42"/>
      <c r="J134" s="42"/>
      <c r="K134" s="125" t="s">
        <v>200</v>
      </c>
      <c r="L134" s="43" t="s">
        <v>770</v>
      </c>
      <c r="M134" s="42" t="s">
        <v>228</v>
      </c>
      <c r="N134" s="45">
        <v>43341.0</v>
      </c>
      <c r="O134" s="46">
        <v>43341.0</v>
      </c>
      <c r="P134" s="47"/>
      <c r="Q134" s="48"/>
      <c r="R134" s="48"/>
      <c r="S134" s="49"/>
      <c r="T134" s="50">
        <f t="shared" si="117"/>
        <v>182</v>
      </c>
      <c r="U134" s="51">
        <f t="shared" si="196"/>
        <v>15</v>
      </c>
      <c r="V134" s="51">
        <f t="shared" ref="V134:X134" si="282">IF(ISBLANK($A134),"",sum(AF134,AL134,AR134,AX134,BD134,BJ134,BP134,BV134,CB134,CH134,CN134,CT134,CZ134,DF134,DL134,DR134,DX134,ED134,EJ134,EP134,EV134))</f>
        <v>6</v>
      </c>
      <c r="W134" s="51">
        <f t="shared" si="282"/>
        <v>0</v>
      </c>
      <c r="X134" s="51">
        <f t="shared" si="282"/>
        <v>0</v>
      </c>
      <c r="Y134" s="52">
        <f t="shared" si="236"/>
        <v>6</v>
      </c>
      <c r="Z134" s="51">
        <f t="shared" si="252"/>
        <v>4</v>
      </c>
      <c r="AA134" s="51">
        <f t="shared" ref="AA134:AB134" si="283">IF(ISBLANK($A134),"",sum(AJ134,AP134,AV134,BB134,BH134,BN134,BT134,BZ134,CF134,CL134,CR134,CX134,DD134,DJ134,DP134,DV134,EB134,EH134,EN134,ET134,EZ134))</f>
        <v>3</v>
      </c>
      <c r="AB134" s="51">
        <f t="shared" si="283"/>
        <v>0</v>
      </c>
      <c r="AC134" s="52">
        <f t="shared" si="121"/>
        <v>7</v>
      </c>
      <c r="AD134" s="53">
        <f t="shared" si="8"/>
        <v>0.6666666667</v>
      </c>
      <c r="AE134" s="54" t="str">
        <f t="shared" si="221"/>
        <v>20+</v>
      </c>
      <c r="AF134" s="55"/>
      <c r="AG134" s="55"/>
      <c r="AH134" s="49"/>
      <c r="AI134" s="55"/>
      <c r="AJ134" s="55"/>
      <c r="AK134" s="49"/>
      <c r="AL134" s="55">
        <v>1.0</v>
      </c>
      <c r="AM134" s="49"/>
      <c r="AN134" s="49"/>
      <c r="AO134" s="49"/>
      <c r="AP134" s="49"/>
      <c r="AQ134" s="49"/>
      <c r="AR134" s="55"/>
      <c r="AS134" s="55"/>
      <c r="AT134" s="49"/>
      <c r="AU134" s="55">
        <v>1.0</v>
      </c>
      <c r="AV134" s="49"/>
      <c r="AW134" s="49"/>
      <c r="AX134" s="55">
        <v>5.0</v>
      </c>
      <c r="AY134" s="49"/>
      <c r="AZ134" s="49"/>
      <c r="BA134" s="55"/>
      <c r="BB134" s="55"/>
      <c r="BC134" s="49"/>
      <c r="BD134" s="49"/>
      <c r="BE134" s="49"/>
      <c r="BF134" s="49"/>
      <c r="BG134" s="55">
        <v>3.0</v>
      </c>
      <c r="BH134" s="55">
        <v>3.0</v>
      </c>
      <c r="BI134" s="49"/>
      <c r="BJ134" s="49"/>
      <c r="BK134" s="49"/>
      <c r="BL134" s="49"/>
      <c r="BM134" s="49"/>
      <c r="BN134" s="49"/>
      <c r="BO134" s="49"/>
      <c r="BP134" s="55"/>
      <c r="BQ134" s="49"/>
      <c r="BR134" s="49"/>
      <c r="BS134" s="49"/>
      <c r="BT134" s="49"/>
      <c r="BU134" s="49"/>
      <c r="BV134" s="49"/>
      <c r="BW134" s="49"/>
      <c r="BX134" s="49"/>
      <c r="BY134" s="49"/>
      <c r="BZ134" s="49"/>
      <c r="CA134" s="49"/>
      <c r="CB134" s="55"/>
      <c r="CC134" s="49"/>
      <c r="CD134" s="49"/>
      <c r="CE134" s="49"/>
      <c r="CF134" s="49"/>
      <c r="CG134" s="49"/>
      <c r="CH134" s="49"/>
      <c r="CI134" s="49"/>
      <c r="CJ134" s="49"/>
      <c r="CK134" s="49"/>
      <c r="CL134" s="49"/>
      <c r="CM134" s="49"/>
      <c r="CN134" s="49"/>
      <c r="CO134" s="49"/>
      <c r="CP134" s="49"/>
      <c r="CQ134" s="49"/>
      <c r="CR134" s="49"/>
      <c r="CS134" s="49"/>
      <c r="CT134" s="49"/>
      <c r="CU134" s="49"/>
      <c r="CV134" s="49"/>
      <c r="CW134" s="49"/>
      <c r="CX134" s="49"/>
      <c r="CY134" s="49"/>
      <c r="CZ134" s="49"/>
      <c r="DA134" s="49"/>
      <c r="DB134" s="49"/>
      <c r="DC134" s="49"/>
      <c r="DD134" s="49"/>
      <c r="DE134" s="49"/>
      <c r="DF134" s="49"/>
      <c r="DG134" s="49"/>
      <c r="DH134" s="49"/>
      <c r="DI134" s="49"/>
      <c r="DJ134" s="49"/>
      <c r="DK134" s="49"/>
      <c r="DL134" s="49"/>
      <c r="DM134" s="49"/>
      <c r="DN134" s="49"/>
      <c r="DO134" s="49"/>
      <c r="DP134" s="49"/>
      <c r="DQ134" s="49"/>
      <c r="DR134" s="49"/>
      <c r="DS134" s="49"/>
      <c r="DT134" s="49"/>
      <c r="DU134" s="49"/>
      <c r="DV134" s="49"/>
      <c r="DW134" s="49"/>
      <c r="DX134" s="49"/>
      <c r="DY134" s="49"/>
      <c r="DZ134" s="49"/>
      <c r="EA134" s="49"/>
      <c r="EB134" s="49"/>
      <c r="EC134" s="49"/>
      <c r="ED134" s="49"/>
      <c r="EE134" s="49"/>
      <c r="EF134" s="49"/>
      <c r="EG134" s="49"/>
      <c r="EH134" s="49"/>
      <c r="EI134" s="49"/>
      <c r="EJ134" s="55"/>
      <c r="EK134" s="49"/>
      <c r="EL134" s="49"/>
      <c r="EM134" s="49"/>
      <c r="EN134" s="49"/>
      <c r="EO134" s="49"/>
      <c r="EP134" s="49"/>
      <c r="EQ134" s="49"/>
      <c r="ER134" s="49"/>
      <c r="ES134" s="49"/>
      <c r="ET134" s="49"/>
      <c r="EU134" s="49"/>
      <c r="EV134" s="55"/>
      <c r="EW134" s="55"/>
      <c r="EX134" s="49"/>
      <c r="EY134" s="55"/>
      <c r="EZ134" s="55"/>
      <c r="FA134" s="49"/>
      <c r="FB134" s="157" t="s">
        <v>854</v>
      </c>
      <c r="FC134" s="40"/>
      <c r="FD134" s="40"/>
    </row>
    <row r="135" hidden="1">
      <c r="A135" s="40" t="s">
        <v>855</v>
      </c>
      <c r="B135" s="40" t="s">
        <v>665</v>
      </c>
      <c r="C135" s="41" t="s">
        <v>262</v>
      </c>
      <c r="D135" s="125" t="s">
        <v>170</v>
      </c>
      <c r="E135" s="42"/>
      <c r="F135" s="42"/>
      <c r="G135" s="43" t="s">
        <v>769</v>
      </c>
      <c r="H135" s="44" t="s">
        <v>468</v>
      </c>
      <c r="I135" s="42"/>
      <c r="J135" s="42"/>
      <c r="K135" s="125" t="s">
        <v>200</v>
      </c>
      <c r="L135" s="43" t="s">
        <v>770</v>
      </c>
      <c r="M135" s="42" t="s">
        <v>228</v>
      </c>
      <c r="N135" s="45">
        <v>43341.0</v>
      </c>
      <c r="O135" s="46">
        <v>43341.0</v>
      </c>
      <c r="P135" s="47"/>
      <c r="Q135" s="48"/>
      <c r="R135" s="48"/>
      <c r="S135" s="49"/>
      <c r="T135" s="50">
        <f t="shared" si="117"/>
        <v>182</v>
      </c>
      <c r="U135" s="51">
        <f t="shared" si="196"/>
        <v>15</v>
      </c>
      <c r="V135" s="51">
        <f t="shared" ref="V135:X135" si="284">IF(ISBLANK($A135),"",sum(AF135,AL135,AR135,AX135,BD135,BJ135,BP135,BV135,CB135,CH135,CN135,CT135,CZ135,DF135,DL135,DR135,DX135,ED135,EJ135,EP135,EV135))</f>
        <v>5</v>
      </c>
      <c r="W135" s="51">
        <f t="shared" si="284"/>
        <v>0</v>
      </c>
      <c r="X135" s="51">
        <f t="shared" si="284"/>
        <v>0</v>
      </c>
      <c r="Y135" s="52">
        <f t="shared" si="236"/>
        <v>5</v>
      </c>
      <c r="Z135" s="51">
        <f t="shared" si="252"/>
        <v>5</v>
      </c>
      <c r="AA135" s="51">
        <f t="shared" ref="AA135:AB135" si="285">IF(ISBLANK($A135),"",sum(AJ135,AP135,AV135,BB135,BH135,BN135,BT135,BZ135,CF135,CL135,CR135,CX135,DD135,DJ135,DP135,DV135,EB135,EH135,EN135,ET135,EZ135))</f>
        <v>2</v>
      </c>
      <c r="AB135" s="51">
        <f t="shared" si="285"/>
        <v>0</v>
      </c>
      <c r="AC135" s="52">
        <f t="shared" si="121"/>
        <v>7</v>
      </c>
      <c r="AD135" s="53">
        <f t="shared" si="8"/>
        <v>1</v>
      </c>
      <c r="AE135" s="54" t="str">
        <f t="shared" si="221"/>
        <v>20+</v>
      </c>
      <c r="AF135" s="55"/>
      <c r="AG135" s="55"/>
      <c r="AH135" s="49"/>
      <c r="AI135" s="55"/>
      <c r="AJ135" s="55"/>
      <c r="AK135" s="49"/>
      <c r="AL135" s="55">
        <v>1.0</v>
      </c>
      <c r="AM135" s="49"/>
      <c r="AN135" s="49"/>
      <c r="AO135" s="49"/>
      <c r="AP135" s="49"/>
      <c r="AQ135" s="49"/>
      <c r="AR135" s="55"/>
      <c r="AS135" s="55"/>
      <c r="AT135" s="49"/>
      <c r="AU135" s="55">
        <v>2.0</v>
      </c>
      <c r="AV135" s="49"/>
      <c r="AW135" s="49"/>
      <c r="AX135" s="55">
        <v>1.0</v>
      </c>
      <c r="AY135" s="49"/>
      <c r="AZ135" s="49"/>
      <c r="BA135" s="55"/>
      <c r="BB135" s="55"/>
      <c r="BC135" s="49"/>
      <c r="BD135" s="55">
        <v>3.0</v>
      </c>
      <c r="BE135" s="49"/>
      <c r="BF135" s="49"/>
      <c r="BG135" s="55">
        <v>3.0</v>
      </c>
      <c r="BH135" s="55">
        <v>2.0</v>
      </c>
      <c r="BI135" s="49"/>
      <c r="BJ135" s="49"/>
      <c r="BK135" s="49"/>
      <c r="BL135" s="49"/>
      <c r="BM135" s="49"/>
      <c r="BN135" s="49"/>
      <c r="BO135" s="49"/>
      <c r="BP135" s="55"/>
      <c r="BQ135" s="49"/>
      <c r="BR135" s="49"/>
      <c r="BS135" s="49"/>
      <c r="BT135" s="49"/>
      <c r="BU135" s="49"/>
      <c r="BV135" s="49"/>
      <c r="BW135" s="49"/>
      <c r="BX135" s="49"/>
      <c r="BY135" s="49"/>
      <c r="BZ135" s="49"/>
      <c r="CA135" s="49"/>
      <c r="CB135" s="55"/>
      <c r="CC135" s="49"/>
      <c r="CD135" s="49"/>
      <c r="CE135" s="49"/>
      <c r="CF135" s="49"/>
      <c r="CG135" s="49"/>
      <c r="CH135" s="49"/>
      <c r="CI135" s="49"/>
      <c r="CJ135" s="49"/>
      <c r="CK135" s="49"/>
      <c r="CL135" s="49"/>
      <c r="CM135" s="49"/>
      <c r="CN135" s="49"/>
      <c r="CO135" s="49"/>
      <c r="CP135" s="49"/>
      <c r="CQ135" s="49"/>
      <c r="CR135" s="49"/>
      <c r="CS135" s="49"/>
      <c r="CT135" s="49"/>
      <c r="CU135" s="49"/>
      <c r="CV135" s="49"/>
      <c r="CW135" s="49"/>
      <c r="CX135" s="49"/>
      <c r="CY135" s="49"/>
      <c r="CZ135" s="49"/>
      <c r="DA135" s="49"/>
      <c r="DB135" s="49"/>
      <c r="DC135" s="49"/>
      <c r="DD135" s="49"/>
      <c r="DE135" s="49"/>
      <c r="DF135" s="49"/>
      <c r="DG135" s="49"/>
      <c r="DH135" s="49"/>
      <c r="DI135" s="49"/>
      <c r="DJ135" s="49"/>
      <c r="DK135" s="49"/>
      <c r="DL135" s="49"/>
      <c r="DM135" s="49"/>
      <c r="DN135" s="49"/>
      <c r="DO135" s="49"/>
      <c r="DP135" s="49"/>
      <c r="DQ135" s="49"/>
      <c r="DR135" s="49"/>
      <c r="DS135" s="49"/>
      <c r="DT135" s="49"/>
      <c r="DU135" s="49"/>
      <c r="DV135" s="49"/>
      <c r="DW135" s="49"/>
      <c r="DX135" s="49"/>
      <c r="DY135" s="49"/>
      <c r="DZ135" s="49"/>
      <c r="EA135" s="49"/>
      <c r="EB135" s="49"/>
      <c r="EC135" s="49"/>
      <c r="ED135" s="49"/>
      <c r="EE135" s="49"/>
      <c r="EF135" s="49"/>
      <c r="EG135" s="49"/>
      <c r="EH135" s="49"/>
      <c r="EI135" s="49"/>
      <c r="EJ135" s="55"/>
      <c r="EK135" s="49"/>
      <c r="EL135" s="49"/>
      <c r="EM135" s="49"/>
      <c r="EN135" s="49"/>
      <c r="EO135" s="49"/>
      <c r="EP135" s="49"/>
      <c r="EQ135" s="49"/>
      <c r="ER135" s="49"/>
      <c r="ES135" s="49"/>
      <c r="ET135" s="49"/>
      <c r="EU135" s="49"/>
      <c r="EV135" s="55"/>
      <c r="EW135" s="55"/>
      <c r="EX135" s="49"/>
      <c r="EY135" s="55"/>
      <c r="EZ135" s="55"/>
      <c r="FA135" s="49"/>
      <c r="FB135" s="157" t="s">
        <v>856</v>
      </c>
      <c r="FC135" s="40"/>
      <c r="FD135" s="40"/>
    </row>
    <row r="136" hidden="1">
      <c r="A136" s="40" t="s">
        <v>857</v>
      </c>
      <c r="B136" s="40" t="s">
        <v>665</v>
      </c>
      <c r="C136" s="41" t="s">
        <v>262</v>
      </c>
      <c r="D136" s="125" t="s">
        <v>170</v>
      </c>
      <c r="E136" s="42"/>
      <c r="F136" s="42"/>
      <c r="G136" s="43" t="s">
        <v>858</v>
      </c>
      <c r="H136" s="44" t="s">
        <v>468</v>
      </c>
      <c r="I136" s="42"/>
      <c r="J136" s="42"/>
      <c r="K136" s="125" t="s">
        <v>200</v>
      </c>
      <c r="L136" s="43" t="s">
        <v>859</v>
      </c>
      <c r="M136" s="42" t="s">
        <v>288</v>
      </c>
      <c r="N136" s="45">
        <v>43341.0</v>
      </c>
      <c r="O136" s="46">
        <v>43341.0</v>
      </c>
      <c r="P136" s="47"/>
      <c r="Q136" s="48"/>
      <c r="R136" s="48"/>
      <c r="S136" s="49"/>
      <c r="T136" s="50">
        <f t="shared" si="117"/>
        <v>182</v>
      </c>
      <c r="U136" s="51">
        <f t="shared" si="196"/>
        <v>15</v>
      </c>
      <c r="V136" s="51">
        <f t="shared" ref="V136:X136" si="286">IF(ISBLANK($A136),"",sum(AF136,AL136,AR136,AX136,BD136,BJ136,BP136,BV136,CB136,CH136,CN136,CT136,CZ136,DF136,DL136,DR136,DX136,ED136,EJ136,EP136,EV136))</f>
        <v>2</v>
      </c>
      <c r="W136" s="51">
        <f t="shared" si="286"/>
        <v>1</v>
      </c>
      <c r="X136" s="51">
        <f t="shared" si="286"/>
        <v>0</v>
      </c>
      <c r="Y136" s="52">
        <f t="shared" si="236"/>
        <v>3</v>
      </c>
      <c r="Z136" s="93">
        <v>2.0</v>
      </c>
      <c r="AA136" s="51">
        <f t="shared" ref="AA136:AB136" si="287">IF(ISBLANK($A136),"",sum(AJ136,AP136,AV136,BB136,BH136,BN136,BT136,BZ136,CF136,CL136,CR136,CX136,DD136,DJ136,DP136,DV136,EB136,EH136,EN136,ET136,EZ136))</f>
        <v>1</v>
      </c>
      <c r="AB136" s="51">
        <f t="shared" si="287"/>
        <v>0</v>
      </c>
      <c r="AC136" s="52">
        <f t="shared" si="121"/>
        <v>3</v>
      </c>
      <c r="AD136" s="53">
        <f t="shared" si="8"/>
        <v>0.6666666667</v>
      </c>
      <c r="AE136" s="54" t="str">
        <f t="shared" si="221"/>
        <v>20+</v>
      </c>
      <c r="AF136" s="55"/>
      <c r="AG136" s="55"/>
      <c r="AH136" s="49"/>
      <c r="AI136" s="55"/>
      <c r="AJ136" s="55"/>
      <c r="AK136" s="49"/>
      <c r="AL136" s="55"/>
      <c r="AM136" s="55">
        <v>1.0</v>
      </c>
      <c r="AN136" s="49"/>
      <c r="AO136" s="49"/>
      <c r="AP136" s="49"/>
      <c r="AQ136" s="49"/>
      <c r="AR136" s="55">
        <v>2.0</v>
      </c>
      <c r="AS136" s="55"/>
      <c r="AT136" s="49"/>
      <c r="AU136" s="55"/>
      <c r="AV136" s="49"/>
      <c r="AW136" s="49"/>
      <c r="AX136" s="55"/>
      <c r="AY136" s="49"/>
      <c r="AZ136" s="49"/>
      <c r="BA136" s="55"/>
      <c r="BB136" s="55"/>
      <c r="BC136" s="49"/>
      <c r="BD136" s="49"/>
      <c r="BE136" s="49"/>
      <c r="BF136" s="49"/>
      <c r="BG136" s="49"/>
      <c r="BH136" s="55">
        <v>1.0</v>
      </c>
      <c r="BI136" s="49"/>
      <c r="BJ136" s="49"/>
      <c r="BK136" s="49"/>
      <c r="BL136" s="49"/>
      <c r="BM136" s="49"/>
      <c r="BN136" s="49"/>
      <c r="BO136" s="49"/>
      <c r="BP136" s="55"/>
      <c r="BQ136" s="49"/>
      <c r="BR136" s="49"/>
      <c r="BS136" s="49"/>
      <c r="BT136" s="49"/>
      <c r="BU136" s="49"/>
      <c r="BV136" s="49"/>
      <c r="BW136" s="49"/>
      <c r="BX136" s="49"/>
      <c r="BY136" s="49"/>
      <c r="BZ136" s="49"/>
      <c r="CA136" s="49"/>
      <c r="CB136" s="55"/>
      <c r="CC136" s="49"/>
      <c r="CD136" s="49"/>
      <c r="CE136" s="49"/>
      <c r="CF136" s="49"/>
      <c r="CG136" s="49"/>
      <c r="CH136" s="49"/>
      <c r="CI136" s="49"/>
      <c r="CJ136" s="49"/>
      <c r="CK136" s="49"/>
      <c r="CL136" s="49"/>
      <c r="CM136" s="49"/>
      <c r="CN136" s="49"/>
      <c r="CO136" s="49"/>
      <c r="CP136" s="49"/>
      <c r="CQ136" s="49"/>
      <c r="CR136" s="49"/>
      <c r="CS136" s="49"/>
      <c r="CT136" s="49"/>
      <c r="CU136" s="49"/>
      <c r="CV136" s="49"/>
      <c r="CW136" s="49"/>
      <c r="CX136" s="49"/>
      <c r="CY136" s="49"/>
      <c r="CZ136" s="49"/>
      <c r="DA136" s="49"/>
      <c r="DB136" s="49"/>
      <c r="DC136" s="49"/>
      <c r="DD136" s="49"/>
      <c r="DE136" s="49"/>
      <c r="DF136" s="49"/>
      <c r="DG136" s="49"/>
      <c r="DH136" s="49"/>
      <c r="DI136" s="49"/>
      <c r="DJ136" s="49"/>
      <c r="DK136" s="49"/>
      <c r="DL136" s="49"/>
      <c r="DM136" s="49"/>
      <c r="DN136" s="49"/>
      <c r="DO136" s="49"/>
      <c r="DP136" s="49"/>
      <c r="DQ136" s="49"/>
      <c r="DR136" s="49"/>
      <c r="DS136" s="49"/>
      <c r="DT136" s="49"/>
      <c r="DU136" s="49"/>
      <c r="DV136" s="49"/>
      <c r="DW136" s="49"/>
      <c r="DX136" s="49"/>
      <c r="DY136" s="49"/>
      <c r="DZ136" s="49"/>
      <c r="EA136" s="49"/>
      <c r="EB136" s="49"/>
      <c r="EC136" s="49"/>
      <c r="ED136" s="49"/>
      <c r="EE136" s="49"/>
      <c r="EF136" s="49"/>
      <c r="EG136" s="49"/>
      <c r="EH136" s="49"/>
      <c r="EI136" s="49"/>
      <c r="EJ136" s="55"/>
      <c r="EK136" s="49"/>
      <c r="EL136" s="49"/>
      <c r="EM136" s="49"/>
      <c r="EN136" s="49"/>
      <c r="EO136" s="49"/>
      <c r="EP136" s="49"/>
      <c r="EQ136" s="49"/>
      <c r="ER136" s="49"/>
      <c r="ES136" s="49"/>
      <c r="ET136" s="49"/>
      <c r="EU136" s="49"/>
      <c r="EV136" s="55"/>
      <c r="EW136" s="55"/>
      <c r="EX136" s="49"/>
      <c r="EY136" s="55"/>
      <c r="EZ136" s="55"/>
      <c r="FA136" s="49"/>
      <c r="FB136" s="157" t="s">
        <v>860</v>
      </c>
      <c r="FC136" s="40"/>
      <c r="FD136" s="40"/>
    </row>
    <row r="137" hidden="1">
      <c r="A137" s="40"/>
      <c r="B137" s="40"/>
      <c r="C137" s="41"/>
      <c r="D137" s="42"/>
      <c r="E137" s="42"/>
      <c r="F137" s="42"/>
      <c r="G137" s="43"/>
      <c r="H137" s="43"/>
      <c r="I137" s="42"/>
      <c r="J137" s="42"/>
      <c r="K137" s="42"/>
      <c r="L137" s="43"/>
      <c r="M137" s="42"/>
      <c r="N137" s="45"/>
      <c r="O137" s="46"/>
      <c r="P137" s="56"/>
      <c r="Q137" s="48"/>
      <c r="R137" s="48"/>
      <c r="S137" s="49"/>
      <c r="T137" s="50" t="str">
        <f t="shared" si="117"/>
        <v/>
      </c>
      <c r="U137" s="51" t="str">
        <f t="shared" si="196"/>
        <v/>
      </c>
      <c r="V137" s="51" t="str">
        <f t="shared" ref="V137:X137" si="288">IF(ISBLANK($A137),"",sum(AF137,AL137,AR137,AX137,BD137,BJ137,BP137,BV137,CB137,CH137,CN137,CT137,CZ137,DF137,DL137,DR137,DX137,ED137,EJ137,EP137,EV137))</f>
        <v/>
      </c>
      <c r="W137" s="51" t="str">
        <f t="shared" si="288"/>
        <v/>
      </c>
      <c r="X137" s="51" t="str">
        <f t="shared" si="288"/>
        <v/>
      </c>
      <c r="Y137" s="52" t="str">
        <f t="shared" si="236"/>
        <v/>
      </c>
      <c r="Z137" s="51" t="str">
        <f t="shared" ref="Z137:AB137" si="289">IF(ISBLANK($A137),"",sum(AI137,AO137,AU137,BA137,BG137,BM137,BS137,BY137,CE137,CK137,CQ137,CW137,DC137,DI137,DO137,DU137,EA137,EG137,EM137,ES137,EY137))</f>
        <v/>
      </c>
      <c r="AA137" s="51" t="str">
        <f t="shared" si="289"/>
        <v/>
      </c>
      <c r="AB137" s="51" t="str">
        <f t="shared" si="289"/>
        <v/>
      </c>
      <c r="AC137" s="52" t="str">
        <f t="shared" si="121"/>
        <v/>
      </c>
      <c r="AD137" s="53" t="str">
        <f t="shared" si="8"/>
        <v/>
      </c>
      <c r="AE137" s="54" t="str">
        <f t="shared" si="221"/>
        <v/>
      </c>
      <c r="AF137" s="55"/>
      <c r="AG137" s="55"/>
      <c r="AH137" s="49"/>
      <c r="AI137" s="55"/>
      <c r="AJ137" s="55"/>
      <c r="AK137" s="49"/>
      <c r="AL137" s="55"/>
      <c r="AM137" s="49"/>
      <c r="AN137" s="49"/>
      <c r="AO137" s="49"/>
      <c r="AP137" s="49"/>
      <c r="AQ137" s="49"/>
      <c r="AR137" s="55"/>
      <c r="AS137" s="55"/>
      <c r="AT137" s="49"/>
      <c r="AU137" s="55"/>
      <c r="AV137" s="49"/>
      <c r="AW137" s="49"/>
      <c r="AX137" s="55"/>
      <c r="AY137" s="49"/>
      <c r="AZ137" s="49"/>
      <c r="BA137" s="55"/>
      <c r="BB137" s="55"/>
      <c r="BC137" s="49"/>
      <c r="BD137" s="49"/>
      <c r="BE137" s="49"/>
      <c r="BF137" s="49"/>
      <c r="BG137" s="49"/>
      <c r="BH137" s="49"/>
      <c r="BI137" s="49"/>
      <c r="BJ137" s="49"/>
      <c r="BK137" s="49"/>
      <c r="BL137" s="49"/>
      <c r="BM137" s="49"/>
      <c r="BN137" s="49"/>
      <c r="BO137" s="49"/>
      <c r="BP137" s="55"/>
      <c r="BQ137" s="49"/>
      <c r="BR137" s="49"/>
      <c r="BS137" s="49"/>
      <c r="BT137" s="49"/>
      <c r="BU137" s="49"/>
      <c r="BV137" s="49"/>
      <c r="BW137" s="49"/>
      <c r="BX137" s="49"/>
      <c r="BY137" s="49"/>
      <c r="BZ137" s="49"/>
      <c r="CA137" s="49"/>
      <c r="CB137" s="55"/>
      <c r="CC137" s="49"/>
      <c r="CD137" s="49"/>
      <c r="CE137" s="49"/>
      <c r="CF137" s="49"/>
      <c r="CG137" s="49"/>
      <c r="CH137" s="49"/>
      <c r="CI137" s="49"/>
      <c r="CJ137" s="49"/>
      <c r="CK137" s="49"/>
      <c r="CL137" s="49"/>
      <c r="CM137" s="49"/>
      <c r="CN137" s="49"/>
      <c r="CO137" s="49"/>
      <c r="CP137" s="49"/>
      <c r="CQ137" s="49"/>
      <c r="CR137" s="49"/>
      <c r="CS137" s="49"/>
      <c r="CT137" s="49"/>
      <c r="CU137" s="49"/>
      <c r="CV137" s="49"/>
      <c r="CW137" s="49"/>
      <c r="CX137" s="49"/>
      <c r="CY137" s="49"/>
      <c r="CZ137" s="49"/>
      <c r="DA137" s="49"/>
      <c r="DB137" s="49"/>
      <c r="DC137" s="49"/>
      <c r="DD137" s="49"/>
      <c r="DE137" s="49"/>
      <c r="DF137" s="49"/>
      <c r="DG137" s="49"/>
      <c r="DH137" s="49"/>
      <c r="DI137" s="49"/>
      <c r="DJ137" s="49"/>
      <c r="DK137" s="49"/>
      <c r="DL137" s="49"/>
      <c r="DM137" s="49"/>
      <c r="DN137" s="49"/>
      <c r="DO137" s="49"/>
      <c r="DP137" s="49"/>
      <c r="DQ137" s="49"/>
      <c r="DR137" s="49"/>
      <c r="DS137" s="49"/>
      <c r="DT137" s="49"/>
      <c r="DU137" s="49"/>
      <c r="DV137" s="49"/>
      <c r="DW137" s="49"/>
      <c r="DX137" s="49"/>
      <c r="DY137" s="49"/>
      <c r="DZ137" s="49"/>
      <c r="EA137" s="49"/>
      <c r="EB137" s="49"/>
      <c r="EC137" s="49"/>
      <c r="ED137" s="49"/>
      <c r="EE137" s="49"/>
      <c r="EF137" s="49"/>
      <c r="EG137" s="49"/>
      <c r="EH137" s="49"/>
      <c r="EI137" s="49"/>
      <c r="EJ137" s="55"/>
      <c r="EK137" s="49"/>
      <c r="EL137" s="49"/>
      <c r="EM137" s="49"/>
      <c r="EN137" s="49"/>
      <c r="EO137" s="49"/>
      <c r="EP137" s="49"/>
      <c r="EQ137" s="49"/>
      <c r="ER137" s="49"/>
      <c r="ES137" s="49"/>
      <c r="ET137" s="49"/>
      <c r="EU137" s="49"/>
      <c r="EV137" s="55"/>
      <c r="EW137" s="55"/>
      <c r="EX137" s="49"/>
      <c r="EY137" s="55"/>
      <c r="EZ137" s="55"/>
      <c r="FA137" s="49"/>
      <c r="FB137" s="40"/>
      <c r="FC137" s="40"/>
      <c r="FD137" s="40"/>
    </row>
    <row r="138" hidden="1">
      <c r="A138" s="40"/>
      <c r="B138" s="40"/>
      <c r="C138" s="41"/>
      <c r="D138" s="42"/>
      <c r="E138" s="42"/>
      <c r="F138" s="42"/>
      <c r="G138" s="43"/>
      <c r="H138" s="43"/>
      <c r="I138" s="42"/>
      <c r="J138" s="42"/>
      <c r="K138" s="42"/>
      <c r="L138" s="43"/>
      <c r="M138" s="42"/>
      <c r="N138" s="45"/>
      <c r="O138" s="46"/>
      <c r="P138" s="56"/>
      <c r="Q138" s="48"/>
      <c r="R138" s="48"/>
      <c r="S138" s="49"/>
      <c r="T138" s="50" t="str">
        <f t="shared" si="117"/>
        <v/>
      </c>
      <c r="U138" s="51" t="str">
        <f t="shared" si="196"/>
        <v/>
      </c>
      <c r="V138" s="51" t="str">
        <f t="shared" ref="V138:X138" si="290">IF(ISBLANK($A138),"",sum(AF138,AL138,AR138,AX138,BD138,BJ138,BP138,BV138,CB138,CH138,CN138,CT138,CZ138,DF138,DL138,DR138,DX138,ED138,EJ138,EP138,EV138))</f>
        <v/>
      </c>
      <c r="W138" s="51" t="str">
        <f t="shared" si="290"/>
        <v/>
      </c>
      <c r="X138" s="51" t="str">
        <f t="shared" si="290"/>
        <v/>
      </c>
      <c r="Y138" s="52" t="str">
        <f t="shared" si="236"/>
        <v/>
      </c>
      <c r="Z138" s="51" t="str">
        <f t="shared" ref="Z138:AB138" si="291">IF(ISBLANK($A138),"",sum(AI138,AO138,AU138,BA138,BG138,BM138,BS138,BY138,CE138,CK138,CQ138,CW138,DC138,DI138,DO138,DU138,EA138,EG138,EM138,ES138,EY138))</f>
        <v/>
      </c>
      <c r="AA138" s="51" t="str">
        <f t="shared" si="291"/>
        <v/>
      </c>
      <c r="AB138" s="51" t="str">
        <f t="shared" si="291"/>
        <v/>
      </c>
      <c r="AC138" s="52" t="str">
        <f t="shared" si="121"/>
        <v/>
      </c>
      <c r="AD138" s="53" t="str">
        <f t="shared" si="8"/>
        <v/>
      </c>
      <c r="AE138" s="54" t="str">
        <f t="shared" si="221"/>
        <v/>
      </c>
      <c r="AF138" s="55"/>
      <c r="AG138" s="55"/>
      <c r="AH138" s="49"/>
      <c r="AI138" s="55"/>
      <c r="AJ138" s="55"/>
      <c r="AK138" s="49"/>
      <c r="AL138" s="55"/>
      <c r="AM138" s="49"/>
      <c r="AN138" s="49"/>
      <c r="AO138" s="49"/>
      <c r="AP138" s="49"/>
      <c r="AQ138" s="49"/>
      <c r="AR138" s="55"/>
      <c r="AS138" s="55"/>
      <c r="AT138" s="49"/>
      <c r="AU138" s="55"/>
      <c r="AV138" s="49"/>
      <c r="AW138" s="49"/>
      <c r="AX138" s="55"/>
      <c r="AY138" s="49"/>
      <c r="AZ138" s="49"/>
      <c r="BA138" s="55"/>
      <c r="BB138" s="55"/>
      <c r="BC138" s="49"/>
      <c r="BD138" s="49"/>
      <c r="BE138" s="49"/>
      <c r="BF138" s="49"/>
      <c r="BG138" s="49"/>
      <c r="BH138" s="49"/>
      <c r="BI138" s="49"/>
      <c r="BJ138" s="49"/>
      <c r="BK138" s="49"/>
      <c r="BL138" s="49"/>
      <c r="BM138" s="49"/>
      <c r="BN138" s="49"/>
      <c r="BO138" s="49"/>
      <c r="BP138" s="55"/>
      <c r="BQ138" s="49"/>
      <c r="BR138" s="49"/>
      <c r="BS138" s="49"/>
      <c r="BT138" s="49"/>
      <c r="BU138" s="49"/>
      <c r="BV138" s="49"/>
      <c r="BW138" s="49"/>
      <c r="BX138" s="49"/>
      <c r="BY138" s="49"/>
      <c r="BZ138" s="49"/>
      <c r="CA138" s="49"/>
      <c r="CB138" s="55"/>
      <c r="CC138" s="49"/>
      <c r="CD138" s="49"/>
      <c r="CE138" s="49"/>
      <c r="CF138" s="49"/>
      <c r="CG138" s="49"/>
      <c r="CH138" s="49"/>
      <c r="CI138" s="49"/>
      <c r="CJ138" s="49"/>
      <c r="CK138" s="49"/>
      <c r="CL138" s="49"/>
      <c r="CM138" s="49"/>
      <c r="CN138" s="49"/>
      <c r="CO138" s="49"/>
      <c r="CP138" s="49"/>
      <c r="CQ138" s="49"/>
      <c r="CR138" s="49"/>
      <c r="CS138" s="49"/>
      <c r="CT138" s="49"/>
      <c r="CU138" s="49"/>
      <c r="CV138" s="49"/>
      <c r="CW138" s="49"/>
      <c r="CX138" s="49"/>
      <c r="CY138" s="49"/>
      <c r="CZ138" s="49"/>
      <c r="DA138" s="49"/>
      <c r="DB138" s="49"/>
      <c r="DC138" s="49"/>
      <c r="DD138" s="49"/>
      <c r="DE138" s="49"/>
      <c r="DF138" s="49"/>
      <c r="DG138" s="49"/>
      <c r="DH138" s="49"/>
      <c r="DI138" s="49"/>
      <c r="DJ138" s="49"/>
      <c r="DK138" s="49"/>
      <c r="DL138" s="49"/>
      <c r="DM138" s="49"/>
      <c r="DN138" s="49"/>
      <c r="DO138" s="49"/>
      <c r="DP138" s="49"/>
      <c r="DQ138" s="49"/>
      <c r="DR138" s="49"/>
      <c r="DS138" s="49"/>
      <c r="DT138" s="49"/>
      <c r="DU138" s="49"/>
      <c r="DV138" s="49"/>
      <c r="DW138" s="49"/>
      <c r="DX138" s="49"/>
      <c r="DY138" s="49"/>
      <c r="DZ138" s="49"/>
      <c r="EA138" s="49"/>
      <c r="EB138" s="49"/>
      <c r="EC138" s="49"/>
      <c r="ED138" s="49"/>
      <c r="EE138" s="49"/>
      <c r="EF138" s="49"/>
      <c r="EG138" s="49"/>
      <c r="EH138" s="49"/>
      <c r="EI138" s="49"/>
      <c r="EJ138" s="55"/>
      <c r="EK138" s="49"/>
      <c r="EL138" s="49"/>
      <c r="EM138" s="49"/>
      <c r="EN138" s="49"/>
      <c r="EO138" s="49"/>
      <c r="EP138" s="49"/>
      <c r="EQ138" s="49"/>
      <c r="ER138" s="49"/>
      <c r="ES138" s="49"/>
      <c r="ET138" s="49"/>
      <c r="EU138" s="49"/>
      <c r="EV138" s="55"/>
      <c r="EW138" s="55"/>
      <c r="EX138" s="49"/>
      <c r="EY138" s="55"/>
      <c r="EZ138" s="55"/>
      <c r="FA138" s="49"/>
      <c r="FB138" s="40"/>
      <c r="FC138" s="40"/>
      <c r="FD138" s="40"/>
    </row>
    <row r="139" hidden="1">
      <c r="A139" s="40"/>
      <c r="B139" s="40"/>
      <c r="C139" s="41"/>
      <c r="D139" s="42"/>
      <c r="E139" s="42"/>
      <c r="F139" s="42"/>
      <c r="G139" s="43"/>
      <c r="H139" s="43"/>
      <c r="I139" s="42"/>
      <c r="J139" s="42"/>
      <c r="K139" s="42"/>
      <c r="L139" s="43"/>
      <c r="M139" s="42"/>
      <c r="N139" s="45"/>
      <c r="O139" s="46"/>
      <c r="P139" s="56"/>
      <c r="Q139" s="48"/>
      <c r="R139" s="48"/>
      <c r="S139" s="49"/>
      <c r="T139" s="50" t="str">
        <f t="shared" si="117"/>
        <v/>
      </c>
      <c r="U139" s="51" t="str">
        <f t="shared" si="196"/>
        <v/>
      </c>
      <c r="V139" s="51" t="str">
        <f t="shared" ref="V139:X139" si="292">IF(ISBLANK($A139),"",sum(AF139,AL139,AR139,AX139,BD139,BJ139,BP139,BV139,CB139,CH139,CN139,CT139,CZ139,DF139,DL139,DR139,DX139,ED139,EJ139,EP139,EV139))</f>
        <v/>
      </c>
      <c r="W139" s="51" t="str">
        <f t="shared" si="292"/>
        <v/>
      </c>
      <c r="X139" s="51" t="str">
        <f t="shared" si="292"/>
        <v/>
      </c>
      <c r="Y139" s="52" t="str">
        <f t="shared" si="236"/>
        <v/>
      </c>
      <c r="Z139" s="51" t="str">
        <f t="shared" ref="Z139:AB139" si="293">IF(ISBLANK($A139),"",sum(AI139,AO139,AU139,BA139,BG139,BM139,BS139,BY139,CE139,CK139,CQ139,CW139,DC139,DI139,DO139,DU139,EA139,EG139,EM139,ES139,EY139))</f>
        <v/>
      </c>
      <c r="AA139" s="51" t="str">
        <f t="shared" si="293"/>
        <v/>
      </c>
      <c r="AB139" s="51" t="str">
        <f t="shared" si="293"/>
        <v/>
      </c>
      <c r="AC139" s="52" t="str">
        <f t="shared" si="121"/>
        <v/>
      </c>
      <c r="AD139" s="53" t="str">
        <f t="shared" si="8"/>
        <v/>
      </c>
      <c r="AE139" s="54" t="str">
        <f t="shared" si="221"/>
        <v/>
      </c>
      <c r="AF139" s="55"/>
      <c r="AG139" s="55"/>
      <c r="AH139" s="49"/>
      <c r="AI139" s="55"/>
      <c r="AJ139" s="55"/>
      <c r="AK139" s="49"/>
      <c r="AL139" s="55"/>
      <c r="AM139" s="49"/>
      <c r="AN139" s="49"/>
      <c r="AO139" s="49"/>
      <c r="AP139" s="49"/>
      <c r="AQ139" s="49"/>
      <c r="AR139" s="55"/>
      <c r="AS139" s="55"/>
      <c r="AT139" s="49"/>
      <c r="AU139" s="55"/>
      <c r="AV139" s="49"/>
      <c r="AW139" s="49"/>
      <c r="AX139" s="55"/>
      <c r="AY139" s="49"/>
      <c r="AZ139" s="49"/>
      <c r="BA139" s="55"/>
      <c r="BB139" s="55"/>
      <c r="BC139" s="49"/>
      <c r="BD139" s="49"/>
      <c r="BE139" s="49"/>
      <c r="BF139" s="49"/>
      <c r="BG139" s="49"/>
      <c r="BH139" s="49"/>
      <c r="BI139" s="49"/>
      <c r="BJ139" s="49"/>
      <c r="BK139" s="49"/>
      <c r="BL139" s="49"/>
      <c r="BM139" s="49"/>
      <c r="BN139" s="49"/>
      <c r="BO139" s="49"/>
      <c r="BP139" s="55"/>
      <c r="BQ139" s="49"/>
      <c r="BR139" s="49"/>
      <c r="BS139" s="49"/>
      <c r="BT139" s="49"/>
      <c r="BU139" s="49"/>
      <c r="BV139" s="49"/>
      <c r="BW139" s="49"/>
      <c r="BX139" s="49"/>
      <c r="BY139" s="49"/>
      <c r="BZ139" s="49"/>
      <c r="CA139" s="49"/>
      <c r="CB139" s="55"/>
      <c r="CC139" s="49"/>
      <c r="CD139" s="49"/>
      <c r="CE139" s="49"/>
      <c r="CF139" s="49"/>
      <c r="CG139" s="49"/>
      <c r="CH139" s="49"/>
      <c r="CI139" s="49"/>
      <c r="CJ139" s="49"/>
      <c r="CK139" s="49"/>
      <c r="CL139" s="49"/>
      <c r="CM139" s="49"/>
      <c r="CN139" s="49"/>
      <c r="CO139" s="49"/>
      <c r="CP139" s="49"/>
      <c r="CQ139" s="49"/>
      <c r="CR139" s="49"/>
      <c r="CS139" s="49"/>
      <c r="CT139" s="49"/>
      <c r="CU139" s="49"/>
      <c r="CV139" s="49"/>
      <c r="CW139" s="49"/>
      <c r="CX139" s="49"/>
      <c r="CY139" s="49"/>
      <c r="CZ139" s="49"/>
      <c r="DA139" s="49"/>
      <c r="DB139" s="49"/>
      <c r="DC139" s="49"/>
      <c r="DD139" s="49"/>
      <c r="DE139" s="49"/>
      <c r="DF139" s="49"/>
      <c r="DG139" s="49"/>
      <c r="DH139" s="49"/>
      <c r="DI139" s="49"/>
      <c r="DJ139" s="49"/>
      <c r="DK139" s="49"/>
      <c r="DL139" s="49"/>
      <c r="DM139" s="49"/>
      <c r="DN139" s="49"/>
      <c r="DO139" s="49"/>
      <c r="DP139" s="49"/>
      <c r="DQ139" s="49"/>
      <c r="DR139" s="49"/>
      <c r="DS139" s="49"/>
      <c r="DT139" s="49"/>
      <c r="DU139" s="49"/>
      <c r="DV139" s="49"/>
      <c r="DW139" s="49"/>
      <c r="DX139" s="49"/>
      <c r="DY139" s="49"/>
      <c r="DZ139" s="49"/>
      <c r="EA139" s="49"/>
      <c r="EB139" s="49"/>
      <c r="EC139" s="49"/>
      <c r="ED139" s="49"/>
      <c r="EE139" s="49"/>
      <c r="EF139" s="49"/>
      <c r="EG139" s="49"/>
      <c r="EH139" s="49"/>
      <c r="EI139" s="49"/>
      <c r="EJ139" s="55"/>
      <c r="EK139" s="49"/>
      <c r="EL139" s="49"/>
      <c r="EM139" s="49"/>
      <c r="EN139" s="49"/>
      <c r="EO139" s="49"/>
      <c r="EP139" s="49"/>
      <c r="EQ139" s="49"/>
      <c r="ER139" s="49"/>
      <c r="ES139" s="49"/>
      <c r="ET139" s="49"/>
      <c r="EU139" s="49"/>
      <c r="EV139" s="55"/>
      <c r="EW139" s="55"/>
      <c r="EX139" s="49"/>
      <c r="EY139" s="55"/>
      <c r="EZ139" s="55"/>
      <c r="FA139" s="49"/>
      <c r="FB139" s="40"/>
      <c r="FC139" s="40"/>
      <c r="FD139" s="40"/>
    </row>
    <row r="140" hidden="1">
      <c r="A140" s="40"/>
      <c r="B140" s="40"/>
      <c r="C140" s="41"/>
      <c r="D140" s="42"/>
      <c r="E140" s="42"/>
      <c r="F140" s="42"/>
      <c r="G140" s="43"/>
      <c r="H140" s="43"/>
      <c r="I140" s="42"/>
      <c r="J140" s="42"/>
      <c r="K140" s="42"/>
      <c r="L140" s="43"/>
      <c r="M140" s="42"/>
      <c r="N140" s="45"/>
      <c r="O140" s="46"/>
      <c r="P140" s="56"/>
      <c r="Q140" s="48"/>
      <c r="R140" s="48"/>
      <c r="S140" s="49"/>
      <c r="T140" s="50" t="str">
        <f t="shared" si="117"/>
        <v/>
      </c>
      <c r="U140" s="51" t="str">
        <f t="shared" si="196"/>
        <v/>
      </c>
      <c r="V140" s="51" t="str">
        <f t="shared" ref="V140:X140" si="294">IF(ISBLANK($A140),"",sum(AF140,AL140,AR140,AX140,BD140,BJ140,BP140,BV140,CB140,CH140,CN140,CT140,CZ140,DF140,DL140,DR140,DX140,ED140,EJ140,EP140,EV140))</f>
        <v/>
      </c>
      <c r="W140" s="51" t="str">
        <f t="shared" si="294"/>
        <v/>
      </c>
      <c r="X140" s="51" t="str">
        <f t="shared" si="294"/>
        <v/>
      </c>
      <c r="Y140" s="52" t="str">
        <f t="shared" si="236"/>
        <v/>
      </c>
      <c r="Z140" s="51" t="str">
        <f t="shared" ref="Z140:AB140" si="295">IF(ISBLANK($A140),"",sum(AI140,AO140,AU140,BA140,BG140,BM140,BS140,BY140,CE140,CK140,CQ140,CW140,DC140,DI140,DO140,DU140,EA140,EG140,EM140,ES140,EY140))</f>
        <v/>
      </c>
      <c r="AA140" s="51" t="str">
        <f t="shared" si="295"/>
        <v/>
      </c>
      <c r="AB140" s="51" t="str">
        <f t="shared" si="295"/>
        <v/>
      </c>
      <c r="AC140" s="52" t="str">
        <f t="shared" si="121"/>
        <v/>
      </c>
      <c r="AD140" s="53" t="str">
        <f t="shared" si="8"/>
        <v/>
      </c>
      <c r="AE140" s="54" t="str">
        <f t="shared" si="221"/>
        <v/>
      </c>
      <c r="AF140" s="55"/>
      <c r="AG140" s="55"/>
      <c r="AH140" s="49"/>
      <c r="AI140" s="55"/>
      <c r="AJ140" s="55"/>
      <c r="AK140" s="49"/>
      <c r="AL140" s="55"/>
      <c r="AM140" s="49"/>
      <c r="AN140" s="49"/>
      <c r="AO140" s="49"/>
      <c r="AP140" s="49"/>
      <c r="AQ140" s="49"/>
      <c r="AR140" s="55"/>
      <c r="AS140" s="55"/>
      <c r="AT140" s="49"/>
      <c r="AU140" s="55"/>
      <c r="AV140" s="49"/>
      <c r="AW140" s="49"/>
      <c r="AX140" s="55"/>
      <c r="AY140" s="49"/>
      <c r="AZ140" s="49"/>
      <c r="BA140" s="55"/>
      <c r="BB140" s="55"/>
      <c r="BC140" s="49"/>
      <c r="BD140" s="49"/>
      <c r="BE140" s="49"/>
      <c r="BF140" s="49"/>
      <c r="BG140" s="49"/>
      <c r="BH140" s="49"/>
      <c r="BI140" s="49"/>
      <c r="BJ140" s="49"/>
      <c r="BK140" s="49"/>
      <c r="BL140" s="49"/>
      <c r="BM140" s="49"/>
      <c r="BN140" s="49"/>
      <c r="BO140" s="49"/>
      <c r="BP140" s="55"/>
      <c r="BQ140" s="49"/>
      <c r="BR140" s="49"/>
      <c r="BS140" s="49"/>
      <c r="BT140" s="49"/>
      <c r="BU140" s="49"/>
      <c r="BV140" s="49"/>
      <c r="BW140" s="49"/>
      <c r="BX140" s="49"/>
      <c r="BY140" s="49"/>
      <c r="BZ140" s="49"/>
      <c r="CA140" s="49"/>
      <c r="CB140" s="55"/>
      <c r="CC140" s="49"/>
      <c r="CD140" s="49"/>
      <c r="CE140" s="49"/>
      <c r="CF140" s="49"/>
      <c r="CG140" s="49"/>
      <c r="CH140" s="49"/>
      <c r="CI140" s="49"/>
      <c r="CJ140" s="49"/>
      <c r="CK140" s="49"/>
      <c r="CL140" s="49"/>
      <c r="CM140" s="49"/>
      <c r="CN140" s="49"/>
      <c r="CO140" s="49"/>
      <c r="CP140" s="49"/>
      <c r="CQ140" s="49"/>
      <c r="CR140" s="49"/>
      <c r="CS140" s="49"/>
      <c r="CT140" s="49"/>
      <c r="CU140" s="49"/>
      <c r="CV140" s="49"/>
      <c r="CW140" s="49"/>
      <c r="CX140" s="49"/>
      <c r="CY140" s="49"/>
      <c r="CZ140" s="49"/>
      <c r="DA140" s="49"/>
      <c r="DB140" s="49"/>
      <c r="DC140" s="49"/>
      <c r="DD140" s="49"/>
      <c r="DE140" s="49"/>
      <c r="DF140" s="49"/>
      <c r="DG140" s="49"/>
      <c r="DH140" s="49"/>
      <c r="DI140" s="49"/>
      <c r="DJ140" s="49"/>
      <c r="DK140" s="49"/>
      <c r="DL140" s="49"/>
      <c r="DM140" s="49"/>
      <c r="DN140" s="49"/>
      <c r="DO140" s="49"/>
      <c r="DP140" s="49"/>
      <c r="DQ140" s="49"/>
      <c r="DR140" s="49"/>
      <c r="DS140" s="49"/>
      <c r="DT140" s="49"/>
      <c r="DU140" s="49"/>
      <c r="DV140" s="49"/>
      <c r="DW140" s="49"/>
      <c r="DX140" s="49"/>
      <c r="DY140" s="49"/>
      <c r="DZ140" s="49"/>
      <c r="EA140" s="49"/>
      <c r="EB140" s="49"/>
      <c r="EC140" s="49"/>
      <c r="ED140" s="49"/>
      <c r="EE140" s="49"/>
      <c r="EF140" s="49"/>
      <c r="EG140" s="49"/>
      <c r="EH140" s="49"/>
      <c r="EI140" s="49"/>
      <c r="EJ140" s="55"/>
      <c r="EK140" s="49"/>
      <c r="EL140" s="49"/>
      <c r="EM140" s="49"/>
      <c r="EN140" s="49"/>
      <c r="EO140" s="49"/>
      <c r="EP140" s="49"/>
      <c r="EQ140" s="49"/>
      <c r="ER140" s="49"/>
      <c r="ES140" s="49"/>
      <c r="ET140" s="49"/>
      <c r="EU140" s="49"/>
      <c r="EV140" s="55"/>
      <c r="EW140" s="55"/>
      <c r="EX140" s="49"/>
      <c r="EY140" s="55"/>
      <c r="EZ140" s="55"/>
      <c r="FA140" s="49"/>
      <c r="FB140" s="40"/>
      <c r="FC140" s="40"/>
      <c r="FD140" s="40"/>
    </row>
    <row r="141" hidden="1">
      <c r="A141" s="40"/>
      <c r="B141" s="40"/>
      <c r="C141" s="41"/>
      <c r="D141" s="42"/>
      <c r="E141" s="42"/>
      <c r="F141" s="42"/>
      <c r="G141" s="43"/>
      <c r="H141" s="43"/>
      <c r="I141" s="42"/>
      <c r="J141" s="42"/>
      <c r="K141" s="42"/>
      <c r="L141" s="43"/>
      <c r="M141" s="42"/>
      <c r="N141" s="45"/>
      <c r="O141" s="46"/>
      <c r="P141" s="56"/>
      <c r="Q141" s="48"/>
      <c r="R141" s="48"/>
      <c r="S141" s="49"/>
      <c r="T141" s="50" t="str">
        <f t="shared" si="117"/>
        <v/>
      </c>
      <c r="U141" s="51" t="str">
        <f t="shared" si="196"/>
        <v/>
      </c>
      <c r="V141" s="51" t="str">
        <f t="shared" ref="V141:X141" si="296">IF(ISBLANK($A141),"",sum(AF141,AL141,AR141,AX141,BD141,BJ141,BP141,BV141,CB141,CH141,CN141,CT141,CZ141,DF141,DL141,DR141,DX141,ED141,EJ141,EP141,EV141))</f>
        <v/>
      </c>
      <c r="W141" s="51" t="str">
        <f t="shared" si="296"/>
        <v/>
      </c>
      <c r="X141" s="51" t="str">
        <f t="shared" si="296"/>
        <v/>
      </c>
      <c r="Y141" s="52" t="str">
        <f t="shared" si="236"/>
        <v/>
      </c>
      <c r="Z141" s="51" t="str">
        <f t="shared" ref="Z141:AB141" si="297">IF(ISBLANK($A141),"",sum(AI141,AO141,AU141,BA141,BG141,BM141,BS141,BY141,CE141,CK141,CQ141,CW141,DC141,DI141,DO141,DU141,EA141,EG141,EM141,ES141,EY141))</f>
        <v/>
      </c>
      <c r="AA141" s="51" t="str">
        <f t="shared" si="297"/>
        <v/>
      </c>
      <c r="AB141" s="51" t="str">
        <f t="shared" si="297"/>
        <v/>
      </c>
      <c r="AC141" s="52" t="str">
        <f t="shared" si="121"/>
        <v/>
      </c>
      <c r="AD141" s="53" t="str">
        <f t="shared" si="8"/>
        <v/>
      </c>
      <c r="AE141" s="54" t="str">
        <f t="shared" si="221"/>
        <v/>
      </c>
      <c r="AF141" s="55"/>
      <c r="AG141" s="55"/>
      <c r="AH141" s="49"/>
      <c r="AI141" s="55"/>
      <c r="AJ141" s="55"/>
      <c r="AK141" s="49"/>
      <c r="AL141" s="55"/>
      <c r="AM141" s="49"/>
      <c r="AN141" s="49"/>
      <c r="AO141" s="49"/>
      <c r="AP141" s="49"/>
      <c r="AQ141" s="49"/>
      <c r="AR141" s="55"/>
      <c r="AS141" s="55"/>
      <c r="AT141" s="49"/>
      <c r="AU141" s="55"/>
      <c r="AV141" s="49"/>
      <c r="AW141" s="49"/>
      <c r="AX141" s="55"/>
      <c r="AY141" s="49"/>
      <c r="AZ141" s="49"/>
      <c r="BA141" s="55"/>
      <c r="BB141" s="55"/>
      <c r="BC141" s="49"/>
      <c r="BD141" s="49"/>
      <c r="BE141" s="49"/>
      <c r="BF141" s="49"/>
      <c r="BG141" s="49"/>
      <c r="BH141" s="49"/>
      <c r="BI141" s="49"/>
      <c r="BJ141" s="49"/>
      <c r="BK141" s="49"/>
      <c r="BL141" s="49"/>
      <c r="BM141" s="49"/>
      <c r="BN141" s="49"/>
      <c r="BO141" s="49"/>
      <c r="BP141" s="55"/>
      <c r="BQ141" s="49"/>
      <c r="BR141" s="49"/>
      <c r="BS141" s="49"/>
      <c r="BT141" s="49"/>
      <c r="BU141" s="49"/>
      <c r="BV141" s="49"/>
      <c r="BW141" s="49"/>
      <c r="BX141" s="49"/>
      <c r="BY141" s="49"/>
      <c r="BZ141" s="49"/>
      <c r="CA141" s="49"/>
      <c r="CB141" s="55"/>
      <c r="CC141" s="49"/>
      <c r="CD141" s="49"/>
      <c r="CE141" s="49"/>
      <c r="CF141" s="49"/>
      <c r="CG141" s="49"/>
      <c r="CH141" s="49"/>
      <c r="CI141" s="49"/>
      <c r="CJ141" s="49"/>
      <c r="CK141" s="49"/>
      <c r="CL141" s="49"/>
      <c r="CM141" s="49"/>
      <c r="CN141" s="49"/>
      <c r="CO141" s="49"/>
      <c r="CP141" s="49"/>
      <c r="CQ141" s="49"/>
      <c r="CR141" s="49"/>
      <c r="CS141" s="49"/>
      <c r="CT141" s="49"/>
      <c r="CU141" s="49"/>
      <c r="CV141" s="49"/>
      <c r="CW141" s="49"/>
      <c r="CX141" s="49"/>
      <c r="CY141" s="49"/>
      <c r="CZ141" s="49"/>
      <c r="DA141" s="49"/>
      <c r="DB141" s="49"/>
      <c r="DC141" s="49"/>
      <c r="DD141" s="49"/>
      <c r="DE141" s="49"/>
      <c r="DF141" s="49"/>
      <c r="DG141" s="49"/>
      <c r="DH141" s="49"/>
      <c r="DI141" s="49"/>
      <c r="DJ141" s="49"/>
      <c r="DK141" s="49"/>
      <c r="DL141" s="49"/>
      <c r="DM141" s="49"/>
      <c r="DN141" s="49"/>
      <c r="DO141" s="49"/>
      <c r="DP141" s="49"/>
      <c r="DQ141" s="49"/>
      <c r="DR141" s="49"/>
      <c r="DS141" s="49"/>
      <c r="DT141" s="49"/>
      <c r="DU141" s="49"/>
      <c r="DV141" s="49"/>
      <c r="DW141" s="49"/>
      <c r="DX141" s="49"/>
      <c r="DY141" s="49"/>
      <c r="DZ141" s="49"/>
      <c r="EA141" s="49"/>
      <c r="EB141" s="49"/>
      <c r="EC141" s="49"/>
      <c r="ED141" s="49"/>
      <c r="EE141" s="49"/>
      <c r="EF141" s="49"/>
      <c r="EG141" s="49"/>
      <c r="EH141" s="49"/>
      <c r="EI141" s="49"/>
      <c r="EJ141" s="55"/>
      <c r="EK141" s="49"/>
      <c r="EL141" s="49"/>
      <c r="EM141" s="49"/>
      <c r="EN141" s="49"/>
      <c r="EO141" s="49"/>
      <c r="EP141" s="49"/>
      <c r="EQ141" s="49"/>
      <c r="ER141" s="49"/>
      <c r="ES141" s="49"/>
      <c r="ET141" s="49"/>
      <c r="EU141" s="49"/>
      <c r="EV141" s="55"/>
      <c r="EW141" s="55"/>
      <c r="EX141" s="49"/>
      <c r="EY141" s="55"/>
      <c r="EZ141" s="55"/>
      <c r="FA141" s="49"/>
      <c r="FB141" s="40"/>
      <c r="FC141" s="40"/>
      <c r="FD141" s="40"/>
    </row>
    <row r="142" hidden="1">
      <c r="A142" s="40"/>
      <c r="B142" s="40"/>
      <c r="C142" s="41"/>
      <c r="D142" s="42"/>
      <c r="E142" s="42"/>
      <c r="F142" s="42"/>
      <c r="G142" s="43"/>
      <c r="H142" s="43"/>
      <c r="I142" s="42"/>
      <c r="J142" s="42"/>
      <c r="K142" s="42"/>
      <c r="L142" s="43"/>
      <c r="M142" s="42"/>
      <c r="N142" s="45"/>
      <c r="O142" s="46"/>
      <c r="P142" s="56"/>
      <c r="Q142" s="48"/>
      <c r="R142" s="48"/>
      <c r="S142" s="49"/>
      <c r="T142" s="50" t="str">
        <f t="shared" si="117"/>
        <v/>
      </c>
      <c r="U142" s="51" t="str">
        <f t="shared" si="196"/>
        <v/>
      </c>
      <c r="V142" s="51" t="str">
        <f t="shared" ref="V142:X142" si="298">IF(ISBLANK($A142),"",sum(AF142,AL142,AR142,AX142,BD142,BJ142,BP142,BV142,CB142,CH142,CN142,CT142,CZ142,DF142,DL142,DR142,DX142,ED142,EJ142,EP142,EV142))</f>
        <v/>
      </c>
      <c r="W142" s="51" t="str">
        <f t="shared" si="298"/>
        <v/>
      </c>
      <c r="X142" s="51" t="str">
        <f t="shared" si="298"/>
        <v/>
      </c>
      <c r="Y142" s="52" t="str">
        <f t="shared" si="236"/>
        <v/>
      </c>
      <c r="Z142" s="51" t="str">
        <f t="shared" ref="Z142:AB142" si="299">IF(ISBLANK($A142),"",sum(AI142,AO142,AU142,BA142,BG142,BM142,BS142,BY142,CE142,CK142,CQ142,CW142,DC142,DI142,DO142,DU142,EA142,EG142,EM142,ES142,EY142))</f>
        <v/>
      </c>
      <c r="AA142" s="51" t="str">
        <f t="shared" si="299"/>
        <v/>
      </c>
      <c r="AB142" s="51" t="str">
        <f t="shared" si="299"/>
        <v/>
      </c>
      <c r="AC142" s="52" t="str">
        <f t="shared" si="121"/>
        <v/>
      </c>
      <c r="AD142" s="53" t="str">
        <f t="shared" si="8"/>
        <v/>
      </c>
      <c r="AE142" s="54" t="str">
        <f t="shared" si="221"/>
        <v/>
      </c>
      <c r="AF142" s="55"/>
      <c r="AG142" s="55"/>
      <c r="AH142" s="49"/>
      <c r="AI142" s="55"/>
      <c r="AJ142" s="55"/>
      <c r="AK142" s="49"/>
      <c r="AL142" s="55"/>
      <c r="AM142" s="49"/>
      <c r="AN142" s="49"/>
      <c r="AO142" s="49"/>
      <c r="AP142" s="49"/>
      <c r="AQ142" s="49"/>
      <c r="AR142" s="55"/>
      <c r="AS142" s="55"/>
      <c r="AT142" s="49"/>
      <c r="AU142" s="55"/>
      <c r="AV142" s="49"/>
      <c r="AW142" s="49"/>
      <c r="AX142" s="55"/>
      <c r="AY142" s="49"/>
      <c r="AZ142" s="49"/>
      <c r="BA142" s="55"/>
      <c r="BB142" s="55"/>
      <c r="BC142" s="49"/>
      <c r="BD142" s="49"/>
      <c r="BE142" s="49"/>
      <c r="BF142" s="49"/>
      <c r="BG142" s="49"/>
      <c r="BH142" s="49"/>
      <c r="BI142" s="49"/>
      <c r="BJ142" s="49"/>
      <c r="BK142" s="49"/>
      <c r="BL142" s="49"/>
      <c r="BM142" s="49"/>
      <c r="BN142" s="49"/>
      <c r="BO142" s="49"/>
      <c r="BP142" s="55"/>
      <c r="BQ142" s="49"/>
      <c r="BR142" s="49"/>
      <c r="BS142" s="49"/>
      <c r="BT142" s="49"/>
      <c r="BU142" s="49"/>
      <c r="BV142" s="49"/>
      <c r="BW142" s="49"/>
      <c r="BX142" s="49"/>
      <c r="BY142" s="49"/>
      <c r="BZ142" s="49"/>
      <c r="CA142" s="49"/>
      <c r="CB142" s="55"/>
      <c r="CC142" s="49"/>
      <c r="CD142" s="49"/>
      <c r="CE142" s="49"/>
      <c r="CF142" s="49"/>
      <c r="CG142" s="49"/>
      <c r="CH142" s="49"/>
      <c r="CI142" s="49"/>
      <c r="CJ142" s="49"/>
      <c r="CK142" s="49"/>
      <c r="CL142" s="49"/>
      <c r="CM142" s="49"/>
      <c r="CN142" s="49"/>
      <c r="CO142" s="49"/>
      <c r="CP142" s="49"/>
      <c r="CQ142" s="49"/>
      <c r="CR142" s="49"/>
      <c r="CS142" s="49"/>
      <c r="CT142" s="49"/>
      <c r="CU142" s="49"/>
      <c r="CV142" s="49"/>
      <c r="CW142" s="49"/>
      <c r="CX142" s="49"/>
      <c r="CY142" s="49"/>
      <c r="CZ142" s="49"/>
      <c r="DA142" s="49"/>
      <c r="DB142" s="49"/>
      <c r="DC142" s="49"/>
      <c r="DD142" s="49"/>
      <c r="DE142" s="49"/>
      <c r="DF142" s="49"/>
      <c r="DG142" s="49"/>
      <c r="DH142" s="49"/>
      <c r="DI142" s="49"/>
      <c r="DJ142" s="49"/>
      <c r="DK142" s="49"/>
      <c r="DL142" s="49"/>
      <c r="DM142" s="49"/>
      <c r="DN142" s="49"/>
      <c r="DO142" s="49"/>
      <c r="DP142" s="49"/>
      <c r="DQ142" s="49"/>
      <c r="DR142" s="49"/>
      <c r="DS142" s="49"/>
      <c r="DT142" s="49"/>
      <c r="DU142" s="49"/>
      <c r="DV142" s="49"/>
      <c r="DW142" s="49"/>
      <c r="DX142" s="49"/>
      <c r="DY142" s="49"/>
      <c r="DZ142" s="49"/>
      <c r="EA142" s="49"/>
      <c r="EB142" s="49"/>
      <c r="EC142" s="49"/>
      <c r="ED142" s="49"/>
      <c r="EE142" s="49"/>
      <c r="EF142" s="49"/>
      <c r="EG142" s="49"/>
      <c r="EH142" s="49"/>
      <c r="EI142" s="49"/>
      <c r="EJ142" s="55"/>
      <c r="EK142" s="49"/>
      <c r="EL142" s="49"/>
      <c r="EM142" s="49"/>
      <c r="EN142" s="49"/>
      <c r="EO142" s="49"/>
      <c r="EP142" s="49"/>
      <c r="EQ142" s="49"/>
      <c r="ER142" s="49"/>
      <c r="ES142" s="49"/>
      <c r="ET142" s="49"/>
      <c r="EU142" s="49"/>
      <c r="EV142" s="55"/>
      <c r="EW142" s="55"/>
      <c r="EX142" s="49"/>
      <c r="EY142" s="55"/>
      <c r="EZ142" s="55"/>
      <c r="FA142" s="49"/>
      <c r="FB142" s="40"/>
      <c r="FC142" s="40"/>
      <c r="FD142" s="40"/>
    </row>
    <row r="143" hidden="1">
      <c r="A143" s="40"/>
      <c r="B143" s="40"/>
      <c r="C143" s="41"/>
      <c r="D143" s="42"/>
      <c r="E143" s="42"/>
      <c r="F143" s="42"/>
      <c r="G143" s="43"/>
      <c r="H143" s="43"/>
      <c r="I143" s="42"/>
      <c r="J143" s="42"/>
      <c r="K143" s="42"/>
      <c r="L143" s="43"/>
      <c r="M143" s="42"/>
      <c r="N143" s="45"/>
      <c r="O143" s="46"/>
      <c r="P143" s="56"/>
      <c r="Q143" s="48"/>
      <c r="R143" s="48"/>
      <c r="S143" s="49"/>
      <c r="T143" s="50" t="str">
        <f t="shared" si="117"/>
        <v/>
      </c>
      <c r="U143" s="51" t="str">
        <f t="shared" si="196"/>
        <v/>
      </c>
      <c r="V143" s="51" t="str">
        <f t="shared" ref="V143:X143" si="300">IF(ISBLANK($A143),"",sum(AF143,AL143,AR143,AX143,BD143,BJ143,BP143,BV143,CB143,CH143,CN143,CT143,CZ143,DF143,DL143,DR143,DX143,ED143,EJ143,EP143,EV143))</f>
        <v/>
      </c>
      <c r="W143" s="51" t="str">
        <f t="shared" si="300"/>
        <v/>
      </c>
      <c r="X143" s="51" t="str">
        <f t="shared" si="300"/>
        <v/>
      </c>
      <c r="Y143" s="52" t="str">
        <f t="shared" si="236"/>
        <v/>
      </c>
      <c r="Z143" s="51" t="str">
        <f t="shared" ref="Z143:AB143" si="301">IF(ISBLANK($A143),"",sum(AI143,AO143,AU143,BA143,BG143,BM143,BS143,BY143,CE143,CK143,CQ143,CW143,DC143,DI143,DO143,DU143,EA143,EG143,EM143,ES143,EY143))</f>
        <v/>
      </c>
      <c r="AA143" s="51" t="str">
        <f t="shared" si="301"/>
        <v/>
      </c>
      <c r="AB143" s="51" t="str">
        <f t="shared" si="301"/>
        <v/>
      </c>
      <c r="AC143" s="52" t="str">
        <f t="shared" si="121"/>
        <v/>
      </c>
      <c r="AD143" s="53" t="str">
        <f t="shared" si="8"/>
        <v/>
      </c>
      <c r="AE143" s="54" t="str">
        <f t="shared" si="221"/>
        <v/>
      </c>
      <c r="AF143" s="55"/>
      <c r="AG143" s="55"/>
      <c r="AH143" s="49"/>
      <c r="AI143" s="55"/>
      <c r="AJ143" s="55"/>
      <c r="AK143" s="49"/>
      <c r="AL143" s="55"/>
      <c r="AM143" s="49"/>
      <c r="AN143" s="49"/>
      <c r="AO143" s="49"/>
      <c r="AP143" s="49"/>
      <c r="AQ143" s="49"/>
      <c r="AR143" s="55"/>
      <c r="AS143" s="55"/>
      <c r="AT143" s="49"/>
      <c r="AU143" s="55"/>
      <c r="AV143" s="49"/>
      <c r="AW143" s="49"/>
      <c r="AX143" s="55"/>
      <c r="AY143" s="49"/>
      <c r="AZ143" s="49"/>
      <c r="BA143" s="55"/>
      <c r="BB143" s="55"/>
      <c r="BC143" s="49"/>
      <c r="BD143" s="49"/>
      <c r="BE143" s="49"/>
      <c r="BF143" s="49"/>
      <c r="BG143" s="49"/>
      <c r="BH143" s="49"/>
      <c r="BI143" s="49"/>
      <c r="BJ143" s="49"/>
      <c r="BK143" s="49"/>
      <c r="BL143" s="49"/>
      <c r="BM143" s="49"/>
      <c r="BN143" s="49"/>
      <c r="BO143" s="49"/>
      <c r="BP143" s="55"/>
      <c r="BQ143" s="49"/>
      <c r="BR143" s="49"/>
      <c r="BS143" s="49"/>
      <c r="BT143" s="49"/>
      <c r="BU143" s="49"/>
      <c r="BV143" s="49"/>
      <c r="BW143" s="49"/>
      <c r="BX143" s="49"/>
      <c r="BY143" s="49"/>
      <c r="BZ143" s="49"/>
      <c r="CA143" s="49"/>
      <c r="CB143" s="55"/>
      <c r="CC143" s="49"/>
      <c r="CD143" s="49"/>
      <c r="CE143" s="49"/>
      <c r="CF143" s="49"/>
      <c r="CG143" s="49"/>
      <c r="CH143" s="49"/>
      <c r="CI143" s="49"/>
      <c r="CJ143" s="49"/>
      <c r="CK143" s="49"/>
      <c r="CL143" s="49"/>
      <c r="CM143" s="49"/>
      <c r="CN143" s="49"/>
      <c r="CO143" s="49"/>
      <c r="CP143" s="49"/>
      <c r="CQ143" s="49"/>
      <c r="CR143" s="49"/>
      <c r="CS143" s="49"/>
      <c r="CT143" s="49"/>
      <c r="CU143" s="49"/>
      <c r="CV143" s="49"/>
      <c r="CW143" s="49"/>
      <c r="CX143" s="49"/>
      <c r="CY143" s="49"/>
      <c r="CZ143" s="49"/>
      <c r="DA143" s="49"/>
      <c r="DB143" s="49"/>
      <c r="DC143" s="49"/>
      <c r="DD143" s="49"/>
      <c r="DE143" s="49"/>
      <c r="DF143" s="49"/>
      <c r="DG143" s="49"/>
      <c r="DH143" s="49"/>
      <c r="DI143" s="49"/>
      <c r="DJ143" s="49"/>
      <c r="DK143" s="49"/>
      <c r="DL143" s="49"/>
      <c r="DM143" s="49"/>
      <c r="DN143" s="49"/>
      <c r="DO143" s="49"/>
      <c r="DP143" s="49"/>
      <c r="DQ143" s="49"/>
      <c r="DR143" s="49"/>
      <c r="DS143" s="49"/>
      <c r="DT143" s="49"/>
      <c r="DU143" s="49"/>
      <c r="DV143" s="49"/>
      <c r="DW143" s="49"/>
      <c r="DX143" s="49"/>
      <c r="DY143" s="49"/>
      <c r="DZ143" s="49"/>
      <c r="EA143" s="49"/>
      <c r="EB143" s="49"/>
      <c r="EC143" s="49"/>
      <c r="ED143" s="49"/>
      <c r="EE143" s="49"/>
      <c r="EF143" s="49"/>
      <c r="EG143" s="49"/>
      <c r="EH143" s="49"/>
      <c r="EI143" s="49"/>
      <c r="EJ143" s="55"/>
      <c r="EK143" s="49"/>
      <c r="EL143" s="49"/>
      <c r="EM143" s="49"/>
      <c r="EN143" s="49"/>
      <c r="EO143" s="49"/>
      <c r="EP143" s="49"/>
      <c r="EQ143" s="49"/>
      <c r="ER143" s="49"/>
      <c r="ES143" s="49"/>
      <c r="ET143" s="49"/>
      <c r="EU143" s="49"/>
      <c r="EV143" s="55"/>
      <c r="EW143" s="55"/>
      <c r="EX143" s="49"/>
      <c r="EY143" s="55"/>
      <c r="EZ143" s="55"/>
      <c r="FA143" s="49"/>
      <c r="FB143" s="40"/>
      <c r="FC143" s="40"/>
      <c r="FD143" s="40"/>
    </row>
    <row r="144" hidden="1">
      <c r="A144" s="40"/>
      <c r="B144" s="40"/>
      <c r="C144" s="41"/>
      <c r="D144" s="42"/>
      <c r="E144" s="42"/>
      <c r="F144" s="42"/>
      <c r="G144" s="43"/>
      <c r="H144" s="43"/>
      <c r="I144" s="42"/>
      <c r="J144" s="42"/>
      <c r="K144" s="42"/>
      <c r="L144" s="43"/>
      <c r="M144" s="42"/>
      <c r="N144" s="45"/>
      <c r="O144" s="46"/>
      <c r="P144" s="56"/>
      <c r="Q144" s="48"/>
      <c r="R144" s="48"/>
      <c r="S144" s="49"/>
      <c r="T144" s="50" t="str">
        <f t="shared" si="117"/>
        <v/>
      </c>
      <c r="U144" s="51" t="str">
        <f t="shared" si="196"/>
        <v/>
      </c>
      <c r="V144" s="51" t="str">
        <f t="shared" ref="V144:X144" si="302">IF(ISBLANK($A144),"",sum(AF144,AL144,AR144,AX144,BD144,BJ144,BP144,BV144,CB144,CH144,CN144,CT144,CZ144,DF144,DL144,DR144,DX144,ED144,EJ144,EP144,EV144))</f>
        <v/>
      </c>
      <c r="W144" s="51" t="str">
        <f t="shared" si="302"/>
        <v/>
      </c>
      <c r="X144" s="51" t="str">
        <f t="shared" si="302"/>
        <v/>
      </c>
      <c r="Y144" s="52" t="str">
        <f t="shared" si="236"/>
        <v/>
      </c>
      <c r="Z144" s="51" t="str">
        <f t="shared" ref="Z144:AB144" si="303">IF(ISBLANK($A144),"",sum(AI144,AO144,AU144,BA144,BG144,BM144,BS144,BY144,CE144,CK144,CQ144,CW144,DC144,DI144,DO144,DU144,EA144,EG144,EM144,ES144,EY144))</f>
        <v/>
      </c>
      <c r="AA144" s="51" t="str">
        <f t="shared" si="303"/>
        <v/>
      </c>
      <c r="AB144" s="51" t="str">
        <f t="shared" si="303"/>
        <v/>
      </c>
      <c r="AC144" s="52" t="str">
        <f t="shared" si="121"/>
        <v/>
      </c>
      <c r="AD144" s="53" t="str">
        <f t="shared" si="8"/>
        <v/>
      </c>
      <c r="AE144" s="54" t="str">
        <f t="shared" si="221"/>
        <v/>
      </c>
      <c r="AF144" s="55"/>
      <c r="AG144" s="55"/>
      <c r="AH144" s="49"/>
      <c r="AI144" s="55"/>
      <c r="AJ144" s="55"/>
      <c r="AK144" s="49"/>
      <c r="AL144" s="55"/>
      <c r="AM144" s="49"/>
      <c r="AN144" s="49"/>
      <c r="AO144" s="49"/>
      <c r="AP144" s="49"/>
      <c r="AQ144" s="49"/>
      <c r="AR144" s="55"/>
      <c r="AS144" s="55"/>
      <c r="AT144" s="49"/>
      <c r="AU144" s="55"/>
      <c r="AV144" s="49"/>
      <c r="AW144" s="49"/>
      <c r="AX144" s="55"/>
      <c r="AY144" s="49"/>
      <c r="AZ144" s="49"/>
      <c r="BA144" s="55"/>
      <c r="BB144" s="55"/>
      <c r="BC144" s="49"/>
      <c r="BD144" s="49"/>
      <c r="BE144" s="49"/>
      <c r="BF144" s="49"/>
      <c r="BG144" s="49"/>
      <c r="BH144" s="49"/>
      <c r="BI144" s="49"/>
      <c r="BJ144" s="49"/>
      <c r="BK144" s="49"/>
      <c r="BL144" s="49"/>
      <c r="BM144" s="49"/>
      <c r="BN144" s="49"/>
      <c r="BO144" s="49"/>
      <c r="BP144" s="55"/>
      <c r="BQ144" s="49"/>
      <c r="BR144" s="49"/>
      <c r="BS144" s="49"/>
      <c r="BT144" s="49"/>
      <c r="BU144" s="49"/>
      <c r="BV144" s="49"/>
      <c r="BW144" s="49"/>
      <c r="BX144" s="49"/>
      <c r="BY144" s="49"/>
      <c r="BZ144" s="49"/>
      <c r="CA144" s="49"/>
      <c r="CB144" s="55"/>
      <c r="CC144" s="49"/>
      <c r="CD144" s="49"/>
      <c r="CE144" s="49"/>
      <c r="CF144" s="49"/>
      <c r="CG144" s="49"/>
      <c r="CH144" s="49"/>
      <c r="CI144" s="49"/>
      <c r="CJ144" s="49"/>
      <c r="CK144" s="49"/>
      <c r="CL144" s="49"/>
      <c r="CM144" s="49"/>
      <c r="CN144" s="49"/>
      <c r="CO144" s="49"/>
      <c r="CP144" s="49"/>
      <c r="CQ144" s="49"/>
      <c r="CR144" s="49"/>
      <c r="CS144" s="49"/>
      <c r="CT144" s="49"/>
      <c r="CU144" s="49"/>
      <c r="CV144" s="49"/>
      <c r="CW144" s="49"/>
      <c r="CX144" s="49"/>
      <c r="CY144" s="49"/>
      <c r="CZ144" s="49"/>
      <c r="DA144" s="49"/>
      <c r="DB144" s="49"/>
      <c r="DC144" s="49"/>
      <c r="DD144" s="49"/>
      <c r="DE144" s="49"/>
      <c r="DF144" s="49"/>
      <c r="DG144" s="49"/>
      <c r="DH144" s="49"/>
      <c r="DI144" s="49"/>
      <c r="DJ144" s="49"/>
      <c r="DK144" s="49"/>
      <c r="DL144" s="49"/>
      <c r="DM144" s="49"/>
      <c r="DN144" s="49"/>
      <c r="DO144" s="49"/>
      <c r="DP144" s="49"/>
      <c r="DQ144" s="49"/>
      <c r="DR144" s="49"/>
      <c r="DS144" s="49"/>
      <c r="DT144" s="49"/>
      <c r="DU144" s="49"/>
      <c r="DV144" s="49"/>
      <c r="DW144" s="49"/>
      <c r="DX144" s="49"/>
      <c r="DY144" s="49"/>
      <c r="DZ144" s="49"/>
      <c r="EA144" s="49"/>
      <c r="EB144" s="49"/>
      <c r="EC144" s="49"/>
      <c r="ED144" s="49"/>
      <c r="EE144" s="49"/>
      <c r="EF144" s="49"/>
      <c r="EG144" s="49"/>
      <c r="EH144" s="49"/>
      <c r="EI144" s="49"/>
      <c r="EJ144" s="55"/>
      <c r="EK144" s="49"/>
      <c r="EL144" s="49"/>
      <c r="EM144" s="49"/>
      <c r="EN144" s="49"/>
      <c r="EO144" s="49"/>
      <c r="EP144" s="49"/>
      <c r="EQ144" s="49"/>
      <c r="ER144" s="49"/>
      <c r="ES144" s="49"/>
      <c r="ET144" s="49"/>
      <c r="EU144" s="49"/>
      <c r="EV144" s="55"/>
      <c r="EW144" s="55"/>
      <c r="EX144" s="49"/>
      <c r="EY144" s="55"/>
      <c r="EZ144" s="55"/>
      <c r="FA144" s="49"/>
      <c r="FB144" s="40"/>
      <c r="FC144" s="40"/>
      <c r="FD144" s="40"/>
    </row>
    <row r="145" hidden="1">
      <c r="A145" s="40"/>
      <c r="B145" s="40"/>
      <c r="C145" s="41"/>
      <c r="D145" s="42"/>
      <c r="E145" s="42"/>
      <c r="F145" s="42"/>
      <c r="G145" s="43"/>
      <c r="H145" s="43"/>
      <c r="I145" s="42"/>
      <c r="J145" s="42"/>
      <c r="K145" s="42"/>
      <c r="L145" s="43"/>
      <c r="M145" s="42"/>
      <c r="N145" s="45"/>
      <c r="O145" s="46"/>
      <c r="P145" s="56"/>
      <c r="Q145" s="48"/>
      <c r="R145" s="48"/>
      <c r="S145" s="49"/>
      <c r="T145" s="50" t="str">
        <f t="shared" si="117"/>
        <v/>
      </c>
      <c r="U145" s="51" t="str">
        <f t="shared" si="196"/>
        <v/>
      </c>
      <c r="V145" s="51" t="str">
        <f t="shared" ref="V145:X145" si="304">IF(ISBLANK($A145),"",sum(AF145,AL145,AR145,AX145,BD145,BJ145,BP145,BV145,CB145,CH145,CN145,CT145,CZ145,DF145,DL145,DR145,DX145,ED145,EJ145,EP145,EV145))</f>
        <v/>
      </c>
      <c r="W145" s="51" t="str">
        <f t="shared" si="304"/>
        <v/>
      </c>
      <c r="X145" s="51" t="str">
        <f t="shared" si="304"/>
        <v/>
      </c>
      <c r="Y145" s="52" t="str">
        <f t="shared" si="236"/>
        <v/>
      </c>
      <c r="Z145" s="51" t="str">
        <f t="shared" ref="Z145:AB145" si="305">IF(ISBLANK($A145),"",sum(AI145,AO145,AU145,BA145,BG145,BM145,BS145,BY145,CE145,CK145,CQ145,CW145,DC145,DI145,DO145,DU145,EA145,EG145,EM145,ES145,EY145))</f>
        <v/>
      </c>
      <c r="AA145" s="51" t="str">
        <f t="shared" si="305"/>
        <v/>
      </c>
      <c r="AB145" s="51" t="str">
        <f t="shared" si="305"/>
        <v/>
      </c>
      <c r="AC145" s="52" t="str">
        <f t="shared" si="121"/>
        <v/>
      </c>
      <c r="AD145" s="53" t="str">
        <f t="shared" si="8"/>
        <v/>
      </c>
      <c r="AE145" s="54" t="str">
        <f t="shared" si="221"/>
        <v/>
      </c>
      <c r="AF145" s="55"/>
      <c r="AG145" s="55"/>
      <c r="AH145" s="49"/>
      <c r="AI145" s="55"/>
      <c r="AJ145" s="55"/>
      <c r="AK145" s="49"/>
      <c r="AL145" s="55"/>
      <c r="AM145" s="49"/>
      <c r="AN145" s="49"/>
      <c r="AO145" s="49"/>
      <c r="AP145" s="49"/>
      <c r="AQ145" s="49"/>
      <c r="AR145" s="55"/>
      <c r="AS145" s="55"/>
      <c r="AT145" s="49"/>
      <c r="AU145" s="55"/>
      <c r="AV145" s="49"/>
      <c r="AW145" s="49"/>
      <c r="AX145" s="55"/>
      <c r="AY145" s="49"/>
      <c r="AZ145" s="49"/>
      <c r="BA145" s="55"/>
      <c r="BB145" s="55"/>
      <c r="BC145" s="49"/>
      <c r="BD145" s="49"/>
      <c r="BE145" s="49"/>
      <c r="BF145" s="49"/>
      <c r="BG145" s="49"/>
      <c r="BH145" s="49"/>
      <c r="BI145" s="49"/>
      <c r="BJ145" s="49"/>
      <c r="BK145" s="49"/>
      <c r="BL145" s="49"/>
      <c r="BM145" s="49"/>
      <c r="BN145" s="49"/>
      <c r="BO145" s="49"/>
      <c r="BP145" s="55"/>
      <c r="BQ145" s="49"/>
      <c r="BR145" s="49"/>
      <c r="BS145" s="49"/>
      <c r="BT145" s="49"/>
      <c r="BU145" s="49"/>
      <c r="BV145" s="49"/>
      <c r="BW145" s="49"/>
      <c r="BX145" s="49"/>
      <c r="BY145" s="49"/>
      <c r="BZ145" s="49"/>
      <c r="CA145" s="49"/>
      <c r="CB145" s="55"/>
      <c r="CC145" s="49"/>
      <c r="CD145" s="49"/>
      <c r="CE145" s="49"/>
      <c r="CF145" s="49"/>
      <c r="CG145" s="49"/>
      <c r="CH145" s="49"/>
      <c r="CI145" s="49"/>
      <c r="CJ145" s="49"/>
      <c r="CK145" s="49"/>
      <c r="CL145" s="49"/>
      <c r="CM145" s="49"/>
      <c r="CN145" s="49"/>
      <c r="CO145" s="49"/>
      <c r="CP145" s="49"/>
      <c r="CQ145" s="49"/>
      <c r="CR145" s="49"/>
      <c r="CS145" s="49"/>
      <c r="CT145" s="49"/>
      <c r="CU145" s="49"/>
      <c r="CV145" s="49"/>
      <c r="CW145" s="49"/>
      <c r="CX145" s="49"/>
      <c r="CY145" s="49"/>
      <c r="CZ145" s="49"/>
      <c r="DA145" s="49"/>
      <c r="DB145" s="49"/>
      <c r="DC145" s="49"/>
      <c r="DD145" s="49"/>
      <c r="DE145" s="49"/>
      <c r="DF145" s="49"/>
      <c r="DG145" s="49"/>
      <c r="DH145" s="49"/>
      <c r="DI145" s="49"/>
      <c r="DJ145" s="49"/>
      <c r="DK145" s="49"/>
      <c r="DL145" s="49"/>
      <c r="DM145" s="49"/>
      <c r="DN145" s="49"/>
      <c r="DO145" s="49"/>
      <c r="DP145" s="49"/>
      <c r="DQ145" s="49"/>
      <c r="DR145" s="49"/>
      <c r="DS145" s="49"/>
      <c r="DT145" s="49"/>
      <c r="DU145" s="49"/>
      <c r="DV145" s="49"/>
      <c r="DW145" s="49"/>
      <c r="DX145" s="49"/>
      <c r="DY145" s="49"/>
      <c r="DZ145" s="49"/>
      <c r="EA145" s="49"/>
      <c r="EB145" s="49"/>
      <c r="EC145" s="49"/>
      <c r="ED145" s="49"/>
      <c r="EE145" s="49"/>
      <c r="EF145" s="49"/>
      <c r="EG145" s="49"/>
      <c r="EH145" s="49"/>
      <c r="EI145" s="49"/>
      <c r="EJ145" s="55"/>
      <c r="EK145" s="49"/>
      <c r="EL145" s="49"/>
      <c r="EM145" s="49"/>
      <c r="EN145" s="49"/>
      <c r="EO145" s="49"/>
      <c r="EP145" s="49"/>
      <c r="EQ145" s="49"/>
      <c r="ER145" s="49"/>
      <c r="ES145" s="49"/>
      <c r="ET145" s="49"/>
      <c r="EU145" s="49"/>
      <c r="EV145" s="55"/>
      <c r="EW145" s="55"/>
      <c r="EX145" s="49"/>
      <c r="EY145" s="55"/>
      <c r="EZ145" s="55"/>
      <c r="FA145" s="49"/>
      <c r="FB145" s="40"/>
      <c r="FC145" s="40"/>
      <c r="FD145" s="40"/>
    </row>
    <row r="146" hidden="1">
      <c r="A146" s="40"/>
      <c r="B146" s="40"/>
      <c r="C146" s="41"/>
      <c r="D146" s="42"/>
      <c r="E146" s="42"/>
      <c r="F146" s="42"/>
      <c r="G146" s="43"/>
      <c r="H146" s="43"/>
      <c r="I146" s="42"/>
      <c r="J146" s="42"/>
      <c r="K146" s="42"/>
      <c r="L146" s="43"/>
      <c r="M146" s="42"/>
      <c r="N146" s="45"/>
      <c r="O146" s="46"/>
      <c r="P146" s="56"/>
      <c r="Q146" s="48"/>
      <c r="R146" s="48"/>
      <c r="S146" s="49"/>
      <c r="T146" s="50" t="str">
        <f t="shared" si="117"/>
        <v/>
      </c>
      <c r="U146" s="51" t="str">
        <f t="shared" si="196"/>
        <v/>
      </c>
      <c r="V146" s="51" t="str">
        <f t="shared" ref="V146:X146" si="306">IF(ISBLANK($A146),"",sum(AF146,AL146,AR146,AX146,BD146,BJ146,BP146,BV146,CB146,CH146,CN146,CT146,CZ146,DF146,DL146,DR146,DX146,ED146,EJ146,EP146,EV146))</f>
        <v/>
      </c>
      <c r="W146" s="51" t="str">
        <f t="shared" si="306"/>
        <v/>
      </c>
      <c r="X146" s="51" t="str">
        <f t="shared" si="306"/>
        <v/>
      </c>
      <c r="Y146" s="52" t="str">
        <f t="shared" si="236"/>
        <v/>
      </c>
      <c r="Z146" s="51" t="str">
        <f t="shared" ref="Z146:AB146" si="307">IF(ISBLANK($A146),"",sum(AI146,AO146,AU146,BA146,BG146,BM146,BS146,BY146,CE146,CK146,CQ146,CW146,DC146,DI146,DO146,DU146,EA146,EG146,EM146,ES146,EY146))</f>
        <v/>
      </c>
      <c r="AA146" s="51" t="str">
        <f t="shared" si="307"/>
        <v/>
      </c>
      <c r="AB146" s="51" t="str">
        <f t="shared" si="307"/>
        <v/>
      </c>
      <c r="AC146" s="52" t="str">
        <f t="shared" si="121"/>
        <v/>
      </c>
      <c r="AD146" s="53" t="str">
        <f t="shared" si="8"/>
        <v/>
      </c>
      <c r="AE146" s="54" t="str">
        <f t="shared" si="221"/>
        <v/>
      </c>
      <c r="AF146" s="55"/>
      <c r="AG146" s="55"/>
      <c r="AH146" s="49"/>
      <c r="AI146" s="55"/>
      <c r="AJ146" s="55"/>
      <c r="AK146" s="49"/>
      <c r="AL146" s="55"/>
      <c r="AM146" s="49"/>
      <c r="AN146" s="49"/>
      <c r="AO146" s="49"/>
      <c r="AP146" s="49"/>
      <c r="AQ146" s="49"/>
      <c r="AR146" s="55"/>
      <c r="AS146" s="55"/>
      <c r="AT146" s="49"/>
      <c r="AU146" s="55"/>
      <c r="AV146" s="49"/>
      <c r="AW146" s="49"/>
      <c r="AX146" s="55"/>
      <c r="AY146" s="49"/>
      <c r="AZ146" s="49"/>
      <c r="BA146" s="55"/>
      <c r="BB146" s="55"/>
      <c r="BC146" s="49"/>
      <c r="BD146" s="49"/>
      <c r="BE146" s="49"/>
      <c r="BF146" s="49"/>
      <c r="BG146" s="49"/>
      <c r="BH146" s="49"/>
      <c r="BI146" s="49"/>
      <c r="BJ146" s="49"/>
      <c r="BK146" s="49"/>
      <c r="BL146" s="49"/>
      <c r="BM146" s="49"/>
      <c r="BN146" s="49"/>
      <c r="BO146" s="49"/>
      <c r="BP146" s="55"/>
      <c r="BQ146" s="49"/>
      <c r="BR146" s="49"/>
      <c r="BS146" s="49"/>
      <c r="BT146" s="49"/>
      <c r="BU146" s="49"/>
      <c r="BV146" s="49"/>
      <c r="BW146" s="49"/>
      <c r="BX146" s="49"/>
      <c r="BY146" s="49"/>
      <c r="BZ146" s="49"/>
      <c r="CA146" s="49"/>
      <c r="CB146" s="55"/>
      <c r="CC146" s="49"/>
      <c r="CD146" s="49"/>
      <c r="CE146" s="49"/>
      <c r="CF146" s="49"/>
      <c r="CG146" s="49"/>
      <c r="CH146" s="49"/>
      <c r="CI146" s="49"/>
      <c r="CJ146" s="49"/>
      <c r="CK146" s="49"/>
      <c r="CL146" s="49"/>
      <c r="CM146" s="49"/>
      <c r="CN146" s="49"/>
      <c r="CO146" s="49"/>
      <c r="CP146" s="49"/>
      <c r="CQ146" s="49"/>
      <c r="CR146" s="49"/>
      <c r="CS146" s="49"/>
      <c r="CT146" s="49"/>
      <c r="CU146" s="49"/>
      <c r="CV146" s="49"/>
      <c r="CW146" s="49"/>
      <c r="CX146" s="49"/>
      <c r="CY146" s="49"/>
      <c r="CZ146" s="49"/>
      <c r="DA146" s="49"/>
      <c r="DB146" s="49"/>
      <c r="DC146" s="49"/>
      <c r="DD146" s="49"/>
      <c r="DE146" s="49"/>
      <c r="DF146" s="49"/>
      <c r="DG146" s="49"/>
      <c r="DH146" s="49"/>
      <c r="DI146" s="49"/>
      <c r="DJ146" s="49"/>
      <c r="DK146" s="49"/>
      <c r="DL146" s="49"/>
      <c r="DM146" s="49"/>
      <c r="DN146" s="49"/>
      <c r="DO146" s="49"/>
      <c r="DP146" s="49"/>
      <c r="DQ146" s="49"/>
      <c r="DR146" s="49"/>
      <c r="DS146" s="49"/>
      <c r="DT146" s="49"/>
      <c r="DU146" s="49"/>
      <c r="DV146" s="49"/>
      <c r="DW146" s="49"/>
      <c r="DX146" s="49"/>
      <c r="DY146" s="49"/>
      <c r="DZ146" s="49"/>
      <c r="EA146" s="49"/>
      <c r="EB146" s="49"/>
      <c r="EC146" s="49"/>
      <c r="ED146" s="49"/>
      <c r="EE146" s="49"/>
      <c r="EF146" s="49"/>
      <c r="EG146" s="49"/>
      <c r="EH146" s="49"/>
      <c r="EI146" s="49"/>
      <c r="EJ146" s="55"/>
      <c r="EK146" s="49"/>
      <c r="EL146" s="49"/>
      <c r="EM146" s="49"/>
      <c r="EN146" s="49"/>
      <c r="EO146" s="49"/>
      <c r="EP146" s="49"/>
      <c r="EQ146" s="49"/>
      <c r="ER146" s="49"/>
      <c r="ES146" s="49"/>
      <c r="ET146" s="49"/>
      <c r="EU146" s="49"/>
      <c r="EV146" s="55"/>
      <c r="EW146" s="55"/>
      <c r="EX146" s="49"/>
      <c r="EY146" s="55"/>
      <c r="EZ146" s="55"/>
      <c r="FA146" s="49"/>
      <c r="FB146" s="40"/>
      <c r="FC146" s="40"/>
      <c r="FD146" s="40"/>
    </row>
    <row r="147" hidden="1">
      <c r="A147" s="40"/>
      <c r="B147" s="40"/>
      <c r="C147" s="41"/>
      <c r="D147" s="42"/>
      <c r="E147" s="42"/>
      <c r="F147" s="42"/>
      <c r="G147" s="43"/>
      <c r="H147" s="43"/>
      <c r="I147" s="42"/>
      <c r="J147" s="42"/>
      <c r="K147" s="42"/>
      <c r="L147" s="43"/>
      <c r="M147" s="42"/>
      <c r="N147" s="45"/>
      <c r="O147" s="46"/>
      <c r="P147" s="56"/>
      <c r="Q147" s="48"/>
      <c r="R147" s="48"/>
      <c r="S147" s="49"/>
      <c r="T147" s="50" t="str">
        <f t="shared" si="117"/>
        <v/>
      </c>
      <c r="U147" s="51" t="str">
        <f t="shared" si="196"/>
        <v/>
      </c>
      <c r="V147" s="51" t="str">
        <f t="shared" ref="V147:X147" si="308">IF(ISBLANK($A147),"",sum(AF147,AL147,AR147,AX147,BD147,BJ147,BP147,BV147,CB147,CH147,CN147,CT147,CZ147,DF147,DL147,DR147,DX147,ED147,EJ147,EP147,EV147))</f>
        <v/>
      </c>
      <c r="W147" s="51" t="str">
        <f t="shared" si="308"/>
        <v/>
      </c>
      <c r="X147" s="51" t="str">
        <f t="shared" si="308"/>
        <v/>
      </c>
      <c r="Y147" s="52" t="str">
        <f t="shared" si="236"/>
        <v/>
      </c>
      <c r="Z147" s="51" t="str">
        <f t="shared" ref="Z147:AB147" si="309">IF(ISBLANK($A147),"",sum(AI147,AO147,AU147,BA147,BG147,BM147,BS147,BY147,CE147,CK147,CQ147,CW147,DC147,DI147,DO147,DU147,EA147,EG147,EM147,ES147,EY147))</f>
        <v/>
      </c>
      <c r="AA147" s="51" t="str">
        <f t="shared" si="309"/>
        <v/>
      </c>
      <c r="AB147" s="51" t="str">
        <f t="shared" si="309"/>
        <v/>
      </c>
      <c r="AC147" s="52" t="str">
        <f t="shared" si="121"/>
        <v/>
      </c>
      <c r="AD147" s="53" t="str">
        <f t="shared" si="8"/>
        <v/>
      </c>
      <c r="AE147" s="54" t="str">
        <f t="shared" si="221"/>
        <v/>
      </c>
      <c r="AF147" s="55"/>
      <c r="AG147" s="55"/>
      <c r="AH147" s="49"/>
      <c r="AI147" s="55"/>
      <c r="AJ147" s="55"/>
      <c r="AK147" s="49"/>
      <c r="AL147" s="55"/>
      <c r="AM147" s="49"/>
      <c r="AN147" s="49"/>
      <c r="AO147" s="49"/>
      <c r="AP147" s="49"/>
      <c r="AQ147" s="49"/>
      <c r="AR147" s="55"/>
      <c r="AS147" s="55"/>
      <c r="AT147" s="49"/>
      <c r="AU147" s="55"/>
      <c r="AV147" s="49"/>
      <c r="AW147" s="49"/>
      <c r="AX147" s="55"/>
      <c r="AY147" s="49"/>
      <c r="AZ147" s="49"/>
      <c r="BA147" s="55"/>
      <c r="BB147" s="55"/>
      <c r="BC147" s="49"/>
      <c r="BD147" s="49"/>
      <c r="BE147" s="49"/>
      <c r="BF147" s="49"/>
      <c r="BG147" s="49"/>
      <c r="BH147" s="49"/>
      <c r="BI147" s="49"/>
      <c r="BJ147" s="49"/>
      <c r="BK147" s="49"/>
      <c r="BL147" s="49"/>
      <c r="BM147" s="49"/>
      <c r="BN147" s="49"/>
      <c r="BO147" s="49"/>
      <c r="BP147" s="55"/>
      <c r="BQ147" s="49"/>
      <c r="BR147" s="49"/>
      <c r="BS147" s="49"/>
      <c r="BT147" s="49"/>
      <c r="BU147" s="49"/>
      <c r="BV147" s="49"/>
      <c r="BW147" s="49"/>
      <c r="BX147" s="49"/>
      <c r="BY147" s="49"/>
      <c r="BZ147" s="49"/>
      <c r="CA147" s="49"/>
      <c r="CB147" s="55"/>
      <c r="CC147" s="49"/>
      <c r="CD147" s="49"/>
      <c r="CE147" s="49"/>
      <c r="CF147" s="49"/>
      <c r="CG147" s="49"/>
      <c r="CH147" s="49"/>
      <c r="CI147" s="49"/>
      <c r="CJ147" s="49"/>
      <c r="CK147" s="49"/>
      <c r="CL147" s="49"/>
      <c r="CM147" s="49"/>
      <c r="CN147" s="49"/>
      <c r="CO147" s="49"/>
      <c r="CP147" s="49"/>
      <c r="CQ147" s="49"/>
      <c r="CR147" s="49"/>
      <c r="CS147" s="49"/>
      <c r="CT147" s="49"/>
      <c r="CU147" s="49"/>
      <c r="CV147" s="49"/>
      <c r="CW147" s="49"/>
      <c r="CX147" s="49"/>
      <c r="CY147" s="49"/>
      <c r="CZ147" s="49"/>
      <c r="DA147" s="49"/>
      <c r="DB147" s="49"/>
      <c r="DC147" s="49"/>
      <c r="DD147" s="49"/>
      <c r="DE147" s="49"/>
      <c r="DF147" s="49"/>
      <c r="DG147" s="49"/>
      <c r="DH147" s="49"/>
      <c r="DI147" s="49"/>
      <c r="DJ147" s="49"/>
      <c r="DK147" s="49"/>
      <c r="DL147" s="49"/>
      <c r="DM147" s="49"/>
      <c r="DN147" s="49"/>
      <c r="DO147" s="49"/>
      <c r="DP147" s="49"/>
      <c r="DQ147" s="49"/>
      <c r="DR147" s="49"/>
      <c r="DS147" s="49"/>
      <c r="DT147" s="49"/>
      <c r="DU147" s="49"/>
      <c r="DV147" s="49"/>
      <c r="DW147" s="49"/>
      <c r="DX147" s="49"/>
      <c r="DY147" s="49"/>
      <c r="DZ147" s="49"/>
      <c r="EA147" s="49"/>
      <c r="EB147" s="49"/>
      <c r="EC147" s="49"/>
      <c r="ED147" s="49"/>
      <c r="EE147" s="49"/>
      <c r="EF147" s="49"/>
      <c r="EG147" s="49"/>
      <c r="EH147" s="49"/>
      <c r="EI147" s="49"/>
      <c r="EJ147" s="55"/>
      <c r="EK147" s="49"/>
      <c r="EL147" s="49"/>
      <c r="EM147" s="49"/>
      <c r="EN147" s="49"/>
      <c r="EO147" s="49"/>
      <c r="EP147" s="49"/>
      <c r="EQ147" s="49"/>
      <c r="ER147" s="49"/>
      <c r="ES147" s="49"/>
      <c r="ET147" s="49"/>
      <c r="EU147" s="49"/>
      <c r="EV147" s="55"/>
      <c r="EW147" s="55"/>
      <c r="EX147" s="49"/>
      <c r="EY147" s="55"/>
      <c r="EZ147" s="55"/>
      <c r="FA147" s="49"/>
      <c r="FB147" s="40"/>
      <c r="FC147" s="40"/>
      <c r="FD147" s="40"/>
    </row>
    <row r="148" hidden="1">
      <c r="A148" s="40"/>
      <c r="B148" s="40"/>
      <c r="C148" s="41"/>
      <c r="D148" s="42"/>
      <c r="E148" s="42"/>
      <c r="F148" s="42"/>
      <c r="G148" s="43"/>
      <c r="H148" s="43"/>
      <c r="I148" s="42"/>
      <c r="J148" s="42"/>
      <c r="K148" s="42"/>
      <c r="L148" s="43"/>
      <c r="M148" s="42"/>
      <c r="N148" s="45"/>
      <c r="O148" s="46"/>
      <c r="P148" s="56"/>
      <c r="Q148" s="48"/>
      <c r="R148" s="48"/>
      <c r="S148" s="49"/>
      <c r="T148" s="50" t="str">
        <f t="shared" si="117"/>
        <v/>
      </c>
      <c r="U148" s="51" t="str">
        <f t="shared" si="196"/>
        <v/>
      </c>
      <c r="V148" s="51" t="str">
        <f t="shared" ref="V148:X148" si="310">IF(ISBLANK($A148),"",sum(AF148,AL148,AR148,AX148,BD148,BJ148,BP148,BV148,CB148,CH148,CN148,CT148,CZ148,DF148,DL148,DR148,DX148,ED148,EJ148,EP148,EV148))</f>
        <v/>
      </c>
      <c r="W148" s="51" t="str">
        <f t="shared" si="310"/>
        <v/>
      </c>
      <c r="X148" s="51" t="str">
        <f t="shared" si="310"/>
        <v/>
      </c>
      <c r="Y148" s="52" t="str">
        <f t="shared" si="236"/>
        <v/>
      </c>
      <c r="Z148" s="51" t="str">
        <f t="shared" ref="Z148:AB148" si="311">IF(ISBLANK($A148),"",sum(AI148,AO148,AU148,BA148,BG148,BM148,BS148,BY148,CE148,CK148,CQ148,CW148,DC148,DI148,DO148,DU148,EA148,EG148,EM148,ES148,EY148))</f>
        <v/>
      </c>
      <c r="AA148" s="51" t="str">
        <f t="shared" si="311"/>
        <v/>
      </c>
      <c r="AB148" s="51" t="str">
        <f t="shared" si="311"/>
        <v/>
      </c>
      <c r="AC148" s="52" t="str">
        <f t="shared" si="121"/>
        <v/>
      </c>
      <c r="AD148" s="53" t="str">
        <f t="shared" si="8"/>
        <v/>
      </c>
      <c r="AE148" s="54" t="str">
        <f t="shared" si="221"/>
        <v/>
      </c>
      <c r="AF148" s="55"/>
      <c r="AG148" s="55"/>
      <c r="AH148" s="49"/>
      <c r="AI148" s="55"/>
      <c r="AJ148" s="55"/>
      <c r="AK148" s="49"/>
      <c r="AL148" s="55"/>
      <c r="AM148" s="49"/>
      <c r="AN148" s="49"/>
      <c r="AO148" s="49"/>
      <c r="AP148" s="49"/>
      <c r="AQ148" s="49"/>
      <c r="AR148" s="55"/>
      <c r="AS148" s="55"/>
      <c r="AT148" s="49"/>
      <c r="AU148" s="55"/>
      <c r="AV148" s="49"/>
      <c r="AW148" s="49"/>
      <c r="AX148" s="55"/>
      <c r="AY148" s="49"/>
      <c r="AZ148" s="49"/>
      <c r="BA148" s="55"/>
      <c r="BB148" s="55"/>
      <c r="BC148" s="49"/>
      <c r="BD148" s="49"/>
      <c r="BE148" s="49"/>
      <c r="BF148" s="49"/>
      <c r="BG148" s="49"/>
      <c r="BH148" s="49"/>
      <c r="BI148" s="49"/>
      <c r="BJ148" s="49"/>
      <c r="BK148" s="49"/>
      <c r="BL148" s="49"/>
      <c r="BM148" s="49"/>
      <c r="BN148" s="49"/>
      <c r="BO148" s="49"/>
      <c r="BP148" s="55"/>
      <c r="BQ148" s="49"/>
      <c r="BR148" s="49"/>
      <c r="BS148" s="49"/>
      <c r="BT148" s="49"/>
      <c r="BU148" s="49"/>
      <c r="BV148" s="49"/>
      <c r="BW148" s="49"/>
      <c r="BX148" s="49"/>
      <c r="BY148" s="49"/>
      <c r="BZ148" s="49"/>
      <c r="CA148" s="49"/>
      <c r="CB148" s="55"/>
      <c r="CC148" s="49"/>
      <c r="CD148" s="49"/>
      <c r="CE148" s="49"/>
      <c r="CF148" s="49"/>
      <c r="CG148" s="49"/>
      <c r="CH148" s="49"/>
      <c r="CI148" s="49"/>
      <c r="CJ148" s="49"/>
      <c r="CK148" s="49"/>
      <c r="CL148" s="49"/>
      <c r="CM148" s="49"/>
      <c r="CN148" s="49"/>
      <c r="CO148" s="49"/>
      <c r="CP148" s="49"/>
      <c r="CQ148" s="49"/>
      <c r="CR148" s="49"/>
      <c r="CS148" s="49"/>
      <c r="CT148" s="49"/>
      <c r="CU148" s="49"/>
      <c r="CV148" s="49"/>
      <c r="CW148" s="49"/>
      <c r="CX148" s="49"/>
      <c r="CY148" s="49"/>
      <c r="CZ148" s="49"/>
      <c r="DA148" s="49"/>
      <c r="DB148" s="49"/>
      <c r="DC148" s="49"/>
      <c r="DD148" s="49"/>
      <c r="DE148" s="49"/>
      <c r="DF148" s="49"/>
      <c r="DG148" s="49"/>
      <c r="DH148" s="49"/>
      <c r="DI148" s="49"/>
      <c r="DJ148" s="49"/>
      <c r="DK148" s="49"/>
      <c r="DL148" s="49"/>
      <c r="DM148" s="49"/>
      <c r="DN148" s="49"/>
      <c r="DO148" s="49"/>
      <c r="DP148" s="49"/>
      <c r="DQ148" s="49"/>
      <c r="DR148" s="49"/>
      <c r="DS148" s="49"/>
      <c r="DT148" s="49"/>
      <c r="DU148" s="49"/>
      <c r="DV148" s="49"/>
      <c r="DW148" s="49"/>
      <c r="DX148" s="49"/>
      <c r="DY148" s="49"/>
      <c r="DZ148" s="49"/>
      <c r="EA148" s="49"/>
      <c r="EB148" s="49"/>
      <c r="EC148" s="49"/>
      <c r="ED148" s="49"/>
      <c r="EE148" s="49"/>
      <c r="EF148" s="49"/>
      <c r="EG148" s="49"/>
      <c r="EH148" s="49"/>
      <c r="EI148" s="49"/>
      <c r="EJ148" s="55"/>
      <c r="EK148" s="49"/>
      <c r="EL148" s="49"/>
      <c r="EM148" s="49"/>
      <c r="EN148" s="49"/>
      <c r="EO148" s="49"/>
      <c r="EP148" s="49"/>
      <c r="EQ148" s="49"/>
      <c r="ER148" s="49"/>
      <c r="ES148" s="49"/>
      <c r="ET148" s="49"/>
      <c r="EU148" s="49"/>
      <c r="EV148" s="55"/>
      <c r="EW148" s="55"/>
      <c r="EX148" s="49"/>
      <c r="EY148" s="55"/>
      <c r="EZ148" s="55"/>
      <c r="FA148" s="49"/>
      <c r="FB148" s="40"/>
      <c r="FC148" s="40"/>
      <c r="FD148" s="40"/>
    </row>
    <row r="149" hidden="1">
      <c r="A149" s="40"/>
      <c r="B149" s="40"/>
      <c r="C149" s="41"/>
      <c r="D149" s="42"/>
      <c r="E149" s="42"/>
      <c r="F149" s="42"/>
      <c r="G149" s="43"/>
      <c r="H149" s="43"/>
      <c r="I149" s="42"/>
      <c r="J149" s="42"/>
      <c r="K149" s="42"/>
      <c r="L149" s="43"/>
      <c r="M149" s="42"/>
      <c r="N149" s="45"/>
      <c r="O149" s="46"/>
      <c r="P149" s="56"/>
      <c r="Q149" s="48"/>
      <c r="R149" s="48"/>
      <c r="S149" s="49"/>
      <c r="T149" s="50" t="str">
        <f t="shared" si="117"/>
        <v/>
      </c>
      <c r="U149" s="51" t="str">
        <f t="shared" si="196"/>
        <v/>
      </c>
      <c r="V149" s="51" t="str">
        <f t="shared" ref="V149:X149" si="312">IF(ISBLANK($A149),"",sum(AF149,AL149,AR149,AX149,BD149,BJ149,BP149,BV149,CB149,CH149,CN149,CT149,CZ149,DF149,DL149,DR149,DX149,ED149,EJ149,EP149,EV149))</f>
        <v/>
      </c>
      <c r="W149" s="51" t="str">
        <f t="shared" si="312"/>
        <v/>
      </c>
      <c r="X149" s="51" t="str">
        <f t="shared" si="312"/>
        <v/>
      </c>
      <c r="Y149" s="52" t="str">
        <f t="shared" si="236"/>
        <v/>
      </c>
      <c r="Z149" s="51" t="str">
        <f t="shared" ref="Z149:AB149" si="313">IF(ISBLANK($A149),"",sum(AI149,AO149,AU149,BA149,BG149,BM149,BS149,BY149,CE149,CK149,CQ149,CW149,DC149,DI149,DO149,DU149,EA149,EG149,EM149,ES149,EY149))</f>
        <v/>
      </c>
      <c r="AA149" s="51" t="str">
        <f t="shared" si="313"/>
        <v/>
      </c>
      <c r="AB149" s="51" t="str">
        <f t="shared" si="313"/>
        <v/>
      </c>
      <c r="AC149" s="52" t="str">
        <f t="shared" si="121"/>
        <v/>
      </c>
      <c r="AD149" s="53" t="str">
        <f t="shared" si="8"/>
        <v/>
      </c>
      <c r="AE149" s="54" t="str">
        <f t="shared" si="221"/>
        <v/>
      </c>
      <c r="AF149" s="55"/>
      <c r="AG149" s="55"/>
      <c r="AH149" s="49"/>
      <c r="AI149" s="55"/>
      <c r="AJ149" s="55"/>
      <c r="AK149" s="49"/>
      <c r="AL149" s="55"/>
      <c r="AM149" s="49"/>
      <c r="AN149" s="49"/>
      <c r="AO149" s="49"/>
      <c r="AP149" s="49"/>
      <c r="AQ149" s="49"/>
      <c r="AR149" s="55"/>
      <c r="AS149" s="55"/>
      <c r="AT149" s="49"/>
      <c r="AU149" s="55"/>
      <c r="AV149" s="49"/>
      <c r="AW149" s="49"/>
      <c r="AX149" s="55"/>
      <c r="AY149" s="49"/>
      <c r="AZ149" s="49"/>
      <c r="BA149" s="55"/>
      <c r="BB149" s="55"/>
      <c r="BC149" s="49"/>
      <c r="BD149" s="49"/>
      <c r="BE149" s="49"/>
      <c r="BF149" s="49"/>
      <c r="BG149" s="49"/>
      <c r="BH149" s="49"/>
      <c r="BI149" s="49"/>
      <c r="BJ149" s="49"/>
      <c r="BK149" s="49"/>
      <c r="BL149" s="49"/>
      <c r="BM149" s="49"/>
      <c r="BN149" s="49"/>
      <c r="BO149" s="49"/>
      <c r="BP149" s="55"/>
      <c r="BQ149" s="49"/>
      <c r="BR149" s="49"/>
      <c r="BS149" s="49"/>
      <c r="BT149" s="49"/>
      <c r="BU149" s="49"/>
      <c r="BV149" s="49"/>
      <c r="BW149" s="49"/>
      <c r="BX149" s="49"/>
      <c r="BY149" s="49"/>
      <c r="BZ149" s="49"/>
      <c r="CA149" s="49"/>
      <c r="CB149" s="55"/>
      <c r="CC149" s="49"/>
      <c r="CD149" s="49"/>
      <c r="CE149" s="49"/>
      <c r="CF149" s="49"/>
      <c r="CG149" s="49"/>
      <c r="CH149" s="49"/>
      <c r="CI149" s="49"/>
      <c r="CJ149" s="49"/>
      <c r="CK149" s="49"/>
      <c r="CL149" s="49"/>
      <c r="CM149" s="49"/>
      <c r="CN149" s="49"/>
      <c r="CO149" s="49"/>
      <c r="CP149" s="49"/>
      <c r="CQ149" s="49"/>
      <c r="CR149" s="49"/>
      <c r="CS149" s="49"/>
      <c r="CT149" s="49"/>
      <c r="CU149" s="49"/>
      <c r="CV149" s="49"/>
      <c r="CW149" s="49"/>
      <c r="CX149" s="49"/>
      <c r="CY149" s="49"/>
      <c r="CZ149" s="49"/>
      <c r="DA149" s="49"/>
      <c r="DB149" s="49"/>
      <c r="DC149" s="49"/>
      <c r="DD149" s="49"/>
      <c r="DE149" s="49"/>
      <c r="DF149" s="49"/>
      <c r="DG149" s="49"/>
      <c r="DH149" s="49"/>
      <c r="DI149" s="49"/>
      <c r="DJ149" s="49"/>
      <c r="DK149" s="49"/>
      <c r="DL149" s="49"/>
      <c r="DM149" s="49"/>
      <c r="DN149" s="49"/>
      <c r="DO149" s="49"/>
      <c r="DP149" s="49"/>
      <c r="DQ149" s="49"/>
      <c r="DR149" s="49"/>
      <c r="DS149" s="49"/>
      <c r="DT149" s="49"/>
      <c r="DU149" s="49"/>
      <c r="DV149" s="49"/>
      <c r="DW149" s="49"/>
      <c r="DX149" s="49"/>
      <c r="DY149" s="49"/>
      <c r="DZ149" s="49"/>
      <c r="EA149" s="49"/>
      <c r="EB149" s="49"/>
      <c r="EC149" s="49"/>
      <c r="ED149" s="49"/>
      <c r="EE149" s="49"/>
      <c r="EF149" s="49"/>
      <c r="EG149" s="49"/>
      <c r="EH149" s="49"/>
      <c r="EI149" s="49"/>
      <c r="EJ149" s="55"/>
      <c r="EK149" s="49"/>
      <c r="EL149" s="49"/>
      <c r="EM149" s="49"/>
      <c r="EN149" s="49"/>
      <c r="EO149" s="49"/>
      <c r="EP149" s="49"/>
      <c r="EQ149" s="49"/>
      <c r="ER149" s="49"/>
      <c r="ES149" s="49"/>
      <c r="ET149" s="49"/>
      <c r="EU149" s="49"/>
      <c r="EV149" s="55"/>
      <c r="EW149" s="55"/>
      <c r="EX149" s="49"/>
      <c r="EY149" s="55"/>
      <c r="EZ149" s="55"/>
      <c r="FA149" s="49"/>
      <c r="FB149" s="40"/>
      <c r="FC149" s="40"/>
      <c r="FD149" s="40"/>
    </row>
    <row r="150" hidden="1">
      <c r="A150" s="40"/>
      <c r="B150" s="40"/>
      <c r="C150" s="41"/>
      <c r="D150" s="42"/>
      <c r="E150" s="42"/>
      <c r="F150" s="42"/>
      <c r="G150" s="43"/>
      <c r="H150" s="43"/>
      <c r="I150" s="42"/>
      <c r="J150" s="42"/>
      <c r="K150" s="42"/>
      <c r="L150" s="43"/>
      <c r="M150" s="42"/>
      <c r="N150" s="45"/>
      <c r="O150" s="46"/>
      <c r="P150" s="56"/>
      <c r="Q150" s="48"/>
      <c r="R150" s="48"/>
      <c r="S150" s="49"/>
      <c r="T150" s="50" t="str">
        <f t="shared" si="117"/>
        <v/>
      </c>
      <c r="U150" s="51" t="str">
        <f t="shared" si="196"/>
        <v/>
      </c>
      <c r="V150" s="51" t="str">
        <f t="shared" ref="V150:X150" si="314">IF(ISBLANK($A150),"",sum(AF150,AL150,AR150,AX150,BD150,BJ150,BP150,BV150,CB150,CH150,CN150,CT150,CZ150,DF150,DL150,DR150,DX150,ED150,EJ150,EP150,EV150))</f>
        <v/>
      </c>
      <c r="W150" s="51" t="str">
        <f t="shared" si="314"/>
        <v/>
      </c>
      <c r="X150" s="51" t="str">
        <f t="shared" si="314"/>
        <v/>
      </c>
      <c r="Y150" s="52" t="str">
        <f t="shared" si="236"/>
        <v/>
      </c>
      <c r="Z150" s="51" t="str">
        <f t="shared" ref="Z150:AB150" si="315">IF(ISBLANK($A150),"",sum(AI150,AO150,AU150,BA150,BG150,BM150,BS150,BY150,CE150,CK150,CQ150,CW150,DC150,DI150,DO150,DU150,EA150,EG150,EM150,ES150,EY150))</f>
        <v/>
      </c>
      <c r="AA150" s="51" t="str">
        <f t="shared" si="315"/>
        <v/>
      </c>
      <c r="AB150" s="51" t="str">
        <f t="shared" si="315"/>
        <v/>
      </c>
      <c r="AC150" s="52" t="str">
        <f t="shared" si="121"/>
        <v/>
      </c>
      <c r="AD150" s="53" t="str">
        <f t="shared" si="8"/>
        <v/>
      </c>
      <c r="AE150" s="54" t="str">
        <f t="shared" si="221"/>
        <v/>
      </c>
      <c r="AF150" s="55"/>
      <c r="AG150" s="55"/>
      <c r="AH150" s="49"/>
      <c r="AI150" s="55"/>
      <c r="AJ150" s="55"/>
      <c r="AK150" s="49"/>
      <c r="AL150" s="55"/>
      <c r="AM150" s="49"/>
      <c r="AN150" s="49"/>
      <c r="AO150" s="49"/>
      <c r="AP150" s="49"/>
      <c r="AQ150" s="49"/>
      <c r="AR150" s="55"/>
      <c r="AS150" s="55"/>
      <c r="AT150" s="49"/>
      <c r="AU150" s="55"/>
      <c r="AV150" s="49"/>
      <c r="AW150" s="49"/>
      <c r="AX150" s="55"/>
      <c r="AY150" s="49"/>
      <c r="AZ150" s="49"/>
      <c r="BA150" s="55"/>
      <c r="BB150" s="55"/>
      <c r="BC150" s="49"/>
      <c r="BD150" s="49"/>
      <c r="BE150" s="49"/>
      <c r="BF150" s="49"/>
      <c r="BG150" s="49"/>
      <c r="BH150" s="49"/>
      <c r="BI150" s="49"/>
      <c r="BJ150" s="49"/>
      <c r="BK150" s="49"/>
      <c r="BL150" s="49"/>
      <c r="BM150" s="49"/>
      <c r="BN150" s="49"/>
      <c r="BO150" s="49"/>
      <c r="BP150" s="55"/>
      <c r="BQ150" s="49"/>
      <c r="BR150" s="49"/>
      <c r="BS150" s="49"/>
      <c r="BT150" s="49"/>
      <c r="BU150" s="49"/>
      <c r="BV150" s="49"/>
      <c r="BW150" s="49"/>
      <c r="BX150" s="49"/>
      <c r="BY150" s="49"/>
      <c r="BZ150" s="49"/>
      <c r="CA150" s="49"/>
      <c r="CB150" s="55"/>
      <c r="CC150" s="49"/>
      <c r="CD150" s="49"/>
      <c r="CE150" s="49"/>
      <c r="CF150" s="49"/>
      <c r="CG150" s="49"/>
      <c r="CH150" s="49"/>
      <c r="CI150" s="49"/>
      <c r="CJ150" s="49"/>
      <c r="CK150" s="49"/>
      <c r="CL150" s="49"/>
      <c r="CM150" s="49"/>
      <c r="CN150" s="49"/>
      <c r="CO150" s="49"/>
      <c r="CP150" s="49"/>
      <c r="CQ150" s="49"/>
      <c r="CR150" s="49"/>
      <c r="CS150" s="49"/>
      <c r="CT150" s="49"/>
      <c r="CU150" s="49"/>
      <c r="CV150" s="49"/>
      <c r="CW150" s="49"/>
      <c r="CX150" s="49"/>
      <c r="CY150" s="49"/>
      <c r="CZ150" s="49"/>
      <c r="DA150" s="49"/>
      <c r="DB150" s="49"/>
      <c r="DC150" s="49"/>
      <c r="DD150" s="49"/>
      <c r="DE150" s="49"/>
      <c r="DF150" s="49"/>
      <c r="DG150" s="49"/>
      <c r="DH150" s="49"/>
      <c r="DI150" s="49"/>
      <c r="DJ150" s="49"/>
      <c r="DK150" s="49"/>
      <c r="DL150" s="49"/>
      <c r="DM150" s="49"/>
      <c r="DN150" s="49"/>
      <c r="DO150" s="49"/>
      <c r="DP150" s="49"/>
      <c r="DQ150" s="49"/>
      <c r="DR150" s="49"/>
      <c r="DS150" s="49"/>
      <c r="DT150" s="49"/>
      <c r="DU150" s="49"/>
      <c r="DV150" s="49"/>
      <c r="DW150" s="49"/>
      <c r="DX150" s="49"/>
      <c r="DY150" s="49"/>
      <c r="DZ150" s="49"/>
      <c r="EA150" s="49"/>
      <c r="EB150" s="49"/>
      <c r="EC150" s="49"/>
      <c r="ED150" s="49"/>
      <c r="EE150" s="49"/>
      <c r="EF150" s="49"/>
      <c r="EG150" s="49"/>
      <c r="EH150" s="49"/>
      <c r="EI150" s="49"/>
      <c r="EJ150" s="55"/>
      <c r="EK150" s="49"/>
      <c r="EL150" s="49"/>
      <c r="EM150" s="49"/>
      <c r="EN150" s="49"/>
      <c r="EO150" s="49"/>
      <c r="EP150" s="49"/>
      <c r="EQ150" s="49"/>
      <c r="ER150" s="49"/>
      <c r="ES150" s="49"/>
      <c r="ET150" s="49"/>
      <c r="EU150" s="49"/>
      <c r="EV150" s="55"/>
      <c r="EW150" s="55"/>
      <c r="EX150" s="49"/>
      <c r="EY150" s="55"/>
      <c r="EZ150" s="55"/>
      <c r="FA150" s="49"/>
      <c r="FB150" s="40"/>
      <c r="FC150" s="40"/>
      <c r="FD150" s="40"/>
    </row>
    <row r="151" hidden="1">
      <c r="A151" s="40"/>
      <c r="B151" s="40"/>
      <c r="C151" s="41"/>
      <c r="D151" s="42"/>
      <c r="E151" s="42"/>
      <c r="F151" s="42"/>
      <c r="G151" s="43"/>
      <c r="H151" s="43"/>
      <c r="I151" s="42"/>
      <c r="J151" s="42"/>
      <c r="K151" s="42"/>
      <c r="L151" s="43"/>
      <c r="M151" s="42"/>
      <c r="N151" s="45"/>
      <c r="O151" s="46"/>
      <c r="P151" s="56"/>
      <c r="Q151" s="48"/>
      <c r="R151" s="48"/>
      <c r="S151" s="49"/>
      <c r="T151" s="50" t="str">
        <f t="shared" si="117"/>
        <v/>
      </c>
      <c r="U151" s="51" t="str">
        <f t="shared" si="196"/>
        <v/>
      </c>
      <c r="V151" s="51" t="str">
        <f t="shared" ref="V151:X151" si="316">IF(ISBLANK($A151),"",sum(AF151,AL151,AR151,AX151,BD151,BJ151,BP151,BV151,CB151,CH151,CN151,CT151,CZ151,DF151,DL151,DR151,DX151,ED151,EJ151,EP151,EV151))</f>
        <v/>
      </c>
      <c r="W151" s="51" t="str">
        <f t="shared" si="316"/>
        <v/>
      </c>
      <c r="X151" s="51" t="str">
        <f t="shared" si="316"/>
        <v/>
      </c>
      <c r="Y151" s="52" t="str">
        <f t="shared" si="236"/>
        <v/>
      </c>
      <c r="Z151" s="51" t="str">
        <f t="shared" ref="Z151:AB151" si="317">IF(ISBLANK($A151),"",sum(AI151,AO151,AU151,BA151,BG151,BM151,BS151,BY151,CE151,CK151,CQ151,CW151,DC151,DI151,DO151,DU151,EA151,EG151,EM151,ES151,EY151))</f>
        <v/>
      </c>
      <c r="AA151" s="51" t="str">
        <f t="shared" si="317"/>
        <v/>
      </c>
      <c r="AB151" s="51" t="str">
        <f t="shared" si="317"/>
        <v/>
      </c>
      <c r="AC151" s="52" t="str">
        <f t="shared" si="121"/>
        <v/>
      </c>
      <c r="AD151" s="53" t="str">
        <f t="shared" si="8"/>
        <v/>
      </c>
      <c r="AE151" s="54" t="str">
        <f t="shared" si="221"/>
        <v/>
      </c>
      <c r="AF151" s="55"/>
      <c r="AG151" s="55"/>
      <c r="AH151" s="49"/>
      <c r="AI151" s="55"/>
      <c r="AJ151" s="55"/>
      <c r="AK151" s="49"/>
      <c r="AL151" s="55"/>
      <c r="AM151" s="49"/>
      <c r="AN151" s="49"/>
      <c r="AO151" s="49"/>
      <c r="AP151" s="49"/>
      <c r="AQ151" s="49"/>
      <c r="AR151" s="55"/>
      <c r="AS151" s="55"/>
      <c r="AT151" s="49"/>
      <c r="AU151" s="55"/>
      <c r="AV151" s="49"/>
      <c r="AW151" s="49"/>
      <c r="AX151" s="55"/>
      <c r="AY151" s="49"/>
      <c r="AZ151" s="49"/>
      <c r="BA151" s="55"/>
      <c r="BB151" s="55"/>
      <c r="BC151" s="49"/>
      <c r="BD151" s="49"/>
      <c r="BE151" s="49"/>
      <c r="BF151" s="49"/>
      <c r="BG151" s="49"/>
      <c r="BH151" s="49"/>
      <c r="BI151" s="49"/>
      <c r="BJ151" s="49"/>
      <c r="BK151" s="49"/>
      <c r="BL151" s="49"/>
      <c r="BM151" s="49"/>
      <c r="BN151" s="49"/>
      <c r="BO151" s="49"/>
      <c r="BP151" s="55"/>
      <c r="BQ151" s="49"/>
      <c r="BR151" s="49"/>
      <c r="BS151" s="49"/>
      <c r="BT151" s="49"/>
      <c r="BU151" s="49"/>
      <c r="BV151" s="49"/>
      <c r="BW151" s="49"/>
      <c r="BX151" s="49"/>
      <c r="BY151" s="49"/>
      <c r="BZ151" s="49"/>
      <c r="CA151" s="49"/>
      <c r="CB151" s="55"/>
      <c r="CC151" s="49"/>
      <c r="CD151" s="49"/>
      <c r="CE151" s="49"/>
      <c r="CF151" s="49"/>
      <c r="CG151" s="49"/>
      <c r="CH151" s="49"/>
      <c r="CI151" s="49"/>
      <c r="CJ151" s="49"/>
      <c r="CK151" s="49"/>
      <c r="CL151" s="49"/>
      <c r="CM151" s="49"/>
      <c r="CN151" s="49"/>
      <c r="CO151" s="49"/>
      <c r="CP151" s="49"/>
      <c r="CQ151" s="49"/>
      <c r="CR151" s="49"/>
      <c r="CS151" s="49"/>
      <c r="CT151" s="49"/>
      <c r="CU151" s="49"/>
      <c r="CV151" s="49"/>
      <c r="CW151" s="49"/>
      <c r="CX151" s="49"/>
      <c r="CY151" s="49"/>
      <c r="CZ151" s="49"/>
      <c r="DA151" s="49"/>
      <c r="DB151" s="49"/>
      <c r="DC151" s="49"/>
      <c r="DD151" s="49"/>
      <c r="DE151" s="49"/>
      <c r="DF151" s="49"/>
      <c r="DG151" s="49"/>
      <c r="DH151" s="49"/>
      <c r="DI151" s="49"/>
      <c r="DJ151" s="49"/>
      <c r="DK151" s="49"/>
      <c r="DL151" s="49"/>
      <c r="DM151" s="49"/>
      <c r="DN151" s="49"/>
      <c r="DO151" s="49"/>
      <c r="DP151" s="49"/>
      <c r="DQ151" s="49"/>
      <c r="DR151" s="49"/>
      <c r="DS151" s="49"/>
      <c r="DT151" s="49"/>
      <c r="DU151" s="49"/>
      <c r="DV151" s="49"/>
      <c r="DW151" s="49"/>
      <c r="DX151" s="49"/>
      <c r="DY151" s="49"/>
      <c r="DZ151" s="49"/>
      <c r="EA151" s="49"/>
      <c r="EB151" s="49"/>
      <c r="EC151" s="49"/>
      <c r="ED151" s="49"/>
      <c r="EE151" s="49"/>
      <c r="EF151" s="49"/>
      <c r="EG151" s="49"/>
      <c r="EH151" s="49"/>
      <c r="EI151" s="49"/>
      <c r="EJ151" s="55"/>
      <c r="EK151" s="49"/>
      <c r="EL151" s="49"/>
      <c r="EM151" s="49"/>
      <c r="EN151" s="49"/>
      <c r="EO151" s="49"/>
      <c r="EP151" s="49"/>
      <c r="EQ151" s="49"/>
      <c r="ER151" s="49"/>
      <c r="ES151" s="49"/>
      <c r="ET151" s="49"/>
      <c r="EU151" s="49"/>
      <c r="EV151" s="55"/>
      <c r="EW151" s="55"/>
      <c r="EX151" s="49"/>
      <c r="EY151" s="55"/>
      <c r="EZ151" s="55"/>
      <c r="FA151" s="49"/>
      <c r="FB151" s="40"/>
      <c r="FC151" s="40"/>
      <c r="FD151" s="40"/>
    </row>
    <row r="152" hidden="1">
      <c r="A152" s="40"/>
      <c r="B152" s="40"/>
      <c r="C152" s="41"/>
      <c r="D152" s="42"/>
      <c r="E152" s="42"/>
      <c r="F152" s="42"/>
      <c r="G152" s="43"/>
      <c r="H152" s="43"/>
      <c r="I152" s="42"/>
      <c r="J152" s="42"/>
      <c r="K152" s="42"/>
      <c r="L152" s="43"/>
      <c r="M152" s="42"/>
      <c r="N152" s="45"/>
      <c r="O152" s="46"/>
      <c r="P152" s="56"/>
      <c r="Q152" s="48"/>
      <c r="R152" s="48"/>
      <c r="S152" s="49"/>
      <c r="T152" s="50" t="str">
        <f t="shared" si="117"/>
        <v/>
      </c>
      <c r="U152" s="51" t="str">
        <f t="shared" si="196"/>
        <v/>
      </c>
      <c r="V152" s="51" t="str">
        <f t="shared" ref="V152:X152" si="318">IF(ISBLANK($A152),"",sum(AF152,AL152,AR152,AX152,BD152,BJ152,BP152,BV152,CB152,CH152,CN152,CT152,CZ152,DF152,DL152,DR152,DX152,ED152,EJ152,EP152,EV152))</f>
        <v/>
      </c>
      <c r="W152" s="51" t="str">
        <f t="shared" si="318"/>
        <v/>
      </c>
      <c r="X152" s="51" t="str">
        <f t="shared" si="318"/>
        <v/>
      </c>
      <c r="Y152" s="52" t="str">
        <f t="shared" si="236"/>
        <v/>
      </c>
      <c r="Z152" s="51" t="str">
        <f t="shared" ref="Z152:AB152" si="319">IF(ISBLANK($A152),"",sum(AI152,AO152,AU152,BA152,BG152,BM152,BS152,BY152,CE152,CK152,CQ152,CW152,DC152,DI152,DO152,DU152,EA152,EG152,EM152,ES152,EY152))</f>
        <v/>
      </c>
      <c r="AA152" s="51" t="str">
        <f t="shared" si="319"/>
        <v/>
      </c>
      <c r="AB152" s="51" t="str">
        <f t="shared" si="319"/>
        <v/>
      </c>
      <c r="AC152" s="52" t="str">
        <f t="shared" si="121"/>
        <v/>
      </c>
      <c r="AD152" s="53" t="str">
        <f t="shared" si="8"/>
        <v/>
      </c>
      <c r="AE152" s="54" t="str">
        <f t="shared" si="221"/>
        <v/>
      </c>
      <c r="AF152" s="55"/>
      <c r="AG152" s="55"/>
      <c r="AH152" s="49"/>
      <c r="AI152" s="55"/>
      <c r="AJ152" s="55"/>
      <c r="AK152" s="49"/>
      <c r="AL152" s="55"/>
      <c r="AM152" s="49"/>
      <c r="AN152" s="49"/>
      <c r="AO152" s="49"/>
      <c r="AP152" s="49"/>
      <c r="AQ152" s="49"/>
      <c r="AR152" s="55"/>
      <c r="AS152" s="55"/>
      <c r="AT152" s="49"/>
      <c r="AU152" s="55"/>
      <c r="AV152" s="49"/>
      <c r="AW152" s="49"/>
      <c r="AX152" s="55"/>
      <c r="AY152" s="49"/>
      <c r="AZ152" s="49"/>
      <c r="BA152" s="55"/>
      <c r="BB152" s="55"/>
      <c r="BC152" s="49"/>
      <c r="BD152" s="49"/>
      <c r="BE152" s="49"/>
      <c r="BF152" s="49"/>
      <c r="BG152" s="49"/>
      <c r="BH152" s="49"/>
      <c r="BI152" s="49"/>
      <c r="BJ152" s="49"/>
      <c r="BK152" s="49"/>
      <c r="BL152" s="49"/>
      <c r="BM152" s="49"/>
      <c r="BN152" s="49"/>
      <c r="BO152" s="49"/>
      <c r="BP152" s="55"/>
      <c r="BQ152" s="49"/>
      <c r="BR152" s="49"/>
      <c r="BS152" s="49"/>
      <c r="BT152" s="49"/>
      <c r="BU152" s="49"/>
      <c r="BV152" s="49"/>
      <c r="BW152" s="49"/>
      <c r="BX152" s="49"/>
      <c r="BY152" s="49"/>
      <c r="BZ152" s="49"/>
      <c r="CA152" s="49"/>
      <c r="CB152" s="55"/>
      <c r="CC152" s="49"/>
      <c r="CD152" s="49"/>
      <c r="CE152" s="49"/>
      <c r="CF152" s="49"/>
      <c r="CG152" s="49"/>
      <c r="CH152" s="49"/>
      <c r="CI152" s="49"/>
      <c r="CJ152" s="49"/>
      <c r="CK152" s="49"/>
      <c r="CL152" s="49"/>
      <c r="CM152" s="49"/>
      <c r="CN152" s="49"/>
      <c r="CO152" s="49"/>
      <c r="CP152" s="49"/>
      <c r="CQ152" s="49"/>
      <c r="CR152" s="49"/>
      <c r="CS152" s="49"/>
      <c r="CT152" s="49"/>
      <c r="CU152" s="49"/>
      <c r="CV152" s="49"/>
      <c r="CW152" s="49"/>
      <c r="CX152" s="49"/>
      <c r="CY152" s="49"/>
      <c r="CZ152" s="49"/>
      <c r="DA152" s="49"/>
      <c r="DB152" s="49"/>
      <c r="DC152" s="49"/>
      <c r="DD152" s="49"/>
      <c r="DE152" s="49"/>
      <c r="DF152" s="49"/>
      <c r="DG152" s="49"/>
      <c r="DH152" s="49"/>
      <c r="DI152" s="49"/>
      <c r="DJ152" s="49"/>
      <c r="DK152" s="49"/>
      <c r="DL152" s="49"/>
      <c r="DM152" s="49"/>
      <c r="DN152" s="49"/>
      <c r="DO152" s="49"/>
      <c r="DP152" s="49"/>
      <c r="DQ152" s="49"/>
      <c r="DR152" s="49"/>
      <c r="DS152" s="49"/>
      <c r="DT152" s="49"/>
      <c r="DU152" s="49"/>
      <c r="DV152" s="49"/>
      <c r="DW152" s="49"/>
      <c r="DX152" s="49"/>
      <c r="DY152" s="49"/>
      <c r="DZ152" s="49"/>
      <c r="EA152" s="49"/>
      <c r="EB152" s="49"/>
      <c r="EC152" s="49"/>
      <c r="ED152" s="49"/>
      <c r="EE152" s="49"/>
      <c r="EF152" s="49"/>
      <c r="EG152" s="49"/>
      <c r="EH152" s="49"/>
      <c r="EI152" s="49"/>
      <c r="EJ152" s="55"/>
      <c r="EK152" s="49"/>
      <c r="EL152" s="49"/>
      <c r="EM152" s="49"/>
      <c r="EN152" s="49"/>
      <c r="EO152" s="49"/>
      <c r="EP152" s="49"/>
      <c r="EQ152" s="49"/>
      <c r="ER152" s="49"/>
      <c r="ES152" s="49"/>
      <c r="ET152" s="49"/>
      <c r="EU152" s="49"/>
      <c r="EV152" s="55"/>
      <c r="EW152" s="55"/>
      <c r="EX152" s="49"/>
      <c r="EY152" s="55"/>
      <c r="EZ152" s="55"/>
      <c r="FA152" s="49"/>
      <c r="FB152" s="40"/>
      <c r="FC152" s="40"/>
      <c r="FD152" s="40"/>
    </row>
    <row r="153" hidden="1">
      <c r="A153" s="40"/>
      <c r="B153" s="40"/>
      <c r="C153" s="41"/>
      <c r="D153" s="42"/>
      <c r="E153" s="42"/>
      <c r="F153" s="42"/>
      <c r="G153" s="43"/>
      <c r="H153" s="43"/>
      <c r="I153" s="42"/>
      <c r="J153" s="42"/>
      <c r="K153" s="42"/>
      <c r="L153" s="43"/>
      <c r="M153" s="42"/>
      <c r="N153" s="45"/>
      <c r="O153" s="46"/>
      <c r="P153" s="56"/>
      <c r="Q153" s="48"/>
      <c r="R153" s="48"/>
      <c r="S153" s="49"/>
      <c r="T153" s="50" t="str">
        <f t="shared" si="117"/>
        <v/>
      </c>
      <c r="U153" s="51" t="str">
        <f t="shared" si="196"/>
        <v/>
      </c>
      <c r="V153" s="51" t="str">
        <f t="shared" ref="V153:X153" si="320">IF(ISBLANK($A153),"",sum(AF153,AL153,AR153,AX153,BD153,BJ153,BP153,BV153,CB153,CH153,CN153,CT153,CZ153,DF153,DL153,DR153,DX153,ED153,EJ153,EP153,EV153))</f>
        <v/>
      </c>
      <c r="W153" s="51" t="str">
        <f t="shared" si="320"/>
        <v/>
      </c>
      <c r="X153" s="51" t="str">
        <f t="shared" si="320"/>
        <v/>
      </c>
      <c r="Y153" s="52" t="str">
        <f t="shared" si="236"/>
        <v/>
      </c>
      <c r="Z153" s="51" t="str">
        <f t="shared" ref="Z153:AB153" si="321">IF(ISBLANK($A153),"",sum(AI153,AO153,AU153,BA153,BG153,BM153,BS153,BY153,CE153,CK153,CQ153,CW153,DC153,DI153,DO153,DU153,EA153,EG153,EM153,ES153,EY153))</f>
        <v/>
      </c>
      <c r="AA153" s="51" t="str">
        <f t="shared" si="321"/>
        <v/>
      </c>
      <c r="AB153" s="51" t="str">
        <f t="shared" si="321"/>
        <v/>
      </c>
      <c r="AC153" s="52" t="str">
        <f t="shared" si="121"/>
        <v/>
      </c>
      <c r="AD153" s="53" t="str">
        <f t="shared" si="8"/>
        <v/>
      </c>
      <c r="AE153" s="54" t="str">
        <f t="shared" si="221"/>
        <v/>
      </c>
      <c r="AF153" s="55"/>
      <c r="AG153" s="55"/>
      <c r="AH153" s="49"/>
      <c r="AI153" s="55"/>
      <c r="AJ153" s="55"/>
      <c r="AK153" s="49"/>
      <c r="AL153" s="55"/>
      <c r="AM153" s="49"/>
      <c r="AN153" s="49"/>
      <c r="AO153" s="49"/>
      <c r="AP153" s="49"/>
      <c r="AQ153" s="49"/>
      <c r="AR153" s="55"/>
      <c r="AS153" s="55"/>
      <c r="AT153" s="49"/>
      <c r="AU153" s="55"/>
      <c r="AV153" s="49"/>
      <c r="AW153" s="49"/>
      <c r="AX153" s="55"/>
      <c r="AY153" s="49"/>
      <c r="AZ153" s="49"/>
      <c r="BA153" s="55"/>
      <c r="BB153" s="55"/>
      <c r="BC153" s="49"/>
      <c r="BD153" s="49"/>
      <c r="BE153" s="49"/>
      <c r="BF153" s="49"/>
      <c r="BG153" s="49"/>
      <c r="BH153" s="49"/>
      <c r="BI153" s="49"/>
      <c r="BJ153" s="49"/>
      <c r="BK153" s="49"/>
      <c r="BL153" s="49"/>
      <c r="BM153" s="49"/>
      <c r="BN153" s="49"/>
      <c r="BO153" s="49"/>
      <c r="BP153" s="55"/>
      <c r="BQ153" s="49"/>
      <c r="BR153" s="49"/>
      <c r="BS153" s="49"/>
      <c r="BT153" s="49"/>
      <c r="BU153" s="49"/>
      <c r="BV153" s="49"/>
      <c r="BW153" s="49"/>
      <c r="BX153" s="49"/>
      <c r="BY153" s="49"/>
      <c r="BZ153" s="49"/>
      <c r="CA153" s="49"/>
      <c r="CB153" s="55"/>
      <c r="CC153" s="49"/>
      <c r="CD153" s="49"/>
      <c r="CE153" s="49"/>
      <c r="CF153" s="49"/>
      <c r="CG153" s="49"/>
      <c r="CH153" s="49"/>
      <c r="CI153" s="49"/>
      <c r="CJ153" s="49"/>
      <c r="CK153" s="49"/>
      <c r="CL153" s="49"/>
      <c r="CM153" s="49"/>
      <c r="CN153" s="49"/>
      <c r="CO153" s="49"/>
      <c r="CP153" s="49"/>
      <c r="CQ153" s="49"/>
      <c r="CR153" s="49"/>
      <c r="CS153" s="49"/>
      <c r="CT153" s="49"/>
      <c r="CU153" s="49"/>
      <c r="CV153" s="49"/>
      <c r="CW153" s="49"/>
      <c r="CX153" s="49"/>
      <c r="CY153" s="49"/>
      <c r="CZ153" s="49"/>
      <c r="DA153" s="49"/>
      <c r="DB153" s="49"/>
      <c r="DC153" s="49"/>
      <c r="DD153" s="49"/>
      <c r="DE153" s="49"/>
      <c r="DF153" s="49"/>
      <c r="DG153" s="49"/>
      <c r="DH153" s="49"/>
      <c r="DI153" s="49"/>
      <c r="DJ153" s="49"/>
      <c r="DK153" s="49"/>
      <c r="DL153" s="49"/>
      <c r="DM153" s="49"/>
      <c r="DN153" s="49"/>
      <c r="DO153" s="49"/>
      <c r="DP153" s="49"/>
      <c r="DQ153" s="49"/>
      <c r="DR153" s="49"/>
      <c r="DS153" s="49"/>
      <c r="DT153" s="49"/>
      <c r="DU153" s="49"/>
      <c r="DV153" s="49"/>
      <c r="DW153" s="49"/>
      <c r="DX153" s="49"/>
      <c r="DY153" s="49"/>
      <c r="DZ153" s="49"/>
      <c r="EA153" s="49"/>
      <c r="EB153" s="49"/>
      <c r="EC153" s="49"/>
      <c r="ED153" s="49"/>
      <c r="EE153" s="49"/>
      <c r="EF153" s="49"/>
      <c r="EG153" s="49"/>
      <c r="EH153" s="49"/>
      <c r="EI153" s="49"/>
      <c r="EJ153" s="55"/>
      <c r="EK153" s="49"/>
      <c r="EL153" s="49"/>
      <c r="EM153" s="49"/>
      <c r="EN153" s="49"/>
      <c r="EO153" s="49"/>
      <c r="EP153" s="49"/>
      <c r="EQ153" s="49"/>
      <c r="ER153" s="49"/>
      <c r="ES153" s="49"/>
      <c r="ET153" s="49"/>
      <c r="EU153" s="49"/>
      <c r="EV153" s="55"/>
      <c r="EW153" s="55"/>
      <c r="EX153" s="49"/>
      <c r="EY153" s="55"/>
      <c r="EZ153" s="55"/>
      <c r="FA153" s="49"/>
      <c r="FB153" s="40"/>
      <c r="FC153" s="40"/>
      <c r="FD153" s="40"/>
    </row>
    <row r="154" hidden="1">
      <c r="A154" s="40"/>
      <c r="B154" s="40"/>
      <c r="C154" s="41"/>
      <c r="D154" s="42"/>
      <c r="E154" s="42"/>
      <c r="F154" s="42"/>
      <c r="G154" s="43"/>
      <c r="H154" s="43"/>
      <c r="I154" s="42"/>
      <c r="J154" s="42"/>
      <c r="K154" s="42"/>
      <c r="L154" s="43"/>
      <c r="M154" s="42"/>
      <c r="N154" s="45"/>
      <c r="O154" s="46"/>
      <c r="P154" s="56"/>
      <c r="Q154" s="48"/>
      <c r="R154" s="48"/>
      <c r="S154" s="49"/>
      <c r="T154" s="50" t="str">
        <f t="shared" si="117"/>
        <v/>
      </c>
      <c r="U154" s="51" t="str">
        <f t="shared" si="196"/>
        <v/>
      </c>
      <c r="V154" s="51" t="str">
        <f t="shared" ref="V154:X154" si="322">IF(ISBLANK($A154),"",sum(AF154,AL154,AR154,AX154,BD154,BJ154,BP154,BV154,CB154,CH154,CN154,CT154,CZ154,DF154,DL154,DR154,DX154,ED154,EJ154,EP154,EV154))</f>
        <v/>
      </c>
      <c r="W154" s="51" t="str">
        <f t="shared" si="322"/>
        <v/>
      </c>
      <c r="X154" s="51" t="str">
        <f t="shared" si="322"/>
        <v/>
      </c>
      <c r="Y154" s="52" t="str">
        <f t="shared" si="236"/>
        <v/>
      </c>
      <c r="Z154" s="51" t="str">
        <f t="shared" ref="Z154:AB154" si="323">IF(ISBLANK($A154),"",sum(AI154,AO154,AU154,BA154,BG154,BM154,BS154,BY154,CE154,CK154,CQ154,CW154,DC154,DI154,DO154,DU154,EA154,EG154,EM154,ES154,EY154))</f>
        <v/>
      </c>
      <c r="AA154" s="51" t="str">
        <f t="shared" si="323"/>
        <v/>
      </c>
      <c r="AB154" s="51" t="str">
        <f t="shared" si="323"/>
        <v/>
      </c>
      <c r="AC154" s="52" t="str">
        <f t="shared" si="121"/>
        <v/>
      </c>
      <c r="AD154" s="53" t="str">
        <f t="shared" si="8"/>
        <v/>
      </c>
      <c r="AE154" s="54" t="str">
        <f t="shared" si="221"/>
        <v/>
      </c>
      <c r="AF154" s="55"/>
      <c r="AG154" s="55"/>
      <c r="AH154" s="49"/>
      <c r="AI154" s="55"/>
      <c r="AJ154" s="55"/>
      <c r="AK154" s="49"/>
      <c r="AL154" s="55"/>
      <c r="AM154" s="49"/>
      <c r="AN154" s="49"/>
      <c r="AO154" s="49"/>
      <c r="AP154" s="49"/>
      <c r="AQ154" s="49"/>
      <c r="AR154" s="55"/>
      <c r="AS154" s="55"/>
      <c r="AT154" s="49"/>
      <c r="AU154" s="55"/>
      <c r="AV154" s="49"/>
      <c r="AW154" s="49"/>
      <c r="AX154" s="55"/>
      <c r="AY154" s="49"/>
      <c r="AZ154" s="49"/>
      <c r="BA154" s="55"/>
      <c r="BB154" s="55"/>
      <c r="BC154" s="49"/>
      <c r="BD154" s="49"/>
      <c r="BE154" s="49"/>
      <c r="BF154" s="49"/>
      <c r="BG154" s="49"/>
      <c r="BH154" s="49"/>
      <c r="BI154" s="49"/>
      <c r="BJ154" s="49"/>
      <c r="BK154" s="49"/>
      <c r="BL154" s="49"/>
      <c r="BM154" s="49"/>
      <c r="BN154" s="49"/>
      <c r="BO154" s="49"/>
      <c r="BP154" s="55"/>
      <c r="BQ154" s="49"/>
      <c r="BR154" s="49"/>
      <c r="BS154" s="49"/>
      <c r="BT154" s="49"/>
      <c r="BU154" s="49"/>
      <c r="BV154" s="49"/>
      <c r="BW154" s="49"/>
      <c r="BX154" s="49"/>
      <c r="BY154" s="49"/>
      <c r="BZ154" s="49"/>
      <c r="CA154" s="49"/>
      <c r="CB154" s="55"/>
      <c r="CC154" s="49"/>
      <c r="CD154" s="49"/>
      <c r="CE154" s="49"/>
      <c r="CF154" s="49"/>
      <c r="CG154" s="49"/>
      <c r="CH154" s="49"/>
      <c r="CI154" s="49"/>
      <c r="CJ154" s="49"/>
      <c r="CK154" s="49"/>
      <c r="CL154" s="49"/>
      <c r="CM154" s="49"/>
      <c r="CN154" s="49"/>
      <c r="CO154" s="49"/>
      <c r="CP154" s="49"/>
      <c r="CQ154" s="49"/>
      <c r="CR154" s="49"/>
      <c r="CS154" s="49"/>
      <c r="CT154" s="49"/>
      <c r="CU154" s="49"/>
      <c r="CV154" s="49"/>
      <c r="CW154" s="49"/>
      <c r="CX154" s="49"/>
      <c r="CY154" s="49"/>
      <c r="CZ154" s="49"/>
      <c r="DA154" s="49"/>
      <c r="DB154" s="49"/>
      <c r="DC154" s="49"/>
      <c r="DD154" s="49"/>
      <c r="DE154" s="49"/>
      <c r="DF154" s="49"/>
      <c r="DG154" s="49"/>
      <c r="DH154" s="49"/>
      <c r="DI154" s="49"/>
      <c r="DJ154" s="49"/>
      <c r="DK154" s="49"/>
      <c r="DL154" s="49"/>
      <c r="DM154" s="49"/>
      <c r="DN154" s="49"/>
      <c r="DO154" s="49"/>
      <c r="DP154" s="49"/>
      <c r="DQ154" s="49"/>
      <c r="DR154" s="49"/>
      <c r="DS154" s="49"/>
      <c r="DT154" s="49"/>
      <c r="DU154" s="49"/>
      <c r="DV154" s="49"/>
      <c r="DW154" s="49"/>
      <c r="DX154" s="49"/>
      <c r="DY154" s="49"/>
      <c r="DZ154" s="49"/>
      <c r="EA154" s="49"/>
      <c r="EB154" s="49"/>
      <c r="EC154" s="49"/>
      <c r="ED154" s="49"/>
      <c r="EE154" s="49"/>
      <c r="EF154" s="49"/>
      <c r="EG154" s="49"/>
      <c r="EH154" s="49"/>
      <c r="EI154" s="49"/>
      <c r="EJ154" s="55"/>
      <c r="EK154" s="49"/>
      <c r="EL154" s="49"/>
      <c r="EM154" s="49"/>
      <c r="EN154" s="49"/>
      <c r="EO154" s="49"/>
      <c r="EP154" s="49"/>
      <c r="EQ154" s="49"/>
      <c r="ER154" s="49"/>
      <c r="ES154" s="49"/>
      <c r="ET154" s="49"/>
      <c r="EU154" s="49"/>
      <c r="EV154" s="55"/>
      <c r="EW154" s="55"/>
      <c r="EX154" s="49"/>
      <c r="EY154" s="55"/>
      <c r="EZ154" s="55"/>
      <c r="FA154" s="49"/>
      <c r="FB154" s="40"/>
      <c r="FC154" s="40"/>
      <c r="FD154" s="40"/>
    </row>
    <row r="155" hidden="1">
      <c r="A155" s="40"/>
      <c r="B155" s="40"/>
      <c r="C155" s="41"/>
      <c r="D155" s="42"/>
      <c r="E155" s="42"/>
      <c r="F155" s="42"/>
      <c r="G155" s="43"/>
      <c r="H155" s="43"/>
      <c r="I155" s="42"/>
      <c r="J155" s="42"/>
      <c r="K155" s="42"/>
      <c r="L155" s="43"/>
      <c r="M155" s="42"/>
      <c r="N155" s="45"/>
      <c r="O155" s="46"/>
      <c r="P155" s="56"/>
      <c r="Q155" s="48"/>
      <c r="R155" s="48"/>
      <c r="S155" s="49"/>
      <c r="T155" s="50" t="str">
        <f t="shared" si="117"/>
        <v/>
      </c>
      <c r="U155" s="51" t="str">
        <f t="shared" si="196"/>
        <v/>
      </c>
      <c r="V155" s="51" t="str">
        <f t="shared" ref="V155:X155" si="324">IF(ISBLANK($A155),"",sum(AF155,AL155,AR155,AX155,BD155,BJ155,BP155,BV155,CB155,CH155,CN155,CT155,CZ155,DF155,DL155,DR155,DX155,ED155,EJ155,EP155,EV155))</f>
        <v/>
      </c>
      <c r="W155" s="51" t="str">
        <f t="shared" si="324"/>
        <v/>
      </c>
      <c r="X155" s="51" t="str">
        <f t="shared" si="324"/>
        <v/>
      </c>
      <c r="Y155" s="52" t="str">
        <f t="shared" si="236"/>
        <v/>
      </c>
      <c r="Z155" s="51" t="str">
        <f t="shared" ref="Z155:AB155" si="325">IF(ISBLANK($A155),"",sum(AI155,AO155,AU155,BA155,BG155,BM155,BS155,BY155,CE155,CK155,CQ155,CW155,DC155,DI155,DO155,DU155,EA155,EG155,EM155,ES155,EY155))</f>
        <v/>
      </c>
      <c r="AA155" s="51" t="str">
        <f t="shared" si="325"/>
        <v/>
      </c>
      <c r="AB155" s="51" t="str">
        <f t="shared" si="325"/>
        <v/>
      </c>
      <c r="AC155" s="52" t="str">
        <f t="shared" si="121"/>
        <v/>
      </c>
      <c r="AD155" s="53" t="str">
        <f t="shared" si="8"/>
        <v/>
      </c>
      <c r="AE155" s="54" t="str">
        <f t="shared" si="221"/>
        <v/>
      </c>
      <c r="AF155" s="55"/>
      <c r="AG155" s="55"/>
      <c r="AH155" s="49"/>
      <c r="AI155" s="55"/>
      <c r="AJ155" s="55"/>
      <c r="AK155" s="49"/>
      <c r="AL155" s="55"/>
      <c r="AM155" s="49"/>
      <c r="AN155" s="49"/>
      <c r="AO155" s="49"/>
      <c r="AP155" s="49"/>
      <c r="AQ155" s="49"/>
      <c r="AR155" s="55"/>
      <c r="AS155" s="55"/>
      <c r="AT155" s="49"/>
      <c r="AU155" s="55"/>
      <c r="AV155" s="49"/>
      <c r="AW155" s="49"/>
      <c r="AX155" s="55"/>
      <c r="AY155" s="49"/>
      <c r="AZ155" s="49"/>
      <c r="BA155" s="55"/>
      <c r="BB155" s="55"/>
      <c r="BC155" s="49"/>
      <c r="BD155" s="49"/>
      <c r="BE155" s="49"/>
      <c r="BF155" s="49"/>
      <c r="BG155" s="49"/>
      <c r="BH155" s="49"/>
      <c r="BI155" s="49"/>
      <c r="BJ155" s="49"/>
      <c r="BK155" s="49"/>
      <c r="BL155" s="49"/>
      <c r="BM155" s="49"/>
      <c r="BN155" s="49"/>
      <c r="BO155" s="49"/>
      <c r="BP155" s="55"/>
      <c r="BQ155" s="49"/>
      <c r="BR155" s="49"/>
      <c r="BS155" s="49"/>
      <c r="BT155" s="49"/>
      <c r="BU155" s="49"/>
      <c r="BV155" s="49"/>
      <c r="BW155" s="49"/>
      <c r="BX155" s="49"/>
      <c r="BY155" s="49"/>
      <c r="BZ155" s="49"/>
      <c r="CA155" s="49"/>
      <c r="CB155" s="55"/>
      <c r="CC155" s="49"/>
      <c r="CD155" s="49"/>
      <c r="CE155" s="49"/>
      <c r="CF155" s="49"/>
      <c r="CG155" s="49"/>
      <c r="CH155" s="49"/>
      <c r="CI155" s="49"/>
      <c r="CJ155" s="49"/>
      <c r="CK155" s="49"/>
      <c r="CL155" s="49"/>
      <c r="CM155" s="49"/>
      <c r="CN155" s="49"/>
      <c r="CO155" s="49"/>
      <c r="CP155" s="49"/>
      <c r="CQ155" s="49"/>
      <c r="CR155" s="49"/>
      <c r="CS155" s="49"/>
      <c r="CT155" s="49"/>
      <c r="CU155" s="49"/>
      <c r="CV155" s="49"/>
      <c r="CW155" s="49"/>
      <c r="CX155" s="49"/>
      <c r="CY155" s="49"/>
      <c r="CZ155" s="49"/>
      <c r="DA155" s="49"/>
      <c r="DB155" s="49"/>
      <c r="DC155" s="49"/>
      <c r="DD155" s="49"/>
      <c r="DE155" s="49"/>
      <c r="DF155" s="49"/>
      <c r="DG155" s="49"/>
      <c r="DH155" s="49"/>
      <c r="DI155" s="49"/>
      <c r="DJ155" s="49"/>
      <c r="DK155" s="49"/>
      <c r="DL155" s="49"/>
      <c r="DM155" s="49"/>
      <c r="DN155" s="49"/>
      <c r="DO155" s="49"/>
      <c r="DP155" s="49"/>
      <c r="DQ155" s="49"/>
      <c r="DR155" s="49"/>
      <c r="DS155" s="49"/>
      <c r="DT155" s="49"/>
      <c r="DU155" s="49"/>
      <c r="DV155" s="49"/>
      <c r="DW155" s="49"/>
      <c r="DX155" s="49"/>
      <c r="DY155" s="49"/>
      <c r="DZ155" s="49"/>
      <c r="EA155" s="49"/>
      <c r="EB155" s="49"/>
      <c r="EC155" s="49"/>
      <c r="ED155" s="49"/>
      <c r="EE155" s="49"/>
      <c r="EF155" s="49"/>
      <c r="EG155" s="49"/>
      <c r="EH155" s="49"/>
      <c r="EI155" s="49"/>
      <c r="EJ155" s="55"/>
      <c r="EK155" s="49"/>
      <c r="EL155" s="49"/>
      <c r="EM155" s="49"/>
      <c r="EN155" s="49"/>
      <c r="EO155" s="49"/>
      <c r="EP155" s="49"/>
      <c r="EQ155" s="49"/>
      <c r="ER155" s="49"/>
      <c r="ES155" s="49"/>
      <c r="ET155" s="49"/>
      <c r="EU155" s="49"/>
      <c r="EV155" s="55"/>
      <c r="EW155" s="55"/>
      <c r="EX155" s="49"/>
      <c r="EY155" s="55"/>
      <c r="EZ155" s="55"/>
      <c r="FA155" s="49"/>
      <c r="FB155" s="40"/>
      <c r="FC155" s="40"/>
      <c r="FD155" s="40"/>
    </row>
    <row r="156" hidden="1">
      <c r="A156" s="40"/>
      <c r="B156" s="40"/>
      <c r="C156" s="41"/>
      <c r="D156" s="42"/>
      <c r="E156" s="42"/>
      <c r="F156" s="42"/>
      <c r="G156" s="43"/>
      <c r="H156" s="43"/>
      <c r="I156" s="42"/>
      <c r="J156" s="42"/>
      <c r="K156" s="42"/>
      <c r="L156" s="43"/>
      <c r="M156" s="42"/>
      <c r="N156" s="45"/>
      <c r="O156" s="46"/>
      <c r="P156" s="56"/>
      <c r="Q156" s="48"/>
      <c r="R156" s="48"/>
      <c r="S156" s="49"/>
      <c r="T156" s="50" t="str">
        <f t="shared" si="117"/>
        <v/>
      </c>
      <c r="U156" s="51" t="str">
        <f t="shared" si="196"/>
        <v/>
      </c>
      <c r="V156" s="51" t="str">
        <f t="shared" ref="V156:X156" si="326">IF(ISBLANK($A156),"",sum(AF156,AL156,AR156,AX156,BD156,BJ156,BP156,BV156,CB156,CH156,CN156,CT156,CZ156,DF156,DL156,DR156,DX156,ED156,EJ156,EP156,EV156))</f>
        <v/>
      </c>
      <c r="W156" s="51" t="str">
        <f t="shared" si="326"/>
        <v/>
      </c>
      <c r="X156" s="51" t="str">
        <f t="shared" si="326"/>
        <v/>
      </c>
      <c r="Y156" s="52" t="str">
        <f t="shared" si="236"/>
        <v/>
      </c>
      <c r="Z156" s="51" t="str">
        <f t="shared" ref="Z156:AB156" si="327">IF(ISBLANK($A156),"",sum(AI156,AO156,AU156,BA156,BG156,BM156,BS156,BY156,CE156,CK156,CQ156,CW156,DC156,DI156,DO156,DU156,EA156,EG156,EM156,ES156,EY156))</f>
        <v/>
      </c>
      <c r="AA156" s="51" t="str">
        <f t="shared" si="327"/>
        <v/>
      </c>
      <c r="AB156" s="51" t="str">
        <f t="shared" si="327"/>
        <v/>
      </c>
      <c r="AC156" s="52" t="str">
        <f t="shared" si="121"/>
        <v/>
      </c>
      <c r="AD156" s="53" t="str">
        <f t="shared" si="8"/>
        <v/>
      </c>
      <c r="AE156" s="54" t="str">
        <f t="shared" si="221"/>
        <v/>
      </c>
      <c r="AF156" s="55"/>
      <c r="AG156" s="55"/>
      <c r="AH156" s="49"/>
      <c r="AI156" s="55"/>
      <c r="AJ156" s="55"/>
      <c r="AK156" s="49"/>
      <c r="AL156" s="55"/>
      <c r="AM156" s="49"/>
      <c r="AN156" s="49"/>
      <c r="AO156" s="49"/>
      <c r="AP156" s="49"/>
      <c r="AQ156" s="49"/>
      <c r="AR156" s="55"/>
      <c r="AS156" s="55"/>
      <c r="AT156" s="49"/>
      <c r="AU156" s="55"/>
      <c r="AV156" s="49"/>
      <c r="AW156" s="49"/>
      <c r="AX156" s="55"/>
      <c r="AY156" s="49"/>
      <c r="AZ156" s="49"/>
      <c r="BA156" s="55"/>
      <c r="BB156" s="55"/>
      <c r="BC156" s="49"/>
      <c r="BD156" s="49"/>
      <c r="BE156" s="49"/>
      <c r="BF156" s="49"/>
      <c r="BG156" s="49"/>
      <c r="BH156" s="49"/>
      <c r="BI156" s="49"/>
      <c r="BJ156" s="49"/>
      <c r="BK156" s="49"/>
      <c r="BL156" s="49"/>
      <c r="BM156" s="49"/>
      <c r="BN156" s="49"/>
      <c r="BO156" s="49"/>
      <c r="BP156" s="55"/>
      <c r="BQ156" s="49"/>
      <c r="BR156" s="49"/>
      <c r="BS156" s="49"/>
      <c r="BT156" s="49"/>
      <c r="BU156" s="49"/>
      <c r="BV156" s="49"/>
      <c r="BW156" s="49"/>
      <c r="BX156" s="49"/>
      <c r="BY156" s="49"/>
      <c r="BZ156" s="49"/>
      <c r="CA156" s="49"/>
      <c r="CB156" s="55"/>
      <c r="CC156" s="49"/>
      <c r="CD156" s="49"/>
      <c r="CE156" s="49"/>
      <c r="CF156" s="49"/>
      <c r="CG156" s="49"/>
      <c r="CH156" s="49"/>
      <c r="CI156" s="49"/>
      <c r="CJ156" s="49"/>
      <c r="CK156" s="49"/>
      <c r="CL156" s="49"/>
      <c r="CM156" s="49"/>
      <c r="CN156" s="49"/>
      <c r="CO156" s="49"/>
      <c r="CP156" s="49"/>
      <c r="CQ156" s="49"/>
      <c r="CR156" s="49"/>
      <c r="CS156" s="49"/>
      <c r="CT156" s="49"/>
      <c r="CU156" s="49"/>
      <c r="CV156" s="49"/>
      <c r="CW156" s="49"/>
      <c r="CX156" s="49"/>
      <c r="CY156" s="49"/>
      <c r="CZ156" s="49"/>
      <c r="DA156" s="49"/>
      <c r="DB156" s="49"/>
      <c r="DC156" s="49"/>
      <c r="DD156" s="49"/>
      <c r="DE156" s="49"/>
      <c r="DF156" s="49"/>
      <c r="DG156" s="49"/>
      <c r="DH156" s="49"/>
      <c r="DI156" s="49"/>
      <c r="DJ156" s="49"/>
      <c r="DK156" s="49"/>
      <c r="DL156" s="49"/>
      <c r="DM156" s="49"/>
      <c r="DN156" s="49"/>
      <c r="DO156" s="49"/>
      <c r="DP156" s="49"/>
      <c r="DQ156" s="49"/>
      <c r="DR156" s="49"/>
      <c r="DS156" s="49"/>
      <c r="DT156" s="49"/>
      <c r="DU156" s="49"/>
      <c r="DV156" s="49"/>
      <c r="DW156" s="49"/>
      <c r="DX156" s="49"/>
      <c r="DY156" s="49"/>
      <c r="DZ156" s="49"/>
      <c r="EA156" s="49"/>
      <c r="EB156" s="49"/>
      <c r="EC156" s="49"/>
      <c r="ED156" s="49"/>
      <c r="EE156" s="49"/>
      <c r="EF156" s="49"/>
      <c r="EG156" s="49"/>
      <c r="EH156" s="49"/>
      <c r="EI156" s="49"/>
      <c r="EJ156" s="55"/>
      <c r="EK156" s="49"/>
      <c r="EL156" s="49"/>
      <c r="EM156" s="49"/>
      <c r="EN156" s="49"/>
      <c r="EO156" s="49"/>
      <c r="EP156" s="49"/>
      <c r="EQ156" s="49"/>
      <c r="ER156" s="49"/>
      <c r="ES156" s="49"/>
      <c r="ET156" s="49"/>
      <c r="EU156" s="49"/>
      <c r="EV156" s="55"/>
      <c r="EW156" s="55"/>
      <c r="EX156" s="49"/>
      <c r="EY156" s="55"/>
      <c r="EZ156" s="55"/>
      <c r="FA156" s="49"/>
      <c r="FB156" s="40"/>
      <c r="FC156" s="40"/>
      <c r="FD156" s="40"/>
    </row>
    <row r="157" hidden="1">
      <c r="A157" s="40"/>
      <c r="B157" s="40"/>
      <c r="C157" s="41"/>
      <c r="D157" s="42"/>
      <c r="E157" s="42"/>
      <c r="F157" s="42"/>
      <c r="G157" s="43"/>
      <c r="H157" s="43"/>
      <c r="I157" s="42"/>
      <c r="J157" s="42"/>
      <c r="K157" s="42"/>
      <c r="L157" s="43"/>
      <c r="M157" s="42"/>
      <c r="N157" s="45"/>
      <c r="O157" s="46"/>
      <c r="P157" s="56"/>
      <c r="Q157" s="48"/>
      <c r="R157" s="48"/>
      <c r="S157" s="49"/>
      <c r="T157" s="50" t="str">
        <f t="shared" si="117"/>
        <v/>
      </c>
      <c r="U157" s="51" t="str">
        <f t="shared" si="196"/>
        <v/>
      </c>
      <c r="V157" s="51" t="str">
        <f t="shared" ref="V157:X157" si="328">IF(ISBLANK($A157),"",sum(AF157,AL157,AR157,AX157,BD157,BJ157,BP157,BV157,CB157,CH157,CN157,CT157,CZ157,DF157,DL157,DR157,DX157,ED157,EJ157,EP157,EV157))</f>
        <v/>
      </c>
      <c r="W157" s="51" t="str">
        <f t="shared" si="328"/>
        <v/>
      </c>
      <c r="X157" s="51" t="str">
        <f t="shared" si="328"/>
        <v/>
      </c>
      <c r="Y157" s="52" t="str">
        <f t="shared" si="236"/>
        <v/>
      </c>
      <c r="Z157" s="51" t="str">
        <f t="shared" ref="Z157:AB157" si="329">IF(ISBLANK($A157),"",sum(AI157,AO157,AU157,BA157,BG157,BM157,BS157,BY157,CE157,CK157,CQ157,CW157,DC157,DI157,DO157,DU157,EA157,EG157,EM157,ES157,EY157))</f>
        <v/>
      </c>
      <c r="AA157" s="51" t="str">
        <f t="shared" si="329"/>
        <v/>
      </c>
      <c r="AB157" s="51" t="str">
        <f t="shared" si="329"/>
        <v/>
      </c>
      <c r="AC157" s="52" t="str">
        <f t="shared" si="121"/>
        <v/>
      </c>
      <c r="AD157" s="53" t="str">
        <f t="shared" si="8"/>
        <v/>
      </c>
      <c r="AE157" s="54" t="str">
        <f t="shared" si="221"/>
        <v/>
      </c>
      <c r="AF157" s="55"/>
      <c r="AG157" s="55"/>
      <c r="AH157" s="49"/>
      <c r="AI157" s="55"/>
      <c r="AJ157" s="55"/>
      <c r="AK157" s="49"/>
      <c r="AL157" s="55"/>
      <c r="AM157" s="49"/>
      <c r="AN157" s="49"/>
      <c r="AO157" s="49"/>
      <c r="AP157" s="49"/>
      <c r="AQ157" s="49"/>
      <c r="AR157" s="55"/>
      <c r="AS157" s="55"/>
      <c r="AT157" s="49"/>
      <c r="AU157" s="55"/>
      <c r="AV157" s="49"/>
      <c r="AW157" s="49"/>
      <c r="AX157" s="55"/>
      <c r="AY157" s="49"/>
      <c r="AZ157" s="49"/>
      <c r="BA157" s="55"/>
      <c r="BB157" s="55"/>
      <c r="BC157" s="49"/>
      <c r="BD157" s="49"/>
      <c r="BE157" s="49"/>
      <c r="BF157" s="49"/>
      <c r="BG157" s="49"/>
      <c r="BH157" s="49"/>
      <c r="BI157" s="49"/>
      <c r="BJ157" s="49"/>
      <c r="BK157" s="49"/>
      <c r="BL157" s="49"/>
      <c r="BM157" s="49"/>
      <c r="BN157" s="49"/>
      <c r="BO157" s="49"/>
      <c r="BP157" s="55"/>
      <c r="BQ157" s="49"/>
      <c r="BR157" s="49"/>
      <c r="BS157" s="49"/>
      <c r="BT157" s="49"/>
      <c r="BU157" s="49"/>
      <c r="BV157" s="49"/>
      <c r="BW157" s="49"/>
      <c r="BX157" s="49"/>
      <c r="BY157" s="49"/>
      <c r="BZ157" s="49"/>
      <c r="CA157" s="49"/>
      <c r="CB157" s="55"/>
      <c r="CC157" s="49"/>
      <c r="CD157" s="49"/>
      <c r="CE157" s="49"/>
      <c r="CF157" s="49"/>
      <c r="CG157" s="49"/>
      <c r="CH157" s="49"/>
      <c r="CI157" s="49"/>
      <c r="CJ157" s="49"/>
      <c r="CK157" s="49"/>
      <c r="CL157" s="49"/>
      <c r="CM157" s="49"/>
      <c r="CN157" s="49"/>
      <c r="CO157" s="49"/>
      <c r="CP157" s="49"/>
      <c r="CQ157" s="49"/>
      <c r="CR157" s="49"/>
      <c r="CS157" s="49"/>
      <c r="CT157" s="49"/>
      <c r="CU157" s="49"/>
      <c r="CV157" s="49"/>
      <c r="CW157" s="49"/>
      <c r="CX157" s="49"/>
      <c r="CY157" s="49"/>
      <c r="CZ157" s="49"/>
      <c r="DA157" s="49"/>
      <c r="DB157" s="49"/>
      <c r="DC157" s="49"/>
      <c r="DD157" s="49"/>
      <c r="DE157" s="49"/>
      <c r="DF157" s="49"/>
      <c r="DG157" s="49"/>
      <c r="DH157" s="49"/>
      <c r="DI157" s="49"/>
      <c r="DJ157" s="49"/>
      <c r="DK157" s="49"/>
      <c r="DL157" s="49"/>
      <c r="DM157" s="49"/>
      <c r="DN157" s="49"/>
      <c r="DO157" s="49"/>
      <c r="DP157" s="49"/>
      <c r="DQ157" s="49"/>
      <c r="DR157" s="49"/>
      <c r="DS157" s="49"/>
      <c r="DT157" s="49"/>
      <c r="DU157" s="49"/>
      <c r="DV157" s="49"/>
      <c r="DW157" s="49"/>
      <c r="DX157" s="49"/>
      <c r="DY157" s="49"/>
      <c r="DZ157" s="49"/>
      <c r="EA157" s="49"/>
      <c r="EB157" s="49"/>
      <c r="EC157" s="49"/>
      <c r="ED157" s="49"/>
      <c r="EE157" s="49"/>
      <c r="EF157" s="49"/>
      <c r="EG157" s="49"/>
      <c r="EH157" s="49"/>
      <c r="EI157" s="49"/>
      <c r="EJ157" s="55"/>
      <c r="EK157" s="49"/>
      <c r="EL157" s="49"/>
      <c r="EM157" s="49"/>
      <c r="EN157" s="49"/>
      <c r="EO157" s="49"/>
      <c r="EP157" s="49"/>
      <c r="EQ157" s="49"/>
      <c r="ER157" s="49"/>
      <c r="ES157" s="49"/>
      <c r="ET157" s="49"/>
      <c r="EU157" s="49"/>
      <c r="EV157" s="55"/>
      <c r="EW157" s="55"/>
      <c r="EX157" s="49"/>
      <c r="EY157" s="55"/>
      <c r="EZ157" s="55"/>
      <c r="FA157" s="49"/>
      <c r="FB157" s="40"/>
      <c r="FC157" s="40"/>
      <c r="FD157" s="40"/>
    </row>
    <row r="158" hidden="1">
      <c r="A158" s="40"/>
      <c r="B158" s="40"/>
      <c r="C158" s="41"/>
      <c r="D158" s="42"/>
      <c r="E158" s="42"/>
      <c r="F158" s="42"/>
      <c r="G158" s="43"/>
      <c r="H158" s="43"/>
      <c r="I158" s="42"/>
      <c r="J158" s="42"/>
      <c r="K158" s="42"/>
      <c r="L158" s="43"/>
      <c r="M158" s="42"/>
      <c r="N158" s="45"/>
      <c r="O158" s="46"/>
      <c r="P158" s="56"/>
      <c r="Q158" s="48"/>
      <c r="R158" s="48"/>
      <c r="S158" s="49"/>
      <c r="T158" s="50" t="str">
        <f t="shared" si="117"/>
        <v/>
      </c>
      <c r="U158" s="51" t="str">
        <f t="shared" si="196"/>
        <v/>
      </c>
      <c r="V158" s="51" t="str">
        <f t="shared" ref="V158:X158" si="330">IF(ISBLANK($A158),"",sum(AF158,AL158,AR158,AX158,BD158,BJ158,BP158,BV158,CB158,CH158,CN158,CT158,CZ158,DF158,DL158,DR158,DX158,ED158,EJ158,EP158,EV158))</f>
        <v/>
      </c>
      <c r="W158" s="51" t="str">
        <f t="shared" si="330"/>
        <v/>
      </c>
      <c r="X158" s="51" t="str">
        <f t="shared" si="330"/>
        <v/>
      </c>
      <c r="Y158" s="52" t="str">
        <f t="shared" si="236"/>
        <v/>
      </c>
      <c r="Z158" s="51" t="str">
        <f t="shared" ref="Z158:AB158" si="331">IF(ISBLANK($A158),"",sum(AI158,AO158,AU158,BA158,BG158,BM158,BS158,BY158,CE158,CK158,CQ158,CW158,DC158,DI158,DO158,DU158,EA158,EG158,EM158,ES158,EY158))</f>
        <v/>
      </c>
      <c r="AA158" s="51" t="str">
        <f t="shared" si="331"/>
        <v/>
      </c>
      <c r="AB158" s="51" t="str">
        <f t="shared" si="331"/>
        <v/>
      </c>
      <c r="AC158" s="52" t="str">
        <f t="shared" si="121"/>
        <v/>
      </c>
      <c r="AD158" s="53" t="str">
        <f t="shared" si="8"/>
        <v/>
      </c>
      <c r="AE158" s="54" t="str">
        <f t="shared" si="221"/>
        <v/>
      </c>
      <c r="AF158" s="55"/>
      <c r="AG158" s="55"/>
      <c r="AH158" s="49"/>
      <c r="AI158" s="55"/>
      <c r="AJ158" s="55"/>
      <c r="AK158" s="49"/>
      <c r="AL158" s="55"/>
      <c r="AM158" s="49"/>
      <c r="AN158" s="49"/>
      <c r="AO158" s="49"/>
      <c r="AP158" s="49"/>
      <c r="AQ158" s="49"/>
      <c r="AR158" s="55"/>
      <c r="AS158" s="55"/>
      <c r="AT158" s="49"/>
      <c r="AU158" s="55"/>
      <c r="AV158" s="49"/>
      <c r="AW158" s="49"/>
      <c r="AX158" s="55"/>
      <c r="AY158" s="49"/>
      <c r="AZ158" s="49"/>
      <c r="BA158" s="55"/>
      <c r="BB158" s="55"/>
      <c r="BC158" s="49"/>
      <c r="BD158" s="49"/>
      <c r="BE158" s="49"/>
      <c r="BF158" s="49"/>
      <c r="BG158" s="49"/>
      <c r="BH158" s="49"/>
      <c r="BI158" s="49"/>
      <c r="BJ158" s="49"/>
      <c r="BK158" s="49"/>
      <c r="BL158" s="49"/>
      <c r="BM158" s="49"/>
      <c r="BN158" s="49"/>
      <c r="BO158" s="49"/>
      <c r="BP158" s="55"/>
      <c r="BQ158" s="49"/>
      <c r="BR158" s="49"/>
      <c r="BS158" s="49"/>
      <c r="BT158" s="49"/>
      <c r="BU158" s="49"/>
      <c r="BV158" s="49"/>
      <c r="BW158" s="49"/>
      <c r="BX158" s="49"/>
      <c r="BY158" s="49"/>
      <c r="BZ158" s="49"/>
      <c r="CA158" s="49"/>
      <c r="CB158" s="55"/>
      <c r="CC158" s="49"/>
      <c r="CD158" s="49"/>
      <c r="CE158" s="49"/>
      <c r="CF158" s="49"/>
      <c r="CG158" s="49"/>
      <c r="CH158" s="49"/>
      <c r="CI158" s="49"/>
      <c r="CJ158" s="49"/>
      <c r="CK158" s="49"/>
      <c r="CL158" s="49"/>
      <c r="CM158" s="49"/>
      <c r="CN158" s="49"/>
      <c r="CO158" s="49"/>
      <c r="CP158" s="49"/>
      <c r="CQ158" s="49"/>
      <c r="CR158" s="49"/>
      <c r="CS158" s="49"/>
      <c r="CT158" s="49"/>
      <c r="CU158" s="49"/>
      <c r="CV158" s="49"/>
      <c r="CW158" s="49"/>
      <c r="CX158" s="49"/>
      <c r="CY158" s="49"/>
      <c r="CZ158" s="49"/>
      <c r="DA158" s="49"/>
      <c r="DB158" s="49"/>
      <c r="DC158" s="49"/>
      <c r="DD158" s="49"/>
      <c r="DE158" s="49"/>
      <c r="DF158" s="49"/>
      <c r="DG158" s="49"/>
      <c r="DH158" s="49"/>
      <c r="DI158" s="49"/>
      <c r="DJ158" s="49"/>
      <c r="DK158" s="49"/>
      <c r="DL158" s="49"/>
      <c r="DM158" s="49"/>
      <c r="DN158" s="49"/>
      <c r="DO158" s="49"/>
      <c r="DP158" s="49"/>
      <c r="DQ158" s="49"/>
      <c r="DR158" s="49"/>
      <c r="DS158" s="49"/>
      <c r="DT158" s="49"/>
      <c r="DU158" s="49"/>
      <c r="DV158" s="49"/>
      <c r="DW158" s="49"/>
      <c r="DX158" s="49"/>
      <c r="DY158" s="49"/>
      <c r="DZ158" s="49"/>
      <c r="EA158" s="49"/>
      <c r="EB158" s="49"/>
      <c r="EC158" s="49"/>
      <c r="ED158" s="49"/>
      <c r="EE158" s="49"/>
      <c r="EF158" s="49"/>
      <c r="EG158" s="49"/>
      <c r="EH158" s="49"/>
      <c r="EI158" s="49"/>
      <c r="EJ158" s="55"/>
      <c r="EK158" s="49"/>
      <c r="EL158" s="49"/>
      <c r="EM158" s="49"/>
      <c r="EN158" s="49"/>
      <c r="EO158" s="49"/>
      <c r="EP158" s="49"/>
      <c r="EQ158" s="49"/>
      <c r="ER158" s="49"/>
      <c r="ES158" s="49"/>
      <c r="ET158" s="49"/>
      <c r="EU158" s="49"/>
      <c r="EV158" s="55"/>
      <c r="EW158" s="55"/>
      <c r="EX158" s="49"/>
      <c r="EY158" s="55"/>
      <c r="EZ158" s="55"/>
      <c r="FA158" s="49"/>
      <c r="FB158" s="40"/>
      <c r="FC158" s="40"/>
      <c r="FD158" s="40"/>
    </row>
    <row r="159" hidden="1">
      <c r="A159" s="40"/>
      <c r="B159" s="40"/>
      <c r="C159" s="41"/>
      <c r="D159" s="42"/>
      <c r="E159" s="42"/>
      <c r="F159" s="42"/>
      <c r="G159" s="43"/>
      <c r="H159" s="43"/>
      <c r="I159" s="42"/>
      <c r="J159" s="42"/>
      <c r="K159" s="42"/>
      <c r="L159" s="43"/>
      <c r="M159" s="42"/>
      <c r="N159" s="45"/>
      <c r="O159" s="46"/>
      <c r="P159" s="56"/>
      <c r="Q159" s="48"/>
      <c r="R159" s="48"/>
      <c r="S159" s="49"/>
      <c r="T159" s="50" t="str">
        <f t="shared" si="117"/>
        <v/>
      </c>
      <c r="U159" s="51" t="str">
        <f t="shared" si="196"/>
        <v/>
      </c>
      <c r="V159" s="51" t="str">
        <f t="shared" ref="V159:X159" si="332">IF(ISBLANK($A159),"",sum(AF159,AL159,AR159,AX159,BD159,BJ159,BP159,BV159,CB159,CH159,CN159,CT159,CZ159,DF159,DL159,DR159,DX159,ED159,EJ159,EP159,EV159))</f>
        <v/>
      </c>
      <c r="W159" s="51" t="str">
        <f t="shared" si="332"/>
        <v/>
      </c>
      <c r="X159" s="51" t="str">
        <f t="shared" si="332"/>
        <v/>
      </c>
      <c r="Y159" s="52" t="str">
        <f t="shared" si="236"/>
        <v/>
      </c>
      <c r="Z159" s="51" t="str">
        <f t="shared" ref="Z159:AB159" si="333">IF(ISBLANK($A159),"",sum(AI159,AO159,AU159,BA159,BG159,BM159,BS159,BY159,CE159,CK159,CQ159,CW159,DC159,DI159,DO159,DU159,EA159,EG159,EM159,ES159,EY159))</f>
        <v/>
      </c>
      <c r="AA159" s="51" t="str">
        <f t="shared" si="333"/>
        <v/>
      </c>
      <c r="AB159" s="51" t="str">
        <f t="shared" si="333"/>
        <v/>
      </c>
      <c r="AC159" s="52" t="str">
        <f t="shared" si="121"/>
        <v/>
      </c>
      <c r="AD159" s="53" t="str">
        <f t="shared" si="8"/>
        <v/>
      </c>
      <c r="AE159" s="54" t="str">
        <f t="shared" si="221"/>
        <v/>
      </c>
      <c r="AF159" s="55"/>
      <c r="AG159" s="55"/>
      <c r="AH159" s="49"/>
      <c r="AI159" s="55"/>
      <c r="AJ159" s="55"/>
      <c r="AK159" s="49"/>
      <c r="AL159" s="55"/>
      <c r="AM159" s="49"/>
      <c r="AN159" s="49"/>
      <c r="AO159" s="49"/>
      <c r="AP159" s="49"/>
      <c r="AQ159" s="49"/>
      <c r="AR159" s="55"/>
      <c r="AS159" s="55"/>
      <c r="AT159" s="49"/>
      <c r="AU159" s="55"/>
      <c r="AV159" s="49"/>
      <c r="AW159" s="49"/>
      <c r="AX159" s="55"/>
      <c r="AY159" s="49"/>
      <c r="AZ159" s="49"/>
      <c r="BA159" s="55"/>
      <c r="BB159" s="55"/>
      <c r="BC159" s="49"/>
      <c r="BD159" s="49"/>
      <c r="BE159" s="49"/>
      <c r="BF159" s="49"/>
      <c r="BG159" s="49"/>
      <c r="BH159" s="49"/>
      <c r="BI159" s="49"/>
      <c r="BJ159" s="49"/>
      <c r="BK159" s="49"/>
      <c r="BL159" s="49"/>
      <c r="BM159" s="49"/>
      <c r="BN159" s="49"/>
      <c r="BO159" s="49"/>
      <c r="BP159" s="55"/>
      <c r="BQ159" s="49"/>
      <c r="BR159" s="49"/>
      <c r="BS159" s="49"/>
      <c r="BT159" s="49"/>
      <c r="BU159" s="49"/>
      <c r="BV159" s="49"/>
      <c r="BW159" s="49"/>
      <c r="BX159" s="49"/>
      <c r="BY159" s="49"/>
      <c r="BZ159" s="49"/>
      <c r="CA159" s="49"/>
      <c r="CB159" s="55"/>
      <c r="CC159" s="49"/>
      <c r="CD159" s="49"/>
      <c r="CE159" s="49"/>
      <c r="CF159" s="49"/>
      <c r="CG159" s="49"/>
      <c r="CH159" s="49"/>
      <c r="CI159" s="49"/>
      <c r="CJ159" s="49"/>
      <c r="CK159" s="49"/>
      <c r="CL159" s="49"/>
      <c r="CM159" s="49"/>
      <c r="CN159" s="49"/>
      <c r="CO159" s="49"/>
      <c r="CP159" s="49"/>
      <c r="CQ159" s="49"/>
      <c r="CR159" s="49"/>
      <c r="CS159" s="49"/>
      <c r="CT159" s="49"/>
      <c r="CU159" s="49"/>
      <c r="CV159" s="49"/>
      <c r="CW159" s="49"/>
      <c r="CX159" s="49"/>
      <c r="CY159" s="49"/>
      <c r="CZ159" s="49"/>
      <c r="DA159" s="49"/>
      <c r="DB159" s="49"/>
      <c r="DC159" s="49"/>
      <c r="DD159" s="49"/>
      <c r="DE159" s="49"/>
      <c r="DF159" s="49"/>
      <c r="DG159" s="49"/>
      <c r="DH159" s="49"/>
      <c r="DI159" s="49"/>
      <c r="DJ159" s="49"/>
      <c r="DK159" s="49"/>
      <c r="DL159" s="49"/>
      <c r="DM159" s="49"/>
      <c r="DN159" s="49"/>
      <c r="DO159" s="49"/>
      <c r="DP159" s="49"/>
      <c r="DQ159" s="49"/>
      <c r="DR159" s="49"/>
      <c r="DS159" s="49"/>
      <c r="DT159" s="49"/>
      <c r="DU159" s="49"/>
      <c r="DV159" s="49"/>
      <c r="DW159" s="49"/>
      <c r="DX159" s="49"/>
      <c r="DY159" s="49"/>
      <c r="DZ159" s="49"/>
      <c r="EA159" s="49"/>
      <c r="EB159" s="49"/>
      <c r="EC159" s="49"/>
      <c r="ED159" s="49"/>
      <c r="EE159" s="49"/>
      <c r="EF159" s="49"/>
      <c r="EG159" s="49"/>
      <c r="EH159" s="49"/>
      <c r="EI159" s="49"/>
      <c r="EJ159" s="55"/>
      <c r="EK159" s="49"/>
      <c r="EL159" s="49"/>
      <c r="EM159" s="49"/>
      <c r="EN159" s="49"/>
      <c r="EO159" s="49"/>
      <c r="EP159" s="49"/>
      <c r="EQ159" s="49"/>
      <c r="ER159" s="49"/>
      <c r="ES159" s="49"/>
      <c r="ET159" s="49"/>
      <c r="EU159" s="49"/>
      <c r="EV159" s="55"/>
      <c r="EW159" s="55"/>
      <c r="EX159" s="49"/>
      <c r="EY159" s="55"/>
      <c r="EZ159" s="55"/>
      <c r="FA159" s="49"/>
      <c r="FB159" s="40"/>
      <c r="FC159" s="40"/>
      <c r="FD159" s="40"/>
    </row>
    <row r="160" hidden="1">
      <c r="A160" s="40"/>
      <c r="B160" s="40"/>
      <c r="C160" s="41"/>
      <c r="D160" s="42"/>
      <c r="E160" s="42"/>
      <c r="F160" s="42"/>
      <c r="G160" s="43"/>
      <c r="H160" s="43"/>
      <c r="I160" s="42"/>
      <c r="J160" s="42"/>
      <c r="K160" s="42"/>
      <c r="L160" s="43"/>
      <c r="M160" s="42"/>
      <c r="N160" s="45"/>
      <c r="O160" s="46"/>
      <c r="P160" s="56"/>
      <c r="Q160" s="48"/>
      <c r="R160" s="48"/>
      <c r="S160" s="49"/>
      <c r="T160" s="50" t="str">
        <f t="shared" si="117"/>
        <v/>
      </c>
      <c r="U160" s="51" t="str">
        <f t="shared" si="196"/>
        <v/>
      </c>
      <c r="V160" s="51" t="str">
        <f t="shared" ref="V160:X160" si="334">IF(ISBLANK($A160),"",sum(AF160,AL160,AR160,AX160,BD160,BJ160,BP160,BV160,CB160,CH160,CN160,CT160,CZ160,DF160,DL160,DR160,DX160,ED160,EJ160,EP160,EV160))</f>
        <v/>
      </c>
      <c r="W160" s="51" t="str">
        <f t="shared" si="334"/>
        <v/>
      </c>
      <c r="X160" s="51" t="str">
        <f t="shared" si="334"/>
        <v/>
      </c>
      <c r="Y160" s="52" t="str">
        <f t="shared" si="236"/>
        <v/>
      </c>
      <c r="Z160" s="51" t="str">
        <f t="shared" ref="Z160:AB160" si="335">IF(ISBLANK($A160),"",sum(AI160,AO160,AU160,BA160,BG160,BM160,BS160,BY160,CE160,CK160,CQ160,CW160,DC160,DI160,DO160,DU160,EA160,EG160,EM160,ES160,EY160))</f>
        <v/>
      </c>
      <c r="AA160" s="51" t="str">
        <f t="shared" si="335"/>
        <v/>
      </c>
      <c r="AB160" s="51" t="str">
        <f t="shared" si="335"/>
        <v/>
      </c>
      <c r="AC160" s="52" t="str">
        <f t="shared" si="121"/>
        <v/>
      </c>
      <c r="AD160" s="53" t="str">
        <f t="shared" si="8"/>
        <v/>
      </c>
      <c r="AE160" s="54" t="str">
        <f t="shared" si="221"/>
        <v/>
      </c>
      <c r="AF160" s="55"/>
      <c r="AG160" s="55"/>
      <c r="AH160" s="49"/>
      <c r="AI160" s="55"/>
      <c r="AJ160" s="55"/>
      <c r="AK160" s="49"/>
      <c r="AL160" s="55"/>
      <c r="AM160" s="49"/>
      <c r="AN160" s="49"/>
      <c r="AO160" s="49"/>
      <c r="AP160" s="49"/>
      <c r="AQ160" s="49"/>
      <c r="AR160" s="55"/>
      <c r="AS160" s="55"/>
      <c r="AT160" s="49"/>
      <c r="AU160" s="55"/>
      <c r="AV160" s="49"/>
      <c r="AW160" s="49"/>
      <c r="AX160" s="55"/>
      <c r="AY160" s="49"/>
      <c r="AZ160" s="49"/>
      <c r="BA160" s="55"/>
      <c r="BB160" s="55"/>
      <c r="BC160" s="49"/>
      <c r="BD160" s="49"/>
      <c r="BE160" s="49"/>
      <c r="BF160" s="49"/>
      <c r="BG160" s="49"/>
      <c r="BH160" s="49"/>
      <c r="BI160" s="49"/>
      <c r="BJ160" s="49"/>
      <c r="BK160" s="49"/>
      <c r="BL160" s="49"/>
      <c r="BM160" s="49"/>
      <c r="BN160" s="49"/>
      <c r="BO160" s="49"/>
      <c r="BP160" s="55"/>
      <c r="BQ160" s="49"/>
      <c r="BR160" s="49"/>
      <c r="BS160" s="49"/>
      <c r="BT160" s="49"/>
      <c r="BU160" s="49"/>
      <c r="BV160" s="49"/>
      <c r="BW160" s="49"/>
      <c r="BX160" s="49"/>
      <c r="BY160" s="49"/>
      <c r="BZ160" s="49"/>
      <c r="CA160" s="49"/>
      <c r="CB160" s="55"/>
      <c r="CC160" s="49"/>
      <c r="CD160" s="49"/>
      <c r="CE160" s="49"/>
      <c r="CF160" s="49"/>
      <c r="CG160" s="49"/>
      <c r="CH160" s="49"/>
      <c r="CI160" s="49"/>
      <c r="CJ160" s="49"/>
      <c r="CK160" s="49"/>
      <c r="CL160" s="49"/>
      <c r="CM160" s="49"/>
      <c r="CN160" s="49"/>
      <c r="CO160" s="49"/>
      <c r="CP160" s="49"/>
      <c r="CQ160" s="49"/>
      <c r="CR160" s="49"/>
      <c r="CS160" s="49"/>
      <c r="CT160" s="49"/>
      <c r="CU160" s="49"/>
      <c r="CV160" s="49"/>
      <c r="CW160" s="49"/>
      <c r="CX160" s="49"/>
      <c r="CY160" s="49"/>
      <c r="CZ160" s="49"/>
      <c r="DA160" s="49"/>
      <c r="DB160" s="49"/>
      <c r="DC160" s="49"/>
      <c r="DD160" s="49"/>
      <c r="DE160" s="49"/>
      <c r="DF160" s="49"/>
      <c r="DG160" s="49"/>
      <c r="DH160" s="49"/>
      <c r="DI160" s="49"/>
      <c r="DJ160" s="49"/>
      <c r="DK160" s="49"/>
      <c r="DL160" s="49"/>
      <c r="DM160" s="49"/>
      <c r="DN160" s="49"/>
      <c r="DO160" s="49"/>
      <c r="DP160" s="49"/>
      <c r="DQ160" s="49"/>
      <c r="DR160" s="49"/>
      <c r="DS160" s="49"/>
      <c r="DT160" s="49"/>
      <c r="DU160" s="49"/>
      <c r="DV160" s="49"/>
      <c r="DW160" s="49"/>
      <c r="DX160" s="49"/>
      <c r="DY160" s="49"/>
      <c r="DZ160" s="49"/>
      <c r="EA160" s="49"/>
      <c r="EB160" s="49"/>
      <c r="EC160" s="49"/>
      <c r="ED160" s="49"/>
      <c r="EE160" s="49"/>
      <c r="EF160" s="49"/>
      <c r="EG160" s="49"/>
      <c r="EH160" s="49"/>
      <c r="EI160" s="49"/>
      <c r="EJ160" s="55"/>
      <c r="EK160" s="49"/>
      <c r="EL160" s="49"/>
      <c r="EM160" s="49"/>
      <c r="EN160" s="49"/>
      <c r="EO160" s="49"/>
      <c r="EP160" s="49"/>
      <c r="EQ160" s="49"/>
      <c r="ER160" s="49"/>
      <c r="ES160" s="49"/>
      <c r="ET160" s="49"/>
      <c r="EU160" s="49"/>
      <c r="EV160" s="55"/>
      <c r="EW160" s="55"/>
      <c r="EX160" s="49"/>
      <c r="EY160" s="55"/>
      <c r="EZ160" s="55"/>
      <c r="FA160" s="49"/>
      <c r="FB160" s="40"/>
      <c r="FC160" s="40"/>
      <c r="FD160" s="40"/>
    </row>
    <row r="161" hidden="1">
      <c r="A161" s="40"/>
      <c r="B161" s="40"/>
      <c r="C161" s="41"/>
      <c r="D161" s="42"/>
      <c r="E161" s="42"/>
      <c r="F161" s="42"/>
      <c r="G161" s="43"/>
      <c r="H161" s="43"/>
      <c r="I161" s="42"/>
      <c r="J161" s="42"/>
      <c r="K161" s="42"/>
      <c r="L161" s="43"/>
      <c r="M161" s="42"/>
      <c r="N161" s="45"/>
      <c r="O161" s="46"/>
      <c r="P161" s="56"/>
      <c r="Q161" s="48"/>
      <c r="R161" s="48"/>
      <c r="S161" s="49"/>
      <c r="T161" s="50" t="str">
        <f t="shared" si="117"/>
        <v/>
      </c>
      <c r="U161" s="51" t="str">
        <f t="shared" si="196"/>
        <v/>
      </c>
      <c r="V161" s="51" t="str">
        <f t="shared" ref="V161:X161" si="336">IF(ISBLANK($A161),"",sum(AF161,AL161,AR161,AX161,BD161,BJ161,BP161,BV161,CB161,CH161,CN161,CT161,CZ161,DF161,DL161,DR161,DX161,ED161,EJ161,EP161,EV161))</f>
        <v/>
      </c>
      <c r="W161" s="51" t="str">
        <f t="shared" si="336"/>
        <v/>
      </c>
      <c r="X161" s="51" t="str">
        <f t="shared" si="336"/>
        <v/>
      </c>
      <c r="Y161" s="52" t="str">
        <f t="shared" si="236"/>
        <v/>
      </c>
      <c r="Z161" s="51" t="str">
        <f t="shared" ref="Z161:AB161" si="337">IF(ISBLANK($A161),"",sum(AI161,AO161,AU161,BA161,BG161,BM161,BS161,BY161,CE161,CK161,CQ161,CW161,DC161,DI161,DO161,DU161,EA161,EG161,EM161,ES161,EY161))</f>
        <v/>
      </c>
      <c r="AA161" s="51" t="str">
        <f t="shared" si="337"/>
        <v/>
      </c>
      <c r="AB161" s="51" t="str">
        <f t="shared" si="337"/>
        <v/>
      </c>
      <c r="AC161" s="52" t="str">
        <f t="shared" si="121"/>
        <v/>
      </c>
      <c r="AD161" s="53" t="str">
        <f t="shared" si="8"/>
        <v/>
      </c>
      <c r="AE161" s="54" t="str">
        <f t="shared" si="221"/>
        <v/>
      </c>
      <c r="AF161" s="55"/>
      <c r="AG161" s="55"/>
      <c r="AH161" s="49"/>
      <c r="AI161" s="55"/>
      <c r="AJ161" s="55"/>
      <c r="AK161" s="49"/>
      <c r="AL161" s="55"/>
      <c r="AM161" s="49"/>
      <c r="AN161" s="49"/>
      <c r="AO161" s="49"/>
      <c r="AP161" s="49"/>
      <c r="AQ161" s="49"/>
      <c r="AR161" s="55"/>
      <c r="AS161" s="55"/>
      <c r="AT161" s="49"/>
      <c r="AU161" s="55"/>
      <c r="AV161" s="49"/>
      <c r="AW161" s="49"/>
      <c r="AX161" s="55"/>
      <c r="AY161" s="49"/>
      <c r="AZ161" s="49"/>
      <c r="BA161" s="55"/>
      <c r="BB161" s="55"/>
      <c r="BC161" s="49"/>
      <c r="BD161" s="49"/>
      <c r="BE161" s="49"/>
      <c r="BF161" s="49"/>
      <c r="BG161" s="49"/>
      <c r="BH161" s="49"/>
      <c r="BI161" s="49"/>
      <c r="BJ161" s="49"/>
      <c r="BK161" s="49"/>
      <c r="BL161" s="49"/>
      <c r="BM161" s="49"/>
      <c r="BN161" s="49"/>
      <c r="BO161" s="49"/>
      <c r="BP161" s="55"/>
      <c r="BQ161" s="49"/>
      <c r="BR161" s="49"/>
      <c r="BS161" s="49"/>
      <c r="BT161" s="49"/>
      <c r="BU161" s="49"/>
      <c r="BV161" s="49"/>
      <c r="BW161" s="49"/>
      <c r="BX161" s="49"/>
      <c r="BY161" s="49"/>
      <c r="BZ161" s="49"/>
      <c r="CA161" s="49"/>
      <c r="CB161" s="55"/>
      <c r="CC161" s="49"/>
      <c r="CD161" s="49"/>
      <c r="CE161" s="49"/>
      <c r="CF161" s="49"/>
      <c r="CG161" s="49"/>
      <c r="CH161" s="49"/>
      <c r="CI161" s="49"/>
      <c r="CJ161" s="49"/>
      <c r="CK161" s="49"/>
      <c r="CL161" s="49"/>
      <c r="CM161" s="49"/>
      <c r="CN161" s="49"/>
      <c r="CO161" s="49"/>
      <c r="CP161" s="49"/>
      <c r="CQ161" s="49"/>
      <c r="CR161" s="49"/>
      <c r="CS161" s="49"/>
      <c r="CT161" s="49"/>
      <c r="CU161" s="49"/>
      <c r="CV161" s="49"/>
      <c r="CW161" s="49"/>
      <c r="CX161" s="49"/>
      <c r="CY161" s="49"/>
      <c r="CZ161" s="49"/>
      <c r="DA161" s="49"/>
      <c r="DB161" s="49"/>
      <c r="DC161" s="49"/>
      <c r="DD161" s="49"/>
      <c r="DE161" s="49"/>
      <c r="DF161" s="49"/>
      <c r="DG161" s="49"/>
      <c r="DH161" s="49"/>
      <c r="DI161" s="49"/>
      <c r="DJ161" s="49"/>
      <c r="DK161" s="49"/>
      <c r="DL161" s="49"/>
      <c r="DM161" s="49"/>
      <c r="DN161" s="49"/>
      <c r="DO161" s="49"/>
      <c r="DP161" s="49"/>
      <c r="DQ161" s="49"/>
      <c r="DR161" s="49"/>
      <c r="DS161" s="49"/>
      <c r="DT161" s="49"/>
      <c r="DU161" s="49"/>
      <c r="DV161" s="49"/>
      <c r="DW161" s="49"/>
      <c r="DX161" s="49"/>
      <c r="DY161" s="49"/>
      <c r="DZ161" s="49"/>
      <c r="EA161" s="49"/>
      <c r="EB161" s="49"/>
      <c r="EC161" s="49"/>
      <c r="ED161" s="49"/>
      <c r="EE161" s="49"/>
      <c r="EF161" s="49"/>
      <c r="EG161" s="49"/>
      <c r="EH161" s="49"/>
      <c r="EI161" s="49"/>
      <c r="EJ161" s="55"/>
      <c r="EK161" s="49"/>
      <c r="EL161" s="49"/>
      <c r="EM161" s="49"/>
      <c r="EN161" s="49"/>
      <c r="EO161" s="49"/>
      <c r="EP161" s="49"/>
      <c r="EQ161" s="49"/>
      <c r="ER161" s="49"/>
      <c r="ES161" s="49"/>
      <c r="ET161" s="49"/>
      <c r="EU161" s="49"/>
      <c r="EV161" s="55"/>
      <c r="EW161" s="55"/>
      <c r="EX161" s="49"/>
      <c r="EY161" s="55"/>
      <c r="EZ161" s="55"/>
      <c r="FA161" s="49"/>
      <c r="FB161" s="40"/>
      <c r="FC161" s="40"/>
      <c r="FD161" s="40"/>
    </row>
    <row r="162" hidden="1">
      <c r="A162" s="40"/>
      <c r="B162" s="40"/>
      <c r="C162" s="41"/>
      <c r="D162" s="42"/>
      <c r="E162" s="42"/>
      <c r="F162" s="42"/>
      <c r="G162" s="43"/>
      <c r="H162" s="43"/>
      <c r="I162" s="42"/>
      <c r="J162" s="42"/>
      <c r="K162" s="42"/>
      <c r="L162" s="43"/>
      <c r="M162" s="42"/>
      <c r="N162" s="45"/>
      <c r="O162" s="46"/>
      <c r="P162" s="56"/>
      <c r="Q162" s="48"/>
      <c r="R162" s="48"/>
      <c r="S162" s="49"/>
      <c r="T162" s="50" t="str">
        <f t="shared" si="117"/>
        <v/>
      </c>
      <c r="U162" s="51" t="str">
        <f t="shared" si="196"/>
        <v/>
      </c>
      <c r="V162" s="51" t="str">
        <f t="shared" ref="V162:X162" si="338">IF(ISBLANK($A162),"",sum(AF162,AL162,AR162,AX162,BD162,BJ162,BP162,BV162,CB162,CH162,CN162,CT162,CZ162,DF162,DL162,DR162,DX162,ED162,EJ162,EP162,EV162))</f>
        <v/>
      </c>
      <c r="W162" s="51" t="str">
        <f t="shared" si="338"/>
        <v/>
      </c>
      <c r="X162" s="51" t="str">
        <f t="shared" si="338"/>
        <v/>
      </c>
      <c r="Y162" s="52" t="str">
        <f t="shared" si="236"/>
        <v/>
      </c>
      <c r="Z162" s="51" t="str">
        <f t="shared" ref="Z162:AB162" si="339">IF(ISBLANK($A162),"",sum(AI162,AO162,AU162,BA162,BG162,BM162,BS162,BY162,CE162,CK162,CQ162,CW162,DC162,DI162,DO162,DU162,EA162,EG162,EM162,ES162,EY162))</f>
        <v/>
      </c>
      <c r="AA162" s="51" t="str">
        <f t="shared" si="339"/>
        <v/>
      </c>
      <c r="AB162" s="51" t="str">
        <f t="shared" si="339"/>
        <v/>
      </c>
      <c r="AC162" s="52" t="str">
        <f t="shared" si="121"/>
        <v/>
      </c>
      <c r="AD162" s="53" t="str">
        <f t="shared" si="8"/>
        <v/>
      </c>
      <c r="AE162" s="54" t="str">
        <f t="shared" si="221"/>
        <v/>
      </c>
      <c r="AF162" s="55"/>
      <c r="AG162" s="55"/>
      <c r="AH162" s="49"/>
      <c r="AI162" s="55"/>
      <c r="AJ162" s="55"/>
      <c r="AK162" s="49"/>
      <c r="AL162" s="55"/>
      <c r="AM162" s="49"/>
      <c r="AN162" s="49"/>
      <c r="AO162" s="49"/>
      <c r="AP162" s="49"/>
      <c r="AQ162" s="49"/>
      <c r="AR162" s="55"/>
      <c r="AS162" s="55"/>
      <c r="AT162" s="49"/>
      <c r="AU162" s="55"/>
      <c r="AV162" s="49"/>
      <c r="AW162" s="49"/>
      <c r="AX162" s="55"/>
      <c r="AY162" s="49"/>
      <c r="AZ162" s="49"/>
      <c r="BA162" s="55"/>
      <c r="BB162" s="55"/>
      <c r="BC162" s="49"/>
      <c r="BD162" s="49"/>
      <c r="BE162" s="49"/>
      <c r="BF162" s="49"/>
      <c r="BG162" s="49"/>
      <c r="BH162" s="49"/>
      <c r="BI162" s="49"/>
      <c r="BJ162" s="49"/>
      <c r="BK162" s="49"/>
      <c r="BL162" s="49"/>
      <c r="BM162" s="49"/>
      <c r="BN162" s="49"/>
      <c r="BO162" s="49"/>
      <c r="BP162" s="55"/>
      <c r="BQ162" s="49"/>
      <c r="BR162" s="49"/>
      <c r="BS162" s="49"/>
      <c r="BT162" s="49"/>
      <c r="BU162" s="49"/>
      <c r="BV162" s="49"/>
      <c r="BW162" s="49"/>
      <c r="BX162" s="49"/>
      <c r="BY162" s="49"/>
      <c r="BZ162" s="49"/>
      <c r="CA162" s="49"/>
      <c r="CB162" s="55"/>
      <c r="CC162" s="49"/>
      <c r="CD162" s="49"/>
      <c r="CE162" s="49"/>
      <c r="CF162" s="49"/>
      <c r="CG162" s="49"/>
      <c r="CH162" s="49"/>
      <c r="CI162" s="49"/>
      <c r="CJ162" s="49"/>
      <c r="CK162" s="49"/>
      <c r="CL162" s="49"/>
      <c r="CM162" s="49"/>
      <c r="CN162" s="49"/>
      <c r="CO162" s="49"/>
      <c r="CP162" s="49"/>
      <c r="CQ162" s="49"/>
      <c r="CR162" s="49"/>
      <c r="CS162" s="49"/>
      <c r="CT162" s="49"/>
      <c r="CU162" s="49"/>
      <c r="CV162" s="49"/>
      <c r="CW162" s="49"/>
      <c r="CX162" s="49"/>
      <c r="CY162" s="49"/>
      <c r="CZ162" s="49"/>
      <c r="DA162" s="49"/>
      <c r="DB162" s="49"/>
      <c r="DC162" s="49"/>
      <c r="DD162" s="49"/>
      <c r="DE162" s="49"/>
      <c r="DF162" s="49"/>
      <c r="DG162" s="49"/>
      <c r="DH162" s="49"/>
      <c r="DI162" s="49"/>
      <c r="DJ162" s="49"/>
      <c r="DK162" s="49"/>
      <c r="DL162" s="49"/>
      <c r="DM162" s="49"/>
      <c r="DN162" s="49"/>
      <c r="DO162" s="49"/>
      <c r="DP162" s="49"/>
      <c r="DQ162" s="49"/>
      <c r="DR162" s="49"/>
      <c r="DS162" s="49"/>
      <c r="DT162" s="49"/>
      <c r="DU162" s="49"/>
      <c r="DV162" s="49"/>
      <c r="DW162" s="49"/>
      <c r="DX162" s="49"/>
      <c r="DY162" s="49"/>
      <c r="DZ162" s="49"/>
      <c r="EA162" s="49"/>
      <c r="EB162" s="49"/>
      <c r="EC162" s="49"/>
      <c r="ED162" s="49"/>
      <c r="EE162" s="49"/>
      <c r="EF162" s="49"/>
      <c r="EG162" s="49"/>
      <c r="EH162" s="49"/>
      <c r="EI162" s="49"/>
      <c r="EJ162" s="55"/>
      <c r="EK162" s="49"/>
      <c r="EL162" s="49"/>
      <c r="EM162" s="49"/>
      <c r="EN162" s="49"/>
      <c r="EO162" s="49"/>
      <c r="EP162" s="49"/>
      <c r="EQ162" s="49"/>
      <c r="ER162" s="49"/>
      <c r="ES162" s="49"/>
      <c r="ET162" s="49"/>
      <c r="EU162" s="49"/>
      <c r="EV162" s="55"/>
      <c r="EW162" s="55"/>
      <c r="EX162" s="49"/>
      <c r="EY162" s="55"/>
      <c r="EZ162" s="55"/>
      <c r="FA162" s="49"/>
      <c r="FB162" s="40"/>
      <c r="FC162" s="40"/>
      <c r="FD162" s="40"/>
    </row>
    <row r="163" hidden="1">
      <c r="A163" s="40"/>
      <c r="B163" s="40"/>
      <c r="C163" s="41"/>
      <c r="D163" s="42"/>
      <c r="E163" s="42"/>
      <c r="F163" s="42"/>
      <c r="G163" s="43"/>
      <c r="H163" s="43"/>
      <c r="I163" s="42"/>
      <c r="J163" s="42"/>
      <c r="K163" s="42"/>
      <c r="L163" s="43"/>
      <c r="M163" s="42"/>
      <c r="N163" s="45"/>
      <c r="O163" s="46"/>
      <c r="P163" s="56"/>
      <c r="Q163" s="48"/>
      <c r="R163" s="48"/>
      <c r="S163" s="49"/>
      <c r="T163" s="50" t="str">
        <f t="shared" si="117"/>
        <v/>
      </c>
      <c r="U163" s="51" t="str">
        <f t="shared" si="196"/>
        <v/>
      </c>
      <c r="V163" s="51" t="str">
        <f t="shared" ref="V163:X163" si="340">IF(ISBLANK($A163),"",sum(AF163,AL163,AR163,AX163,BD163,BJ163,BP163,BV163,CB163,CH163,CN163,CT163,CZ163,DF163,DL163,DR163,DX163,ED163,EJ163,EP163,EV163))</f>
        <v/>
      </c>
      <c r="W163" s="51" t="str">
        <f t="shared" si="340"/>
        <v/>
      </c>
      <c r="X163" s="51" t="str">
        <f t="shared" si="340"/>
        <v/>
      </c>
      <c r="Y163" s="52" t="str">
        <f t="shared" si="236"/>
        <v/>
      </c>
      <c r="Z163" s="51" t="str">
        <f t="shared" ref="Z163:AB163" si="341">IF(ISBLANK($A163),"",sum(AI163,AO163,AU163,BA163,BG163,BM163,BS163,BY163,CE163,CK163,CQ163,CW163,DC163,DI163,DO163,DU163,EA163,EG163,EM163,ES163,EY163))</f>
        <v/>
      </c>
      <c r="AA163" s="51" t="str">
        <f t="shared" si="341"/>
        <v/>
      </c>
      <c r="AB163" s="51" t="str">
        <f t="shared" si="341"/>
        <v/>
      </c>
      <c r="AC163" s="52" t="str">
        <f t="shared" si="121"/>
        <v/>
      </c>
      <c r="AD163" s="53" t="str">
        <f t="shared" si="8"/>
        <v/>
      </c>
      <c r="AE163" s="54" t="str">
        <f t="shared" si="221"/>
        <v/>
      </c>
      <c r="AF163" s="55"/>
      <c r="AG163" s="55"/>
      <c r="AH163" s="49"/>
      <c r="AI163" s="55"/>
      <c r="AJ163" s="55"/>
      <c r="AK163" s="49"/>
      <c r="AL163" s="55"/>
      <c r="AM163" s="49"/>
      <c r="AN163" s="49"/>
      <c r="AO163" s="49"/>
      <c r="AP163" s="49"/>
      <c r="AQ163" s="49"/>
      <c r="AR163" s="55"/>
      <c r="AS163" s="55"/>
      <c r="AT163" s="49"/>
      <c r="AU163" s="55"/>
      <c r="AV163" s="49"/>
      <c r="AW163" s="49"/>
      <c r="AX163" s="55"/>
      <c r="AY163" s="49"/>
      <c r="AZ163" s="49"/>
      <c r="BA163" s="55"/>
      <c r="BB163" s="55"/>
      <c r="BC163" s="49"/>
      <c r="BD163" s="49"/>
      <c r="BE163" s="49"/>
      <c r="BF163" s="49"/>
      <c r="BG163" s="49"/>
      <c r="BH163" s="49"/>
      <c r="BI163" s="49"/>
      <c r="BJ163" s="49"/>
      <c r="BK163" s="49"/>
      <c r="BL163" s="49"/>
      <c r="BM163" s="49"/>
      <c r="BN163" s="49"/>
      <c r="BO163" s="49"/>
      <c r="BP163" s="55"/>
      <c r="BQ163" s="49"/>
      <c r="BR163" s="49"/>
      <c r="BS163" s="49"/>
      <c r="BT163" s="49"/>
      <c r="BU163" s="49"/>
      <c r="BV163" s="49"/>
      <c r="BW163" s="49"/>
      <c r="BX163" s="49"/>
      <c r="BY163" s="49"/>
      <c r="BZ163" s="49"/>
      <c r="CA163" s="49"/>
      <c r="CB163" s="55"/>
      <c r="CC163" s="49"/>
      <c r="CD163" s="49"/>
      <c r="CE163" s="49"/>
      <c r="CF163" s="49"/>
      <c r="CG163" s="49"/>
      <c r="CH163" s="49"/>
      <c r="CI163" s="49"/>
      <c r="CJ163" s="49"/>
      <c r="CK163" s="49"/>
      <c r="CL163" s="49"/>
      <c r="CM163" s="49"/>
      <c r="CN163" s="49"/>
      <c r="CO163" s="49"/>
      <c r="CP163" s="49"/>
      <c r="CQ163" s="49"/>
      <c r="CR163" s="49"/>
      <c r="CS163" s="49"/>
      <c r="CT163" s="49"/>
      <c r="CU163" s="49"/>
      <c r="CV163" s="49"/>
      <c r="CW163" s="49"/>
      <c r="CX163" s="49"/>
      <c r="CY163" s="49"/>
      <c r="CZ163" s="49"/>
      <c r="DA163" s="49"/>
      <c r="DB163" s="49"/>
      <c r="DC163" s="49"/>
      <c r="DD163" s="49"/>
      <c r="DE163" s="49"/>
      <c r="DF163" s="49"/>
      <c r="DG163" s="49"/>
      <c r="DH163" s="49"/>
      <c r="DI163" s="49"/>
      <c r="DJ163" s="49"/>
      <c r="DK163" s="49"/>
      <c r="DL163" s="49"/>
      <c r="DM163" s="49"/>
      <c r="DN163" s="49"/>
      <c r="DO163" s="49"/>
      <c r="DP163" s="49"/>
      <c r="DQ163" s="49"/>
      <c r="DR163" s="49"/>
      <c r="DS163" s="49"/>
      <c r="DT163" s="49"/>
      <c r="DU163" s="49"/>
      <c r="DV163" s="49"/>
      <c r="DW163" s="49"/>
      <c r="DX163" s="49"/>
      <c r="DY163" s="49"/>
      <c r="DZ163" s="49"/>
      <c r="EA163" s="49"/>
      <c r="EB163" s="49"/>
      <c r="EC163" s="49"/>
      <c r="ED163" s="49"/>
      <c r="EE163" s="49"/>
      <c r="EF163" s="49"/>
      <c r="EG163" s="49"/>
      <c r="EH163" s="49"/>
      <c r="EI163" s="49"/>
      <c r="EJ163" s="55"/>
      <c r="EK163" s="49"/>
      <c r="EL163" s="49"/>
      <c r="EM163" s="49"/>
      <c r="EN163" s="49"/>
      <c r="EO163" s="49"/>
      <c r="EP163" s="49"/>
      <c r="EQ163" s="49"/>
      <c r="ER163" s="49"/>
      <c r="ES163" s="49"/>
      <c r="ET163" s="49"/>
      <c r="EU163" s="49"/>
      <c r="EV163" s="55"/>
      <c r="EW163" s="55"/>
      <c r="EX163" s="49"/>
      <c r="EY163" s="55"/>
      <c r="EZ163" s="55"/>
      <c r="FA163" s="49"/>
      <c r="FB163" s="40"/>
      <c r="FC163" s="40"/>
      <c r="FD163" s="40"/>
    </row>
    <row r="164" hidden="1">
      <c r="A164" s="40"/>
      <c r="B164" s="40"/>
      <c r="C164" s="41"/>
      <c r="D164" s="42"/>
      <c r="E164" s="42"/>
      <c r="F164" s="42"/>
      <c r="G164" s="43"/>
      <c r="H164" s="43"/>
      <c r="I164" s="42"/>
      <c r="J164" s="42"/>
      <c r="K164" s="42"/>
      <c r="L164" s="43"/>
      <c r="M164" s="42"/>
      <c r="N164" s="45"/>
      <c r="O164" s="46"/>
      <c r="P164" s="56"/>
      <c r="Q164" s="48"/>
      <c r="R164" s="48"/>
      <c r="S164" s="49"/>
      <c r="T164" s="50" t="str">
        <f t="shared" si="117"/>
        <v/>
      </c>
      <c r="U164" s="51" t="str">
        <f t="shared" si="196"/>
        <v/>
      </c>
      <c r="V164" s="51" t="str">
        <f t="shared" ref="V164:X164" si="342">IF(ISBLANK($A164),"",sum(AF164,AL164,AR164,AX164,BD164,BJ164,BP164,BV164,CB164,CH164,CN164,CT164,CZ164,DF164,DL164,DR164,DX164,ED164,EJ164,EP164,EV164))</f>
        <v/>
      </c>
      <c r="W164" s="51" t="str">
        <f t="shared" si="342"/>
        <v/>
      </c>
      <c r="X164" s="51" t="str">
        <f t="shared" si="342"/>
        <v/>
      </c>
      <c r="Y164" s="52" t="str">
        <f t="shared" si="236"/>
        <v/>
      </c>
      <c r="Z164" s="51" t="str">
        <f t="shared" ref="Z164:AB164" si="343">IF(ISBLANK($A164),"",sum(AI164,AO164,AU164,BA164,BG164,BM164,BS164,BY164,CE164,CK164,CQ164,CW164,DC164,DI164,DO164,DU164,EA164,EG164,EM164,ES164,EY164))</f>
        <v/>
      </c>
      <c r="AA164" s="51" t="str">
        <f t="shared" si="343"/>
        <v/>
      </c>
      <c r="AB164" s="51" t="str">
        <f t="shared" si="343"/>
        <v/>
      </c>
      <c r="AC164" s="52" t="str">
        <f t="shared" si="121"/>
        <v/>
      </c>
      <c r="AD164" s="53" t="str">
        <f t="shared" si="8"/>
        <v/>
      </c>
      <c r="AE164" s="54" t="str">
        <f t="shared" si="221"/>
        <v/>
      </c>
      <c r="AF164" s="55"/>
      <c r="AG164" s="55"/>
      <c r="AH164" s="49"/>
      <c r="AI164" s="55"/>
      <c r="AJ164" s="55"/>
      <c r="AK164" s="49"/>
      <c r="AL164" s="55"/>
      <c r="AM164" s="49"/>
      <c r="AN164" s="49"/>
      <c r="AO164" s="49"/>
      <c r="AP164" s="49"/>
      <c r="AQ164" s="49"/>
      <c r="AR164" s="55"/>
      <c r="AS164" s="55"/>
      <c r="AT164" s="49"/>
      <c r="AU164" s="55"/>
      <c r="AV164" s="49"/>
      <c r="AW164" s="49"/>
      <c r="AX164" s="55"/>
      <c r="AY164" s="49"/>
      <c r="AZ164" s="49"/>
      <c r="BA164" s="55"/>
      <c r="BB164" s="55"/>
      <c r="BC164" s="49"/>
      <c r="BD164" s="49"/>
      <c r="BE164" s="49"/>
      <c r="BF164" s="49"/>
      <c r="BG164" s="49"/>
      <c r="BH164" s="49"/>
      <c r="BI164" s="49"/>
      <c r="BJ164" s="49"/>
      <c r="BK164" s="49"/>
      <c r="BL164" s="49"/>
      <c r="BM164" s="49"/>
      <c r="BN164" s="49"/>
      <c r="BO164" s="49"/>
      <c r="BP164" s="55"/>
      <c r="BQ164" s="49"/>
      <c r="BR164" s="49"/>
      <c r="BS164" s="49"/>
      <c r="BT164" s="49"/>
      <c r="BU164" s="49"/>
      <c r="BV164" s="49"/>
      <c r="BW164" s="49"/>
      <c r="BX164" s="49"/>
      <c r="BY164" s="49"/>
      <c r="BZ164" s="49"/>
      <c r="CA164" s="49"/>
      <c r="CB164" s="55"/>
      <c r="CC164" s="49"/>
      <c r="CD164" s="49"/>
      <c r="CE164" s="49"/>
      <c r="CF164" s="49"/>
      <c r="CG164" s="49"/>
      <c r="CH164" s="49"/>
      <c r="CI164" s="49"/>
      <c r="CJ164" s="49"/>
      <c r="CK164" s="49"/>
      <c r="CL164" s="49"/>
      <c r="CM164" s="49"/>
      <c r="CN164" s="49"/>
      <c r="CO164" s="49"/>
      <c r="CP164" s="49"/>
      <c r="CQ164" s="49"/>
      <c r="CR164" s="49"/>
      <c r="CS164" s="49"/>
      <c r="CT164" s="49"/>
      <c r="CU164" s="49"/>
      <c r="CV164" s="49"/>
      <c r="CW164" s="49"/>
      <c r="CX164" s="49"/>
      <c r="CY164" s="49"/>
      <c r="CZ164" s="49"/>
      <c r="DA164" s="49"/>
      <c r="DB164" s="49"/>
      <c r="DC164" s="49"/>
      <c r="DD164" s="49"/>
      <c r="DE164" s="49"/>
      <c r="DF164" s="49"/>
      <c r="DG164" s="49"/>
      <c r="DH164" s="49"/>
      <c r="DI164" s="49"/>
      <c r="DJ164" s="49"/>
      <c r="DK164" s="49"/>
      <c r="DL164" s="49"/>
      <c r="DM164" s="49"/>
      <c r="DN164" s="49"/>
      <c r="DO164" s="49"/>
      <c r="DP164" s="49"/>
      <c r="DQ164" s="49"/>
      <c r="DR164" s="49"/>
      <c r="DS164" s="49"/>
      <c r="DT164" s="49"/>
      <c r="DU164" s="49"/>
      <c r="DV164" s="49"/>
      <c r="DW164" s="49"/>
      <c r="DX164" s="49"/>
      <c r="DY164" s="49"/>
      <c r="DZ164" s="49"/>
      <c r="EA164" s="49"/>
      <c r="EB164" s="49"/>
      <c r="EC164" s="49"/>
      <c r="ED164" s="49"/>
      <c r="EE164" s="49"/>
      <c r="EF164" s="49"/>
      <c r="EG164" s="49"/>
      <c r="EH164" s="49"/>
      <c r="EI164" s="49"/>
      <c r="EJ164" s="55"/>
      <c r="EK164" s="49"/>
      <c r="EL164" s="49"/>
      <c r="EM164" s="49"/>
      <c r="EN164" s="49"/>
      <c r="EO164" s="49"/>
      <c r="EP164" s="49"/>
      <c r="EQ164" s="49"/>
      <c r="ER164" s="49"/>
      <c r="ES164" s="49"/>
      <c r="ET164" s="49"/>
      <c r="EU164" s="49"/>
      <c r="EV164" s="55"/>
      <c r="EW164" s="55"/>
      <c r="EX164" s="49"/>
      <c r="EY164" s="55"/>
      <c r="EZ164" s="55"/>
      <c r="FA164" s="49"/>
      <c r="FB164" s="40"/>
      <c r="FC164" s="40"/>
      <c r="FD164" s="40"/>
    </row>
    <row r="165" hidden="1">
      <c r="A165" s="40"/>
      <c r="B165" s="40"/>
      <c r="C165" s="41"/>
      <c r="D165" s="42"/>
      <c r="E165" s="42"/>
      <c r="F165" s="42"/>
      <c r="G165" s="43"/>
      <c r="H165" s="43"/>
      <c r="I165" s="42"/>
      <c r="J165" s="42"/>
      <c r="K165" s="42"/>
      <c r="L165" s="43"/>
      <c r="M165" s="42"/>
      <c r="N165" s="45"/>
      <c r="O165" s="46"/>
      <c r="P165" s="56"/>
      <c r="Q165" s="48"/>
      <c r="R165" s="48"/>
      <c r="S165" s="49"/>
      <c r="T165" s="50" t="str">
        <f t="shared" si="117"/>
        <v/>
      </c>
      <c r="U165" s="51" t="str">
        <f t="shared" si="196"/>
        <v/>
      </c>
      <c r="V165" s="51" t="str">
        <f t="shared" ref="V165:X165" si="344">IF(ISBLANK($A165),"",sum(AF165,AL165,AR165,AX165,BD165,BJ165,BP165,BV165,CB165,CH165,CN165,CT165,CZ165,DF165,DL165,DR165,DX165,ED165,EJ165,EP165,EV165))</f>
        <v/>
      </c>
      <c r="W165" s="51" t="str">
        <f t="shared" si="344"/>
        <v/>
      </c>
      <c r="X165" s="51" t="str">
        <f t="shared" si="344"/>
        <v/>
      </c>
      <c r="Y165" s="52" t="str">
        <f t="shared" si="236"/>
        <v/>
      </c>
      <c r="Z165" s="51" t="str">
        <f t="shared" ref="Z165:AB165" si="345">IF(ISBLANK($A165),"",sum(AI165,AO165,AU165,BA165,BG165,BM165,BS165,BY165,CE165,CK165,CQ165,CW165,DC165,DI165,DO165,DU165,EA165,EG165,EM165,ES165,EY165))</f>
        <v/>
      </c>
      <c r="AA165" s="51" t="str">
        <f t="shared" si="345"/>
        <v/>
      </c>
      <c r="AB165" s="51" t="str">
        <f t="shared" si="345"/>
        <v/>
      </c>
      <c r="AC165" s="52" t="str">
        <f t="shared" si="121"/>
        <v/>
      </c>
      <c r="AD165" s="53" t="str">
        <f t="shared" si="8"/>
        <v/>
      </c>
      <c r="AE165" s="54" t="str">
        <f t="shared" si="221"/>
        <v/>
      </c>
      <c r="AF165" s="55"/>
      <c r="AG165" s="55"/>
      <c r="AH165" s="49"/>
      <c r="AI165" s="55"/>
      <c r="AJ165" s="55"/>
      <c r="AK165" s="49"/>
      <c r="AL165" s="55"/>
      <c r="AM165" s="49"/>
      <c r="AN165" s="49"/>
      <c r="AO165" s="49"/>
      <c r="AP165" s="49"/>
      <c r="AQ165" s="49"/>
      <c r="AR165" s="55"/>
      <c r="AS165" s="55"/>
      <c r="AT165" s="49"/>
      <c r="AU165" s="55"/>
      <c r="AV165" s="49"/>
      <c r="AW165" s="49"/>
      <c r="AX165" s="55"/>
      <c r="AY165" s="49"/>
      <c r="AZ165" s="49"/>
      <c r="BA165" s="55"/>
      <c r="BB165" s="55"/>
      <c r="BC165" s="49"/>
      <c r="BD165" s="49"/>
      <c r="BE165" s="49"/>
      <c r="BF165" s="49"/>
      <c r="BG165" s="49"/>
      <c r="BH165" s="49"/>
      <c r="BI165" s="49"/>
      <c r="BJ165" s="49"/>
      <c r="BK165" s="49"/>
      <c r="BL165" s="49"/>
      <c r="BM165" s="49"/>
      <c r="BN165" s="49"/>
      <c r="BO165" s="49"/>
      <c r="BP165" s="55"/>
      <c r="BQ165" s="49"/>
      <c r="BR165" s="49"/>
      <c r="BS165" s="49"/>
      <c r="BT165" s="49"/>
      <c r="BU165" s="49"/>
      <c r="BV165" s="49"/>
      <c r="BW165" s="49"/>
      <c r="BX165" s="49"/>
      <c r="BY165" s="49"/>
      <c r="BZ165" s="49"/>
      <c r="CA165" s="49"/>
      <c r="CB165" s="55"/>
      <c r="CC165" s="49"/>
      <c r="CD165" s="49"/>
      <c r="CE165" s="49"/>
      <c r="CF165" s="49"/>
      <c r="CG165" s="49"/>
      <c r="CH165" s="49"/>
      <c r="CI165" s="49"/>
      <c r="CJ165" s="49"/>
      <c r="CK165" s="49"/>
      <c r="CL165" s="49"/>
      <c r="CM165" s="49"/>
      <c r="CN165" s="49"/>
      <c r="CO165" s="49"/>
      <c r="CP165" s="49"/>
      <c r="CQ165" s="49"/>
      <c r="CR165" s="49"/>
      <c r="CS165" s="49"/>
      <c r="CT165" s="49"/>
      <c r="CU165" s="49"/>
      <c r="CV165" s="49"/>
      <c r="CW165" s="49"/>
      <c r="CX165" s="49"/>
      <c r="CY165" s="49"/>
      <c r="CZ165" s="49"/>
      <c r="DA165" s="49"/>
      <c r="DB165" s="49"/>
      <c r="DC165" s="49"/>
      <c r="DD165" s="49"/>
      <c r="DE165" s="49"/>
      <c r="DF165" s="49"/>
      <c r="DG165" s="49"/>
      <c r="DH165" s="49"/>
      <c r="DI165" s="49"/>
      <c r="DJ165" s="49"/>
      <c r="DK165" s="49"/>
      <c r="DL165" s="49"/>
      <c r="DM165" s="49"/>
      <c r="DN165" s="49"/>
      <c r="DO165" s="49"/>
      <c r="DP165" s="49"/>
      <c r="DQ165" s="49"/>
      <c r="DR165" s="49"/>
      <c r="DS165" s="49"/>
      <c r="DT165" s="49"/>
      <c r="DU165" s="49"/>
      <c r="DV165" s="49"/>
      <c r="DW165" s="49"/>
      <c r="DX165" s="49"/>
      <c r="DY165" s="49"/>
      <c r="DZ165" s="49"/>
      <c r="EA165" s="49"/>
      <c r="EB165" s="49"/>
      <c r="EC165" s="49"/>
      <c r="ED165" s="49"/>
      <c r="EE165" s="49"/>
      <c r="EF165" s="49"/>
      <c r="EG165" s="49"/>
      <c r="EH165" s="49"/>
      <c r="EI165" s="49"/>
      <c r="EJ165" s="55"/>
      <c r="EK165" s="49"/>
      <c r="EL165" s="49"/>
      <c r="EM165" s="49"/>
      <c r="EN165" s="49"/>
      <c r="EO165" s="49"/>
      <c r="EP165" s="49"/>
      <c r="EQ165" s="49"/>
      <c r="ER165" s="49"/>
      <c r="ES165" s="49"/>
      <c r="ET165" s="49"/>
      <c r="EU165" s="49"/>
      <c r="EV165" s="55"/>
      <c r="EW165" s="55"/>
      <c r="EX165" s="49"/>
      <c r="EY165" s="55"/>
      <c r="EZ165" s="55"/>
      <c r="FA165" s="49"/>
      <c r="FB165" s="40"/>
      <c r="FC165" s="40"/>
      <c r="FD165" s="40"/>
    </row>
    <row r="166" hidden="1">
      <c r="A166" s="40"/>
      <c r="B166" s="40"/>
      <c r="C166" s="41"/>
      <c r="D166" s="42"/>
      <c r="E166" s="42"/>
      <c r="F166" s="42"/>
      <c r="G166" s="43"/>
      <c r="H166" s="43"/>
      <c r="I166" s="42"/>
      <c r="J166" s="42"/>
      <c r="K166" s="42"/>
      <c r="L166" s="43"/>
      <c r="M166" s="42"/>
      <c r="N166" s="45"/>
      <c r="O166" s="46"/>
      <c r="P166" s="56"/>
      <c r="Q166" s="48"/>
      <c r="R166" s="48"/>
      <c r="S166" s="49"/>
      <c r="T166" s="50" t="str">
        <f t="shared" si="117"/>
        <v/>
      </c>
      <c r="U166" s="51" t="str">
        <f t="shared" si="196"/>
        <v/>
      </c>
      <c r="V166" s="51" t="str">
        <f t="shared" ref="V166:X166" si="346">IF(ISBLANK($A166),"",sum(AF166,AL166,AR166,AX166,BD166,BJ166,BP166,BV166,CB166,CH166,CN166,CT166,CZ166,DF166,DL166,DR166,DX166,ED166,EJ166,EP166,EV166))</f>
        <v/>
      </c>
      <c r="W166" s="51" t="str">
        <f t="shared" si="346"/>
        <v/>
      </c>
      <c r="X166" s="51" t="str">
        <f t="shared" si="346"/>
        <v/>
      </c>
      <c r="Y166" s="52" t="str">
        <f t="shared" si="236"/>
        <v/>
      </c>
      <c r="Z166" s="51" t="str">
        <f t="shared" ref="Z166:AB166" si="347">IF(ISBLANK($A166),"",sum(AI166,AO166,AU166,BA166,BG166,BM166,BS166,BY166,CE166,CK166,CQ166,CW166,DC166,DI166,DO166,DU166,EA166,EG166,EM166,ES166,EY166))</f>
        <v/>
      </c>
      <c r="AA166" s="51" t="str">
        <f t="shared" si="347"/>
        <v/>
      </c>
      <c r="AB166" s="51" t="str">
        <f t="shared" si="347"/>
        <v/>
      </c>
      <c r="AC166" s="52" t="str">
        <f t="shared" si="121"/>
        <v/>
      </c>
      <c r="AD166" s="53" t="str">
        <f t="shared" si="8"/>
        <v/>
      </c>
      <c r="AE166" s="54" t="str">
        <f t="shared" si="221"/>
        <v/>
      </c>
      <c r="AF166" s="55"/>
      <c r="AG166" s="55"/>
      <c r="AH166" s="49"/>
      <c r="AI166" s="55"/>
      <c r="AJ166" s="55"/>
      <c r="AK166" s="49"/>
      <c r="AL166" s="55"/>
      <c r="AM166" s="49"/>
      <c r="AN166" s="49"/>
      <c r="AO166" s="49"/>
      <c r="AP166" s="49"/>
      <c r="AQ166" s="49"/>
      <c r="AR166" s="55"/>
      <c r="AS166" s="55"/>
      <c r="AT166" s="49"/>
      <c r="AU166" s="55"/>
      <c r="AV166" s="49"/>
      <c r="AW166" s="49"/>
      <c r="AX166" s="55"/>
      <c r="AY166" s="49"/>
      <c r="AZ166" s="49"/>
      <c r="BA166" s="55"/>
      <c r="BB166" s="55"/>
      <c r="BC166" s="49"/>
      <c r="BD166" s="49"/>
      <c r="BE166" s="49"/>
      <c r="BF166" s="49"/>
      <c r="BG166" s="49"/>
      <c r="BH166" s="49"/>
      <c r="BI166" s="49"/>
      <c r="BJ166" s="49"/>
      <c r="BK166" s="49"/>
      <c r="BL166" s="49"/>
      <c r="BM166" s="49"/>
      <c r="BN166" s="49"/>
      <c r="BO166" s="49"/>
      <c r="BP166" s="55"/>
      <c r="BQ166" s="49"/>
      <c r="BR166" s="49"/>
      <c r="BS166" s="49"/>
      <c r="BT166" s="49"/>
      <c r="BU166" s="49"/>
      <c r="BV166" s="49"/>
      <c r="BW166" s="49"/>
      <c r="BX166" s="49"/>
      <c r="BY166" s="49"/>
      <c r="BZ166" s="49"/>
      <c r="CA166" s="49"/>
      <c r="CB166" s="55"/>
      <c r="CC166" s="49"/>
      <c r="CD166" s="49"/>
      <c r="CE166" s="49"/>
      <c r="CF166" s="49"/>
      <c r="CG166" s="49"/>
      <c r="CH166" s="49"/>
      <c r="CI166" s="49"/>
      <c r="CJ166" s="49"/>
      <c r="CK166" s="49"/>
      <c r="CL166" s="49"/>
      <c r="CM166" s="49"/>
      <c r="CN166" s="49"/>
      <c r="CO166" s="49"/>
      <c r="CP166" s="49"/>
      <c r="CQ166" s="49"/>
      <c r="CR166" s="49"/>
      <c r="CS166" s="49"/>
      <c r="CT166" s="49"/>
      <c r="CU166" s="49"/>
      <c r="CV166" s="49"/>
      <c r="CW166" s="49"/>
      <c r="CX166" s="49"/>
      <c r="CY166" s="49"/>
      <c r="CZ166" s="49"/>
      <c r="DA166" s="49"/>
      <c r="DB166" s="49"/>
      <c r="DC166" s="49"/>
      <c r="DD166" s="49"/>
      <c r="DE166" s="49"/>
      <c r="DF166" s="49"/>
      <c r="DG166" s="49"/>
      <c r="DH166" s="49"/>
      <c r="DI166" s="49"/>
      <c r="DJ166" s="49"/>
      <c r="DK166" s="49"/>
      <c r="DL166" s="49"/>
      <c r="DM166" s="49"/>
      <c r="DN166" s="49"/>
      <c r="DO166" s="49"/>
      <c r="DP166" s="49"/>
      <c r="DQ166" s="49"/>
      <c r="DR166" s="49"/>
      <c r="DS166" s="49"/>
      <c r="DT166" s="49"/>
      <c r="DU166" s="49"/>
      <c r="DV166" s="49"/>
      <c r="DW166" s="49"/>
      <c r="DX166" s="49"/>
      <c r="DY166" s="49"/>
      <c r="DZ166" s="49"/>
      <c r="EA166" s="49"/>
      <c r="EB166" s="49"/>
      <c r="EC166" s="49"/>
      <c r="ED166" s="49"/>
      <c r="EE166" s="49"/>
      <c r="EF166" s="49"/>
      <c r="EG166" s="49"/>
      <c r="EH166" s="49"/>
      <c r="EI166" s="49"/>
      <c r="EJ166" s="55"/>
      <c r="EK166" s="49"/>
      <c r="EL166" s="49"/>
      <c r="EM166" s="49"/>
      <c r="EN166" s="49"/>
      <c r="EO166" s="49"/>
      <c r="EP166" s="49"/>
      <c r="EQ166" s="49"/>
      <c r="ER166" s="49"/>
      <c r="ES166" s="49"/>
      <c r="ET166" s="49"/>
      <c r="EU166" s="49"/>
      <c r="EV166" s="55"/>
      <c r="EW166" s="55"/>
      <c r="EX166" s="49"/>
      <c r="EY166" s="55"/>
      <c r="EZ166" s="55"/>
      <c r="FA166" s="49"/>
      <c r="FB166" s="40"/>
      <c r="FC166" s="40"/>
      <c r="FD166" s="40"/>
    </row>
    <row r="167" hidden="1">
      <c r="A167" s="40"/>
      <c r="B167" s="40"/>
      <c r="C167" s="41"/>
      <c r="D167" s="42"/>
      <c r="E167" s="42"/>
      <c r="F167" s="42"/>
      <c r="G167" s="43"/>
      <c r="H167" s="43"/>
      <c r="I167" s="42"/>
      <c r="J167" s="42"/>
      <c r="K167" s="42"/>
      <c r="L167" s="43"/>
      <c r="M167" s="42"/>
      <c r="N167" s="45"/>
      <c r="O167" s="46"/>
      <c r="P167" s="56"/>
      <c r="Q167" s="48"/>
      <c r="R167" s="48"/>
      <c r="S167" s="49"/>
      <c r="T167" s="50" t="str">
        <f t="shared" si="117"/>
        <v/>
      </c>
      <c r="U167" s="51" t="str">
        <f t="shared" si="196"/>
        <v/>
      </c>
      <c r="V167" s="51" t="str">
        <f t="shared" ref="V167:X167" si="348">IF(ISBLANK($A167),"",sum(AF167,AL167,AR167,AX167,BD167,BJ167,BP167,BV167,CB167,CH167,CN167,CT167,CZ167,DF167,DL167,DR167,DX167,ED167,EJ167,EP167,EV167))</f>
        <v/>
      </c>
      <c r="W167" s="51" t="str">
        <f t="shared" si="348"/>
        <v/>
      </c>
      <c r="X167" s="51" t="str">
        <f t="shared" si="348"/>
        <v/>
      </c>
      <c r="Y167" s="52" t="str">
        <f t="shared" si="236"/>
        <v/>
      </c>
      <c r="Z167" s="51" t="str">
        <f t="shared" ref="Z167:AB167" si="349">IF(ISBLANK($A167),"",sum(AI167,AO167,AU167,BA167,BG167,BM167,BS167,BY167,CE167,CK167,CQ167,CW167,DC167,DI167,DO167,DU167,EA167,EG167,EM167,ES167,EY167))</f>
        <v/>
      </c>
      <c r="AA167" s="51" t="str">
        <f t="shared" si="349"/>
        <v/>
      </c>
      <c r="AB167" s="51" t="str">
        <f t="shared" si="349"/>
        <v/>
      </c>
      <c r="AC167" s="52" t="str">
        <f t="shared" si="121"/>
        <v/>
      </c>
      <c r="AD167" s="53" t="str">
        <f t="shared" si="8"/>
        <v/>
      </c>
      <c r="AE167" s="54" t="str">
        <f t="shared" si="221"/>
        <v/>
      </c>
      <c r="AF167" s="55"/>
      <c r="AG167" s="55"/>
      <c r="AH167" s="49"/>
      <c r="AI167" s="55"/>
      <c r="AJ167" s="55"/>
      <c r="AK167" s="49"/>
      <c r="AL167" s="55"/>
      <c r="AM167" s="49"/>
      <c r="AN167" s="49"/>
      <c r="AO167" s="49"/>
      <c r="AP167" s="49"/>
      <c r="AQ167" s="49"/>
      <c r="AR167" s="55"/>
      <c r="AS167" s="55"/>
      <c r="AT167" s="49"/>
      <c r="AU167" s="55"/>
      <c r="AV167" s="49"/>
      <c r="AW167" s="49"/>
      <c r="AX167" s="55"/>
      <c r="AY167" s="49"/>
      <c r="AZ167" s="49"/>
      <c r="BA167" s="55"/>
      <c r="BB167" s="55"/>
      <c r="BC167" s="49"/>
      <c r="BD167" s="49"/>
      <c r="BE167" s="49"/>
      <c r="BF167" s="49"/>
      <c r="BG167" s="49"/>
      <c r="BH167" s="49"/>
      <c r="BI167" s="49"/>
      <c r="BJ167" s="49"/>
      <c r="BK167" s="49"/>
      <c r="BL167" s="49"/>
      <c r="BM167" s="49"/>
      <c r="BN167" s="49"/>
      <c r="BO167" s="49"/>
      <c r="BP167" s="55"/>
      <c r="BQ167" s="49"/>
      <c r="BR167" s="49"/>
      <c r="BS167" s="49"/>
      <c r="BT167" s="49"/>
      <c r="BU167" s="49"/>
      <c r="BV167" s="49"/>
      <c r="BW167" s="49"/>
      <c r="BX167" s="49"/>
      <c r="BY167" s="49"/>
      <c r="BZ167" s="49"/>
      <c r="CA167" s="49"/>
      <c r="CB167" s="55"/>
      <c r="CC167" s="49"/>
      <c r="CD167" s="49"/>
      <c r="CE167" s="49"/>
      <c r="CF167" s="49"/>
      <c r="CG167" s="49"/>
      <c r="CH167" s="49"/>
      <c r="CI167" s="49"/>
      <c r="CJ167" s="49"/>
      <c r="CK167" s="49"/>
      <c r="CL167" s="49"/>
      <c r="CM167" s="49"/>
      <c r="CN167" s="49"/>
      <c r="CO167" s="49"/>
      <c r="CP167" s="49"/>
      <c r="CQ167" s="49"/>
      <c r="CR167" s="49"/>
      <c r="CS167" s="49"/>
      <c r="CT167" s="49"/>
      <c r="CU167" s="49"/>
      <c r="CV167" s="49"/>
      <c r="CW167" s="49"/>
      <c r="CX167" s="49"/>
      <c r="CY167" s="49"/>
      <c r="CZ167" s="49"/>
      <c r="DA167" s="49"/>
      <c r="DB167" s="49"/>
      <c r="DC167" s="49"/>
      <c r="DD167" s="49"/>
      <c r="DE167" s="49"/>
      <c r="DF167" s="49"/>
      <c r="DG167" s="49"/>
      <c r="DH167" s="49"/>
      <c r="DI167" s="49"/>
      <c r="DJ167" s="49"/>
      <c r="DK167" s="49"/>
      <c r="DL167" s="49"/>
      <c r="DM167" s="49"/>
      <c r="DN167" s="49"/>
      <c r="DO167" s="49"/>
      <c r="DP167" s="49"/>
      <c r="DQ167" s="49"/>
      <c r="DR167" s="49"/>
      <c r="DS167" s="49"/>
      <c r="DT167" s="49"/>
      <c r="DU167" s="49"/>
      <c r="DV167" s="49"/>
      <c r="DW167" s="49"/>
      <c r="DX167" s="49"/>
      <c r="DY167" s="49"/>
      <c r="DZ167" s="49"/>
      <c r="EA167" s="49"/>
      <c r="EB167" s="49"/>
      <c r="EC167" s="49"/>
      <c r="ED167" s="49"/>
      <c r="EE167" s="49"/>
      <c r="EF167" s="49"/>
      <c r="EG167" s="49"/>
      <c r="EH167" s="49"/>
      <c r="EI167" s="49"/>
      <c r="EJ167" s="55"/>
      <c r="EK167" s="49"/>
      <c r="EL167" s="49"/>
      <c r="EM167" s="49"/>
      <c r="EN167" s="49"/>
      <c r="EO167" s="49"/>
      <c r="EP167" s="49"/>
      <c r="EQ167" s="49"/>
      <c r="ER167" s="49"/>
      <c r="ES167" s="49"/>
      <c r="ET167" s="49"/>
      <c r="EU167" s="49"/>
      <c r="EV167" s="55"/>
      <c r="EW167" s="55"/>
      <c r="EX167" s="49"/>
      <c r="EY167" s="55"/>
      <c r="EZ167" s="55"/>
      <c r="FA167" s="49"/>
      <c r="FB167" s="40"/>
      <c r="FC167" s="40"/>
      <c r="FD167" s="40"/>
    </row>
    <row r="168" hidden="1">
      <c r="A168" s="40"/>
      <c r="B168" s="40"/>
      <c r="C168" s="41"/>
      <c r="D168" s="42"/>
      <c r="E168" s="42"/>
      <c r="F168" s="42"/>
      <c r="G168" s="43"/>
      <c r="H168" s="43"/>
      <c r="I168" s="42"/>
      <c r="J168" s="42"/>
      <c r="K168" s="42"/>
      <c r="L168" s="43"/>
      <c r="M168" s="42"/>
      <c r="N168" s="45"/>
      <c r="O168" s="46"/>
      <c r="P168" s="56"/>
      <c r="Q168" s="48"/>
      <c r="R168" s="48"/>
      <c r="S168" s="49"/>
      <c r="T168" s="50" t="str">
        <f t="shared" si="117"/>
        <v/>
      </c>
      <c r="U168" s="51" t="str">
        <f t="shared" si="196"/>
        <v/>
      </c>
      <c r="V168" s="51" t="str">
        <f t="shared" ref="V168:X168" si="350">IF(ISBLANK($A168),"",sum(AF168,AL168,AR168,AX168,BD168,BJ168,BP168,BV168,CB168,CH168,CN168,CT168,CZ168,DF168,DL168,DR168,DX168,ED168,EJ168,EP168,EV168))</f>
        <v/>
      </c>
      <c r="W168" s="51" t="str">
        <f t="shared" si="350"/>
        <v/>
      </c>
      <c r="X168" s="51" t="str">
        <f t="shared" si="350"/>
        <v/>
      </c>
      <c r="Y168" s="52" t="str">
        <f t="shared" si="236"/>
        <v/>
      </c>
      <c r="Z168" s="51" t="str">
        <f t="shared" ref="Z168:AB168" si="351">IF(ISBLANK($A168),"",sum(AI168,AO168,AU168,BA168,BG168,BM168,BS168,BY168,CE168,CK168,CQ168,CW168,DC168,DI168,DO168,DU168,EA168,EG168,EM168,ES168,EY168))</f>
        <v/>
      </c>
      <c r="AA168" s="51" t="str">
        <f t="shared" si="351"/>
        <v/>
      </c>
      <c r="AB168" s="51" t="str">
        <f t="shared" si="351"/>
        <v/>
      </c>
      <c r="AC168" s="52" t="str">
        <f t="shared" si="121"/>
        <v/>
      </c>
      <c r="AD168" s="53" t="str">
        <f t="shared" si="8"/>
        <v/>
      </c>
      <c r="AE168" s="54" t="str">
        <f t="shared" si="221"/>
        <v/>
      </c>
      <c r="AF168" s="55"/>
      <c r="AG168" s="55"/>
      <c r="AH168" s="49"/>
      <c r="AI168" s="55"/>
      <c r="AJ168" s="55"/>
      <c r="AK168" s="49"/>
      <c r="AL168" s="55"/>
      <c r="AM168" s="49"/>
      <c r="AN168" s="49"/>
      <c r="AO168" s="49"/>
      <c r="AP168" s="49"/>
      <c r="AQ168" s="49"/>
      <c r="AR168" s="55"/>
      <c r="AS168" s="55"/>
      <c r="AT168" s="49"/>
      <c r="AU168" s="55"/>
      <c r="AV168" s="49"/>
      <c r="AW168" s="49"/>
      <c r="AX168" s="55"/>
      <c r="AY168" s="49"/>
      <c r="AZ168" s="49"/>
      <c r="BA168" s="55"/>
      <c r="BB168" s="55"/>
      <c r="BC168" s="49"/>
      <c r="BD168" s="49"/>
      <c r="BE168" s="49"/>
      <c r="BF168" s="49"/>
      <c r="BG168" s="49"/>
      <c r="BH168" s="49"/>
      <c r="BI168" s="49"/>
      <c r="BJ168" s="49"/>
      <c r="BK168" s="49"/>
      <c r="BL168" s="49"/>
      <c r="BM168" s="49"/>
      <c r="BN168" s="49"/>
      <c r="BO168" s="49"/>
      <c r="BP168" s="55"/>
      <c r="BQ168" s="49"/>
      <c r="BR168" s="49"/>
      <c r="BS168" s="49"/>
      <c r="BT168" s="49"/>
      <c r="BU168" s="49"/>
      <c r="BV168" s="49"/>
      <c r="BW168" s="49"/>
      <c r="BX168" s="49"/>
      <c r="BY168" s="49"/>
      <c r="BZ168" s="49"/>
      <c r="CA168" s="49"/>
      <c r="CB168" s="55"/>
      <c r="CC168" s="49"/>
      <c r="CD168" s="49"/>
      <c r="CE168" s="49"/>
      <c r="CF168" s="49"/>
      <c r="CG168" s="49"/>
      <c r="CH168" s="49"/>
      <c r="CI168" s="49"/>
      <c r="CJ168" s="49"/>
      <c r="CK168" s="49"/>
      <c r="CL168" s="49"/>
      <c r="CM168" s="49"/>
      <c r="CN168" s="49"/>
      <c r="CO168" s="49"/>
      <c r="CP168" s="49"/>
      <c r="CQ168" s="49"/>
      <c r="CR168" s="49"/>
      <c r="CS168" s="49"/>
      <c r="CT168" s="49"/>
      <c r="CU168" s="49"/>
      <c r="CV168" s="49"/>
      <c r="CW168" s="49"/>
      <c r="CX168" s="49"/>
      <c r="CY168" s="49"/>
      <c r="CZ168" s="49"/>
      <c r="DA168" s="49"/>
      <c r="DB168" s="49"/>
      <c r="DC168" s="49"/>
      <c r="DD168" s="49"/>
      <c r="DE168" s="49"/>
      <c r="DF168" s="49"/>
      <c r="DG168" s="49"/>
      <c r="DH168" s="49"/>
      <c r="DI168" s="49"/>
      <c r="DJ168" s="49"/>
      <c r="DK168" s="49"/>
      <c r="DL168" s="49"/>
      <c r="DM168" s="49"/>
      <c r="DN168" s="49"/>
      <c r="DO168" s="49"/>
      <c r="DP168" s="49"/>
      <c r="DQ168" s="49"/>
      <c r="DR168" s="49"/>
      <c r="DS168" s="49"/>
      <c r="DT168" s="49"/>
      <c r="DU168" s="49"/>
      <c r="DV168" s="49"/>
      <c r="DW168" s="49"/>
      <c r="DX168" s="49"/>
      <c r="DY168" s="49"/>
      <c r="DZ168" s="49"/>
      <c r="EA168" s="49"/>
      <c r="EB168" s="49"/>
      <c r="EC168" s="49"/>
      <c r="ED168" s="49"/>
      <c r="EE168" s="49"/>
      <c r="EF168" s="49"/>
      <c r="EG168" s="49"/>
      <c r="EH168" s="49"/>
      <c r="EI168" s="49"/>
      <c r="EJ168" s="55"/>
      <c r="EK168" s="49"/>
      <c r="EL168" s="49"/>
      <c r="EM168" s="49"/>
      <c r="EN168" s="49"/>
      <c r="EO168" s="49"/>
      <c r="EP168" s="49"/>
      <c r="EQ168" s="49"/>
      <c r="ER168" s="49"/>
      <c r="ES168" s="49"/>
      <c r="ET168" s="49"/>
      <c r="EU168" s="49"/>
      <c r="EV168" s="55"/>
      <c r="EW168" s="55"/>
      <c r="EX168" s="49"/>
      <c r="EY168" s="55"/>
      <c r="EZ168" s="55"/>
      <c r="FA168" s="49"/>
      <c r="FB168" s="40"/>
      <c r="FC168" s="40"/>
      <c r="FD168" s="40"/>
    </row>
    <row r="169" hidden="1">
      <c r="A169" s="40"/>
      <c r="B169" s="40"/>
      <c r="C169" s="41"/>
      <c r="D169" s="42"/>
      <c r="E169" s="42"/>
      <c r="F169" s="42"/>
      <c r="G169" s="43"/>
      <c r="H169" s="43"/>
      <c r="I169" s="42"/>
      <c r="J169" s="42"/>
      <c r="K169" s="42"/>
      <c r="L169" s="43"/>
      <c r="M169" s="42"/>
      <c r="N169" s="45"/>
      <c r="O169" s="46"/>
      <c r="P169" s="56"/>
      <c r="Q169" s="48"/>
      <c r="R169" s="48"/>
      <c r="S169" s="49"/>
      <c r="T169" s="50" t="str">
        <f t="shared" si="117"/>
        <v/>
      </c>
      <c r="U169" s="51" t="str">
        <f t="shared" si="196"/>
        <v/>
      </c>
      <c r="V169" s="51" t="str">
        <f t="shared" ref="V169:X169" si="352">IF(ISBLANK($A169),"",sum(AF169,AL169,AR169,AX169,BD169,BJ169,BP169,BV169,CB169,CH169,CN169,CT169,CZ169,DF169,DL169,DR169,DX169,ED169,EJ169,EP169,EV169))</f>
        <v/>
      </c>
      <c r="W169" s="51" t="str">
        <f t="shared" si="352"/>
        <v/>
      </c>
      <c r="X169" s="51" t="str">
        <f t="shared" si="352"/>
        <v/>
      </c>
      <c r="Y169" s="52" t="str">
        <f t="shared" si="236"/>
        <v/>
      </c>
      <c r="Z169" s="51" t="str">
        <f t="shared" ref="Z169:AB169" si="353">IF(ISBLANK($A169),"",sum(AI169,AO169,AU169,BA169,BG169,BM169,BS169,BY169,CE169,CK169,CQ169,CW169,DC169,DI169,DO169,DU169,EA169,EG169,EM169,ES169,EY169))</f>
        <v/>
      </c>
      <c r="AA169" s="51" t="str">
        <f t="shared" si="353"/>
        <v/>
      </c>
      <c r="AB169" s="51" t="str">
        <f t="shared" si="353"/>
        <v/>
      </c>
      <c r="AC169" s="52" t="str">
        <f t="shared" si="121"/>
        <v/>
      </c>
      <c r="AD169" s="53" t="str">
        <f t="shared" si="8"/>
        <v/>
      </c>
      <c r="AE169" s="54" t="str">
        <f t="shared" si="221"/>
        <v/>
      </c>
      <c r="AF169" s="55"/>
      <c r="AG169" s="55"/>
      <c r="AH169" s="49"/>
      <c r="AI169" s="55"/>
      <c r="AJ169" s="55"/>
      <c r="AK169" s="49"/>
      <c r="AL169" s="55"/>
      <c r="AM169" s="49"/>
      <c r="AN169" s="49"/>
      <c r="AO169" s="49"/>
      <c r="AP169" s="49"/>
      <c r="AQ169" s="49"/>
      <c r="AR169" s="55"/>
      <c r="AS169" s="55"/>
      <c r="AT169" s="49"/>
      <c r="AU169" s="55"/>
      <c r="AV169" s="49"/>
      <c r="AW169" s="49"/>
      <c r="AX169" s="55"/>
      <c r="AY169" s="49"/>
      <c r="AZ169" s="49"/>
      <c r="BA169" s="55"/>
      <c r="BB169" s="55"/>
      <c r="BC169" s="49"/>
      <c r="BD169" s="49"/>
      <c r="BE169" s="49"/>
      <c r="BF169" s="49"/>
      <c r="BG169" s="49"/>
      <c r="BH169" s="49"/>
      <c r="BI169" s="49"/>
      <c r="BJ169" s="49"/>
      <c r="BK169" s="49"/>
      <c r="BL169" s="49"/>
      <c r="BM169" s="49"/>
      <c r="BN169" s="49"/>
      <c r="BO169" s="49"/>
      <c r="BP169" s="55"/>
      <c r="BQ169" s="49"/>
      <c r="BR169" s="49"/>
      <c r="BS169" s="49"/>
      <c r="BT169" s="49"/>
      <c r="BU169" s="49"/>
      <c r="BV169" s="49"/>
      <c r="BW169" s="49"/>
      <c r="BX169" s="49"/>
      <c r="BY169" s="49"/>
      <c r="BZ169" s="49"/>
      <c r="CA169" s="49"/>
      <c r="CB169" s="55"/>
      <c r="CC169" s="49"/>
      <c r="CD169" s="49"/>
      <c r="CE169" s="49"/>
      <c r="CF169" s="49"/>
      <c r="CG169" s="49"/>
      <c r="CH169" s="49"/>
      <c r="CI169" s="49"/>
      <c r="CJ169" s="49"/>
      <c r="CK169" s="49"/>
      <c r="CL169" s="49"/>
      <c r="CM169" s="49"/>
      <c r="CN169" s="49"/>
      <c r="CO169" s="49"/>
      <c r="CP169" s="49"/>
      <c r="CQ169" s="49"/>
      <c r="CR169" s="49"/>
      <c r="CS169" s="49"/>
      <c r="CT169" s="49"/>
      <c r="CU169" s="49"/>
      <c r="CV169" s="49"/>
      <c r="CW169" s="49"/>
      <c r="CX169" s="49"/>
      <c r="CY169" s="49"/>
      <c r="CZ169" s="49"/>
      <c r="DA169" s="49"/>
      <c r="DB169" s="49"/>
      <c r="DC169" s="49"/>
      <c r="DD169" s="49"/>
      <c r="DE169" s="49"/>
      <c r="DF169" s="49"/>
      <c r="DG169" s="49"/>
      <c r="DH169" s="49"/>
      <c r="DI169" s="49"/>
      <c r="DJ169" s="49"/>
      <c r="DK169" s="49"/>
      <c r="DL169" s="49"/>
      <c r="DM169" s="49"/>
      <c r="DN169" s="49"/>
      <c r="DO169" s="49"/>
      <c r="DP169" s="49"/>
      <c r="DQ169" s="49"/>
      <c r="DR169" s="49"/>
      <c r="DS169" s="49"/>
      <c r="DT169" s="49"/>
      <c r="DU169" s="49"/>
      <c r="DV169" s="49"/>
      <c r="DW169" s="49"/>
      <c r="DX169" s="49"/>
      <c r="DY169" s="49"/>
      <c r="DZ169" s="49"/>
      <c r="EA169" s="49"/>
      <c r="EB169" s="49"/>
      <c r="EC169" s="49"/>
      <c r="ED169" s="49"/>
      <c r="EE169" s="49"/>
      <c r="EF169" s="49"/>
      <c r="EG169" s="49"/>
      <c r="EH169" s="49"/>
      <c r="EI169" s="49"/>
      <c r="EJ169" s="55"/>
      <c r="EK169" s="49"/>
      <c r="EL169" s="49"/>
      <c r="EM169" s="49"/>
      <c r="EN169" s="49"/>
      <c r="EO169" s="49"/>
      <c r="EP169" s="49"/>
      <c r="EQ169" s="49"/>
      <c r="ER169" s="49"/>
      <c r="ES169" s="49"/>
      <c r="ET169" s="49"/>
      <c r="EU169" s="49"/>
      <c r="EV169" s="55"/>
      <c r="EW169" s="55"/>
      <c r="EX169" s="49"/>
      <c r="EY169" s="55"/>
      <c r="EZ169" s="55"/>
      <c r="FA169" s="49"/>
      <c r="FB169" s="40"/>
      <c r="FC169" s="40"/>
      <c r="FD169" s="40"/>
    </row>
    <row r="170" hidden="1">
      <c r="A170" s="40"/>
      <c r="B170" s="40"/>
      <c r="C170" s="41"/>
      <c r="D170" s="42"/>
      <c r="E170" s="42"/>
      <c r="F170" s="42"/>
      <c r="G170" s="43"/>
      <c r="H170" s="43"/>
      <c r="I170" s="42"/>
      <c r="J170" s="42"/>
      <c r="K170" s="42"/>
      <c r="L170" s="43"/>
      <c r="M170" s="42"/>
      <c r="N170" s="45"/>
      <c r="O170" s="46"/>
      <c r="P170" s="56"/>
      <c r="Q170" s="48"/>
      <c r="R170" s="48"/>
      <c r="S170" s="49"/>
      <c r="T170" s="50" t="str">
        <f t="shared" si="117"/>
        <v/>
      </c>
      <c r="U170" s="51" t="str">
        <f t="shared" si="196"/>
        <v/>
      </c>
      <c r="V170" s="51" t="str">
        <f t="shared" ref="V170:X170" si="354">IF(ISBLANK($A170),"",sum(AF170,AL170,AR170,AX170,BD170,BJ170,BP170,BV170,CB170,CH170,CN170,CT170,CZ170,DF170,DL170,DR170,DX170,ED170,EJ170,EP170,EV170))</f>
        <v/>
      </c>
      <c r="W170" s="51" t="str">
        <f t="shared" si="354"/>
        <v/>
      </c>
      <c r="X170" s="51" t="str">
        <f t="shared" si="354"/>
        <v/>
      </c>
      <c r="Y170" s="52" t="str">
        <f t="shared" si="236"/>
        <v/>
      </c>
      <c r="Z170" s="51" t="str">
        <f t="shared" ref="Z170:AB170" si="355">IF(ISBLANK($A170),"",sum(AI170,AO170,AU170,BA170,BG170,BM170,BS170,BY170,CE170,CK170,CQ170,CW170,DC170,DI170,DO170,DU170,EA170,EG170,EM170,ES170,EY170))</f>
        <v/>
      </c>
      <c r="AA170" s="51" t="str">
        <f t="shared" si="355"/>
        <v/>
      </c>
      <c r="AB170" s="51" t="str">
        <f t="shared" si="355"/>
        <v/>
      </c>
      <c r="AC170" s="52" t="str">
        <f t="shared" si="121"/>
        <v/>
      </c>
      <c r="AD170" s="53" t="str">
        <f t="shared" si="8"/>
        <v/>
      </c>
      <c r="AE170" s="54" t="str">
        <f t="shared" si="221"/>
        <v/>
      </c>
      <c r="AF170" s="55"/>
      <c r="AG170" s="55"/>
      <c r="AH170" s="49"/>
      <c r="AI170" s="55"/>
      <c r="AJ170" s="55"/>
      <c r="AK170" s="49"/>
      <c r="AL170" s="55"/>
      <c r="AM170" s="49"/>
      <c r="AN170" s="49"/>
      <c r="AO170" s="49"/>
      <c r="AP170" s="49"/>
      <c r="AQ170" s="49"/>
      <c r="AR170" s="55"/>
      <c r="AS170" s="55"/>
      <c r="AT170" s="49"/>
      <c r="AU170" s="55"/>
      <c r="AV170" s="49"/>
      <c r="AW170" s="49"/>
      <c r="AX170" s="55"/>
      <c r="AY170" s="49"/>
      <c r="AZ170" s="49"/>
      <c r="BA170" s="55"/>
      <c r="BB170" s="55"/>
      <c r="BC170" s="49"/>
      <c r="BD170" s="49"/>
      <c r="BE170" s="49"/>
      <c r="BF170" s="49"/>
      <c r="BG170" s="49"/>
      <c r="BH170" s="49"/>
      <c r="BI170" s="49"/>
      <c r="BJ170" s="49"/>
      <c r="BK170" s="49"/>
      <c r="BL170" s="49"/>
      <c r="BM170" s="49"/>
      <c r="BN170" s="49"/>
      <c r="BO170" s="49"/>
      <c r="BP170" s="55"/>
      <c r="BQ170" s="49"/>
      <c r="BR170" s="49"/>
      <c r="BS170" s="49"/>
      <c r="BT170" s="49"/>
      <c r="BU170" s="49"/>
      <c r="BV170" s="49"/>
      <c r="BW170" s="49"/>
      <c r="BX170" s="49"/>
      <c r="BY170" s="49"/>
      <c r="BZ170" s="49"/>
      <c r="CA170" s="49"/>
      <c r="CB170" s="55"/>
      <c r="CC170" s="49"/>
      <c r="CD170" s="49"/>
      <c r="CE170" s="49"/>
      <c r="CF170" s="49"/>
      <c r="CG170" s="49"/>
      <c r="CH170" s="49"/>
      <c r="CI170" s="49"/>
      <c r="CJ170" s="49"/>
      <c r="CK170" s="49"/>
      <c r="CL170" s="49"/>
      <c r="CM170" s="49"/>
      <c r="CN170" s="49"/>
      <c r="CO170" s="49"/>
      <c r="CP170" s="49"/>
      <c r="CQ170" s="49"/>
      <c r="CR170" s="49"/>
      <c r="CS170" s="49"/>
      <c r="CT170" s="49"/>
      <c r="CU170" s="49"/>
      <c r="CV170" s="49"/>
      <c r="CW170" s="49"/>
      <c r="CX170" s="49"/>
      <c r="CY170" s="49"/>
      <c r="CZ170" s="49"/>
      <c r="DA170" s="49"/>
      <c r="DB170" s="49"/>
      <c r="DC170" s="49"/>
      <c r="DD170" s="49"/>
      <c r="DE170" s="49"/>
      <c r="DF170" s="49"/>
      <c r="DG170" s="49"/>
      <c r="DH170" s="49"/>
      <c r="DI170" s="49"/>
      <c r="DJ170" s="49"/>
      <c r="DK170" s="49"/>
      <c r="DL170" s="49"/>
      <c r="DM170" s="49"/>
      <c r="DN170" s="49"/>
      <c r="DO170" s="49"/>
      <c r="DP170" s="49"/>
      <c r="DQ170" s="49"/>
      <c r="DR170" s="49"/>
      <c r="DS170" s="49"/>
      <c r="DT170" s="49"/>
      <c r="DU170" s="49"/>
      <c r="DV170" s="49"/>
      <c r="DW170" s="49"/>
      <c r="DX170" s="49"/>
      <c r="DY170" s="49"/>
      <c r="DZ170" s="49"/>
      <c r="EA170" s="49"/>
      <c r="EB170" s="49"/>
      <c r="EC170" s="49"/>
      <c r="ED170" s="49"/>
      <c r="EE170" s="49"/>
      <c r="EF170" s="49"/>
      <c r="EG170" s="49"/>
      <c r="EH170" s="49"/>
      <c r="EI170" s="49"/>
      <c r="EJ170" s="55"/>
      <c r="EK170" s="49"/>
      <c r="EL170" s="49"/>
      <c r="EM170" s="49"/>
      <c r="EN170" s="49"/>
      <c r="EO170" s="49"/>
      <c r="EP170" s="49"/>
      <c r="EQ170" s="49"/>
      <c r="ER170" s="49"/>
      <c r="ES170" s="49"/>
      <c r="ET170" s="49"/>
      <c r="EU170" s="49"/>
      <c r="EV170" s="55"/>
      <c r="EW170" s="55"/>
      <c r="EX170" s="49"/>
      <c r="EY170" s="55"/>
      <c r="EZ170" s="55"/>
      <c r="FA170" s="49"/>
      <c r="FB170" s="40"/>
      <c r="FC170" s="40"/>
      <c r="FD170" s="40"/>
    </row>
    <row r="171" hidden="1">
      <c r="A171" s="40"/>
      <c r="B171" s="40"/>
      <c r="C171" s="41"/>
      <c r="D171" s="42"/>
      <c r="E171" s="42"/>
      <c r="F171" s="42"/>
      <c r="G171" s="43"/>
      <c r="H171" s="43"/>
      <c r="I171" s="42"/>
      <c r="J171" s="42"/>
      <c r="K171" s="42"/>
      <c r="L171" s="43"/>
      <c r="M171" s="42"/>
      <c r="N171" s="45"/>
      <c r="O171" s="46"/>
      <c r="P171" s="56"/>
      <c r="Q171" s="48"/>
      <c r="R171" s="48"/>
      <c r="S171" s="49"/>
      <c r="T171" s="50" t="str">
        <f t="shared" si="117"/>
        <v/>
      </c>
      <c r="U171" s="51" t="str">
        <f t="shared" si="196"/>
        <v/>
      </c>
      <c r="V171" s="51" t="str">
        <f t="shared" ref="V171:X171" si="356">IF(ISBLANK($A171),"",sum(AF171,AL171,AR171,AX171,BD171,BJ171,BP171,BV171,CB171,CH171,CN171,CT171,CZ171,DF171,DL171,DR171,DX171,ED171,EJ171,EP171,EV171))</f>
        <v/>
      </c>
      <c r="W171" s="51" t="str">
        <f t="shared" si="356"/>
        <v/>
      </c>
      <c r="X171" s="51" t="str">
        <f t="shared" si="356"/>
        <v/>
      </c>
      <c r="Y171" s="52" t="str">
        <f t="shared" si="236"/>
        <v/>
      </c>
      <c r="Z171" s="51" t="str">
        <f t="shared" ref="Z171:AB171" si="357">IF(ISBLANK($A171),"",sum(AI171,AO171,AU171,BA171,BG171,BM171,BS171,BY171,CE171,CK171,CQ171,CW171,DC171,DI171,DO171,DU171,EA171,EG171,EM171,ES171,EY171))</f>
        <v/>
      </c>
      <c r="AA171" s="51" t="str">
        <f t="shared" si="357"/>
        <v/>
      </c>
      <c r="AB171" s="51" t="str">
        <f t="shared" si="357"/>
        <v/>
      </c>
      <c r="AC171" s="52" t="str">
        <f t="shared" si="121"/>
        <v/>
      </c>
      <c r="AD171" s="53" t="str">
        <f t="shared" si="8"/>
        <v/>
      </c>
      <c r="AE171" s="54" t="str">
        <f t="shared" si="221"/>
        <v/>
      </c>
      <c r="AF171" s="55"/>
      <c r="AG171" s="55"/>
      <c r="AH171" s="49"/>
      <c r="AI171" s="55"/>
      <c r="AJ171" s="55"/>
      <c r="AK171" s="49"/>
      <c r="AL171" s="55"/>
      <c r="AM171" s="49"/>
      <c r="AN171" s="49"/>
      <c r="AO171" s="49"/>
      <c r="AP171" s="49"/>
      <c r="AQ171" s="49"/>
      <c r="AR171" s="55"/>
      <c r="AS171" s="55"/>
      <c r="AT171" s="49"/>
      <c r="AU171" s="55"/>
      <c r="AV171" s="49"/>
      <c r="AW171" s="49"/>
      <c r="AX171" s="55"/>
      <c r="AY171" s="49"/>
      <c r="AZ171" s="49"/>
      <c r="BA171" s="55"/>
      <c r="BB171" s="55"/>
      <c r="BC171" s="49"/>
      <c r="BD171" s="49"/>
      <c r="BE171" s="49"/>
      <c r="BF171" s="49"/>
      <c r="BG171" s="49"/>
      <c r="BH171" s="49"/>
      <c r="BI171" s="49"/>
      <c r="BJ171" s="49"/>
      <c r="BK171" s="49"/>
      <c r="BL171" s="49"/>
      <c r="BM171" s="49"/>
      <c r="BN171" s="49"/>
      <c r="BO171" s="49"/>
      <c r="BP171" s="55"/>
      <c r="BQ171" s="49"/>
      <c r="BR171" s="49"/>
      <c r="BS171" s="49"/>
      <c r="BT171" s="49"/>
      <c r="BU171" s="49"/>
      <c r="BV171" s="49"/>
      <c r="BW171" s="49"/>
      <c r="BX171" s="49"/>
      <c r="BY171" s="49"/>
      <c r="BZ171" s="49"/>
      <c r="CA171" s="49"/>
      <c r="CB171" s="55"/>
      <c r="CC171" s="49"/>
      <c r="CD171" s="49"/>
      <c r="CE171" s="49"/>
      <c r="CF171" s="49"/>
      <c r="CG171" s="49"/>
      <c r="CH171" s="49"/>
      <c r="CI171" s="49"/>
      <c r="CJ171" s="49"/>
      <c r="CK171" s="49"/>
      <c r="CL171" s="49"/>
      <c r="CM171" s="49"/>
      <c r="CN171" s="49"/>
      <c r="CO171" s="49"/>
      <c r="CP171" s="49"/>
      <c r="CQ171" s="49"/>
      <c r="CR171" s="49"/>
      <c r="CS171" s="49"/>
      <c r="CT171" s="49"/>
      <c r="CU171" s="49"/>
      <c r="CV171" s="49"/>
      <c r="CW171" s="49"/>
      <c r="CX171" s="49"/>
      <c r="CY171" s="49"/>
      <c r="CZ171" s="49"/>
      <c r="DA171" s="49"/>
      <c r="DB171" s="49"/>
      <c r="DC171" s="49"/>
      <c r="DD171" s="49"/>
      <c r="DE171" s="49"/>
      <c r="DF171" s="49"/>
      <c r="DG171" s="49"/>
      <c r="DH171" s="49"/>
      <c r="DI171" s="49"/>
      <c r="DJ171" s="49"/>
      <c r="DK171" s="49"/>
      <c r="DL171" s="49"/>
      <c r="DM171" s="49"/>
      <c r="DN171" s="49"/>
      <c r="DO171" s="49"/>
      <c r="DP171" s="49"/>
      <c r="DQ171" s="49"/>
      <c r="DR171" s="49"/>
      <c r="DS171" s="49"/>
      <c r="DT171" s="49"/>
      <c r="DU171" s="49"/>
      <c r="DV171" s="49"/>
      <c r="DW171" s="49"/>
      <c r="DX171" s="49"/>
      <c r="DY171" s="49"/>
      <c r="DZ171" s="49"/>
      <c r="EA171" s="49"/>
      <c r="EB171" s="49"/>
      <c r="EC171" s="49"/>
      <c r="ED171" s="49"/>
      <c r="EE171" s="49"/>
      <c r="EF171" s="49"/>
      <c r="EG171" s="49"/>
      <c r="EH171" s="49"/>
      <c r="EI171" s="49"/>
      <c r="EJ171" s="55"/>
      <c r="EK171" s="49"/>
      <c r="EL171" s="49"/>
      <c r="EM171" s="49"/>
      <c r="EN171" s="49"/>
      <c r="EO171" s="49"/>
      <c r="EP171" s="49"/>
      <c r="EQ171" s="49"/>
      <c r="ER171" s="49"/>
      <c r="ES171" s="49"/>
      <c r="ET171" s="49"/>
      <c r="EU171" s="49"/>
      <c r="EV171" s="55"/>
      <c r="EW171" s="55"/>
      <c r="EX171" s="49"/>
      <c r="EY171" s="55"/>
      <c r="EZ171" s="55"/>
      <c r="FA171" s="49"/>
      <c r="FB171" s="40"/>
      <c r="FC171" s="40"/>
      <c r="FD171" s="40"/>
    </row>
    <row r="172" hidden="1">
      <c r="A172" s="40"/>
      <c r="B172" s="40"/>
      <c r="C172" s="41"/>
      <c r="D172" s="42"/>
      <c r="E172" s="42"/>
      <c r="F172" s="42"/>
      <c r="G172" s="43"/>
      <c r="H172" s="43"/>
      <c r="I172" s="42"/>
      <c r="J172" s="42"/>
      <c r="K172" s="42"/>
      <c r="L172" s="43"/>
      <c r="M172" s="42"/>
      <c r="N172" s="45"/>
      <c r="O172" s="46"/>
      <c r="P172" s="56"/>
      <c r="Q172" s="48"/>
      <c r="R172" s="48"/>
      <c r="S172" s="49"/>
      <c r="T172" s="50" t="str">
        <f t="shared" si="117"/>
        <v/>
      </c>
      <c r="U172" s="51" t="str">
        <f t="shared" si="196"/>
        <v/>
      </c>
      <c r="V172" s="51" t="str">
        <f t="shared" ref="V172:X172" si="358">IF(ISBLANK($A172),"",sum(AF172,AL172,AR172,AX172,BD172,BJ172,BP172,BV172,CB172,CH172,CN172,CT172,CZ172,DF172,DL172,DR172,DX172,ED172,EJ172,EP172,EV172))</f>
        <v/>
      </c>
      <c r="W172" s="51" t="str">
        <f t="shared" si="358"/>
        <v/>
      </c>
      <c r="X172" s="51" t="str">
        <f t="shared" si="358"/>
        <v/>
      </c>
      <c r="Y172" s="52" t="str">
        <f t="shared" si="236"/>
        <v/>
      </c>
      <c r="Z172" s="51" t="str">
        <f t="shared" ref="Z172:AB172" si="359">IF(ISBLANK($A172),"",sum(AI172,AO172,AU172,BA172,BG172,BM172,BS172,BY172,CE172,CK172,CQ172,CW172,DC172,DI172,DO172,DU172,EA172,EG172,EM172,ES172,EY172))</f>
        <v/>
      </c>
      <c r="AA172" s="51" t="str">
        <f t="shared" si="359"/>
        <v/>
      </c>
      <c r="AB172" s="51" t="str">
        <f t="shared" si="359"/>
        <v/>
      </c>
      <c r="AC172" s="52" t="str">
        <f t="shared" si="121"/>
        <v/>
      </c>
      <c r="AD172" s="53" t="str">
        <f t="shared" si="8"/>
        <v/>
      </c>
      <c r="AE172" s="54" t="str">
        <f t="shared" si="221"/>
        <v/>
      </c>
      <c r="AF172" s="55"/>
      <c r="AG172" s="55"/>
      <c r="AH172" s="49"/>
      <c r="AI172" s="55"/>
      <c r="AJ172" s="55"/>
      <c r="AK172" s="49"/>
      <c r="AL172" s="55"/>
      <c r="AM172" s="49"/>
      <c r="AN172" s="49"/>
      <c r="AO172" s="49"/>
      <c r="AP172" s="49"/>
      <c r="AQ172" s="49"/>
      <c r="AR172" s="55"/>
      <c r="AS172" s="55"/>
      <c r="AT172" s="49"/>
      <c r="AU172" s="55"/>
      <c r="AV172" s="49"/>
      <c r="AW172" s="49"/>
      <c r="AX172" s="55"/>
      <c r="AY172" s="49"/>
      <c r="AZ172" s="49"/>
      <c r="BA172" s="55"/>
      <c r="BB172" s="55"/>
      <c r="BC172" s="49"/>
      <c r="BD172" s="49"/>
      <c r="BE172" s="49"/>
      <c r="BF172" s="49"/>
      <c r="BG172" s="49"/>
      <c r="BH172" s="49"/>
      <c r="BI172" s="49"/>
      <c r="BJ172" s="49"/>
      <c r="BK172" s="49"/>
      <c r="BL172" s="49"/>
      <c r="BM172" s="49"/>
      <c r="BN172" s="49"/>
      <c r="BO172" s="49"/>
      <c r="BP172" s="55"/>
      <c r="BQ172" s="49"/>
      <c r="BR172" s="49"/>
      <c r="BS172" s="49"/>
      <c r="BT172" s="49"/>
      <c r="BU172" s="49"/>
      <c r="BV172" s="49"/>
      <c r="BW172" s="49"/>
      <c r="BX172" s="49"/>
      <c r="BY172" s="49"/>
      <c r="BZ172" s="49"/>
      <c r="CA172" s="49"/>
      <c r="CB172" s="55"/>
      <c r="CC172" s="49"/>
      <c r="CD172" s="49"/>
      <c r="CE172" s="49"/>
      <c r="CF172" s="49"/>
      <c r="CG172" s="49"/>
      <c r="CH172" s="49"/>
      <c r="CI172" s="49"/>
      <c r="CJ172" s="49"/>
      <c r="CK172" s="49"/>
      <c r="CL172" s="49"/>
      <c r="CM172" s="49"/>
      <c r="CN172" s="49"/>
      <c r="CO172" s="49"/>
      <c r="CP172" s="49"/>
      <c r="CQ172" s="49"/>
      <c r="CR172" s="49"/>
      <c r="CS172" s="49"/>
      <c r="CT172" s="49"/>
      <c r="CU172" s="49"/>
      <c r="CV172" s="49"/>
      <c r="CW172" s="49"/>
      <c r="CX172" s="49"/>
      <c r="CY172" s="49"/>
      <c r="CZ172" s="49"/>
      <c r="DA172" s="49"/>
      <c r="DB172" s="49"/>
      <c r="DC172" s="49"/>
      <c r="DD172" s="49"/>
      <c r="DE172" s="49"/>
      <c r="DF172" s="49"/>
      <c r="DG172" s="49"/>
      <c r="DH172" s="49"/>
      <c r="DI172" s="49"/>
      <c r="DJ172" s="49"/>
      <c r="DK172" s="49"/>
      <c r="DL172" s="49"/>
      <c r="DM172" s="49"/>
      <c r="DN172" s="49"/>
      <c r="DO172" s="49"/>
      <c r="DP172" s="49"/>
      <c r="DQ172" s="49"/>
      <c r="DR172" s="49"/>
      <c r="DS172" s="49"/>
      <c r="DT172" s="49"/>
      <c r="DU172" s="49"/>
      <c r="DV172" s="49"/>
      <c r="DW172" s="49"/>
      <c r="DX172" s="49"/>
      <c r="DY172" s="49"/>
      <c r="DZ172" s="49"/>
      <c r="EA172" s="49"/>
      <c r="EB172" s="49"/>
      <c r="EC172" s="49"/>
      <c r="ED172" s="49"/>
      <c r="EE172" s="49"/>
      <c r="EF172" s="49"/>
      <c r="EG172" s="49"/>
      <c r="EH172" s="49"/>
      <c r="EI172" s="49"/>
      <c r="EJ172" s="55"/>
      <c r="EK172" s="49"/>
      <c r="EL172" s="49"/>
      <c r="EM172" s="49"/>
      <c r="EN172" s="49"/>
      <c r="EO172" s="49"/>
      <c r="EP172" s="49"/>
      <c r="EQ172" s="49"/>
      <c r="ER172" s="49"/>
      <c r="ES172" s="49"/>
      <c r="ET172" s="49"/>
      <c r="EU172" s="49"/>
      <c r="EV172" s="55"/>
      <c r="EW172" s="55"/>
      <c r="EX172" s="49"/>
      <c r="EY172" s="55"/>
      <c r="EZ172" s="55"/>
      <c r="FA172" s="49"/>
      <c r="FB172" s="40"/>
      <c r="FC172" s="40"/>
      <c r="FD172" s="40"/>
    </row>
    <row r="173" hidden="1">
      <c r="A173" s="40"/>
      <c r="B173" s="40"/>
      <c r="C173" s="41"/>
      <c r="D173" s="42"/>
      <c r="E173" s="42"/>
      <c r="F173" s="42"/>
      <c r="G173" s="43"/>
      <c r="H173" s="43"/>
      <c r="I173" s="42"/>
      <c r="J173" s="42"/>
      <c r="K173" s="42"/>
      <c r="L173" s="43"/>
      <c r="M173" s="42"/>
      <c r="N173" s="45"/>
      <c r="O173" s="46"/>
      <c r="P173" s="56"/>
      <c r="Q173" s="48"/>
      <c r="R173" s="48"/>
      <c r="S173" s="49"/>
      <c r="T173" s="50" t="str">
        <f t="shared" si="117"/>
        <v/>
      </c>
      <c r="U173" s="51" t="str">
        <f t="shared" si="196"/>
        <v/>
      </c>
      <c r="V173" s="51" t="str">
        <f t="shared" ref="V173:X173" si="360">IF(ISBLANK($A173),"",sum(AF173,AL173,AR173,AX173,BD173,BJ173,BP173,BV173,CB173,CH173,CN173,CT173,CZ173,DF173,DL173,DR173,DX173,ED173,EJ173,EP173,EV173))</f>
        <v/>
      </c>
      <c r="W173" s="51" t="str">
        <f t="shared" si="360"/>
        <v/>
      </c>
      <c r="X173" s="51" t="str">
        <f t="shared" si="360"/>
        <v/>
      </c>
      <c r="Y173" s="52" t="str">
        <f t="shared" si="236"/>
        <v/>
      </c>
      <c r="Z173" s="51" t="str">
        <f t="shared" ref="Z173:AB173" si="361">IF(ISBLANK($A173),"",sum(AI173,AO173,AU173,BA173,BG173,BM173,BS173,BY173,CE173,CK173,CQ173,CW173,DC173,DI173,DO173,DU173,EA173,EG173,EM173,ES173,EY173))</f>
        <v/>
      </c>
      <c r="AA173" s="51" t="str">
        <f t="shared" si="361"/>
        <v/>
      </c>
      <c r="AB173" s="51" t="str">
        <f t="shared" si="361"/>
        <v/>
      </c>
      <c r="AC173" s="52" t="str">
        <f t="shared" si="121"/>
        <v/>
      </c>
      <c r="AD173" s="53" t="str">
        <f t="shared" si="8"/>
        <v/>
      </c>
      <c r="AE173" s="54" t="str">
        <f t="shared" si="221"/>
        <v/>
      </c>
      <c r="AF173" s="55"/>
      <c r="AG173" s="55"/>
      <c r="AH173" s="49"/>
      <c r="AI173" s="55"/>
      <c r="AJ173" s="55"/>
      <c r="AK173" s="49"/>
      <c r="AL173" s="55"/>
      <c r="AM173" s="49"/>
      <c r="AN173" s="49"/>
      <c r="AO173" s="49"/>
      <c r="AP173" s="49"/>
      <c r="AQ173" s="49"/>
      <c r="AR173" s="55"/>
      <c r="AS173" s="55"/>
      <c r="AT173" s="49"/>
      <c r="AU173" s="55"/>
      <c r="AV173" s="49"/>
      <c r="AW173" s="49"/>
      <c r="AX173" s="55"/>
      <c r="AY173" s="49"/>
      <c r="AZ173" s="49"/>
      <c r="BA173" s="55"/>
      <c r="BB173" s="55"/>
      <c r="BC173" s="49"/>
      <c r="BD173" s="49"/>
      <c r="BE173" s="49"/>
      <c r="BF173" s="49"/>
      <c r="BG173" s="49"/>
      <c r="BH173" s="49"/>
      <c r="BI173" s="49"/>
      <c r="BJ173" s="49"/>
      <c r="BK173" s="49"/>
      <c r="BL173" s="49"/>
      <c r="BM173" s="49"/>
      <c r="BN173" s="49"/>
      <c r="BO173" s="49"/>
      <c r="BP173" s="55"/>
      <c r="BQ173" s="49"/>
      <c r="BR173" s="49"/>
      <c r="BS173" s="49"/>
      <c r="BT173" s="49"/>
      <c r="BU173" s="49"/>
      <c r="BV173" s="49"/>
      <c r="BW173" s="49"/>
      <c r="BX173" s="49"/>
      <c r="BY173" s="49"/>
      <c r="BZ173" s="49"/>
      <c r="CA173" s="49"/>
      <c r="CB173" s="55"/>
      <c r="CC173" s="49"/>
      <c r="CD173" s="49"/>
      <c r="CE173" s="49"/>
      <c r="CF173" s="49"/>
      <c r="CG173" s="49"/>
      <c r="CH173" s="49"/>
      <c r="CI173" s="49"/>
      <c r="CJ173" s="49"/>
      <c r="CK173" s="49"/>
      <c r="CL173" s="49"/>
      <c r="CM173" s="49"/>
      <c r="CN173" s="49"/>
      <c r="CO173" s="49"/>
      <c r="CP173" s="49"/>
      <c r="CQ173" s="49"/>
      <c r="CR173" s="49"/>
      <c r="CS173" s="49"/>
      <c r="CT173" s="49"/>
      <c r="CU173" s="49"/>
      <c r="CV173" s="49"/>
      <c r="CW173" s="49"/>
      <c r="CX173" s="49"/>
      <c r="CY173" s="49"/>
      <c r="CZ173" s="49"/>
      <c r="DA173" s="49"/>
      <c r="DB173" s="49"/>
      <c r="DC173" s="49"/>
      <c r="DD173" s="49"/>
      <c r="DE173" s="49"/>
      <c r="DF173" s="49"/>
      <c r="DG173" s="49"/>
      <c r="DH173" s="49"/>
      <c r="DI173" s="49"/>
      <c r="DJ173" s="49"/>
      <c r="DK173" s="49"/>
      <c r="DL173" s="49"/>
      <c r="DM173" s="49"/>
      <c r="DN173" s="49"/>
      <c r="DO173" s="49"/>
      <c r="DP173" s="49"/>
      <c r="DQ173" s="49"/>
      <c r="DR173" s="49"/>
      <c r="DS173" s="49"/>
      <c r="DT173" s="49"/>
      <c r="DU173" s="49"/>
      <c r="DV173" s="49"/>
      <c r="DW173" s="49"/>
      <c r="DX173" s="49"/>
      <c r="DY173" s="49"/>
      <c r="DZ173" s="49"/>
      <c r="EA173" s="49"/>
      <c r="EB173" s="49"/>
      <c r="EC173" s="49"/>
      <c r="ED173" s="49"/>
      <c r="EE173" s="49"/>
      <c r="EF173" s="49"/>
      <c r="EG173" s="49"/>
      <c r="EH173" s="49"/>
      <c r="EI173" s="49"/>
      <c r="EJ173" s="55"/>
      <c r="EK173" s="49"/>
      <c r="EL173" s="49"/>
      <c r="EM173" s="49"/>
      <c r="EN173" s="49"/>
      <c r="EO173" s="49"/>
      <c r="EP173" s="49"/>
      <c r="EQ173" s="49"/>
      <c r="ER173" s="49"/>
      <c r="ES173" s="49"/>
      <c r="ET173" s="49"/>
      <c r="EU173" s="49"/>
      <c r="EV173" s="55"/>
      <c r="EW173" s="55"/>
      <c r="EX173" s="49"/>
      <c r="EY173" s="55"/>
      <c r="EZ173" s="55"/>
      <c r="FA173" s="49"/>
      <c r="FB173" s="40"/>
      <c r="FC173" s="40"/>
      <c r="FD173" s="40"/>
    </row>
    <row r="174" hidden="1">
      <c r="A174" s="40"/>
      <c r="B174" s="40"/>
      <c r="C174" s="41"/>
      <c r="D174" s="42"/>
      <c r="E174" s="42"/>
      <c r="F174" s="42"/>
      <c r="G174" s="43"/>
      <c r="H174" s="43"/>
      <c r="I174" s="42"/>
      <c r="J174" s="42"/>
      <c r="K174" s="42"/>
      <c r="L174" s="43"/>
      <c r="M174" s="42"/>
      <c r="N174" s="45"/>
      <c r="O174" s="46"/>
      <c r="P174" s="56"/>
      <c r="Q174" s="48"/>
      <c r="R174" s="48"/>
      <c r="S174" s="49"/>
      <c r="T174" s="50" t="str">
        <f t="shared" si="117"/>
        <v/>
      </c>
      <c r="U174" s="51" t="str">
        <f t="shared" si="196"/>
        <v/>
      </c>
      <c r="V174" s="51" t="str">
        <f t="shared" ref="V174:X174" si="362">IF(ISBLANK($A174),"",sum(AF174,AL174,AR174,AX174,BD174,BJ174,BP174,BV174,CB174,CH174,CN174,CT174,CZ174,DF174,DL174,DR174,DX174,ED174,EJ174,EP174,EV174))</f>
        <v/>
      </c>
      <c r="W174" s="51" t="str">
        <f t="shared" si="362"/>
        <v/>
      </c>
      <c r="X174" s="51" t="str">
        <f t="shared" si="362"/>
        <v/>
      </c>
      <c r="Y174" s="52" t="str">
        <f t="shared" si="236"/>
        <v/>
      </c>
      <c r="Z174" s="51" t="str">
        <f t="shared" ref="Z174:AB174" si="363">IF(ISBLANK($A174),"",sum(AI174,AO174,AU174,BA174,BG174,BM174,BS174,BY174,CE174,CK174,CQ174,CW174,DC174,DI174,DO174,DU174,EA174,EG174,EM174,ES174,EY174))</f>
        <v/>
      </c>
      <c r="AA174" s="51" t="str">
        <f t="shared" si="363"/>
        <v/>
      </c>
      <c r="AB174" s="51" t="str">
        <f t="shared" si="363"/>
        <v/>
      </c>
      <c r="AC174" s="52" t="str">
        <f t="shared" si="121"/>
        <v/>
      </c>
      <c r="AD174" s="53" t="str">
        <f t="shared" si="8"/>
        <v/>
      </c>
      <c r="AE174" s="54" t="str">
        <f t="shared" si="221"/>
        <v/>
      </c>
      <c r="AF174" s="55"/>
      <c r="AG174" s="55"/>
      <c r="AH174" s="49"/>
      <c r="AI174" s="55"/>
      <c r="AJ174" s="55"/>
      <c r="AK174" s="49"/>
      <c r="AL174" s="55"/>
      <c r="AM174" s="49"/>
      <c r="AN174" s="49"/>
      <c r="AO174" s="49"/>
      <c r="AP174" s="49"/>
      <c r="AQ174" s="49"/>
      <c r="AR174" s="55"/>
      <c r="AS174" s="55"/>
      <c r="AT174" s="49"/>
      <c r="AU174" s="55"/>
      <c r="AV174" s="49"/>
      <c r="AW174" s="49"/>
      <c r="AX174" s="55"/>
      <c r="AY174" s="49"/>
      <c r="AZ174" s="49"/>
      <c r="BA174" s="55"/>
      <c r="BB174" s="55"/>
      <c r="BC174" s="49"/>
      <c r="BD174" s="49"/>
      <c r="BE174" s="49"/>
      <c r="BF174" s="49"/>
      <c r="BG174" s="49"/>
      <c r="BH174" s="49"/>
      <c r="BI174" s="49"/>
      <c r="BJ174" s="49"/>
      <c r="BK174" s="49"/>
      <c r="BL174" s="49"/>
      <c r="BM174" s="49"/>
      <c r="BN174" s="49"/>
      <c r="BO174" s="49"/>
      <c r="BP174" s="55"/>
      <c r="BQ174" s="49"/>
      <c r="BR174" s="49"/>
      <c r="BS174" s="49"/>
      <c r="BT174" s="49"/>
      <c r="BU174" s="49"/>
      <c r="BV174" s="49"/>
      <c r="BW174" s="49"/>
      <c r="BX174" s="49"/>
      <c r="BY174" s="49"/>
      <c r="BZ174" s="49"/>
      <c r="CA174" s="49"/>
      <c r="CB174" s="55"/>
      <c r="CC174" s="49"/>
      <c r="CD174" s="49"/>
      <c r="CE174" s="49"/>
      <c r="CF174" s="49"/>
      <c r="CG174" s="49"/>
      <c r="CH174" s="49"/>
      <c r="CI174" s="49"/>
      <c r="CJ174" s="49"/>
      <c r="CK174" s="49"/>
      <c r="CL174" s="49"/>
      <c r="CM174" s="49"/>
      <c r="CN174" s="49"/>
      <c r="CO174" s="49"/>
      <c r="CP174" s="49"/>
      <c r="CQ174" s="49"/>
      <c r="CR174" s="49"/>
      <c r="CS174" s="49"/>
      <c r="CT174" s="49"/>
      <c r="CU174" s="49"/>
      <c r="CV174" s="49"/>
      <c r="CW174" s="49"/>
      <c r="CX174" s="49"/>
      <c r="CY174" s="49"/>
      <c r="CZ174" s="49"/>
      <c r="DA174" s="49"/>
      <c r="DB174" s="49"/>
      <c r="DC174" s="49"/>
      <c r="DD174" s="49"/>
      <c r="DE174" s="49"/>
      <c r="DF174" s="49"/>
      <c r="DG174" s="49"/>
      <c r="DH174" s="49"/>
      <c r="DI174" s="49"/>
      <c r="DJ174" s="49"/>
      <c r="DK174" s="49"/>
      <c r="DL174" s="49"/>
      <c r="DM174" s="49"/>
      <c r="DN174" s="49"/>
      <c r="DO174" s="49"/>
      <c r="DP174" s="49"/>
      <c r="DQ174" s="49"/>
      <c r="DR174" s="49"/>
      <c r="DS174" s="49"/>
      <c r="DT174" s="49"/>
      <c r="DU174" s="49"/>
      <c r="DV174" s="49"/>
      <c r="DW174" s="49"/>
      <c r="DX174" s="49"/>
      <c r="DY174" s="49"/>
      <c r="DZ174" s="49"/>
      <c r="EA174" s="49"/>
      <c r="EB174" s="49"/>
      <c r="EC174" s="49"/>
      <c r="ED174" s="49"/>
      <c r="EE174" s="49"/>
      <c r="EF174" s="49"/>
      <c r="EG174" s="49"/>
      <c r="EH174" s="49"/>
      <c r="EI174" s="49"/>
      <c r="EJ174" s="55"/>
      <c r="EK174" s="49"/>
      <c r="EL174" s="49"/>
      <c r="EM174" s="49"/>
      <c r="EN174" s="49"/>
      <c r="EO174" s="49"/>
      <c r="EP174" s="49"/>
      <c r="EQ174" s="49"/>
      <c r="ER174" s="49"/>
      <c r="ES174" s="49"/>
      <c r="ET174" s="49"/>
      <c r="EU174" s="49"/>
      <c r="EV174" s="55"/>
      <c r="EW174" s="55"/>
      <c r="EX174" s="49"/>
      <c r="EY174" s="55"/>
      <c r="EZ174" s="55"/>
      <c r="FA174" s="49"/>
      <c r="FB174" s="40"/>
      <c r="FC174" s="40"/>
      <c r="FD174" s="40"/>
    </row>
    <row r="175" hidden="1">
      <c r="A175" s="40"/>
      <c r="B175" s="40"/>
      <c r="C175" s="41"/>
      <c r="D175" s="42"/>
      <c r="E175" s="42"/>
      <c r="F175" s="42"/>
      <c r="G175" s="43"/>
      <c r="H175" s="43"/>
      <c r="I175" s="42"/>
      <c r="J175" s="42"/>
      <c r="K175" s="42"/>
      <c r="L175" s="43"/>
      <c r="M175" s="42"/>
      <c r="N175" s="45"/>
      <c r="O175" s="46"/>
      <c r="P175" s="56"/>
      <c r="Q175" s="48"/>
      <c r="R175" s="48"/>
      <c r="S175" s="49"/>
      <c r="T175" s="50" t="str">
        <f t="shared" si="117"/>
        <v/>
      </c>
      <c r="U175" s="51" t="str">
        <f t="shared" si="196"/>
        <v/>
      </c>
      <c r="V175" s="51" t="str">
        <f t="shared" ref="V175:X175" si="364">IF(ISBLANK($A175),"",sum(AF175,AL175,AR175,AX175,BD175,BJ175,BP175,BV175,CB175,CH175,CN175,CT175,CZ175,DF175,DL175,DR175,DX175,ED175,EJ175,EP175,EV175))</f>
        <v/>
      </c>
      <c r="W175" s="51" t="str">
        <f t="shared" si="364"/>
        <v/>
      </c>
      <c r="X175" s="51" t="str">
        <f t="shared" si="364"/>
        <v/>
      </c>
      <c r="Y175" s="52" t="str">
        <f t="shared" si="236"/>
        <v/>
      </c>
      <c r="Z175" s="51" t="str">
        <f t="shared" ref="Z175:AB175" si="365">IF(ISBLANK($A175),"",sum(AI175,AO175,AU175,BA175,BG175,BM175,BS175,BY175,CE175,CK175,CQ175,CW175,DC175,DI175,DO175,DU175,EA175,EG175,EM175,ES175,EY175))</f>
        <v/>
      </c>
      <c r="AA175" s="51" t="str">
        <f t="shared" si="365"/>
        <v/>
      </c>
      <c r="AB175" s="51" t="str">
        <f t="shared" si="365"/>
        <v/>
      </c>
      <c r="AC175" s="52" t="str">
        <f t="shared" si="121"/>
        <v/>
      </c>
      <c r="AD175" s="53" t="str">
        <f t="shared" si="8"/>
        <v/>
      </c>
      <c r="AE175" s="54" t="str">
        <f t="shared" si="221"/>
        <v/>
      </c>
      <c r="AF175" s="55"/>
      <c r="AG175" s="55"/>
      <c r="AH175" s="49"/>
      <c r="AI175" s="55"/>
      <c r="AJ175" s="55"/>
      <c r="AK175" s="49"/>
      <c r="AL175" s="55"/>
      <c r="AM175" s="49"/>
      <c r="AN175" s="49"/>
      <c r="AO175" s="49"/>
      <c r="AP175" s="49"/>
      <c r="AQ175" s="49"/>
      <c r="AR175" s="55"/>
      <c r="AS175" s="55"/>
      <c r="AT175" s="49"/>
      <c r="AU175" s="55"/>
      <c r="AV175" s="49"/>
      <c r="AW175" s="49"/>
      <c r="AX175" s="55"/>
      <c r="AY175" s="49"/>
      <c r="AZ175" s="49"/>
      <c r="BA175" s="55"/>
      <c r="BB175" s="55"/>
      <c r="BC175" s="49"/>
      <c r="BD175" s="49"/>
      <c r="BE175" s="49"/>
      <c r="BF175" s="49"/>
      <c r="BG175" s="49"/>
      <c r="BH175" s="49"/>
      <c r="BI175" s="49"/>
      <c r="BJ175" s="49"/>
      <c r="BK175" s="49"/>
      <c r="BL175" s="49"/>
      <c r="BM175" s="49"/>
      <c r="BN175" s="49"/>
      <c r="BO175" s="49"/>
      <c r="BP175" s="55"/>
      <c r="BQ175" s="49"/>
      <c r="BR175" s="49"/>
      <c r="BS175" s="49"/>
      <c r="BT175" s="49"/>
      <c r="BU175" s="49"/>
      <c r="BV175" s="49"/>
      <c r="BW175" s="49"/>
      <c r="BX175" s="49"/>
      <c r="BY175" s="49"/>
      <c r="BZ175" s="49"/>
      <c r="CA175" s="49"/>
      <c r="CB175" s="55"/>
      <c r="CC175" s="49"/>
      <c r="CD175" s="49"/>
      <c r="CE175" s="49"/>
      <c r="CF175" s="49"/>
      <c r="CG175" s="49"/>
      <c r="CH175" s="49"/>
      <c r="CI175" s="49"/>
      <c r="CJ175" s="49"/>
      <c r="CK175" s="49"/>
      <c r="CL175" s="49"/>
      <c r="CM175" s="49"/>
      <c r="CN175" s="49"/>
      <c r="CO175" s="49"/>
      <c r="CP175" s="49"/>
      <c r="CQ175" s="49"/>
      <c r="CR175" s="49"/>
      <c r="CS175" s="49"/>
      <c r="CT175" s="49"/>
      <c r="CU175" s="49"/>
      <c r="CV175" s="49"/>
      <c r="CW175" s="49"/>
      <c r="CX175" s="49"/>
      <c r="CY175" s="49"/>
      <c r="CZ175" s="49"/>
      <c r="DA175" s="49"/>
      <c r="DB175" s="49"/>
      <c r="DC175" s="49"/>
      <c r="DD175" s="49"/>
      <c r="DE175" s="49"/>
      <c r="DF175" s="49"/>
      <c r="DG175" s="49"/>
      <c r="DH175" s="49"/>
      <c r="DI175" s="49"/>
      <c r="DJ175" s="49"/>
      <c r="DK175" s="49"/>
      <c r="DL175" s="49"/>
      <c r="DM175" s="49"/>
      <c r="DN175" s="49"/>
      <c r="DO175" s="49"/>
      <c r="DP175" s="49"/>
      <c r="DQ175" s="49"/>
      <c r="DR175" s="49"/>
      <c r="DS175" s="49"/>
      <c r="DT175" s="49"/>
      <c r="DU175" s="49"/>
      <c r="DV175" s="49"/>
      <c r="DW175" s="49"/>
      <c r="DX175" s="49"/>
      <c r="DY175" s="49"/>
      <c r="DZ175" s="49"/>
      <c r="EA175" s="49"/>
      <c r="EB175" s="49"/>
      <c r="EC175" s="49"/>
      <c r="ED175" s="49"/>
      <c r="EE175" s="49"/>
      <c r="EF175" s="49"/>
      <c r="EG175" s="49"/>
      <c r="EH175" s="49"/>
      <c r="EI175" s="49"/>
      <c r="EJ175" s="55"/>
      <c r="EK175" s="49"/>
      <c r="EL175" s="49"/>
      <c r="EM175" s="49"/>
      <c r="EN175" s="49"/>
      <c r="EO175" s="49"/>
      <c r="EP175" s="49"/>
      <c r="EQ175" s="49"/>
      <c r="ER175" s="49"/>
      <c r="ES175" s="49"/>
      <c r="ET175" s="49"/>
      <c r="EU175" s="49"/>
      <c r="EV175" s="55"/>
      <c r="EW175" s="55"/>
      <c r="EX175" s="49"/>
      <c r="EY175" s="55"/>
      <c r="EZ175" s="55"/>
      <c r="FA175" s="49"/>
      <c r="FB175" s="40"/>
      <c r="FC175" s="40"/>
      <c r="FD175" s="40"/>
    </row>
    <row r="176" hidden="1">
      <c r="A176" s="40"/>
      <c r="B176" s="40"/>
      <c r="C176" s="41"/>
      <c r="D176" s="42"/>
      <c r="E176" s="42"/>
      <c r="F176" s="42"/>
      <c r="G176" s="43"/>
      <c r="H176" s="43"/>
      <c r="I176" s="42"/>
      <c r="J176" s="42"/>
      <c r="K176" s="42"/>
      <c r="L176" s="43"/>
      <c r="M176" s="42"/>
      <c r="N176" s="45"/>
      <c r="O176" s="46"/>
      <c r="P176" s="56"/>
      <c r="Q176" s="48"/>
      <c r="R176" s="48"/>
      <c r="S176" s="49"/>
      <c r="T176" s="50" t="str">
        <f t="shared" si="117"/>
        <v/>
      </c>
      <c r="U176" s="51" t="str">
        <f t="shared" si="196"/>
        <v/>
      </c>
      <c r="V176" s="51" t="str">
        <f t="shared" ref="V176:X176" si="366">IF(ISBLANK($A176),"",sum(AF176,AL176,AR176,AX176,BD176,BJ176,BP176,BV176,CB176,CH176,CN176,CT176,CZ176,DF176,DL176,DR176,DX176,ED176,EJ176,EP176,EV176))</f>
        <v/>
      </c>
      <c r="W176" s="51" t="str">
        <f t="shared" si="366"/>
        <v/>
      </c>
      <c r="X176" s="51" t="str">
        <f t="shared" si="366"/>
        <v/>
      </c>
      <c r="Y176" s="52" t="str">
        <f t="shared" si="236"/>
        <v/>
      </c>
      <c r="Z176" s="51" t="str">
        <f t="shared" ref="Z176:AB176" si="367">IF(ISBLANK($A176),"",sum(AI176,AO176,AU176,BA176,BG176,BM176,BS176,BY176,CE176,CK176,CQ176,CW176,DC176,DI176,DO176,DU176,EA176,EG176,EM176,ES176,EY176))</f>
        <v/>
      </c>
      <c r="AA176" s="51" t="str">
        <f t="shared" si="367"/>
        <v/>
      </c>
      <c r="AB176" s="51" t="str">
        <f t="shared" si="367"/>
        <v/>
      </c>
      <c r="AC176" s="52" t="str">
        <f t="shared" si="121"/>
        <v/>
      </c>
      <c r="AD176" s="53" t="str">
        <f t="shared" si="8"/>
        <v/>
      </c>
      <c r="AE176" s="54" t="str">
        <f t="shared" si="221"/>
        <v/>
      </c>
      <c r="AF176" s="55"/>
      <c r="AG176" s="55"/>
      <c r="AH176" s="49"/>
      <c r="AI176" s="55"/>
      <c r="AJ176" s="55"/>
      <c r="AK176" s="49"/>
      <c r="AL176" s="55"/>
      <c r="AM176" s="49"/>
      <c r="AN176" s="49"/>
      <c r="AO176" s="49"/>
      <c r="AP176" s="49"/>
      <c r="AQ176" s="49"/>
      <c r="AR176" s="55"/>
      <c r="AS176" s="55"/>
      <c r="AT176" s="49"/>
      <c r="AU176" s="55"/>
      <c r="AV176" s="49"/>
      <c r="AW176" s="49"/>
      <c r="AX176" s="55"/>
      <c r="AY176" s="49"/>
      <c r="AZ176" s="49"/>
      <c r="BA176" s="55"/>
      <c r="BB176" s="55"/>
      <c r="BC176" s="49"/>
      <c r="BD176" s="49"/>
      <c r="BE176" s="49"/>
      <c r="BF176" s="49"/>
      <c r="BG176" s="49"/>
      <c r="BH176" s="49"/>
      <c r="BI176" s="49"/>
      <c r="BJ176" s="49"/>
      <c r="BK176" s="49"/>
      <c r="BL176" s="49"/>
      <c r="BM176" s="49"/>
      <c r="BN176" s="49"/>
      <c r="BO176" s="49"/>
      <c r="BP176" s="55"/>
      <c r="BQ176" s="49"/>
      <c r="BR176" s="49"/>
      <c r="BS176" s="49"/>
      <c r="BT176" s="49"/>
      <c r="BU176" s="49"/>
      <c r="BV176" s="49"/>
      <c r="BW176" s="49"/>
      <c r="BX176" s="49"/>
      <c r="BY176" s="49"/>
      <c r="BZ176" s="49"/>
      <c r="CA176" s="49"/>
      <c r="CB176" s="55"/>
      <c r="CC176" s="49"/>
      <c r="CD176" s="49"/>
      <c r="CE176" s="49"/>
      <c r="CF176" s="49"/>
      <c r="CG176" s="49"/>
      <c r="CH176" s="49"/>
      <c r="CI176" s="49"/>
      <c r="CJ176" s="49"/>
      <c r="CK176" s="49"/>
      <c r="CL176" s="49"/>
      <c r="CM176" s="49"/>
      <c r="CN176" s="49"/>
      <c r="CO176" s="49"/>
      <c r="CP176" s="49"/>
      <c r="CQ176" s="49"/>
      <c r="CR176" s="49"/>
      <c r="CS176" s="49"/>
      <c r="CT176" s="49"/>
      <c r="CU176" s="49"/>
      <c r="CV176" s="49"/>
      <c r="CW176" s="49"/>
      <c r="CX176" s="49"/>
      <c r="CY176" s="49"/>
      <c r="CZ176" s="49"/>
      <c r="DA176" s="49"/>
      <c r="DB176" s="49"/>
      <c r="DC176" s="49"/>
      <c r="DD176" s="49"/>
      <c r="DE176" s="49"/>
      <c r="DF176" s="49"/>
      <c r="DG176" s="49"/>
      <c r="DH176" s="49"/>
      <c r="DI176" s="49"/>
      <c r="DJ176" s="49"/>
      <c r="DK176" s="49"/>
      <c r="DL176" s="49"/>
      <c r="DM176" s="49"/>
      <c r="DN176" s="49"/>
      <c r="DO176" s="49"/>
      <c r="DP176" s="49"/>
      <c r="DQ176" s="49"/>
      <c r="DR176" s="49"/>
      <c r="DS176" s="49"/>
      <c r="DT176" s="49"/>
      <c r="DU176" s="49"/>
      <c r="DV176" s="49"/>
      <c r="DW176" s="49"/>
      <c r="DX176" s="49"/>
      <c r="DY176" s="49"/>
      <c r="DZ176" s="49"/>
      <c r="EA176" s="49"/>
      <c r="EB176" s="49"/>
      <c r="EC176" s="49"/>
      <c r="ED176" s="49"/>
      <c r="EE176" s="49"/>
      <c r="EF176" s="49"/>
      <c r="EG176" s="49"/>
      <c r="EH176" s="49"/>
      <c r="EI176" s="49"/>
      <c r="EJ176" s="55"/>
      <c r="EK176" s="49"/>
      <c r="EL176" s="49"/>
      <c r="EM176" s="49"/>
      <c r="EN176" s="49"/>
      <c r="EO176" s="49"/>
      <c r="EP176" s="49"/>
      <c r="EQ176" s="49"/>
      <c r="ER176" s="49"/>
      <c r="ES176" s="49"/>
      <c r="ET176" s="49"/>
      <c r="EU176" s="49"/>
      <c r="EV176" s="55"/>
      <c r="EW176" s="55"/>
      <c r="EX176" s="49"/>
      <c r="EY176" s="55"/>
      <c r="EZ176" s="55"/>
      <c r="FA176" s="49"/>
      <c r="FB176" s="40"/>
      <c r="FC176" s="40"/>
      <c r="FD176" s="40"/>
    </row>
    <row r="177" hidden="1">
      <c r="A177" s="40"/>
      <c r="B177" s="40"/>
      <c r="C177" s="41"/>
      <c r="D177" s="42"/>
      <c r="E177" s="42"/>
      <c r="F177" s="42"/>
      <c r="G177" s="43"/>
      <c r="H177" s="43"/>
      <c r="I177" s="42"/>
      <c r="J177" s="42"/>
      <c r="K177" s="42"/>
      <c r="L177" s="43"/>
      <c r="M177" s="42"/>
      <c r="N177" s="45"/>
      <c r="O177" s="46"/>
      <c r="P177" s="56"/>
      <c r="Q177" s="48"/>
      <c r="R177" s="48"/>
      <c r="S177" s="49"/>
      <c r="T177" s="50" t="str">
        <f t="shared" si="117"/>
        <v/>
      </c>
      <c r="U177" s="51" t="str">
        <f t="shared" si="196"/>
        <v/>
      </c>
      <c r="V177" s="51" t="str">
        <f t="shared" ref="V177:X177" si="368">IF(ISBLANK($A177),"",sum(AF177,AL177,AR177,AX177,BD177,BJ177,BP177,BV177,CB177,CH177,CN177,CT177,CZ177,DF177,DL177,DR177,DX177,ED177,EJ177,EP177,EV177))</f>
        <v/>
      </c>
      <c r="W177" s="51" t="str">
        <f t="shared" si="368"/>
        <v/>
      </c>
      <c r="X177" s="51" t="str">
        <f t="shared" si="368"/>
        <v/>
      </c>
      <c r="Y177" s="52" t="str">
        <f t="shared" si="236"/>
        <v/>
      </c>
      <c r="Z177" s="51" t="str">
        <f t="shared" ref="Z177:AB177" si="369">IF(ISBLANK($A177),"",sum(AI177,AO177,AU177,BA177,BG177,BM177,BS177,BY177,CE177,CK177,CQ177,CW177,DC177,DI177,DO177,DU177,EA177,EG177,EM177,ES177,EY177))</f>
        <v/>
      </c>
      <c r="AA177" s="51" t="str">
        <f t="shared" si="369"/>
        <v/>
      </c>
      <c r="AB177" s="51" t="str">
        <f t="shared" si="369"/>
        <v/>
      </c>
      <c r="AC177" s="52" t="str">
        <f t="shared" si="121"/>
        <v/>
      </c>
      <c r="AD177" s="53" t="str">
        <f t="shared" si="8"/>
        <v/>
      </c>
      <c r="AE177" s="54" t="str">
        <f t="shared" si="221"/>
        <v/>
      </c>
      <c r="AF177" s="55"/>
      <c r="AG177" s="55"/>
      <c r="AH177" s="49"/>
      <c r="AI177" s="55"/>
      <c r="AJ177" s="55"/>
      <c r="AK177" s="49"/>
      <c r="AL177" s="55"/>
      <c r="AM177" s="49"/>
      <c r="AN177" s="49"/>
      <c r="AO177" s="49"/>
      <c r="AP177" s="49"/>
      <c r="AQ177" s="49"/>
      <c r="AR177" s="55"/>
      <c r="AS177" s="55"/>
      <c r="AT177" s="49"/>
      <c r="AU177" s="55"/>
      <c r="AV177" s="49"/>
      <c r="AW177" s="49"/>
      <c r="AX177" s="55"/>
      <c r="AY177" s="49"/>
      <c r="AZ177" s="49"/>
      <c r="BA177" s="55"/>
      <c r="BB177" s="55"/>
      <c r="BC177" s="49"/>
      <c r="BD177" s="49"/>
      <c r="BE177" s="49"/>
      <c r="BF177" s="49"/>
      <c r="BG177" s="49"/>
      <c r="BH177" s="49"/>
      <c r="BI177" s="49"/>
      <c r="BJ177" s="49"/>
      <c r="BK177" s="49"/>
      <c r="BL177" s="49"/>
      <c r="BM177" s="49"/>
      <c r="BN177" s="49"/>
      <c r="BO177" s="49"/>
      <c r="BP177" s="55"/>
      <c r="BQ177" s="49"/>
      <c r="BR177" s="49"/>
      <c r="BS177" s="49"/>
      <c r="BT177" s="49"/>
      <c r="BU177" s="49"/>
      <c r="BV177" s="49"/>
      <c r="BW177" s="49"/>
      <c r="BX177" s="49"/>
      <c r="BY177" s="49"/>
      <c r="BZ177" s="49"/>
      <c r="CA177" s="49"/>
      <c r="CB177" s="55"/>
      <c r="CC177" s="49"/>
      <c r="CD177" s="49"/>
      <c r="CE177" s="49"/>
      <c r="CF177" s="49"/>
      <c r="CG177" s="49"/>
      <c r="CH177" s="49"/>
      <c r="CI177" s="49"/>
      <c r="CJ177" s="49"/>
      <c r="CK177" s="49"/>
      <c r="CL177" s="49"/>
      <c r="CM177" s="49"/>
      <c r="CN177" s="49"/>
      <c r="CO177" s="49"/>
      <c r="CP177" s="49"/>
      <c r="CQ177" s="49"/>
      <c r="CR177" s="49"/>
      <c r="CS177" s="49"/>
      <c r="CT177" s="49"/>
      <c r="CU177" s="49"/>
      <c r="CV177" s="49"/>
      <c r="CW177" s="49"/>
      <c r="CX177" s="49"/>
      <c r="CY177" s="49"/>
      <c r="CZ177" s="49"/>
      <c r="DA177" s="49"/>
      <c r="DB177" s="49"/>
      <c r="DC177" s="49"/>
      <c r="DD177" s="49"/>
      <c r="DE177" s="49"/>
      <c r="DF177" s="49"/>
      <c r="DG177" s="49"/>
      <c r="DH177" s="49"/>
      <c r="DI177" s="49"/>
      <c r="DJ177" s="49"/>
      <c r="DK177" s="49"/>
      <c r="DL177" s="49"/>
      <c r="DM177" s="49"/>
      <c r="DN177" s="49"/>
      <c r="DO177" s="49"/>
      <c r="DP177" s="49"/>
      <c r="DQ177" s="49"/>
      <c r="DR177" s="49"/>
      <c r="DS177" s="49"/>
      <c r="DT177" s="49"/>
      <c r="DU177" s="49"/>
      <c r="DV177" s="49"/>
      <c r="DW177" s="49"/>
      <c r="DX177" s="49"/>
      <c r="DY177" s="49"/>
      <c r="DZ177" s="49"/>
      <c r="EA177" s="49"/>
      <c r="EB177" s="49"/>
      <c r="EC177" s="49"/>
      <c r="ED177" s="49"/>
      <c r="EE177" s="49"/>
      <c r="EF177" s="49"/>
      <c r="EG177" s="49"/>
      <c r="EH177" s="49"/>
      <c r="EI177" s="49"/>
      <c r="EJ177" s="55"/>
      <c r="EK177" s="49"/>
      <c r="EL177" s="49"/>
      <c r="EM177" s="49"/>
      <c r="EN177" s="49"/>
      <c r="EO177" s="49"/>
      <c r="EP177" s="49"/>
      <c r="EQ177" s="49"/>
      <c r="ER177" s="49"/>
      <c r="ES177" s="49"/>
      <c r="ET177" s="49"/>
      <c r="EU177" s="49"/>
      <c r="EV177" s="55"/>
      <c r="EW177" s="55"/>
      <c r="EX177" s="49"/>
      <c r="EY177" s="55"/>
      <c r="EZ177" s="55"/>
      <c r="FA177" s="49"/>
      <c r="FB177" s="40"/>
      <c r="FC177" s="40"/>
      <c r="FD177" s="40"/>
    </row>
    <row r="178" hidden="1">
      <c r="A178" s="40"/>
      <c r="B178" s="40"/>
      <c r="C178" s="41"/>
      <c r="D178" s="42"/>
      <c r="E178" s="42"/>
      <c r="F178" s="42"/>
      <c r="G178" s="43"/>
      <c r="H178" s="43"/>
      <c r="I178" s="42"/>
      <c r="J178" s="42"/>
      <c r="K178" s="42"/>
      <c r="L178" s="43"/>
      <c r="M178" s="42"/>
      <c r="N178" s="45"/>
      <c r="O178" s="46"/>
      <c r="P178" s="56"/>
      <c r="Q178" s="48"/>
      <c r="R178" s="48"/>
      <c r="S178" s="49"/>
      <c r="T178" s="50" t="str">
        <f t="shared" si="117"/>
        <v/>
      </c>
      <c r="U178" s="51" t="str">
        <f t="shared" si="196"/>
        <v/>
      </c>
      <c r="V178" s="51" t="str">
        <f t="shared" ref="V178:X178" si="370">IF(ISBLANK($A178),"",sum(AF178,AL178,AR178,AX178,BD178,BJ178,BP178,BV178,CB178,CH178,CN178,CT178,CZ178,DF178,DL178,DR178,DX178,ED178,EJ178,EP178,EV178))</f>
        <v/>
      </c>
      <c r="W178" s="51" t="str">
        <f t="shared" si="370"/>
        <v/>
      </c>
      <c r="X178" s="51" t="str">
        <f t="shared" si="370"/>
        <v/>
      </c>
      <c r="Y178" s="52" t="str">
        <f t="shared" si="236"/>
        <v/>
      </c>
      <c r="Z178" s="51" t="str">
        <f t="shared" ref="Z178:AB178" si="371">IF(ISBLANK($A178),"",sum(AI178,AO178,AU178,BA178,BG178,BM178,BS178,BY178,CE178,CK178,CQ178,CW178,DC178,DI178,DO178,DU178,EA178,EG178,EM178,ES178,EY178))</f>
        <v/>
      </c>
      <c r="AA178" s="51" t="str">
        <f t="shared" si="371"/>
        <v/>
      </c>
      <c r="AB178" s="51" t="str">
        <f t="shared" si="371"/>
        <v/>
      </c>
      <c r="AC178" s="52" t="str">
        <f t="shared" si="121"/>
        <v/>
      </c>
      <c r="AD178" s="53" t="str">
        <f t="shared" si="8"/>
        <v/>
      </c>
      <c r="AE178" s="54" t="str">
        <f t="shared" si="221"/>
        <v/>
      </c>
      <c r="AF178" s="55"/>
      <c r="AG178" s="55"/>
      <c r="AH178" s="49"/>
      <c r="AI178" s="55"/>
      <c r="AJ178" s="55"/>
      <c r="AK178" s="49"/>
      <c r="AL178" s="55"/>
      <c r="AM178" s="49"/>
      <c r="AN178" s="49"/>
      <c r="AO178" s="49"/>
      <c r="AP178" s="49"/>
      <c r="AQ178" s="49"/>
      <c r="AR178" s="55"/>
      <c r="AS178" s="55"/>
      <c r="AT178" s="49"/>
      <c r="AU178" s="55"/>
      <c r="AV178" s="49"/>
      <c r="AW178" s="49"/>
      <c r="AX178" s="55"/>
      <c r="AY178" s="49"/>
      <c r="AZ178" s="49"/>
      <c r="BA178" s="55"/>
      <c r="BB178" s="55"/>
      <c r="BC178" s="49"/>
      <c r="BD178" s="49"/>
      <c r="BE178" s="49"/>
      <c r="BF178" s="49"/>
      <c r="BG178" s="49"/>
      <c r="BH178" s="49"/>
      <c r="BI178" s="49"/>
      <c r="BJ178" s="49"/>
      <c r="BK178" s="49"/>
      <c r="BL178" s="49"/>
      <c r="BM178" s="49"/>
      <c r="BN178" s="49"/>
      <c r="BO178" s="49"/>
      <c r="BP178" s="55"/>
      <c r="BQ178" s="49"/>
      <c r="BR178" s="49"/>
      <c r="BS178" s="49"/>
      <c r="BT178" s="49"/>
      <c r="BU178" s="49"/>
      <c r="BV178" s="49"/>
      <c r="BW178" s="49"/>
      <c r="BX178" s="49"/>
      <c r="BY178" s="49"/>
      <c r="BZ178" s="49"/>
      <c r="CA178" s="49"/>
      <c r="CB178" s="55"/>
      <c r="CC178" s="49"/>
      <c r="CD178" s="49"/>
      <c r="CE178" s="49"/>
      <c r="CF178" s="49"/>
      <c r="CG178" s="49"/>
      <c r="CH178" s="49"/>
      <c r="CI178" s="49"/>
      <c r="CJ178" s="49"/>
      <c r="CK178" s="49"/>
      <c r="CL178" s="49"/>
      <c r="CM178" s="49"/>
      <c r="CN178" s="49"/>
      <c r="CO178" s="49"/>
      <c r="CP178" s="49"/>
      <c r="CQ178" s="49"/>
      <c r="CR178" s="49"/>
      <c r="CS178" s="49"/>
      <c r="CT178" s="49"/>
      <c r="CU178" s="49"/>
      <c r="CV178" s="49"/>
      <c r="CW178" s="49"/>
      <c r="CX178" s="49"/>
      <c r="CY178" s="49"/>
      <c r="CZ178" s="49"/>
      <c r="DA178" s="49"/>
      <c r="DB178" s="49"/>
      <c r="DC178" s="49"/>
      <c r="DD178" s="49"/>
      <c r="DE178" s="49"/>
      <c r="DF178" s="49"/>
      <c r="DG178" s="49"/>
      <c r="DH178" s="49"/>
      <c r="DI178" s="49"/>
      <c r="DJ178" s="49"/>
      <c r="DK178" s="49"/>
      <c r="DL178" s="49"/>
      <c r="DM178" s="49"/>
      <c r="DN178" s="49"/>
      <c r="DO178" s="49"/>
      <c r="DP178" s="49"/>
      <c r="DQ178" s="49"/>
      <c r="DR178" s="49"/>
      <c r="DS178" s="49"/>
      <c r="DT178" s="49"/>
      <c r="DU178" s="49"/>
      <c r="DV178" s="49"/>
      <c r="DW178" s="49"/>
      <c r="DX178" s="49"/>
      <c r="DY178" s="49"/>
      <c r="DZ178" s="49"/>
      <c r="EA178" s="49"/>
      <c r="EB178" s="49"/>
      <c r="EC178" s="49"/>
      <c r="ED178" s="49"/>
      <c r="EE178" s="49"/>
      <c r="EF178" s="49"/>
      <c r="EG178" s="49"/>
      <c r="EH178" s="49"/>
      <c r="EI178" s="49"/>
      <c r="EJ178" s="55"/>
      <c r="EK178" s="49"/>
      <c r="EL178" s="49"/>
      <c r="EM178" s="49"/>
      <c r="EN178" s="49"/>
      <c r="EO178" s="49"/>
      <c r="EP178" s="49"/>
      <c r="EQ178" s="49"/>
      <c r="ER178" s="49"/>
      <c r="ES178" s="49"/>
      <c r="ET178" s="49"/>
      <c r="EU178" s="49"/>
      <c r="EV178" s="55"/>
      <c r="EW178" s="55"/>
      <c r="EX178" s="49"/>
      <c r="EY178" s="55"/>
      <c r="EZ178" s="55"/>
      <c r="FA178" s="49"/>
      <c r="FB178" s="40"/>
      <c r="FC178" s="40"/>
      <c r="FD178" s="40"/>
    </row>
    <row r="179" hidden="1">
      <c r="A179" s="40"/>
      <c r="B179" s="40"/>
      <c r="C179" s="41"/>
      <c r="D179" s="42"/>
      <c r="E179" s="42"/>
      <c r="F179" s="42"/>
      <c r="G179" s="43"/>
      <c r="H179" s="43"/>
      <c r="I179" s="42"/>
      <c r="J179" s="42"/>
      <c r="K179" s="42"/>
      <c r="L179" s="43"/>
      <c r="M179" s="42"/>
      <c r="N179" s="45"/>
      <c r="O179" s="46"/>
      <c r="P179" s="56"/>
      <c r="Q179" s="48"/>
      <c r="R179" s="48"/>
      <c r="S179" s="49"/>
      <c r="T179" s="50" t="str">
        <f t="shared" si="117"/>
        <v/>
      </c>
      <c r="U179" s="51" t="str">
        <f t="shared" si="196"/>
        <v/>
      </c>
      <c r="V179" s="51" t="str">
        <f t="shared" ref="V179:X179" si="372">IF(ISBLANK($A179),"",sum(AF179,AL179,AR179,AX179,BD179,BJ179,BP179,BV179,CB179,CH179,CN179,CT179,CZ179,DF179,DL179,DR179,DX179,ED179,EJ179,EP179,EV179))</f>
        <v/>
      </c>
      <c r="W179" s="51" t="str">
        <f t="shared" si="372"/>
        <v/>
      </c>
      <c r="X179" s="51" t="str">
        <f t="shared" si="372"/>
        <v/>
      </c>
      <c r="Y179" s="52" t="str">
        <f t="shared" si="236"/>
        <v/>
      </c>
      <c r="Z179" s="51" t="str">
        <f t="shared" ref="Z179:AB179" si="373">IF(ISBLANK($A179),"",sum(AI179,AO179,AU179,BA179,BG179,BM179,BS179,BY179,CE179,CK179,CQ179,CW179,DC179,DI179,DO179,DU179,EA179,EG179,EM179,ES179,EY179))</f>
        <v/>
      </c>
      <c r="AA179" s="51" t="str">
        <f t="shared" si="373"/>
        <v/>
      </c>
      <c r="AB179" s="51" t="str">
        <f t="shared" si="373"/>
        <v/>
      </c>
      <c r="AC179" s="52" t="str">
        <f t="shared" si="121"/>
        <v/>
      </c>
      <c r="AD179" s="53" t="str">
        <f t="shared" si="8"/>
        <v/>
      </c>
      <c r="AE179" s="54" t="str">
        <f t="shared" si="221"/>
        <v/>
      </c>
      <c r="AF179" s="55"/>
      <c r="AG179" s="55"/>
      <c r="AH179" s="49"/>
      <c r="AI179" s="55"/>
      <c r="AJ179" s="55"/>
      <c r="AK179" s="49"/>
      <c r="AL179" s="55"/>
      <c r="AM179" s="49"/>
      <c r="AN179" s="49"/>
      <c r="AO179" s="49"/>
      <c r="AP179" s="49"/>
      <c r="AQ179" s="49"/>
      <c r="AR179" s="55"/>
      <c r="AS179" s="55"/>
      <c r="AT179" s="49"/>
      <c r="AU179" s="55"/>
      <c r="AV179" s="49"/>
      <c r="AW179" s="49"/>
      <c r="AX179" s="55"/>
      <c r="AY179" s="49"/>
      <c r="AZ179" s="49"/>
      <c r="BA179" s="55"/>
      <c r="BB179" s="55"/>
      <c r="BC179" s="49"/>
      <c r="BD179" s="49"/>
      <c r="BE179" s="49"/>
      <c r="BF179" s="49"/>
      <c r="BG179" s="49"/>
      <c r="BH179" s="49"/>
      <c r="BI179" s="49"/>
      <c r="BJ179" s="49"/>
      <c r="BK179" s="49"/>
      <c r="BL179" s="49"/>
      <c r="BM179" s="49"/>
      <c r="BN179" s="49"/>
      <c r="BO179" s="49"/>
      <c r="BP179" s="55"/>
      <c r="BQ179" s="49"/>
      <c r="BR179" s="49"/>
      <c r="BS179" s="49"/>
      <c r="BT179" s="49"/>
      <c r="BU179" s="49"/>
      <c r="BV179" s="49"/>
      <c r="BW179" s="49"/>
      <c r="BX179" s="49"/>
      <c r="BY179" s="49"/>
      <c r="BZ179" s="49"/>
      <c r="CA179" s="49"/>
      <c r="CB179" s="55"/>
      <c r="CC179" s="49"/>
      <c r="CD179" s="49"/>
      <c r="CE179" s="49"/>
      <c r="CF179" s="49"/>
      <c r="CG179" s="49"/>
      <c r="CH179" s="49"/>
      <c r="CI179" s="49"/>
      <c r="CJ179" s="49"/>
      <c r="CK179" s="49"/>
      <c r="CL179" s="49"/>
      <c r="CM179" s="49"/>
      <c r="CN179" s="49"/>
      <c r="CO179" s="49"/>
      <c r="CP179" s="49"/>
      <c r="CQ179" s="49"/>
      <c r="CR179" s="49"/>
      <c r="CS179" s="49"/>
      <c r="CT179" s="49"/>
      <c r="CU179" s="49"/>
      <c r="CV179" s="49"/>
      <c r="CW179" s="49"/>
      <c r="CX179" s="49"/>
      <c r="CY179" s="49"/>
      <c r="CZ179" s="49"/>
      <c r="DA179" s="49"/>
      <c r="DB179" s="49"/>
      <c r="DC179" s="49"/>
      <c r="DD179" s="49"/>
      <c r="DE179" s="49"/>
      <c r="DF179" s="49"/>
      <c r="DG179" s="49"/>
      <c r="DH179" s="49"/>
      <c r="DI179" s="49"/>
      <c r="DJ179" s="49"/>
      <c r="DK179" s="49"/>
      <c r="DL179" s="49"/>
      <c r="DM179" s="49"/>
      <c r="DN179" s="49"/>
      <c r="DO179" s="49"/>
      <c r="DP179" s="49"/>
      <c r="DQ179" s="49"/>
      <c r="DR179" s="49"/>
      <c r="DS179" s="49"/>
      <c r="DT179" s="49"/>
      <c r="DU179" s="49"/>
      <c r="DV179" s="49"/>
      <c r="DW179" s="49"/>
      <c r="DX179" s="49"/>
      <c r="DY179" s="49"/>
      <c r="DZ179" s="49"/>
      <c r="EA179" s="49"/>
      <c r="EB179" s="49"/>
      <c r="EC179" s="49"/>
      <c r="ED179" s="49"/>
      <c r="EE179" s="49"/>
      <c r="EF179" s="49"/>
      <c r="EG179" s="49"/>
      <c r="EH179" s="49"/>
      <c r="EI179" s="49"/>
      <c r="EJ179" s="55"/>
      <c r="EK179" s="49"/>
      <c r="EL179" s="49"/>
      <c r="EM179" s="49"/>
      <c r="EN179" s="49"/>
      <c r="EO179" s="49"/>
      <c r="EP179" s="49"/>
      <c r="EQ179" s="49"/>
      <c r="ER179" s="49"/>
      <c r="ES179" s="49"/>
      <c r="ET179" s="49"/>
      <c r="EU179" s="49"/>
      <c r="EV179" s="55"/>
      <c r="EW179" s="55"/>
      <c r="EX179" s="49"/>
      <c r="EY179" s="55"/>
      <c r="EZ179" s="55"/>
      <c r="FA179" s="49"/>
      <c r="FB179" s="40"/>
      <c r="FC179" s="40"/>
      <c r="FD179" s="40"/>
    </row>
    <row r="180" hidden="1">
      <c r="A180" s="40"/>
      <c r="B180" s="40"/>
      <c r="C180" s="41"/>
      <c r="D180" s="42"/>
      <c r="E180" s="42"/>
      <c r="F180" s="42"/>
      <c r="G180" s="43"/>
      <c r="H180" s="43"/>
      <c r="I180" s="42"/>
      <c r="J180" s="42"/>
      <c r="K180" s="42"/>
      <c r="L180" s="43"/>
      <c r="M180" s="42"/>
      <c r="N180" s="45"/>
      <c r="O180" s="46"/>
      <c r="P180" s="56"/>
      <c r="Q180" s="48"/>
      <c r="R180" s="48"/>
      <c r="S180" s="49"/>
      <c r="T180" s="50" t="str">
        <f t="shared" si="117"/>
        <v/>
      </c>
      <c r="U180" s="51" t="str">
        <f t="shared" si="196"/>
        <v/>
      </c>
      <c r="V180" s="51" t="str">
        <f t="shared" ref="V180:X180" si="374">IF(ISBLANK($A180),"",sum(AF180,AL180,AR180,AX180,BD180,BJ180,BP180,BV180,CB180,CH180,CN180,CT180,CZ180,DF180,DL180,DR180,DX180,ED180,EJ180,EP180,EV180))</f>
        <v/>
      </c>
      <c r="W180" s="51" t="str">
        <f t="shared" si="374"/>
        <v/>
      </c>
      <c r="X180" s="51" t="str">
        <f t="shared" si="374"/>
        <v/>
      </c>
      <c r="Y180" s="52" t="str">
        <f t="shared" si="236"/>
        <v/>
      </c>
      <c r="Z180" s="51" t="str">
        <f t="shared" ref="Z180:AB180" si="375">IF(ISBLANK($A180),"",sum(AI180,AO180,AU180,BA180,BG180,BM180,BS180,BY180,CE180,CK180,CQ180,CW180,DC180,DI180,DO180,DU180,EA180,EG180,EM180,ES180,EY180))</f>
        <v/>
      </c>
      <c r="AA180" s="51" t="str">
        <f t="shared" si="375"/>
        <v/>
      </c>
      <c r="AB180" s="51" t="str">
        <f t="shared" si="375"/>
        <v/>
      </c>
      <c r="AC180" s="52" t="str">
        <f t="shared" si="121"/>
        <v/>
      </c>
      <c r="AD180" s="53" t="str">
        <f t="shared" si="8"/>
        <v/>
      </c>
      <c r="AE180" s="54" t="str">
        <f t="shared" si="221"/>
        <v/>
      </c>
      <c r="AF180" s="55"/>
      <c r="AG180" s="55"/>
      <c r="AH180" s="49"/>
      <c r="AI180" s="55"/>
      <c r="AJ180" s="55"/>
      <c r="AK180" s="49"/>
      <c r="AL180" s="55"/>
      <c r="AM180" s="49"/>
      <c r="AN180" s="49"/>
      <c r="AO180" s="49"/>
      <c r="AP180" s="49"/>
      <c r="AQ180" s="49"/>
      <c r="AR180" s="55"/>
      <c r="AS180" s="55"/>
      <c r="AT180" s="49"/>
      <c r="AU180" s="55"/>
      <c r="AV180" s="49"/>
      <c r="AW180" s="49"/>
      <c r="AX180" s="55"/>
      <c r="AY180" s="49"/>
      <c r="AZ180" s="49"/>
      <c r="BA180" s="55"/>
      <c r="BB180" s="55"/>
      <c r="BC180" s="49"/>
      <c r="BD180" s="49"/>
      <c r="BE180" s="49"/>
      <c r="BF180" s="49"/>
      <c r="BG180" s="49"/>
      <c r="BH180" s="49"/>
      <c r="BI180" s="49"/>
      <c r="BJ180" s="49"/>
      <c r="BK180" s="49"/>
      <c r="BL180" s="49"/>
      <c r="BM180" s="49"/>
      <c r="BN180" s="49"/>
      <c r="BO180" s="49"/>
      <c r="BP180" s="55"/>
      <c r="BQ180" s="49"/>
      <c r="BR180" s="49"/>
      <c r="BS180" s="49"/>
      <c r="BT180" s="49"/>
      <c r="BU180" s="49"/>
      <c r="BV180" s="49"/>
      <c r="BW180" s="49"/>
      <c r="BX180" s="49"/>
      <c r="BY180" s="49"/>
      <c r="BZ180" s="49"/>
      <c r="CA180" s="49"/>
      <c r="CB180" s="55"/>
      <c r="CC180" s="49"/>
      <c r="CD180" s="49"/>
      <c r="CE180" s="49"/>
      <c r="CF180" s="49"/>
      <c r="CG180" s="49"/>
      <c r="CH180" s="49"/>
      <c r="CI180" s="49"/>
      <c r="CJ180" s="49"/>
      <c r="CK180" s="49"/>
      <c r="CL180" s="49"/>
      <c r="CM180" s="49"/>
      <c r="CN180" s="49"/>
      <c r="CO180" s="49"/>
      <c r="CP180" s="49"/>
      <c r="CQ180" s="49"/>
      <c r="CR180" s="49"/>
      <c r="CS180" s="49"/>
      <c r="CT180" s="49"/>
      <c r="CU180" s="49"/>
      <c r="CV180" s="49"/>
      <c r="CW180" s="49"/>
      <c r="CX180" s="49"/>
      <c r="CY180" s="49"/>
      <c r="CZ180" s="49"/>
      <c r="DA180" s="49"/>
      <c r="DB180" s="49"/>
      <c r="DC180" s="49"/>
      <c r="DD180" s="49"/>
      <c r="DE180" s="49"/>
      <c r="DF180" s="49"/>
      <c r="DG180" s="49"/>
      <c r="DH180" s="49"/>
      <c r="DI180" s="49"/>
      <c r="DJ180" s="49"/>
      <c r="DK180" s="49"/>
      <c r="DL180" s="49"/>
      <c r="DM180" s="49"/>
      <c r="DN180" s="49"/>
      <c r="DO180" s="49"/>
      <c r="DP180" s="49"/>
      <c r="DQ180" s="49"/>
      <c r="DR180" s="49"/>
      <c r="DS180" s="49"/>
      <c r="DT180" s="49"/>
      <c r="DU180" s="49"/>
      <c r="DV180" s="49"/>
      <c r="DW180" s="49"/>
      <c r="DX180" s="49"/>
      <c r="DY180" s="49"/>
      <c r="DZ180" s="49"/>
      <c r="EA180" s="49"/>
      <c r="EB180" s="49"/>
      <c r="EC180" s="49"/>
      <c r="ED180" s="49"/>
      <c r="EE180" s="49"/>
      <c r="EF180" s="49"/>
      <c r="EG180" s="49"/>
      <c r="EH180" s="49"/>
      <c r="EI180" s="49"/>
      <c r="EJ180" s="55"/>
      <c r="EK180" s="49"/>
      <c r="EL180" s="49"/>
      <c r="EM180" s="49"/>
      <c r="EN180" s="49"/>
      <c r="EO180" s="49"/>
      <c r="EP180" s="49"/>
      <c r="EQ180" s="49"/>
      <c r="ER180" s="49"/>
      <c r="ES180" s="49"/>
      <c r="ET180" s="49"/>
      <c r="EU180" s="49"/>
      <c r="EV180" s="55"/>
      <c r="EW180" s="55"/>
      <c r="EX180" s="49"/>
      <c r="EY180" s="55"/>
      <c r="EZ180" s="55"/>
      <c r="FA180" s="49"/>
      <c r="FB180" s="40"/>
      <c r="FC180" s="40"/>
      <c r="FD180" s="40"/>
    </row>
    <row r="181" hidden="1">
      <c r="A181" s="40"/>
      <c r="B181" s="40"/>
      <c r="C181" s="41"/>
      <c r="D181" s="42"/>
      <c r="E181" s="42"/>
      <c r="F181" s="42"/>
      <c r="G181" s="43"/>
      <c r="H181" s="43"/>
      <c r="I181" s="42"/>
      <c r="J181" s="42"/>
      <c r="K181" s="42"/>
      <c r="L181" s="43"/>
      <c r="M181" s="42"/>
      <c r="N181" s="45"/>
      <c r="O181" s="46"/>
      <c r="P181" s="56"/>
      <c r="Q181" s="48"/>
      <c r="R181" s="48"/>
      <c r="S181" s="49"/>
      <c r="T181" s="50" t="str">
        <f t="shared" si="117"/>
        <v/>
      </c>
      <c r="U181" s="51" t="str">
        <f t="shared" si="196"/>
        <v/>
      </c>
      <c r="V181" s="51" t="str">
        <f t="shared" ref="V181:X181" si="376">IF(ISBLANK($A181),"",sum(AF181,AL181,AR181,AX181,BD181,BJ181,BP181,BV181,CB181,CH181,CN181,CT181,CZ181,DF181,DL181,DR181,DX181,ED181,EJ181,EP181,EV181))</f>
        <v/>
      </c>
      <c r="W181" s="51" t="str">
        <f t="shared" si="376"/>
        <v/>
      </c>
      <c r="X181" s="51" t="str">
        <f t="shared" si="376"/>
        <v/>
      </c>
      <c r="Y181" s="52" t="str">
        <f t="shared" si="236"/>
        <v/>
      </c>
      <c r="Z181" s="51" t="str">
        <f t="shared" ref="Z181:AB181" si="377">IF(ISBLANK($A181),"",sum(AI181,AO181,AU181,BA181,BG181,BM181,BS181,BY181,CE181,CK181,CQ181,CW181,DC181,DI181,DO181,DU181,EA181,EG181,EM181,ES181,EY181))</f>
        <v/>
      </c>
      <c r="AA181" s="51" t="str">
        <f t="shared" si="377"/>
        <v/>
      </c>
      <c r="AB181" s="51" t="str">
        <f t="shared" si="377"/>
        <v/>
      </c>
      <c r="AC181" s="52" t="str">
        <f t="shared" si="121"/>
        <v/>
      </c>
      <c r="AD181" s="53" t="str">
        <f t="shared" si="8"/>
        <v/>
      </c>
      <c r="AE181" s="54" t="str">
        <f t="shared" si="221"/>
        <v/>
      </c>
      <c r="AF181" s="55"/>
      <c r="AG181" s="55"/>
      <c r="AH181" s="49"/>
      <c r="AI181" s="55"/>
      <c r="AJ181" s="55"/>
      <c r="AK181" s="49"/>
      <c r="AL181" s="55"/>
      <c r="AM181" s="49"/>
      <c r="AN181" s="49"/>
      <c r="AO181" s="49"/>
      <c r="AP181" s="49"/>
      <c r="AQ181" s="49"/>
      <c r="AR181" s="55"/>
      <c r="AS181" s="55"/>
      <c r="AT181" s="49"/>
      <c r="AU181" s="55"/>
      <c r="AV181" s="49"/>
      <c r="AW181" s="49"/>
      <c r="AX181" s="55"/>
      <c r="AY181" s="49"/>
      <c r="AZ181" s="49"/>
      <c r="BA181" s="55"/>
      <c r="BB181" s="55"/>
      <c r="BC181" s="49"/>
      <c r="BD181" s="49"/>
      <c r="BE181" s="49"/>
      <c r="BF181" s="49"/>
      <c r="BG181" s="49"/>
      <c r="BH181" s="49"/>
      <c r="BI181" s="49"/>
      <c r="BJ181" s="49"/>
      <c r="BK181" s="49"/>
      <c r="BL181" s="49"/>
      <c r="BM181" s="49"/>
      <c r="BN181" s="49"/>
      <c r="BO181" s="49"/>
      <c r="BP181" s="55"/>
      <c r="BQ181" s="49"/>
      <c r="BR181" s="49"/>
      <c r="BS181" s="49"/>
      <c r="BT181" s="49"/>
      <c r="BU181" s="49"/>
      <c r="BV181" s="49"/>
      <c r="BW181" s="49"/>
      <c r="BX181" s="49"/>
      <c r="BY181" s="49"/>
      <c r="BZ181" s="49"/>
      <c r="CA181" s="49"/>
      <c r="CB181" s="55"/>
      <c r="CC181" s="49"/>
      <c r="CD181" s="49"/>
      <c r="CE181" s="49"/>
      <c r="CF181" s="49"/>
      <c r="CG181" s="49"/>
      <c r="CH181" s="49"/>
      <c r="CI181" s="49"/>
      <c r="CJ181" s="49"/>
      <c r="CK181" s="49"/>
      <c r="CL181" s="49"/>
      <c r="CM181" s="49"/>
      <c r="CN181" s="49"/>
      <c r="CO181" s="49"/>
      <c r="CP181" s="49"/>
      <c r="CQ181" s="49"/>
      <c r="CR181" s="49"/>
      <c r="CS181" s="49"/>
      <c r="CT181" s="49"/>
      <c r="CU181" s="49"/>
      <c r="CV181" s="49"/>
      <c r="CW181" s="49"/>
      <c r="CX181" s="49"/>
      <c r="CY181" s="49"/>
      <c r="CZ181" s="49"/>
      <c r="DA181" s="49"/>
      <c r="DB181" s="49"/>
      <c r="DC181" s="49"/>
      <c r="DD181" s="49"/>
      <c r="DE181" s="49"/>
      <c r="DF181" s="49"/>
      <c r="DG181" s="49"/>
      <c r="DH181" s="49"/>
      <c r="DI181" s="49"/>
      <c r="DJ181" s="49"/>
      <c r="DK181" s="49"/>
      <c r="DL181" s="49"/>
      <c r="DM181" s="49"/>
      <c r="DN181" s="49"/>
      <c r="DO181" s="49"/>
      <c r="DP181" s="49"/>
      <c r="DQ181" s="49"/>
      <c r="DR181" s="49"/>
      <c r="DS181" s="49"/>
      <c r="DT181" s="49"/>
      <c r="DU181" s="49"/>
      <c r="DV181" s="49"/>
      <c r="DW181" s="49"/>
      <c r="DX181" s="49"/>
      <c r="DY181" s="49"/>
      <c r="DZ181" s="49"/>
      <c r="EA181" s="49"/>
      <c r="EB181" s="49"/>
      <c r="EC181" s="49"/>
      <c r="ED181" s="49"/>
      <c r="EE181" s="49"/>
      <c r="EF181" s="49"/>
      <c r="EG181" s="49"/>
      <c r="EH181" s="49"/>
      <c r="EI181" s="49"/>
      <c r="EJ181" s="55"/>
      <c r="EK181" s="49"/>
      <c r="EL181" s="49"/>
      <c r="EM181" s="49"/>
      <c r="EN181" s="49"/>
      <c r="EO181" s="49"/>
      <c r="EP181" s="49"/>
      <c r="EQ181" s="49"/>
      <c r="ER181" s="49"/>
      <c r="ES181" s="49"/>
      <c r="ET181" s="49"/>
      <c r="EU181" s="49"/>
      <c r="EV181" s="55"/>
      <c r="EW181" s="55"/>
      <c r="EX181" s="49"/>
      <c r="EY181" s="55"/>
      <c r="EZ181" s="55"/>
      <c r="FA181" s="49"/>
      <c r="FB181" s="40"/>
      <c r="FC181" s="40"/>
      <c r="FD181" s="40"/>
    </row>
    <row r="182" hidden="1">
      <c r="A182" s="40"/>
      <c r="B182" s="40"/>
      <c r="C182" s="41"/>
      <c r="D182" s="42"/>
      <c r="E182" s="42"/>
      <c r="F182" s="42"/>
      <c r="G182" s="43"/>
      <c r="H182" s="43"/>
      <c r="I182" s="42"/>
      <c r="J182" s="42"/>
      <c r="K182" s="42"/>
      <c r="L182" s="43"/>
      <c r="M182" s="42"/>
      <c r="N182" s="45"/>
      <c r="O182" s="46"/>
      <c r="P182" s="56"/>
      <c r="Q182" s="48"/>
      <c r="R182" s="48"/>
      <c r="S182" s="49"/>
      <c r="T182" s="50" t="str">
        <f t="shared" si="117"/>
        <v/>
      </c>
      <c r="U182" s="51" t="str">
        <f t="shared" si="196"/>
        <v/>
      </c>
      <c r="V182" s="51" t="str">
        <f t="shared" ref="V182:X182" si="378">IF(ISBLANK($A182),"",sum(AF182,AL182,AR182,AX182,BD182,BJ182,BP182,BV182,CB182,CH182,CN182,CT182,CZ182,DF182,DL182,DR182,DX182,ED182,EJ182,EP182,EV182))</f>
        <v/>
      </c>
      <c r="W182" s="51" t="str">
        <f t="shared" si="378"/>
        <v/>
      </c>
      <c r="X182" s="51" t="str">
        <f t="shared" si="378"/>
        <v/>
      </c>
      <c r="Y182" s="52" t="str">
        <f t="shared" si="236"/>
        <v/>
      </c>
      <c r="Z182" s="51" t="str">
        <f t="shared" ref="Z182:AB182" si="379">IF(ISBLANK($A182),"",sum(AI182,AO182,AU182,BA182,BG182,BM182,BS182,BY182,CE182,CK182,CQ182,CW182,DC182,DI182,DO182,DU182,EA182,EG182,EM182,ES182,EY182))</f>
        <v/>
      </c>
      <c r="AA182" s="51" t="str">
        <f t="shared" si="379"/>
        <v/>
      </c>
      <c r="AB182" s="51" t="str">
        <f t="shared" si="379"/>
        <v/>
      </c>
      <c r="AC182" s="52" t="str">
        <f t="shared" si="121"/>
        <v/>
      </c>
      <c r="AD182" s="53" t="str">
        <f t="shared" si="8"/>
        <v/>
      </c>
      <c r="AE182" s="54" t="str">
        <f t="shared" si="221"/>
        <v/>
      </c>
      <c r="AF182" s="55"/>
      <c r="AG182" s="55"/>
      <c r="AH182" s="49"/>
      <c r="AI182" s="55"/>
      <c r="AJ182" s="55"/>
      <c r="AK182" s="49"/>
      <c r="AL182" s="55"/>
      <c r="AM182" s="49"/>
      <c r="AN182" s="49"/>
      <c r="AO182" s="49"/>
      <c r="AP182" s="49"/>
      <c r="AQ182" s="49"/>
      <c r="AR182" s="55"/>
      <c r="AS182" s="55"/>
      <c r="AT182" s="49"/>
      <c r="AU182" s="55"/>
      <c r="AV182" s="49"/>
      <c r="AW182" s="49"/>
      <c r="AX182" s="55"/>
      <c r="AY182" s="49"/>
      <c r="AZ182" s="49"/>
      <c r="BA182" s="55"/>
      <c r="BB182" s="55"/>
      <c r="BC182" s="49"/>
      <c r="BD182" s="49"/>
      <c r="BE182" s="49"/>
      <c r="BF182" s="49"/>
      <c r="BG182" s="49"/>
      <c r="BH182" s="49"/>
      <c r="BI182" s="49"/>
      <c r="BJ182" s="49"/>
      <c r="BK182" s="49"/>
      <c r="BL182" s="49"/>
      <c r="BM182" s="49"/>
      <c r="BN182" s="49"/>
      <c r="BO182" s="49"/>
      <c r="BP182" s="55"/>
      <c r="BQ182" s="49"/>
      <c r="BR182" s="49"/>
      <c r="BS182" s="49"/>
      <c r="BT182" s="49"/>
      <c r="BU182" s="49"/>
      <c r="BV182" s="49"/>
      <c r="BW182" s="49"/>
      <c r="BX182" s="49"/>
      <c r="BY182" s="49"/>
      <c r="BZ182" s="49"/>
      <c r="CA182" s="49"/>
      <c r="CB182" s="55"/>
      <c r="CC182" s="49"/>
      <c r="CD182" s="49"/>
      <c r="CE182" s="49"/>
      <c r="CF182" s="49"/>
      <c r="CG182" s="49"/>
      <c r="CH182" s="49"/>
      <c r="CI182" s="49"/>
      <c r="CJ182" s="49"/>
      <c r="CK182" s="49"/>
      <c r="CL182" s="49"/>
      <c r="CM182" s="49"/>
      <c r="CN182" s="49"/>
      <c r="CO182" s="49"/>
      <c r="CP182" s="49"/>
      <c r="CQ182" s="49"/>
      <c r="CR182" s="49"/>
      <c r="CS182" s="49"/>
      <c r="CT182" s="49"/>
      <c r="CU182" s="49"/>
      <c r="CV182" s="49"/>
      <c r="CW182" s="49"/>
      <c r="CX182" s="49"/>
      <c r="CY182" s="49"/>
      <c r="CZ182" s="49"/>
      <c r="DA182" s="49"/>
      <c r="DB182" s="49"/>
      <c r="DC182" s="49"/>
      <c r="DD182" s="49"/>
      <c r="DE182" s="49"/>
      <c r="DF182" s="49"/>
      <c r="DG182" s="49"/>
      <c r="DH182" s="49"/>
      <c r="DI182" s="49"/>
      <c r="DJ182" s="49"/>
      <c r="DK182" s="49"/>
      <c r="DL182" s="49"/>
      <c r="DM182" s="49"/>
      <c r="DN182" s="49"/>
      <c r="DO182" s="49"/>
      <c r="DP182" s="49"/>
      <c r="DQ182" s="49"/>
      <c r="DR182" s="49"/>
      <c r="DS182" s="49"/>
      <c r="DT182" s="49"/>
      <c r="DU182" s="49"/>
      <c r="DV182" s="49"/>
      <c r="DW182" s="49"/>
      <c r="DX182" s="49"/>
      <c r="DY182" s="49"/>
      <c r="DZ182" s="49"/>
      <c r="EA182" s="49"/>
      <c r="EB182" s="49"/>
      <c r="EC182" s="49"/>
      <c r="ED182" s="49"/>
      <c r="EE182" s="49"/>
      <c r="EF182" s="49"/>
      <c r="EG182" s="49"/>
      <c r="EH182" s="49"/>
      <c r="EI182" s="49"/>
      <c r="EJ182" s="55"/>
      <c r="EK182" s="49"/>
      <c r="EL182" s="49"/>
      <c r="EM182" s="49"/>
      <c r="EN182" s="49"/>
      <c r="EO182" s="49"/>
      <c r="EP182" s="49"/>
      <c r="EQ182" s="49"/>
      <c r="ER182" s="49"/>
      <c r="ES182" s="49"/>
      <c r="ET182" s="49"/>
      <c r="EU182" s="49"/>
      <c r="EV182" s="55"/>
      <c r="EW182" s="55"/>
      <c r="EX182" s="49"/>
      <c r="EY182" s="55"/>
      <c r="EZ182" s="55"/>
      <c r="FA182" s="49"/>
      <c r="FB182" s="40"/>
      <c r="FC182" s="40"/>
      <c r="FD182" s="40"/>
    </row>
    <row r="183" hidden="1">
      <c r="A183" s="40"/>
      <c r="B183" s="40"/>
      <c r="C183" s="41"/>
      <c r="D183" s="42"/>
      <c r="E183" s="42"/>
      <c r="F183" s="42"/>
      <c r="G183" s="43"/>
      <c r="H183" s="43"/>
      <c r="I183" s="42"/>
      <c r="J183" s="42"/>
      <c r="K183" s="42"/>
      <c r="L183" s="43"/>
      <c r="M183" s="42"/>
      <c r="N183" s="45"/>
      <c r="O183" s="46"/>
      <c r="P183" s="56"/>
      <c r="Q183" s="48"/>
      <c r="R183" s="48"/>
      <c r="S183" s="49"/>
      <c r="T183" s="50" t="str">
        <f t="shared" si="117"/>
        <v/>
      </c>
      <c r="U183" s="51" t="str">
        <f t="shared" si="196"/>
        <v/>
      </c>
      <c r="V183" s="51" t="str">
        <f t="shared" ref="V183:X183" si="380">IF(ISBLANK($A183),"",sum(AF183,AL183,AR183,AX183,BD183,BJ183,BP183,BV183,CB183,CH183,CN183,CT183,CZ183,DF183,DL183,DR183,DX183,ED183,EJ183,EP183,EV183))</f>
        <v/>
      </c>
      <c r="W183" s="51" t="str">
        <f t="shared" si="380"/>
        <v/>
      </c>
      <c r="X183" s="51" t="str">
        <f t="shared" si="380"/>
        <v/>
      </c>
      <c r="Y183" s="52" t="str">
        <f t="shared" si="236"/>
        <v/>
      </c>
      <c r="Z183" s="51" t="str">
        <f t="shared" ref="Z183:AB183" si="381">IF(ISBLANK($A183),"",sum(AI183,AO183,AU183,BA183,BG183,BM183,BS183,BY183,CE183,CK183,CQ183,CW183,DC183,DI183,DO183,DU183,EA183,EG183,EM183,ES183,EY183))</f>
        <v/>
      </c>
      <c r="AA183" s="51" t="str">
        <f t="shared" si="381"/>
        <v/>
      </c>
      <c r="AB183" s="51" t="str">
        <f t="shared" si="381"/>
        <v/>
      </c>
      <c r="AC183" s="52" t="str">
        <f t="shared" si="121"/>
        <v/>
      </c>
      <c r="AD183" s="53" t="str">
        <f t="shared" si="8"/>
        <v/>
      </c>
      <c r="AE183" s="54" t="str">
        <f t="shared" si="221"/>
        <v/>
      </c>
      <c r="AF183" s="55"/>
      <c r="AG183" s="55"/>
      <c r="AH183" s="49"/>
      <c r="AI183" s="55"/>
      <c r="AJ183" s="55"/>
      <c r="AK183" s="49"/>
      <c r="AL183" s="55"/>
      <c r="AM183" s="49"/>
      <c r="AN183" s="49"/>
      <c r="AO183" s="49"/>
      <c r="AP183" s="49"/>
      <c r="AQ183" s="49"/>
      <c r="AR183" s="55"/>
      <c r="AS183" s="55"/>
      <c r="AT183" s="49"/>
      <c r="AU183" s="55"/>
      <c r="AV183" s="49"/>
      <c r="AW183" s="49"/>
      <c r="AX183" s="55"/>
      <c r="AY183" s="49"/>
      <c r="AZ183" s="49"/>
      <c r="BA183" s="55"/>
      <c r="BB183" s="55"/>
      <c r="BC183" s="49"/>
      <c r="BD183" s="49"/>
      <c r="BE183" s="49"/>
      <c r="BF183" s="49"/>
      <c r="BG183" s="49"/>
      <c r="BH183" s="49"/>
      <c r="BI183" s="49"/>
      <c r="BJ183" s="49"/>
      <c r="BK183" s="49"/>
      <c r="BL183" s="49"/>
      <c r="BM183" s="49"/>
      <c r="BN183" s="49"/>
      <c r="BO183" s="49"/>
      <c r="BP183" s="55"/>
      <c r="BQ183" s="49"/>
      <c r="BR183" s="49"/>
      <c r="BS183" s="49"/>
      <c r="BT183" s="49"/>
      <c r="BU183" s="49"/>
      <c r="BV183" s="49"/>
      <c r="BW183" s="49"/>
      <c r="BX183" s="49"/>
      <c r="BY183" s="49"/>
      <c r="BZ183" s="49"/>
      <c r="CA183" s="49"/>
      <c r="CB183" s="55"/>
      <c r="CC183" s="49"/>
      <c r="CD183" s="49"/>
      <c r="CE183" s="49"/>
      <c r="CF183" s="49"/>
      <c r="CG183" s="49"/>
      <c r="CH183" s="49"/>
      <c r="CI183" s="49"/>
      <c r="CJ183" s="49"/>
      <c r="CK183" s="49"/>
      <c r="CL183" s="49"/>
      <c r="CM183" s="49"/>
      <c r="CN183" s="49"/>
      <c r="CO183" s="49"/>
      <c r="CP183" s="49"/>
      <c r="CQ183" s="49"/>
      <c r="CR183" s="49"/>
      <c r="CS183" s="49"/>
      <c r="CT183" s="49"/>
      <c r="CU183" s="49"/>
      <c r="CV183" s="49"/>
      <c r="CW183" s="49"/>
      <c r="CX183" s="49"/>
      <c r="CY183" s="49"/>
      <c r="CZ183" s="49"/>
      <c r="DA183" s="49"/>
      <c r="DB183" s="49"/>
      <c r="DC183" s="49"/>
      <c r="DD183" s="49"/>
      <c r="DE183" s="49"/>
      <c r="DF183" s="49"/>
      <c r="DG183" s="49"/>
      <c r="DH183" s="49"/>
      <c r="DI183" s="49"/>
      <c r="DJ183" s="49"/>
      <c r="DK183" s="49"/>
      <c r="DL183" s="49"/>
      <c r="DM183" s="49"/>
      <c r="DN183" s="49"/>
      <c r="DO183" s="49"/>
      <c r="DP183" s="49"/>
      <c r="DQ183" s="49"/>
      <c r="DR183" s="49"/>
      <c r="DS183" s="49"/>
      <c r="DT183" s="49"/>
      <c r="DU183" s="49"/>
      <c r="DV183" s="49"/>
      <c r="DW183" s="49"/>
      <c r="DX183" s="49"/>
      <c r="DY183" s="49"/>
      <c r="DZ183" s="49"/>
      <c r="EA183" s="49"/>
      <c r="EB183" s="49"/>
      <c r="EC183" s="49"/>
      <c r="ED183" s="49"/>
      <c r="EE183" s="49"/>
      <c r="EF183" s="49"/>
      <c r="EG183" s="49"/>
      <c r="EH183" s="49"/>
      <c r="EI183" s="49"/>
      <c r="EJ183" s="55"/>
      <c r="EK183" s="49"/>
      <c r="EL183" s="49"/>
      <c r="EM183" s="49"/>
      <c r="EN183" s="49"/>
      <c r="EO183" s="49"/>
      <c r="EP183" s="49"/>
      <c r="EQ183" s="49"/>
      <c r="ER183" s="49"/>
      <c r="ES183" s="49"/>
      <c r="ET183" s="49"/>
      <c r="EU183" s="49"/>
      <c r="EV183" s="55"/>
      <c r="EW183" s="55"/>
      <c r="EX183" s="49"/>
      <c r="EY183" s="55"/>
      <c r="EZ183" s="55"/>
      <c r="FA183" s="49"/>
      <c r="FB183" s="40"/>
      <c r="FC183" s="40"/>
      <c r="FD183" s="40"/>
    </row>
    <row r="184" hidden="1">
      <c r="A184" s="40"/>
      <c r="B184" s="40"/>
      <c r="C184" s="41"/>
      <c r="D184" s="42"/>
      <c r="E184" s="42"/>
      <c r="F184" s="42"/>
      <c r="G184" s="43"/>
      <c r="H184" s="43"/>
      <c r="I184" s="42"/>
      <c r="J184" s="42"/>
      <c r="K184" s="42"/>
      <c r="L184" s="43"/>
      <c r="M184" s="42"/>
      <c r="N184" s="45"/>
      <c r="O184" s="46"/>
      <c r="P184" s="56"/>
      <c r="Q184" s="48"/>
      <c r="R184" s="48"/>
      <c r="S184" s="49"/>
      <c r="T184" s="50" t="str">
        <f t="shared" si="117"/>
        <v/>
      </c>
      <c r="U184" s="51" t="str">
        <f t="shared" si="196"/>
        <v/>
      </c>
      <c r="V184" s="51" t="str">
        <f t="shared" ref="V184:X184" si="382">IF(ISBLANK($A184),"",sum(AF184,AL184,AR184,AX184,BD184,BJ184,BP184,BV184,CB184,CH184,CN184,CT184,CZ184,DF184,DL184,DR184,DX184,ED184,EJ184,EP184,EV184))</f>
        <v/>
      </c>
      <c r="W184" s="51" t="str">
        <f t="shared" si="382"/>
        <v/>
      </c>
      <c r="X184" s="51" t="str">
        <f t="shared" si="382"/>
        <v/>
      </c>
      <c r="Y184" s="52" t="str">
        <f t="shared" si="236"/>
        <v/>
      </c>
      <c r="Z184" s="51" t="str">
        <f t="shared" ref="Z184:AB184" si="383">IF(ISBLANK($A184),"",sum(AI184,AO184,AU184,BA184,BG184,BM184,BS184,BY184,CE184,CK184,CQ184,CW184,DC184,DI184,DO184,DU184,EA184,EG184,EM184,ES184,EY184))</f>
        <v/>
      </c>
      <c r="AA184" s="51" t="str">
        <f t="shared" si="383"/>
        <v/>
      </c>
      <c r="AB184" s="51" t="str">
        <f t="shared" si="383"/>
        <v/>
      </c>
      <c r="AC184" s="52" t="str">
        <f t="shared" si="121"/>
        <v/>
      </c>
      <c r="AD184" s="53" t="str">
        <f t="shared" si="8"/>
        <v/>
      </c>
      <c r="AE184" s="54" t="str">
        <f t="shared" si="221"/>
        <v/>
      </c>
      <c r="AF184" s="55"/>
      <c r="AG184" s="55"/>
      <c r="AH184" s="49"/>
      <c r="AI184" s="55"/>
      <c r="AJ184" s="55"/>
      <c r="AK184" s="49"/>
      <c r="AL184" s="55"/>
      <c r="AM184" s="49"/>
      <c r="AN184" s="49"/>
      <c r="AO184" s="49"/>
      <c r="AP184" s="49"/>
      <c r="AQ184" s="49"/>
      <c r="AR184" s="55"/>
      <c r="AS184" s="55"/>
      <c r="AT184" s="49"/>
      <c r="AU184" s="55"/>
      <c r="AV184" s="49"/>
      <c r="AW184" s="49"/>
      <c r="AX184" s="55"/>
      <c r="AY184" s="49"/>
      <c r="AZ184" s="49"/>
      <c r="BA184" s="55"/>
      <c r="BB184" s="55"/>
      <c r="BC184" s="49"/>
      <c r="BD184" s="49"/>
      <c r="BE184" s="49"/>
      <c r="BF184" s="49"/>
      <c r="BG184" s="49"/>
      <c r="BH184" s="49"/>
      <c r="BI184" s="49"/>
      <c r="BJ184" s="49"/>
      <c r="BK184" s="49"/>
      <c r="BL184" s="49"/>
      <c r="BM184" s="49"/>
      <c r="BN184" s="49"/>
      <c r="BO184" s="49"/>
      <c r="BP184" s="55"/>
      <c r="BQ184" s="49"/>
      <c r="BR184" s="49"/>
      <c r="BS184" s="49"/>
      <c r="BT184" s="49"/>
      <c r="BU184" s="49"/>
      <c r="BV184" s="49"/>
      <c r="BW184" s="49"/>
      <c r="BX184" s="49"/>
      <c r="BY184" s="49"/>
      <c r="BZ184" s="49"/>
      <c r="CA184" s="49"/>
      <c r="CB184" s="55"/>
      <c r="CC184" s="49"/>
      <c r="CD184" s="49"/>
      <c r="CE184" s="49"/>
      <c r="CF184" s="49"/>
      <c r="CG184" s="49"/>
      <c r="CH184" s="49"/>
      <c r="CI184" s="49"/>
      <c r="CJ184" s="49"/>
      <c r="CK184" s="49"/>
      <c r="CL184" s="49"/>
      <c r="CM184" s="49"/>
      <c r="CN184" s="49"/>
      <c r="CO184" s="49"/>
      <c r="CP184" s="49"/>
      <c r="CQ184" s="49"/>
      <c r="CR184" s="49"/>
      <c r="CS184" s="49"/>
      <c r="CT184" s="49"/>
      <c r="CU184" s="49"/>
      <c r="CV184" s="49"/>
      <c r="CW184" s="49"/>
      <c r="CX184" s="49"/>
      <c r="CY184" s="49"/>
      <c r="CZ184" s="49"/>
      <c r="DA184" s="49"/>
      <c r="DB184" s="49"/>
      <c r="DC184" s="49"/>
      <c r="DD184" s="49"/>
      <c r="DE184" s="49"/>
      <c r="DF184" s="49"/>
      <c r="DG184" s="49"/>
      <c r="DH184" s="49"/>
      <c r="DI184" s="49"/>
      <c r="DJ184" s="49"/>
      <c r="DK184" s="49"/>
      <c r="DL184" s="49"/>
      <c r="DM184" s="49"/>
      <c r="DN184" s="49"/>
      <c r="DO184" s="49"/>
      <c r="DP184" s="49"/>
      <c r="DQ184" s="49"/>
      <c r="DR184" s="49"/>
      <c r="DS184" s="49"/>
      <c r="DT184" s="49"/>
      <c r="DU184" s="49"/>
      <c r="DV184" s="49"/>
      <c r="DW184" s="49"/>
      <c r="DX184" s="49"/>
      <c r="DY184" s="49"/>
      <c r="DZ184" s="49"/>
      <c r="EA184" s="49"/>
      <c r="EB184" s="49"/>
      <c r="EC184" s="49"/>
      <c r="ED184" s="49"/>
      <c r="EE184" s="49"/>
      <c r="EF184" s="49"/>
      <c r="EG184" s="49"/>
      <c r="EH184" s="49"/>
      <c r="EI184" s="49"/>
      <c r="EJ184" s="55"/>
      <c r="EK184" s="49"/>
      <c r="EL184" s="49"/>
      <c r="EM184" s="49"/>
      <c r="EN184" s="49"/>
      <c r="EO184" s="49"/>
      <c r="EP184" s="49"/>
      <c r="EQ184" s="49"/>
      <c r="ER184" s="49"/>
      <c r="ES184" s="49"/>
      <c r="ET184" s="49"/>
      <c r="EU184" s="49"/>
      <c r="EV184" s="55"/>
      <c r="EW184" s="55"/>
      <c r="EX184" s="49"/>
      <c r="EY184" s="55"/>
      <c r="EZ184" s="55"/>
      <c r="FA184" s="49"/>
      <c r="FB184" s="40"/>
      <c r="FC184" s="40"/>
      <c r="FD184" s="40"/>
    </row>
    <row r="185" hidden="1">
      <c r="A185" s="40"/>
      <c r="B185" s="40"/>
      <c r="C185" s="41"/>
      <c r="D185" s="42"/>
      <c r="E185" s="42"/>
      <c r="F185" s="42"/>
      <c r="G185" s="43"/>
      <c r="H185" s="43"/>
      <c r="I185" s="42"/>
      <c r="J185" s="42"/>
      <c r="K185" s="42"/>
      <c r="L185" s="43"/>
      <c r="M185" s="42"/>
      <c r="N185" s="45"/>
      <c r="O185" s="46"/>
      <c r="P185" s="56"/>
      <c r="Q185" s="48"/>
      <c r="R185" s="48"/>
      <c r="S185" s="49"/>
      <c r="T185" s="50" t="str">
        <f t="shared" si="117"/>
        <v/>
      </c>
      <c r="U185" s="51" t="str">
        <f t="shared" si="196"/>
        <v/>
      </c>
      <c r="V185" s="51" t="str">
        <f t="shared" ref="V185:X185" si="384">IF(ISBLANK($A185),"",sum(AF185,AL185,AR185,AX185,BD185,BJ185,BP185,BV185,CB185,CH185,CN185,CT185,CZ185,DF185,DL185,DR185,DX185,ED185,EJ185,EP185,EV185))</f>
        <v/>
      </c>
      <c r="W185" s="51" t="str">
        <f t="shared" si="384"/>
        <v/>
      </c>
      <c r="X185" s="51" t="str">
        <f t="shared" si="384"/>
        <v/>
      </c>
      <c r="Y185" s="52" t="str">
        <f t="shared" si="236"/>
        <v/>
      </c>
      <c r="Z185" s="51" t="str">
        <f t="shared" ref="Z185:AB185" si="385">IF(ISBLANK($A185),"",sum(AI185,AO185,AU185,BA185,BG185,BM185,BS185,BY185,CE185,CK185,CQ185,CW185,DC185,DI185,DO185,DU185,EA185,EG185,EM185,ES185,EY185))</f>
        <v/>
      </c>
      <c r="AA185" s="51" t="str">
        <f t="shared" si="385"/>
        <v/>
      </c>
      <c r="AB185" s="51" t="str">
        <f t="shared" si="385"/>
        <v/>
      </c>
      <c r="AC185" s="52" t="str">
        <f t="shared" si="121"/>
        <v/>
      </c>
      <c r="AD185" s="53" t="str">
        <f t="shared" si="8"/>
        <v/>
      </c>
      <c r="AE185" s="54" t="str">
        <f t="shared" si="221"/>
        <v/>
      </c>
      <c r="AF185" s="55"/>
      <c r="AG185" s="55"/>
      <c r="AH185" s="49"/>
      <c r="AI185" s="55"/>
      <c r="AJ185" s="55"/>
      <c r="AK185" s="49"/>
      <c r="AL185" s="55"/>
      <c r="AM185" s="49"/>
      <c r="AN185" s="49"/>
      <c r="AO185" s="49"/>
      <c r="AP185" s="49"/>
      <c r="AQ185" s="49"/>
      <c r="AR185" s="55"/>
      <c r="AS185" s="55"/>
      <c r="AT185" s="49"/>
      <c r="AU185" s="55"/>
      <c r="AV185" s="49"/>
      <c r="AW185" s="49"/>
      <c r="AX185" s="55"/>
      <c r="AY185" s="49"/>
      <c r="AZ185" s="49"/>
      <c r="BA185" s="55"/>
      <c r="BB185" s="55"/>
      <c r="BC185" s="49"/>
      <c r="BD185" s="49"/>
      <c r="BE185" s="49"/>
      <c r="BF185" s="49"/>
      <c r="BG185" s="49"/>
      <c r="BH185" s="49"/>
      <c r="BI185" s="49"/>
      <c r="BJ185" s="49"/>
      <c r="BK185" s="49"/>
      <c r="BL185" s="49"/>
      <c r="BM185" s="49"/>
      <c r="BN185" s="49"/>
      <c r="BO185" s="49"/>
      <c r="BP185" s="55"/>
      <c r="BQ185" s="49"/>
      <c r="BR185" s="49"/>
      <c r="BS185" s="49"/>
      <c r="BT185" s="49"/>
      <c r="BU185" s="49"/>
      <c r="BV185" s="49"/>
      <c r="BW185" s="49"/>
      <c r="BX185" s="49"/>
      <c r="BY185" s="49"/>
      <c r="BZ185" s="49"/>
      <c r="CA185" s="49"/>
      <c r="CB185" s="55"/>
      <c r="CC185" s="49"/>
      <c r="CD185" s="49"/>
      <c r="CE185" s="49"/>
      <c r="CF185" s="49"/>
      <c r="CG185" s="49"/>
      <c r="CH185" s="49"/>
      <c r="CI185" s="49"/>
      <c r="CJ185" s="49"/>
      <c r="CK185" s="49"/>
      <c r="CL185" s="49"/>
      <c r="CM185" s="49"/>
      <c r="CN185" s="49"/>
      <c r="CO185" s="49"/>
      <c r="CP185" s="49"/>
      <c r="CQ185" s="49"/>
      <c r="CR185" s="49"/>
      <c r="CS185" s="49"/>
      <c r="CT185" s="49"/>
      <c r="CU185" s="49"/>
      <c r="CV185" s="49"/>
      <c r="CW185" s="49"/>
      <c r="CX185" s="49"/>
      <c r="CY185" s="49"/>
      <c r="CZ185" s="49"/>
      <c r="DA185" s="49"/>
      <c r="DB185" s="49"/>
      <c r="DC185" s="49"/>
      <c r="DD185" s="49"/>
      <c r="DE185" s="49"/>
      <c r="DF185" s="49"/>
      <c r="DG185" s="49"/>
      <c r="DH185" s="49"/>
      <c r="DI185" s="49"/>
      <c r="DJ185" s="49"/>
      <c r="DK185" s="49"/>
      <c r="DL185" s="49"/>
      <c r="DM185" s="49"/>
      <c r="DN185" s="49"/>
      <c r="DO185" s="49"/>
      <c r="DP185" s="49"/>
      <c r="DQ185" s="49"/>
      <c r="DR185" s="49"/>
      <c r="DS185" s="49"/>
      <c r="DT185" s="49"/>
      <c r="DU185" s="49"/>
      <c r="DV185" s="49"/>
      <c r="DW185" s="49"/>
      <c r="DX185" s="49"/>
      <c r="DY185" s="49"/>
      <c r="DZ185" s="49"/>
      <c r="EA185" s="49"/>
      <c r="EB185" s="49"/>
      <c r="EC185" s="49"/>
      <c r="ED185" s="49"/>
      <c r="EE185" s="49"/>
      <c r="EF185" s="49"/>
      <c r="EG185" s="49"/>
      <c r="EH185" s="49"/>
      <c r="EI185" s="49"/>
      <c r="EJ185" s="55"/>
      <c r="EK185" s="49"/>
      <c r="EL185" s="49"/>
      <c r="EM185" s="49"/>
      <c r="EN185" s="49"/>
      <c r="EO185" s="49"/>
      <c r="EP185" s="49"/>
      <c r="EQ185" s="49"/>
      <c r="ER185" s="49"/>
      <c r="ES185" s="49"/>
      <c r="ET185" s="49"/>
      <c r="EU185" s="49"/>
      <c r="EV185" s="55"/>
      <c r="EW185" s="55"/>
      <c r="EX185" s="49"/>
      <c r="EY185" s="55"/>
      <c r="EZ185" s="55"/>
      <c r="FA185" s="49"/>
      <c r="FB185" s="40"/>
      <c r="FC185" s="40"/>
      <c r="FD185" s="40"/>
    </row>
    <row r="186" hidden="1">
      <c r="A186" s="40"/>
      <c r="B186" s="40"/>
      <c r="C186" s="41"/>
      <c r="D186" s="42"/>
      <c r="E186" s="42"/>
      <c r="F186" s="42"/>
      <c r="G186" s="43"/>
      <c r="H186" s="43"/>
      <c r="I186" s="42"/>
      <c r="J186" s="42"/>
      <c r="K186" s="42"/>
      <c r="L186" s="43"/>
      <c r="M186" s="42"/>
      <c r="N186" s="45"/>
      <c r="O186" s="46"/>
      <c r="P186" s="56"/>
      <c r="Q186" s="48"/>
      <c r="R186" s="48"/>
      <c r="S186" s="49"/>
      <c r="T186" s="50" t="str">
        <f t="shared" si="117"/>
        <v/>
      </c>
      <c r="U186" s="51" t="str">
        <f t="shared" si="196"/>
        <v/>
      </c>
      <c r="V186" s="51" t="str">
        <f t="shared" ref="V186:X186" si="386">IF(ISBLANK($A186),"",sum(AF186,AL186,AR186,AX186,BD186,BJ186,BP186,BV186,CB186,CH186,CN186,CT186,CZ186,DF186,DL186,DR186,DX186,ED186,EJ186,EP186,EV186))</f>
        <v/>
      </c>
      <c r="W186" s="51" t="str">
        <f t="shared" si="386"/>
        <v/>
      </c>
      <c r="X186" s="51" t="str">
        <f t="shared" si="386"/>
        <v/>
      </c>
      <c r="Y186" s="52" t="str">
        <f t="shared" si="236"/>
        <v/>
      </c>
      <c r="Z186" s="51" t="str">
        <f t="shared" ref="Z186:AB186" si="387">IF(ISBLANK($A186),"",sum(AI186,AO186,AU186,BA186,BG186,BM186,BS186,BY186,CE186,CK186,CQ186,CW186,DC186,DI186,DO186,DU186,EA186,EG186,EM186,ES186,EY186))</f>
        <v/>
      </c>
      <c r="AA186" s="51" t="str">
        <f t="shared" si="387"/>
        <v/>
      </c>
      <c r="AB186" s="51" t="str">
        <f t="shared" si="387"/>
        <v/>
      </c>
      <c r="AC186" s="52" t="str">
        <f t="shared" si="121"/>
        <v/>
      </c>
      <c r="AD186" s="53" t="str">
        <f t="shared" si="8"/>
        <v/>
      </c>
      <c r="AE186" s="54" t="str">
        <f t="shared" si="221"/>
        <v/>
      </c>
      <c r="AF186" s="55"/>
      <c r="AG186" s="55"/>
      <c r="AH186" s="49"/>
      <c r="AI186" s="55"/>
      <c r="AJ186" s="55"/>
      <c r="AK186" s="49"/>
      <c r="AL186" s="55"/>
      <c r="AM186" s="49"/>
      <c r="AN186" s="49"/>
      <c r="AO186" s="49"/>
      <c r="AP186" s="49"/>
      <c r="AQ186" s="49"/>
      <c r="AR186" s="55"/>
      <c r="AS186" s="55"/>
      <c r="AT186" s="49"/>
      <c r="AU186" s="55"/>
      <c r="AV186" s="49"/>
      <c r="AW186" s="49"/>
      <c r="AX186" s="55"/>
      <c r="AY186" s="49"/>
      <c r="AZ186" s="49"/>
      <c r="BA186" s="55"/>
      <c r="BB186" s="55"/>
      <c r="BC186" s="49"/>
      <c r="BD186" s="49"/>
      <c r="BE186" s="49"/>
      <c r="BF186" s="49"/>
      <c r="BG186" s="49"/>
      <c r="BH186" s="49"/>
      <c r="BI186" s="49"/>
      <c r="BJ186" s="49"/>
      <c r="BK186" s="49"/>
      <c r="BL186" s="49"/>
      <c r="BM186" s="49"/>
      <c r="BN186" s="49"/>
      <c r="BO186" s="49"/>
      <c r="BP186" s="55"/>
      <c r="BQ186" s="49"/>
      <c r="BR186" s="49"/>
      <c r="BS186" s="49"/>
      <c r="BT186" s="49"/>
      <c r="BU186" s="49"/>
      <c r="BV186" s="49"/>
      <c r="BW186" s="49"/>
      <c r="BX186" s="49"/>
      <c r="BY186" s="49"/>
      <c r="BZ186" s="49"/>
      <c r="CA186" s="49"/>
      <c r="CB186" s="55"/>
      <c r="CC186" s="49"/>
      <c r="CD186" s="49"/>
      <c r="CE186" s="49"/>
      <c r="CF186" s="49"/>
      <c r="CG186" s="49"/>
      <c r="CH186" s="49"/>
      <c r="CI186" s="49"/>
      <c r="CJ186" s="49"/>
      <c r="CK186" s="49"/>
      <c r="CL186" s="49"/>
      <c r="CM186" s="49"/>
      <c r="CN186" s="49"/>
      <c r="CO186" s="49"/>
      <c r="CP186" s="49"/>
      <c r="CQ186" s="49"/>
      <c r="CR186" s="49"/>
      <c r="CS186" s="49"/>
      <c r="CT186" s="49"/>
      <c r="CU186" s="49"/>
      <c r="CV186" s="49"/>
      <c r="CW186" s="49"/>
      <c r="CX186" s="49"/>
      <c r="CY186" s="49"/>
      <c r="CZ186" s="49"/>
      <c r="DA186" s="49"/>
      <c r="DB186" s="49"/>
      <c r="DC186" s="49"/>
      <c r="DD186" s="49"/>
      <c r="DE186" s="49"/>
      <c r="DF186" s="49"/>
      <c r="DG186" s="49"/>
      <c r="DH186" s="49"/>
      <c r="DI186" s="49"/>
      <c r="DJ186" s="49"/>
      <c r="DK186" s="49"/>
      <c r="DL186" s="49"/>
      <c r="DM186" s="49"/>
      <c r="DN186" s="49"/>
      <c r="DO186" s="49"/>
      <c r="DP186" s="49"/>
      <c r="DQ186" s="49"/>
      <c r="DR186" s="49"/>
      <c r="DS186" s="49"/>
      <c r="DT186" s="49"/>
      <c r="DU186" s="49"/>
      <c r="DV186" s="49"/>
      <c r="DW186" s="49"/>
      <c r="DX186" s="49"/>
      <c r="DY186" s="49"/>
      <c r="DZ186" s="49"/>
      <c r="EA186" s="49"/>
      <c r="EB186" s="49"/>
      <c r="EC186" s="49"/>
      <c r="ED186" s="49"/>
      <c r="EE186" s="49"/>
      <c r="EF186" s="49"/>
      <c r="EG186" s="49"/>
      <c r="EH186" s="49"/>
      <c r="EI186" s="49"/>
      <c r="EJ186" s="55"/>
      <c r="EK186" s="49"/>
      <c r="EL186" s="49"/>
      <c r="EM186" s="49"/>
      <c r="EN186" s="49"/>
      <c r="EO186" s="49"/>
      <c r="EP186" s="49"/>
      <c r="EQ186" s="49"/>
      <c r="ER186" s="49"/>
      <c r="ES186" s="49"/>
      <c r="ET186" s="49"/>
      <c r="EU186" s="49"/>
      <c r="EV186" s="55"/>
      <c r="EW186" s="55"/>
      <c r="EX186" s="49"/>
      <c r="EY186" s="55"/>
      <c r="EZ186" s="55"/>
      <c r="FA186" s="49"/>
      <c r="FB186" s="40"/>
      <c r="FC186" s="40"/>
      <c r="FD186" s="40"/>
    </row>
    <row r="187" hidden="1">
      <c r="A187" s="40"/>
      <c r="B187" s="40"/>
      <c r="C187" s="41"/>
      <c r="D187" s="42"/>
      <c r="E187" s="42"/>
      <c r="F187" s="42"/>
      <c r="G187" s="43"/>
      <c r="H187" s="43"/>
      <c r="I187" s="42"/>
      <c r="J187" s="42"/>
      <c r="K187" s="42"/>
      <c r="L187" s="43"/>
      <c r="M187" s="42"/>
      <c r="N187" s="45"/>
      <c r="O187" s="46"/>
      <c r="P187" s="56"/>
      <c r="Q187" s="48"/>
      <c r="R187" s="48"/>
      <c r="S187" s="49"/>
      <c r="T187" s="50" t="str">
        <f t="shared" si="117"/>
        <v/>
      </c>
      <c r="U187" s="51" t="str">
        <f t="shared" si="196"/>
        <v/>
      </c>
      <c r="V187" s="51" t="str">
        <f t="shared" ref="V187:X187" si="388">IF(ISBLANK($A187),"",sum(AF187,AL187,AR187,AX187,BD187,BJ187,BP187,BV187,CB187,CH187,CN187,CT187,CZ187,DF187,DL187,DR187,DX187,ED187,EJ187,EP187,EV187))</f>
        <v/>
      </c>
      <c r="W187" s="51" t="str">
        <f t="shared" si="388"/>
        <v/>
      </c>
      <c r="X187" s="51" t="str">
        <f t="shared" si="388"/>
        <v/>
      </c>
      <c r="Y187" s="52" t="str">
        <f t="shared" si="236"/>
        <v/>
      </c>
      <c r="Z187" s="51" t="str">
        <f t="shared" ref="Z187:AB187" si="389">IF(ISBLANK($A187),"",sum(AI187,AO187,AU187,BA187,BG187,BM187,BS187,BY187,CE187,CK187,CQ187,CW187,DC187,DI187,DO187,DU187,EA187,EG187,EM187,ES187,EY187))</f>
        <v/>
      </c>
      <c r="AA187" s="51" t="str">
        <f t="shared" si="389"/>
        <v/>
      </c>
      <c r="AB187" s="51" t="str">
        <f t="shared" si="389"/>
        <v/>
      </c>
      <c r="AC187" s="52" t="str">
        <f t="shared" si="121"/>
        <v/>
      </c>
      <c r="AD187" s="53" t="str">
        <f t="shared" si="8"/>
        <v/>
      </c>
      <c r="AE187" s="54" t="str">
        <f t="shared" si="221"/>
        <v/>
      </c>
      <c r="AF187" s="55"/>
      <c r="AG187" s="55"/>
      <c r="AH187" s="49"/>
      <c r="AI187" s="55"/>
      <c r="AJ187" s="55"/>
      <c r="AK187" s="49"/>
      <c r="AL187" s="55"/>
      <c r="AM187" s="49"/>
      <c r="AN187" s="49"/>
      <c r="AO187" s="49"/>
      <c r="AP187" s="49"/>
      <c r="AQ187" s="49"/>
      <c r="AR187" s="55"/>
      <c r="AS187" s="55"/>
      <c r="AT187" s="49"/>
      <c r="AU187" s="55"/>
      <c r="AV187" s="49"/>
      <c r="AW187" s="49"/>
      <c r="AX187" s="55"/>
      <c r="AY187" s="49"/>
      <c r="AZ187" s="49"/>
      <c r="BA187" s="55"/>
      <c r="BB187" s="55"/>
      <c r="BC187" s="49"/>
      <c r="BD187" s="49"/>
      <c r="BE187" s="49"/>
      <c r="BF187" s="49"/>
      <c r="BG187" s="49"/>
      <c r="BH187" s="49"/>
      <c r="BI187" s="49"/>
      <c r="BJ187" s="49"/>
      <c r="BK187" s="49"/>
      <c r="BL187" s="49"/>
      <c r="BM187" s="49"/>
      <c r="BN187" s="49"/>
      <c r="BO187" s="49"/>
      <c r="BP187" s="55"/>
      <c r="BQ187" s="49"/>
      <c r="BR187" s="49"/>
      <c r="BS187" s="49"/>
      <c r="BT187" s="49"/>
      <c r="BU187" s="49"/>
      <c r="BV187" s="49"/>
      <c r="BW187" s="49"/>
      <c r="BX187" s="49"/>
      <c r="BY187" s="49"/>
      <c r="BZ187" s="49"/>
      <c r="CA187" s="49"/>
      <c r="CB187" s="55"/>
      <c r="CC187" s="49"/>
      <c r="CD187" s="49"/>
      <c r="CE187" s="49"/>
      <c r="CF187" s="49"/>
      <c r="CG187" s="49"/>
      <c r="CH187" s="49"/>
      <c r="CI187" s="49"/>
      <c r="CJ187" s="49"/>
      <c r="CK187" s="49"/>
      <c r="CL187" s="49"/>
      <c r="CM187" s="49"/>
      <c r="CN187" s="49"/>
      <c r="CO187" s="49"/>
      <c r="CP187" s="49"/>
      <c r="CQ187" s="49"/>
      <c r="CR187" s="49"/>
      <c r="CS187" s="49"/>
      <c r="CT187" s="49"/>
      <c r="CU187" s="49"/>
      <c r="CV187" s="49"/>
      <c r="CW187" s="49"/>
      <c r="CX187" s="49"/>
      <c r="CY187" s="49"/>
      <c r="CZ187" s="49"/>
      <c r="DA187" s="49"/>
      <c r="DB187" s="49"/>
      <c r="DC187" s="49"/>
      <c r="DD187" s="49"/>
      <c r="DE187" s="49"/>
      <c r="DF187" s="49"/>
      <c r="DG187" s="49"/>
      <c r="DH187" s="49"/>
      <c r="DI187" s="49"/>
      <c r="DJ187" s="49"/>
      <c r="DK187" s="49"/>
      <c r="DL187" s="49"/>
      <c r="DM187" s="49"/>
      <c r="DN187" s="49"/>
      <c r="DO187" s="49"/>
      <c r="DP187" s="49"/>
      <c r="DQ187" s="49"/>
      <c r="DR187" s="49"/>
      <c r="DS187" s="49"/>
      <c r="DT187" s="49"/>
      <c r="DU187" s="49"/>
      <c r="DV187" s="49"/>
      <c r="DW187" s="49"/>
      <c r="DX187" s="49"/>
      <c r="DY187" s="49"/>
      <c r="DZ187" s="49"/>
      <c r="EA187" s="49"/>
      <c r="EB187" s="49"/>
      <c r="EC187" s="49"/>
      <c r="ED187" s="49"/>
      <c r="EE187" s="49"/>
      <c r="EF187" s="49"/>
      <c r="EG187" s="49"/>
      <c r="EH187" s="49"/>
      <c r="EI187" s="49"/>
      <c r="EJ187" s="55"/>
      <c r="EK187" s="49"/>
      <c r="EL187" s="49"/>
      <c r="EM187" s="49"/>
      <c r="EN187" s="49"/>
      <c r="EO187" s="49"/>
      <c r="EP187" s="49"/>
      <c r="EQ187" s="49"/>
      <c r="ER187" s="49"/>
      <c r="ES187" s="49"/>
      <c r="ET187" s="49"/>
      <c r="EU187" s="49"/>
      <c r="EV187" s="55"/>
      <c r="EW187" s="55"/>
      <c r="EX187" s="49"/>
      <c r="EY187" s="55"/>
      <c r="EZ187" s="55"/>
      <c r="FA187" s="49"/>
      <c r="FB187" s="40"/>
      <c r="FC187" s="40"/>
      <c r="FD187" s="40"/>
    </row>
    <row r="188" hidden="1">
      <c r="A188" s="40"/>
      <c r="B188" s="40"/>
      <c r="C188" s="41"/>
      <c r="D188" s="42"/>
      <c r="E188" s="42"/>
      <c r="F188" s="42"/>
      <c r="G188" s="43"/>
      <c r="H188" s="43"/>
      <c r="I188" s="42"/>
      <c r="J188" s="42"/>
      <c r="K188" s="42"/>
      <c r="L188" s="43"/>
      <c r="M188" s="42"/>
      <c r="N188" s="45"/>
      <c r="O188" s="46"/>
      <c r="P188" s="56"/>
      <c r="Q188" s="48"/>
      <c r="R188" s="48"/>
      <c r="S188" s="49"/>
      <c r="T188" s="50" t="str">
        <f t="shared" si="117"/>
        <v/>
      </c>
      <c r="U188" s="51" t="str">
        <f t="shared" si="196"/>
        <v/>
      </c>
      <c r="V188" s="51" t="str">
        <f t="shared" ref="V188:X188" si="390">IF(ISBLANK($A188),"",sum(AF188,AL188,AR188,AX188,BD188,BJ188,BP188,BV188,CB188,CH188,CN188,CT188,CZ188,DF188,DL188,DR188,DX188,ED188,EJ188,EP188,EV188))</f>
        <v/>
      </c>
      <c r="W188" s="51" t="str">
        <f t="shared" si="390"/>
        <v/>
      </c>
      <c r="X188" s="51" t="str">
        <f t="shared" si="390"/>
        <v/>
      </c>
      <c r="Y188" s="52" t="str">
        <f t="shared" si="236"/>
        <v/>
      </c>
      <c r="Z188" s="51" t="str">
        <f t="shared" ref="Z188:AB188" si="391">IF(ISBLANK($A188),"",sum(AI188,AO188,AU188,BA188,BG188,BM188,BS188,BY188,CE188,CK188,CQ188,CW188,DC188,DI188,DO188,DU188,EA188,EG188,EM188,ES188,EY188))</f>
        <v/>
      </c>
      <c r="AA188" s="51" t="str">
        <f t="shared" si="391"/>
        <v/>
      </c>
      <c r="AB188" s="51" t="str">
        <f t="shared" si="391"/>
        <v/>
      </c>
      <c r="AC188" s="52" t="str">
        <f t="shared" si="121"/>
        <v/>
      </c>
      <c r="AD188" s="53" t="str">
        <f t="shared" si="8"/>
        <v/>
      </c>
      <c r="AE188" s="54" t="str">
        <f t="shared" si="221"/>
        <v/>
      </c>
      <c r="AF188" s="55"/>
      <c r="AG188" s="55"/>
      <c r="AH188" s="49"/>
      <c r="AI188" s="55"/>
      <c r="AJ188" s="55"/>
      <c r="AK188" s="49"/>
      <c r="AL188" s="55"/>
      <c r="AM188" s="49"/>
      <c r="AN188" s="49"/>
      <c r="AO188" s="49"/>
      <c r="AP188" s="49"/>
      <c r="AQ188" s="49"/>
      <c r="AR188" s="55"/>
      <c r="AS188" s="55"/>
      <c r="AT188" s="49"/>
      <c r="AU188" s="55"/>
      <c r="AV188" s="49"/>
      <c r="AW188" s="49"/>
      <c r="AX188" s="55"/>
      <c r="AY188" s="49"/>
      <c r="AZ188" s="49"/>
      <c r="BA188" s="55"/>
      <c r="BB188" s="55"/>
      <c r="BC188" s="49"/>
      <c r="BD188" s="49"/>
      <c r="BE188" s="49"/>
      <c r="BF188" s="49"/>
      <c r="BG188" s="49"/>
      <c r="BH188" s="49"/>
      <c r="BI188" s="49"/>
      <c r="BJ188" s="49"/>
      <c r="BK188" s="49"/>
      <c r="BL188" s="49"/>
      <c r="BM188" s="49"/>
      <c r="BN188" s="49"/>
      <c r="BO188" s="49"/>
      <c r="BP188" s="55"/>
      <c r="BQ188" s="49"/>
      <c r="BR188" s="49"/>
      <c r="BS188" s="49"/>
      <c r="BT188" s="49"/>
      <c r="BU188" s="49"/>
      <c r="BV188" s="49"/>
      <c r="BW188" s="49"/>
      <c r="BX188" s="49"/>
      <c r="BY188" s="49"/>
      <c r="BZ188" s="49"/>
      <c r="CA188" s="49"/>
      <c r="CB188" s="55"/>
      <c r="CC188" s="49"/>
      <c r="CD188" s="49"/>
      <c r="CE188" s="49"/>
      <c r="CF188" s="49"/>
      <c r="CG188" s="49"/>
      <c r="CH188" s="49"/>
      <c r="CI188" s="49"/>
      <c r="CJ188" s="49"/>
      <c r="CK188" s="49"/>
      <c r="CL188" s="49"/>
      <c r="CM188" s="49"/>
      <c r="CN188" s="49"/>
      <c r="CO188" s="49"/>
      <c r="CP188" s="49"/>
      <c r="CQ188" s="49"/>
      <c r="CR188" s="49"/>
      <c r="CS188" s="49"/>
      <c r="CT188" s="49"/>
      <c r="CU188" s="49"/>
      <c r="CV188" s="49"/>
      <c r="CW188" s="49"/>
      <c r="CX188" s="49"/>
      <c r="CY188" s="49"/>
      <c r="CZ188" s="49"/>
      <c r="DA188" s="49"/>
      <c r="DB188" s="49"/>
      <c r="DC188" s="49"/>
      <c r="DD188" s="49"/>
      <c r="DE188" s="49"/>
      <c r="DF188" s="49"/>
      <c r="DG188" s="49"/>
      <c r="DH188" s="49"/>
      <c r="DI188" s="49"/>
      <c r="DJ188" s="49"/>
      <c r="DK188" s="49"/>
      <c r="DL188" s="49"/>
      <c r="DM188" s="49"/>
      <c r="DN188" s="49"/>
      <c r="DO188" s="49"/>
      <c r="DP188" s="49"/>
      <c r="DQ188" s="49"/>
      <c r="DR188" s="49"/>
      <c r="DS188" s="49"/>
      <c r="DT188" s="49"/>
      <c r="DU188" s="49"/>
      <c r="DV188" s="49"/>
      <c r="DW188" s="49"/>
      <c r="DX188" s="49"/>
      <c r="DY188" s="49"/>
      <c r="DZ188" s="49"/>
      <c r="EA188" s="49"/>
      <c r="EB188" s="49"/>
      <c r="EC188" s="49"/>
      <c r="ED188" s="49"/>
      <c r="EE188" s="49"/>
      <c r="EF188" s="49"/>
      <c r="EG188" s="49"/>
      <c r="EH188" s="49"/>
      <c r="EI188" s="49"/>
      <c r="EJ188" s="55"/>
      <c r="EK188" s="49"/>
      <c r="EL188" s="49"/>
      <c r="EM188" s="49"/>
      <c r="EN188" s="49"/>
      <c r="EO188" s="49"/>
      <c r="EP188" s="49"/>
      <c r="EQ188" s="49"/>
      <c r="ER188" s="49"/>
      <c r="ES188" s="49"/>
      <c r="ET188" s="49"/>
      <c r="EU188" s="49"/>
      <c r="EV188" s="55"/>
      <c r="EW188" s="55"/>
      <c r="EX188" s="49"/>
      <c r="EY188" s="55"/>
      <c r="EZ188" s="55"/>
      <c r="FA188" s="49"/>
      <c r="FB188" s="40"/>
      <c r="FC188" s="40"/>
      <c r="FD188" s="40"/>
    </row>
    <row r="189" hidden="1">
      <c r="A189" s="40"/>
      <c r="B189" s="40"/>
      <c r="C189" s="41"/>
      <c r="D189" s="42"/>
      <c r="E189" s="42"/>
      <c r="F189" s="42"/>
      <c r="G189" s="43"/>
      <c r="H189" s="43"/>
      <c r="I189" s="42"/>
      <c r="J189" s="42"/>
      <c r="K189" s="42"/>
      <c r="L189" s="43"/>
      <c r="M189" s="42"/>
      <c r="N189" s="45"/>
      <c r="O189" s="46"/>
      <c r="P189" s="56"/>
      <c r="Q189" s="48"/>
      <c r="R189" s="48"/>
      <c r="S189" s="49"/>
      <c r="T189" s="50" t="str">
        <f t="shared" si="117"/>
        <v/>
      </c>
      <c r="U189" s="51" t="str">
        <f t="shared" si="196"/>
        <v/>
      </c>
      <c r="V189" s="51" t="str">
        <f t="shared" ref="V189:X189" si="392">IF(ISBLANK($A189),"",sum(AF189,AL189,AR189,AX189,BD189,BJ189,BP189,BV189,CB189,CH189,CN189,CT189,CZ189,DF189,DL189,DR189,DX189,ED189,EJ189,EP189,EV189))</f>
        <v/>
      </c>
      <c r="W189" s="51" t="str">
        <f t="shared" si="392"/>
        <v/>
      </c>
      <c r="X189" s="51" t="str">
        <f t="shared" si="392"/>
        <v/>
      </c>
      <c r="Y189" s="52" t="str">
        <f t="shared" si="236"/>
        <v/>
      </c>
      <c r="Z189" s="51" t="str">
        <f t="shared" ref="Z189:AB189" si="393">IF(ISBLANK($A189),"",sum(AI189,AO189,AU189,BA189,BG189,BM189,BS189,BY189,CE189,CK189,CQ189,CW189,DC189,DI189,DO189,DU189,EA189,EG189,EM189,ES189,EY189))</f>
        <v/>
      </c>
      <c r="AA189" s="51" t="str">
        <f t="shared" si="393"/>
        <v/>
      </c>
      <c r="AB189" s="51" t="str">
        <f t="shared" si="393"/>
        <v/>
      </c>
      <c r="AC189" s="52" t="str">
        <f t="shared" si="121"/>
        <v/>
      </c>
      <c r="AD189" s="53" t="str">
        <f t="shared" si="8"/>
        <v/>
      </c>
      <c r="AE189" s="54" t="str">
        <f t="shared" si="221"/>
        <v/>
      </c>
      <c r="AF189" s="55"/>
      <c r="AG189" s="55"/>
      <c r="AH189" s="49"/>
      <c r="AI189" s="55"/>
      <c r="AJ189" s="55"/>
      <c r="AK189" s="49"/>
      <c r="AL189" s="55"/>
      <c r="AM189" s="49"/>
      <c r="AN189" s="49"/>
      <c r="AO189" s="49"/>
      <c r="AP189" s="49"/>
      <c r="AQ189" s="49"/>
      <c r="AR189" s="55"/>
      <c r="AS189" s="55"/>
      <c r="AT189" s="49"/>
      <c r="AU189" s="55"/>
      <c r="AV189" s="49"/>
      <c r="AW189" s="49"/>
      <c r="AX189" s="55"/>
      <c r="AY189" s="49"/>
      <c r="AZ189" s="49"/>
      <c r="BA189" s="55"/>
      <c r="BB189" s="55"/>
      <c r="BC189" s="49"/>
      <c r="BD189" s="49"/>
      <c r="BE189" s="49"/>
      <c r="BF189" s="49"/>
      <c r="BG189" s="49"/>
      <c r="BH189" s="49"/>
      <c r="BI189" s="49"/>
      <c r="BJ189" s="49"/>
      <c r="BK189" s="49"/>
      <c r="BL189" s="49"/>
      <c r="BM189" s="49"/>
      <c r="BN189" s="49"/>
      <c r="BO189" s="49"/>
      <c r="BP189" s="55"/>
      <c r="BQ189" s="49"/>
      <c r="BR189" s="49"/>
      <c r="BS189" s="49"/>
      <c r="BT189" s="49"/>
      <c r="BU189" s="49"/>
      <c r="BV189" s="49"/>
      <c r="BW189" s="49"/>
      <c r="BX189" s="49"/>
      <c r="BY189" s="49"/>
      <c r="BZ189" s="49"/>
      <c r="CA189" s="49"/>
      <c r="CB189" s="55"/>
      <c r="CC189" s="49"/>
      <c r="CD189" s="49"/>
      <c r="CE189" s="49"/>
      <c r="CF189" s="49"/>
      <c r="CG189" s="49"/>
      <c r="CH189" s="49"/>
      <c r="CI189" s="49"/>
      <c r="CJ189" s="49"/>
      <c r="CK189" s="49"/>
      <c r="CL189" s="49"/>
      <c r="CM189" s="49"/>
      <c r="CN189" s="49"/>
      <c r="CO189" s="49"/>
      <c r="CP189" s="49"/>
      <c r="CQ189" s="49"/>
      <c r="CR189" s="49"/>
      <c r="CS189" s="49"/>
      <c r="CT189" s="49"/>
      <c r="CU189" s="49"/>
      <c r="CV189" s="49"/>
      <c r="CW189" s="49"/>
      <c r="CX189" s="49"/>
      <c r="CY189" s="49"/>
      <c r="CZ189" s="49"/>
      <c r="DA189" s="49"/>
      <c r="DB189" s="49"/>
      <c r="DC189" s="49"/>
      <c r="DD189" s="49"/>
      <c r="DE189" s="49"/>
      <c r="DF189" s="49"/>
      <c r="DG189" s="49"/>
      <c r="DH189" s="49"/>
      <c r="DI189" s="49"/>
      <c r="DJ189" s="49"/>
      <c r="DK189" s="49"/>
      <c r="DL189" s="49"/>
      <c r="DM189" s="49"/>
      <c r="DN189" s="49"/>
      <c r="DO189" s="49"/>
      <c r="DP189" s="49"/>
      <c r="DQ189" s="49"/>
      <c r="DR189" s="49"/>
      <c r="DS189" s="49"/>
      <c r="DT189" s="49"/>
      <c r="DU189" s="49"/>
      <c r="DV189" s="49"/>
      <c r="DW189" s="49"/>
      <c r="DX189" s="49"/>
      <c r="DY189" s="49"/>
      <c r="DZ189" s="49"/>
      <c r="EA189" s="49"/>
      <c r="EB189" s="49"/>
      <c r="EC189" s="49"/>
      <c r="ED189" s="49"/>
      <c r="EE189" s="49"/>
      <c r="EF189" s="49"/>
      <c r="EG189" s="49"/>
      <c r="EH189" s="49"/>
      <c r="EI189" s="49"/>
      <c r="EJ189" s="55"/>
      <c r="EK189" s="49"/>
      <c r="EL189" s="49"/>
      <c r="EM189" s="49"/>
      <c r="EN189" s="49"/>
      <c r="EO189" s="49"/>
      <c r="EP189" s="49"/>
      <c r="EQ189" s="49"/>
      <c r="ER189" s="49"/>
      <c r="ES189" s="49"/>
      <c r="ET189" s="49"/>
      <c r="EU189" s="49"/>
      <c r="EV189" s="55"/>
      <c r="EW189" s="55"/>
      <c r="EX189" s="49"/>
      <c r="EY189" s="55"/>
      <c r="EZ189" s="55"/>
      <c r="FA189" s="49"/>
      <c r="FB189" s="40"/>
      <c r="FC189" s="40"/>
      <c r="FD189" s="40"/>
    </row>
    <row r="190" hidden="1">
      <c r="A190" s="40"/>
      <c r="B190" s="40"/>
      <c r="C190" s="41"/>
      <c r="D190" s="42"/>
      <c r="E190" s="42"/>
      <c r="F190" s="42"/>
      <c r="G190" s="43"/>
      <c r="H190" s="43"/>
      <c r="I190" s="42"/>
      <c r="J190" s="42"/>
      <c r="K190" s="42"/>
      <c r="L190" s="43"/>
      <c r="M190" s="42"/>
      <c r="N190" s="45"/>
      <c r="O190" s="46"/>
      <c r="P190" s="56"/>
      <c r="Q190" s="48"/>
      <c r="R190" s="48"/>
      <c r="S190" s="49"/>
      <c r="T190" s="50" t="str">
        <f t="shared" si="117"/>
        <v/>
      </c>
      <c r="U190" s="51" t="str">
        <f t="shared" si="196"/>
        <v/>
      </c>
      <c r="V190" s="51" t="str">
        <f t="shared" ref="V190:X190" si="394">IF(ISBLANK($A190),"",sum(AF190,AL190,AR190,AX190,BD190,BJ190,BP190,BV190,CB190,CH190,CN190,CT190,CZ190,DF190,DL190,DR190,DX190,ED190,EJ190,EP190,EV190))</f>
        <v/>
      </c>
      <c r="W190" s="51" t="str">
        <f t="shared" si="394"/>
        <v/>
      </c>
      <c r="X190" s="51" t="str">
        <f t="shared" si="394"/>
        <v/>
      </c>
      <c r="Y190" s="52" t="str">
        <f t="shared" si="236"/>
        <v/>
      </c>
      <c r="Z190" s="51" t="str">
        <f t="shared" ref="Z190:AB190" si="395">IF(ISBLANK($A190),"",sum(AI190,AO190,AU190,BA190,BG190,BM190,BS190,BY190,CE190,CK190,CQ190,CW190,DC190,DI190,DO190,DU190,EA190,EG190,EM190,ES190,EY190))</f>
        <v/>
      </c>
      <c r="AA190" s="51" t="str">
        <f t="shared" si="395"/>
        <v/>
      </c>
      <c r="AB190" s="51" t="str">
        <f t="shared" si="395"/>
        <v/>
      </c>
      <c r="AC190" s="52" t="str">
        <f t="shared" si="121"/>
        <v/>
      </c>
      <c r="AD190" s="53" t="str">
        <f t="shared" si="8"/>
        <v/>
      </c>
      <c r="AE190" s="54" t="str">
        <f t="shared" si="221"/>
        <v/>
      </c>
      <c r="AF190" s="55"/>
      <c r="AG190" s="55"/>
      <c r="AH190" s="49"/>
      <c r="AI190" s="55"/>
      <c r="AJ190" s="55"/>
      <c r="AK190" s="49"/>
      <c r="AL190" s="55"/>
      <c r="AM190" s="49"/>
      <c r="AN190" s="49"/>
      <c r="AO190" s="49"/>
      <c r="AP190" s="49"/>
      <c r="AQ190" s="49"/>
      <c r="AR190" s="55"/>
      <c r="AS190" s="55"/>
      <c r="AT190" s="49"/>
      <c r="AU190" s="55"/>
      <c r="AV190" s="49"/>
      <c r="AW190" s="49"/>
      <c r="AX190" s="55"/>
      <c r="AY190" s="49"/>
      <c r="AZ190" s="49"/>
      <c r="BA190" s="55"/>
      <c r="BB190" s="55"/>
      <c r="BC190" s="49"/>
      <c r="BD190" s="49"/>
      <c r="BE190" s="49"/>
      <c r="BF190" s="49"/>
      <c r="BG190" s="49"/>
      <c r="BH190" s="49"/>
      <c r="BI190" s="49"/>
      <c r="BJ190" s="49"/>
      <c r="BK190" s="49"/>
      <c r="BL190" s="49"/>
      <c r="BM190" s="49"/>
      <c r="BN190" s="49"/>
      <c r="BO190" s="49"/>
      <c r="BP190" s="55"/>
      <c r="BQ190" s="49"/>
      <c r="BR190" s="49"/>
      <c r="BS190" s="49"/>
      <c r="BT190" s="49"/>
      <c r="BU190" s="49"/>
      <c r="BV190" s="49"/>
      <c r="BW190" s="49"/>
      <c r="BX190" s="49"/>
      <c r="BY190" s="49"/>
      <c r="BZ190" s="49"/>
      <c r="CA190" s="49"/>
      <c r="CB190" s="55"/>
      <c r="CC190" s="49"/>
      <c r="CD190" s="49"/>
      <c r="CE190" s="49"/>
      <c r="CF190" s="49"/>
      <c r="CG190" s="49"/>
      <c r="CH190" s="49"/>
      <c r="CI190" s="49"/>
      <c r="CJ190" s="49"/>
      <c r="CK190" s="49"/>
      <c r="CL190" s="49"/>
      <c r="CM190" s="49"/>
      <c r="CN190" s="49"/>
      <c r="CO190" s="49"/>
      <c r="CP190" s="49"/>
      <c r="CQ190" s="49"/>
      <c r="CR190" s="49"/>
      <c r="CS190" s="49"/>
      <c r="CT190" s="49"/>
      <c r="CU190" s="49"/>
      <c r="CV190" s="49"/>
      <c r="CW190" s="49"/>
      <c r="CX190" s="49"/>
      <c r="CY190" s="49"/>
      <c r="CZ190" s="49"/>
      <c r="DA190" s="49"/>
      <c r="DB190" s="49"/>
      <c r="DC190" s="49"/>
      <c r="DD190" s="49"/>
      <c r="DE190" s="49"/>
      <c r="DF190" s="49"/>
      <c r="DG190" s="49"/>
      <c r="DH190" s="49"/>
      <c r="DI190" s="49"/>
      <c r="DJ190" s="49"/>
      <c r="DK190" s="49"/>
      <c r="DL190" s="49"/>
      <c r="DM190" s="49"/>
      <c r="DN190" s="49"/>
      <c r="DO190" s="49"/>
      <c r="DP190" s="49"/>
      <c r="DQ190" s="49"/>
      <c r="DR190" s="49"/>
      <c r="DS190" s="49"/>
      <c r="DT190" s="49"/>
      <c r="DU190" s="49"/>
      <c r="DV190" s="49"/>
      <c r="DW190" s="49"/>
      <c r="DX190" s="49"/>
      <c r="DY190" s="49"/>
      <c r="DZ190" s="49"/>
      <c r="EA190" s="49"/>
      <c r="EB190" s="49"/>
      <c r="EC190" s="49"/>
      <c r="ED190" s="49"/>
      <c r="EE190" s="49"/>
      <c r="EF190" s="49"/>
      <c r="EG190" s="49"/>
      <c r="EH190" s="49"/>
      <c r="EI190" s="49"/>
      <c r="EJ190" s="55"/>
      <c r="EK190" s="49"/>
      <c r="EL190" s="49"/>
      <c r="EM190" s="49"/>
      <c r="EN190" s="49"/>
      <c r="EO190" s="49"/>
      <c r="EP190" s="49"/>
      <c r="EQ190" s="49"/>
      <c r="ER190" s="49"/>
      <c r="ES190" s="49"/>
      <c r="ET190" s="49"/>
      <c r="EU190" s="49"/>
      <c r="EV190" s="55"/>
      <c r="EW190" s="55"/>
      <c r="EX190" s="49"/>
      <c r="EY190" s="55"/>
      <c r="EZ190" s="55"/>
      <c r="FA190" s="49"/>
      <c r="FB190" s="40"/>
      <c r="FC190" s="40"/>
      <c r="FD190" s="40"/>
    </row>
    <row r="191" hidden="1">
      <c r="A191" s="40"/>
      <c r="B191" s="40"/>
      <c r="C191" s="41"/>
      <c r="D191" s="42"/>
      <c r="E191" s="42"/>
      <c r="F191" s="42"/>
      <c r="G191" s="43"/>
      <c r="H191" s="43"/>
      <c r="I191" s="42"/>
      <c r="J191" s="42"/>
      <c r="K191" s="42"/>
      <c r="L191" s="43"/>
      <c r="M191" s="42"/>
      <c r="N191" s="45"/>
      <c r="O191" s="46"/>
      <c r="P191" s="56"/>
      <c r="Q191" s="48"/>
      <c r="R191" s="48"/>
      <c r="S191" s="49"/>
      <c r="T191" s="50" t="str">
        <f t="shared" si="117"/>
        <v/>
      </c>
      <c r="U191" s="51" t="str">
        <f t="shared" si="196"/>
        <v/>
      </c>
      <c r="V191" s="51" t="str">
        <f t="shared" ref="V191:X191" si="396">IF(ISBLANK($A191),"",sum(AF191,AL191,AR191,AX191,BD191,BJ191,BP191,BV191,CB191,CH191,CN191,CT191,CZ191,DF191,DL191,DR191,DX191,ED191,EJ191,EP191,EV191))</f>
        <v/>
      </c>
      <c r="W191" s="51" t="str">
        <f t="shared" si="396"/>
        <v/>
      </c>
      <c r="X191" s="51" t="str">
        <f t="shared" si="396"/>
        <v/>
      </c>
      <c r="Y191" s="52" t="str">
        <f t="shared" si="236"/>
        <v/>
      </c>
      <c r="Z191" s="51" t="str">
        <f t="shared" ref="Z191:AB191" si="397">IF(ISBLANK($A191),"",sum(AI191,AO191,AU191,BA191,BG191,BM191,BS191,BY191,CE191,CK191,CQ191,CW191,DC191,DI191,DO191,DU191,EA191,EG191,EM191,ES191,EY191))</f>
        <v/>
      </c>
      <c r="AA191" s="51" t="str">
        <f t="shared" si="397"/>
        <v/>
      </c>
      <c r="AB191" s="51" t="str">
        <f t="shared" si="397"/>
        <v/>
      </c>
      <c r="AC191" s="52" t="str">
        <f t="shared" si="121"/>
        <v/>
      </c>
      <c r="AD191" s="53" t="str">
        <f t="shared" si="8"/>
        <v/>
      </c>
      <c r="AE191" s="54" t="str">
        <f t="shared" si="221"/>
        <v/>
      </c>
      <c r="AF191" s="55"/>
      <c r="AG191" s="55"/>
      <c r="AH191" s="49"/>
      <c r="AI191" s="55"/>
      <c r="AJ191" s="55"/>
      <c r="AK191" s="49"/>
      <c r="AL191" s="55"/>
      <c r="AM191" s="49"/>
      <c r="AN191" s="49"/>
      <c r="AO191" s="49"/>
      <c r="AP191" s="49"/>
      <c r="AQ191" s="49"/>
      <c r="AR191" s="55"/>
      <c r="AS191" s="55"/>
      <c r="AT191" s="49"/>
      <c r="AU191" s="55"/>
      <c r="AV191" s="49"/>
      <c r="AW191" s="49"/>
      <c r="AX191" s="55"/>
      <c r="AY191" s="49"/>
      <c r="AZ191" s="49"/>
      <c r="BA191" s="55"/>
      <c r="BB191" s="55"/>
      <c r="BC191" s="49"/>
      <c r="BD191" s="49"/>
      <c r="BE191" s="49"/>
      <c r="BF191" s="49"/>
      <c r="BG191" s="49"/>
      <c r="BH191" s="49"/>
      <c r="BI191" s="49"/>
      <c r="BJ191" s="49"/>
      <c r="BK191" s="49"/>
      <c r="BL191" s="49"/>
      <c r="BM191" s="49"/>
      <c r="BN191" s="49"/>
      <c r="BO191" s="49"/>
      <c r="BP191" s="55"/>
      <c r="BQ191" s="49"/>
      <c r="BR191" s="49"/>
      <c r="BS191" s="49"/>
      <c r="BT191" s="49"/>
      <c r="BU191" s="49"/>
      <c r="BV191" s="49"/>
      <c r="BW191" s="49"/>
      <c r="BX191" s="49"/>
      <c r="BY191" s="49"/>
      <c r="BZ191" s="49"/>
      <c r="CA191" s="49"/>
      <c r="CB191" s="55"/>
      <c r="CC191" s="49"/>
      <c r="CD191" s="49"/>
      <c r="CE191" s="49"/>
      <c r="CF191" s="49"/>
      <c r="CG191" s="49"/>
      <c r="CH191" s="49"/>
      <c r="CI191" s="49"/>
      <c r="CJ191" s="49"/>
      <c r="CK191" s="49"/>
      <c r="CL191" s="49"/>
      <c r="CM191" s="49"/>
      <c r="CN191" s="49"/>
      <c r="CO191" s="49"/>
      <c r="CP191" s="49"/>
      <c r="CQ191" s="49"/>
      <c r="CR191" s="49"/>
      <c r="CS191" s="49"/>
      <c r="CT191" s="49"/>
      <c r="CU191" s="49"/>
      <c r="CV191" s="49"/>
      <c r="CW191" s="49"/>
      <c r="CX191" s="49"/>
      <c r="CY191" s="49"/>
      <c r="CZ191" s="49"/>
      <c r="DA191" s="49"/>
      <c r="DB191" s="49"/>
      <c r="DC191" s="49"/>
      <c r="DD191" s="49"/>
      <c r="DE191" s="49"/>
      <c r="DF191" s="49"/>
      <c r="DG191" s="49"/>
      <c r="DH191" s="49"/>
      <c r="DI191" s="49"/>
      <c r="DJ191" s="49"/>
      <c r="DK191" s="49"/>
      <c r="DL191" s="49"/>
      <c r="DM191" s="49"/>
      <c r="DN191" s="49"/>
      <c r="DO191" s="49"/>
      <c r="DP191" s="49"/>
      <c r="DQ191" s="49"/>
      <c r="DR191" s="49"/>
      <c r="DS191" s="49"/>
      <c r="DT191" s="49"/>
      <c r="DU191" s="49"/>
      <c r="DV191" s="49"/>
      <c r="DW191" s="49"/>
      <c r="DX191" s="49"/>
      <c r="DY191" s="49"/>
      <c r="DZ191" s="49"/>
      <c r="EA191" s="49"/>
      <c r="EB191" s="49"/>
      <c r="EC191" s="49"/>
      <c r="ED191" s="49"/>
      <c r="EE191" s="49"/>
      <c r="EF191" s="49"/>
      <c r="EG191" s="49"/>
      <c r="EH191" s="49"/>
      <c r="EI191" s="49"/>
      <c r="EJ191" s="55"/>
      <c r="EK191" s="49"/>
      <c r="EL191" s="49"/>
      <c r="EM191" s="49"/>
      <c r="EN191" s="49"/>
      <c r="EO191" s="49"/>
      <c r="EP191" s="49"/>
      <c r="EQ191" s="49"/>
      <c r="ER191" s="49"/>
      <c r="ES191" s="49"/>
      <c r="ET191" s="49"/>
      <c r="EU191" s="49"/>
      <c r="EV191" s="55"/>
      <c r="EW191" s="55"/>
      <c r="EX191" s="49"/>
      <c r="EY191" s="55"/>
      <c r="EZ191" s="55"/>
      <c r="FA191" s="49"/>
      <c r="FB191" s="40"/>
      <c r="FC191" s="40"/>
      <c r="FD191" s="40"/>
    </row>
    <row r="192" hidden="1">
      <c r="A192" s="40"/>
      <c r="B192" s="40"/>
      <c r="C192" s="41"/>
      <c r="D192" s="42"/>
      <c r="E192" s="42"/>
      <c r="F192" s="42"/>
      <c r="G192" s="43"/>
      <c r="H192" s="43"/>
      <c r="I192" s="42"/>
      <c r="J192" s="42"/>
      <c r="K192" s="42"/>
      <c r="L192" s="43"/>
      <c r="M192" s="42"/>
      <c r="N192" s="45"/>
      <c r="O192" s="46"/>
      <c r="P192" s="56"/>
      <c r="Q192" s="48"/>
      <c r="R192" s="48"/>
      <c r="S192" s="49"/>
      <c r="T192" s="50" t="str">
        <f t="shared" si="117"/>
        <v/>
      </c>
      <c r="U192" s="51" t="str">
        <f t="shared" si="196"/>
        <v/>
      </c>
      <c r="V192" s="51" t="str">
        <f t="shared" ref="V192:X192" si="398">IF(ISBLANK($A192),"",sum(AF192,AL192,AR192,AX192,BD192,BJ192,BP192,BV192,CB192,CH192,CN192,CT192,CZ192,DF192,DL192,DR192,DX192,ED192,EJ192,EP192,EV192))</f>
        <v/>
      </c>
      <c r="W192" s="51" t="str">
        <f t="shared" si="398"/>
        <v/>
      </c>
      <c r="X192" s="51" t="str">
        <f t="shared" si="398"/>
        <v/>
      </c>
      <c r="Y192" s="52" t="str">
        <f t="shared" si="236"/>
        <v/>
      </c>
      <c r="Z192" s="51" t="str">
        <f t="shared" ref="Z192:AB192" si="399">IF(ISBLANK($A192),"",sum(AI192,AO192,AU192,BA192,BG192,BM192,BS192,BY192,CE192,CK192,CQ192,CW192,DC192,DI192,DO192,DU192,EA192,EG192,EM192,ES192,EY192))</f>
        <v/>
      </c>
      <c r="AA192" s="51" t="str">
        <f t="shared" si="399"/>
        <v/>
      </c>
      <c r="AB192" s="51" t="str">
        <f t="shared" si="399"/>
        <v/>
      </c>
      <c r="AC192" s="52" t="str">
        <f t="shared" si="121"/>
        <v/>
      </c>
      <c r="AD192" s="53" t="str">
        <f t="shared" si="8"/>
        <v/>
      </c>
      <c r="AE192" s="54" t="str">
        <f t="shared" si="221"/>
        <v/>
      </c>
      <c r="AF192" s="55"/>
      <c r="AG192" s="55"/>
      <c r="AH192" s="49"/>
      <c r="AI192" s="55"/>
      <c r="AJ192" s="55"/>
      <c r="AK192" s="49"/>
      <c r="AL192" s="55"/>
      <c r="AM192" s="49"/>
      <c r="AN192" s="49"/>
      <c r="AO192" s="49"/>
      <c r="AP192" s="49"/>
      <c r="AQ192" s="49"/>
      <c r="AR192" s="55"/>
      <c r="AS192" s="55"/>
      <c r="AT192" s="49"/>
      <c r="AU192" s="55"/>
      <c r="AV192" s="49"/>
      <c r="AW192" s="49"/>
      <c r="AX192" s="55"/>
      <c r="AY192" s="49"/>
      <c r="AZ192" s="49"/>
      <c r="BA192" s="55"/>
      <c r="BB192" s="55"/>
      <c r="BC192" s="49"/>
      <c r="BD192" s="49"/>
      <c r="BE192" s="49"/>
      <c r="BF192" s="49"/>
      <c r="BG192" s="49"/>
      <c r="BH192" s="49"/>
      <c r="BI192" s="49"/>
      <c r="BJ192" s="49"/>
      <c r="BK192" s="49"/>
      <c r="BL192" s="49"/>
      <c r="BM192" s="49"/>
      <c r="BN192" s="49"/>
      <c r="BO192" s="49"/>
      <c r="BP192" s="55"/>
      <c r="BQ192" s="49"/>
      <c r="BR192" s="49"/>
      <c r="BS192" s="49"/>
      <c r="BT192" s="49"/>
      <c r="BU192" s="49"/>
      <c r="BV192" s="49"/>
      <c r="BW192" s="49"/>
      <c r="BX192" s="49"/>
      <c r="BY192" s="49"/>
      <c r="BZ192" s="49"/>
      <c r="CA192" s="49"/>
      <c r="CB192" s="55"/>
      <c r="CC192" s="49"/>
      <c r="CD192" s="49"/>
      <c r="CE192" s="49"/>
      <c r="CF192" s="49"/>
      <c r="CG192" s="49"/>
      <c r="CH192" s="49"/>
      <c r="CI192" s="49"/>
      <c r="CJ192" s="49"/>
      <c r="CK192" s="49"/>
      <c r="CL192" s="49"/>
      <c r="CM192" s="49"/>
      <c r="CN192" s="49"/>
      <c r="CO192" s="49"/>
      <c r="CP192" s="49"/>
      <c r="CQ192" s="49"/>
      <c r="CR192" s="49"/>
      <c r="CS192" s="49"/>
      <c r="CT192" s="49"/>
      <c r="CU192" s="49"/>
      <c r="CV192" s="49"/>
      <c r="CW192" s="49"/>
      <c r="CX192" s="49"/>
      <c r="CY192" s="49"/>
      <c r="CZ192" s="49"/>
      <c r="DA192" s="49"/>
      <c r="DB192" s="49"/>
      <c r="DC192" s="49"/>
      <c r="DD192" s="49"/>
      <c r="DE192" s="49"/>
      <c r="DF192" s="49"/>
      <c r="DG192" s="49"/>
      <c r="DH192" s="49"/>
      <c r="DI192" s="49"/>
      <c r="DJ192" s="49"/>
      <c r="DK192" s="49"/>
      <c r="DL192" s="49"/>
      <c r="DM192" s="49"/>
      <c r="DN192" s="49"/>
      <c r="DO192" s="49"/>
      <c r="DP192" s="49"/>
      <c r="DQ192" s="49"/>
      <c r="DR192" s="49"/>
      <c r="DS192" s="49"/>
      <c r="DT192" s="49"/>
      <c r="DU192" s="49"/>
      <c r="DV192" s="49"/>
      <c r="DW192" s="49"/>
      <c r="DX192" s="49"/>
      <c r="DY192" s="49"/>
      <c r="DZ192" s="49"/>
      <c r="EA192" s="49"/>
      <c r="EB192" s="49"/>
      <c r="EC192" s="49"/>
      <c r="ED192" s="49"/>
      <c r="EE192" s="49"/>
      <c r="EF192" s="49"/>
      <c r="EG192" s="49"/>
      <c r="EH192" s="49"/>
      <c r="EI192" s="49"/>
      <c r="EJ192" s="55"/>
      <c r="EK192" s="49"/>
      <c r="EL192" s="49"/>
      <c r="EM192" s="49"/>
      <c r="EN192" s="49"/>
      <c r="EO192" s="49"/>
      <c r="EP192" s="49"/>
      <c r="EQ192" s="49"/>
      <c r="ER192" s="49"/>
      <c r="ES192" s="49"/>
      <c r="ET192" s="49"/>
      <c r="EU192" s="49"/>
      <c r="EV192" s="55"/>
      <c r="EW192" s="55"/>
      <c r="EX192" s="49"/>
      <c r="EY192" s="55"/>
      <c r="EZ192" s="55"/>
      <c r="FA192" s="49"/>
      <c r="FB192" s="40"/>
      <c r="FC192" s="40"/>
      <c r="FD192" s="40"/>
    </row>
    <row r="193" hidden="1">
      <c r="A193" s="40"/>
      <c r="B193" s="40"/>
      <c r="C193" s="41"/>
      <c r="D193" s="42"/>
      <c r="E193" s="42"/>
      <c r="F193" s="42"/>
      <c r="G193" s="43"/>
      <c r="H193" s="43"/>
      <c r="I193" s="42"/>
      <c r="J193" s="42"/>
      <c r="K193" s="42"/>
      <c r="L193" s="43"/>
      <c r="M193" s="42"/>
      <c r="N193" s="45"/>
      <c r="O193" s="46"/>
      <c r="P193" s="56"/>
      <c r="Q193" s="48"/>
      <c r="R193" s="48"/>
      <c r="S193" s="49"/>
      <c r="T193" s="50" t="str">
        <f t="shared" si="117"/>
        <v/>
      </c>
      <c r="U193" s="51" t="str">
        <f t="shared" si="196"/>
        <v/>
      </c>
      <c r="V193" s="51" t="str">
        <f t="shared" ref="V193:X193" si="400">IF(ISBLANK($A193),"",sum(AF193,AL193,AR193,AX193,BD193,BJ193,BP193,BV193,CB193,CH193,CN193,CT193,CZ193,DF193,DL193,DR193,DX193,ED193,EJ193,EP193,EV193))</f>
        <v/>
      </c>
      <c r="W193" s="51" t="str">
        <f t="shared" si="400"/>
        <v/>
      </c>
      <c r="X193" s="51" t="str">
        <f t="shared" si="400"/>
        <v/>
      </c>
      <c r="Y193" s="52" t="str">
        <f t="shared" si="236"/>
        <v/>
      </c>
      <c r="Z193" s="51" t="str">
        <f t="shared" ref="Z193:AB193" si="401">IF(ISBLANK($A193),"",sum(AI193,AO193,AU193,BA193,BG193,BM193,BS193,BY193,CE193,CK193,CQ193,CW193,DC193,DI193,DO193,DU193,EA193,EG193,EM193,ES193,EY193))</f>
        <v/>
      </c>
      <c r="AA193" s="51" t="str">
        <f t="shared" si="401"/>
        <v/>
      </c>
      <c r="AB193" s="51" t="str">
        <f t="shared" si="401"/>
        <v/>
      </c>
      <c r="AC193" s="52" t="str">
        <f t="shared" si="121"/>
        <v/>
      </c>
      <c r="AD193" s="53" t="str">
        <f t="shared" si="8"/>
        <v/>
      </c>
      <c r="AE193" s="54" t="str">
        <f t="shared" si="221"/>
        <v/>
      </c>
      <c r="AF193" s="55"/>
      <c r="AG193" s="55"/>
      <c r="AH193" s="49"/>
      <c r="AI193" s="55"/>
      <c r="AJ193" s="55"/>
      <c r="AK193" s="49"/>
      <c r="AL193" s="55"/>
      <c r="AM193" s="49"/>
      <c r="AN193" s="49"/>
      <c r="AO193" s="49"/>
      <c r="AP193" s="49"/>
      <c r="AQ193" s="49"/>
      <c r="AR193" s="55"/>
      <c r="AS193" s="55"/>
      <c r="AT193" s="49"/>
      <c r="AU193" s="55"/>
      <c r="AV193" s="49"/>
      <c r="AW193" s="49"/>
      <c r="AX193" s="55"/>
      <c r="AY193" s="49"/>
      <c r="AZ193" s="49"/>
      <c r="BA193" s="55"/>
      <c r="BB193" s="55"/>
      <c r="BC193" s="49"/>
      <c r="BD193" s="49"/>
      <c r="BE193" s="49"/>
      <c r="BF193" s="49"/>
      <c r="BG193" s="49"/>
      <c r="BH193" s="49"/>
      <c r="BI193" s="49"/>
      <c r="BJ193" s="49"/>
      <c r="BK193" s="49"/>
      <c r="BL193" s="49"/>
      <c r="BM193" s="49"/>
      <c r="BN193" s="49"/>
      <c r="BO193" s="49"/>
      <c r="BP193" s="55"/>
      <c r="BQ193" s="49"/>
      <c r="BR193" s="49"/>
      <c r="BS193" s="49"/>
      <c r="BT193" s="49"/>
      <c r="BU193" s="49"/>
      <c r="BV193" s="49"/>
      <c r="BW193" s="49"/>
      <c r="BX193" s="49"/>
      <c r="BY193" s="49"/>
      <c r="BZ193" s="49"/>
      <c r="CA193" s="49"/>
      <c r="CB193" s="55"/>
      <c r="CC193" s="49"/>
      <c r="CD193" s="49"/>
      <c r="CE193" s="49"/>
      <c r="CF193" s="49"/>
      <c r="CG193" s="49"/>
      <c r="CH193" s="49"/>
      <c r="CI193" s="49"/>
      <c r="CJ193" s="49"/>
      <c r="CK193" s="49"/>
      <c r="CL193" s="49"/>
      <c r="CM193" s="49"/>
      <c r="CN193" s="49"/>
      <c r="CO193" s="49"/>
      <c r="CP193" s="49"/>
      <c r="CQ193" s="49"/>
      <c r="CR193" s="49"/>
      <c r="CS193" s="49"/>
      <c r="CT193" s="49"/>
      <c r="CU193" s="49"/>
      <c r="CV193" s="49"/>
      <c r="CW193" s="49"/>
      <c r="CX193" s="49"/>
      <c r="CY193" s="49"/>
      <c r="CZ193" s="49"/>
      <c r="DA193" s="49"/>
      <c r="DB193" s="49"/>
      <c r="DC193" s="49"/>
      <c r="DD193" s="49"/>
      <c r="DE193" s="49"/>
      <c r="DF193" s="49"/>
      <c r="DG193" s="49"/>
      <c r="DH193" s="49"/>
      <c r="DI193" s="49"/>
      <c r="DJ193" s="49"/>
      <c r="DK193" s="49"/>
      <c r="DL193" s="49"/>
      <c r="DM193" s="49"/>
      <c r="DN193" s="49"/>
      <c r="DO193" s="49"/>
      <c r="DP193" s="49"/>
      <c r="DQ193" s="49"/>
      <c r="DR193" s="49"/>
      <c r="DS193" s="49"/>
      <c r="DT193" s="49"/>
      <c r="DU193" s="49"/>
      <c r="DV193" s="49"/>
      <c r="DW193" s="49"/>
      <c r="DX193" s="49"/>
      <c r="DY193" s="49"/>
      <c r="DZ193" s="49"/>
      <c r="EA193" s="49"/>
      <c r="EB193" s="49"/>
      <c r="EC193" s="49"/>
      <c r="ED193" s="49"/>
      <c r="EE193" s="49"/>
      <c r="EF193" s="49"/>
      <c r="EG193" s="49"/>
      <c r="EH193" s="49"/>
      <c r="EI193" s="49"/>
      <c r="EJ193" s="55"/>
      <c r="EK193" s="49"/>
      <c r="EL193" s="49"/>
      <c r="EM193" s="49"/>
      <c r="EN193" s="49"/>
      <c r="EO193" s="49"/>
      <c r="EP193" s="49"/>
      <c r="EQ193" s="49"/>
      <c r="ER193" s="49"/>
      <c r="ES193" s="49"/>
      <c r="ET193" s="49"/>
      <c r="EU193" s="49"/>
      <c r="EV193" s="55"/>
      <c r="EW193" s="55"/>
      <c r="EX193" s="49"/>
      <c r="EY193" s="55"/>
      <c r="EZ193" s="55"/>
      <c r="FA193" s="49"/>
      <c r="FB193" s="40"/>
      <c r="FC193" s="40"/>
      <c r="FD193" s="40"/>
    </row>
    <row r="194" hidden="1">
      <c r="A194" s="40"/>
      <c r="B194" s="40"/>
      <c r="C194" s="41"/>
      <c r="D194" s="42"/>
      <c r="E194" s="42"/>
      <c r="F194" s="42"/>
      <c r="G194" s="43"/>
      <c r="H194" s="43"/>
      <c r="I194" s="42"/>
      <c r="J194" s="42"/>
      <c r="K194" s="42"/>
      <c r="L194" s="43"/>
      <c r="M194" s="42"/>
      <c r="N194" s="45"/>
      <c r="O194" s="46"/>
      <c r="P194" s="56"/>
      <c r="Q194" s="48"/>
      <c r="R194" s="48"/>
      <c r="S194" s="49"/>
      <c r="T194" s="50" t="str">
        <f t="shared" si="117"/>
        <v/>
      </c>
      <c r="U194" s="51" t="str">
        <f t="shared" si="196"/>
        <v/>
      </c>
      <c r="V194" s="51" t="str">
        <f t="shared" ref="V194:X194" si="402">IF(ISBLANK($A194),"",sum(AF194,AL194,AR194,AX194,BD194,BJ194,BP194,BV194,CB194,CH194,CN194,CT194,CZ194,DF194,DL194,DR194,DX194,ED194,EJ194,EP194,EV194))</f>
        <v/>
      </c>
      <c r="W194" s="51" t="str">
        <f t="shared" si="402"/>
        <v/>
      </c>
      <c r="X194" s="51" t="str">
        <f t="shared" si="402"/>
        <v/>
      </c>
      <c r="Y194" s="52" t="str">
        <f t="shared" si="236"/>
        <v/>
      </c>
      <c r="Z194" s="51" t="str">
        <f t="shared" ref="Z194:AB194" si="403">IF(ISBLANK($A194),"",sum(AI194,AO194,AU194,BA194,BG194,BM194,BS194,BY194,CE194,CK194,CQ194,CW194,DC194,DI194,DO194,DU194,EA194,EG194,EM194,ES194,EY194))</f>
        <v/>
      </c>
      <c r="AA194" s="51" t="str">
        <f t="shared" si="403"/>
        <v/>
      </c>
      <c r="AB194" s="51" t="str">
        <f t="shared" si="403"/>
        <v/>
      </c>
      <c r="AC194" s="52" t="str">
        <f t="shared" si="121"/>
        <v/>
      </c>
      <c r="AD194" s="53" t="str">
        <f t="shared" si="8"/>
        <v/>
      </c>
      <c r="AE194" s="54" t="str">
        <f t="shared" si="221"/>
        <v/>
      </c>
      <c r="AF194" s="55"/>
      <c r="AG194" s="55"/>
      <c r="AH194" s="49"/>
      <c r="AI194" s="55"/>
      <c r="AJ194" s="55"/>
      <c r="AK194" s="49"/>
      <c r="AL194" s="55"/>
      <c r="AM194" s="49"/>
      <c r="AN194" s="49"/>
      <c r="AO194" s="49"/>
      <c r="AP194" s="49"/>
      <c r="AQ194" s="49"/>
      <c r="AR194" s="55"/>
      <c r="AS194" s="55"/>
      <c r="AT194" s="49"/>
      <c r="AU194" s="55"/>
      <c r="AV194" s="49"/>
      <c r="AW194" s="49"/>
      <c r="AX194" s="55"/>
      <c r="AY194" s="49"/>
      <c r="AZ194" s="49"/>
      <c r="BA194" s="55"/>
      <c r="BB194" s="55"/>
      <c r="BC194" s="49"/>
      <c r="BD194" s="49"/>
      <c r="BE194" s="49"/>
      <c r="BF194" s="49"/>
      <c r="BG194" s="49"/>
      <c r="BH194" s="49"/>
      <c r="BI194" s="49"/>
      <c r="BJ194" s="49"/>
      <c r="BK194" s="49"/>
      <c r="BL194" s="49"/>
      <c r="BM194" s="49"/>
      <c r="BN194" s="49"/>
      <c r="BO194" s="49"/>
      <c r="BP194" s="55"/>
      <c r="BQ194" s="49"/>
      <c r="BR194" s="49"/>
      <c r="BS194" s="49"/>
      <c r="BT194" s="49"/>
      <c r="BU194" s="49"/>
      <c r="BV194" s="49"/>
      <c r="BW194" s="49"/>
      <c r="BX194" s="49"/>
      <c r="BY194" s="49"/>
      <c r="BZ194" s="49"/>
      <c r="CA194" s="49"/>
      <c r="CB194" s="55"/>
      <c r="CC194" s="49"/>
      <c r="CD194" s="49"/>
      <c r="CE194" s="49"/>
      <c r="CF194" s="49"/>
      <c r="CG194" s="49"/>
      <c r="CH194" s="49"/>
      <c r="CI194" s="49"/>
      <c r="CJ194" s="49"/>
      <c r="CK194" s="49"/>
      <c r="CL194" s="49"/>
      <c r="CM194" s="49"/>
      <c r="CN194" s="49"/>
      <c r="CO194" s="49"/>
      <c r="CP194" s="49"/>
      <c r="CQ194" s="49"/>
      <c r="CR194" s="49"/>
      <c r="CS194" s="49"/>
      <c r="CT194" s="49"/>
      <c r="CU194" s="49"/>
      <c r="CV194" s="49"/>
      <c r="CW194" s="49"/>
      <c r="CX194" s="49"/>
      <c r="CY194" s="49"/>
      <c r="CZ194" s="49"/>
      <c r="DA194" s="49"/>
      <c r="DB194" s="49"/>
      <c r="DC194" s="49"/>
      <c r="DD194" s="49"/>
      <c r="DE194" s="49"/>
      <c r="DF194" s="49"/>
      <c r="DG194" s="49"/>
      <c r="DH194" s="49"/>
      <c r="DI194" s="49"/>
      <c r="DJ194" s="49"/>
      <c r="DK194" s="49"/>
      <c r="DL194" s="49"/>
      <c r="DM194" s="49"/>
      <c r="DN194" s="49"/>
      <c r="DO194" s="49"/>
      <c r="DP194" s="49"/>
      <c r="DQ194" s="49"/>
      <c r="DR194" s="49"/>
      <c r="DS194" s="49"/>
      <c r="DT194" s="49"/>
      <c r="DU194" s="49"/>
      <c r="DV194" s="49"/>
      <c r="DW194" s="49"/>
      <c r="DX194" s="49"/>
      <c r="DY194" s="49"/>
      <c r="DZ194" s="49"/>
      <c r="EA194" s="49"/>
      <c r="EB194" s="49"/>
      <c r="EC194" s="49"/>
      <c r="ED194" s="49"/>
      <c r="EE194" s="49"/>
      <c r="EF194" s="49"/>
      <c r="EG194" s="49"/>
      <c r="EH194" s="49"/>
      <c r="EI194" s="49"/>
      <c r="EJ194" s="55"/>
      <c r="EK194" s="49"/>
      <c r="EL194" s="49"/>
      <c r="EM194" s="49"/>
      <c r="EN194" s="49"/>
      <c r="EO194" s="49"/>
      <c r="EP194" s="49"/>
      <c r="EQ194" s="49"/>
      <c r="ER194" s="49"/>
      <c r="ES194" s="49"/>
      <c r="ET194" s="49"/>
      <c r="EU194" s="49"/>
      <c r="EV194" s="55"/>
      <c r="EW194" s="55"/>
      <c r="EX194" s="49"/>
      <c r="EY194" s="55"/>
      <c r="EZ194" s="55"/>
      <c r="FA194" s="49"/>
      <c r="FB194" s="40"/>
      <c r="FC194" s="40"/>
      <c r="FD194" s="40"/>
    </row>
    <row r="195" hidden="1">
      <c r="A195" s="40"/>
      <c r="B195" s="40"/>
      <c r="C195" s="41"/>
      <c r="D195" s="42"/>
      <c r="E195" s="42"/>
      <c r="F195" s="42"/>
      <c r="G195" s="43"/>
      <c r="H195" s="43"/>
      <c r="I195" s="42"/>
      <c r="J195" s="42"/>
      <c r="K195" s="42"/>
      <c r="L195" s="43"/>
      <c r="M195" s="42"/>
      <c r="N195" s="45"/>
      <c r="O195" s="46"/>
      <c r="P195" s="56"/>
      <c r="Q195" s="48"/>
      <c r="R195" s="48"/>
      <c r="S195" s="49"/>
      <c r="T195" s="50" t="str">
        <f t="shared" si="117"/>
        <v/>
      </c>
      <c r="U195" s="51" t="str">
        <f t="shared" si="196"/>
        <v/>
      </c>
      <c r="V195" s="51" t="str">
        <f t="shared" ref="V195:X195" si="404">IF(ISBLANK($A195),"",sum(AF195,AL195,AR195,AX195,BD195,BJ195,BP195,BV195,CB195,CH195,CN195,CT195,CZ195,DF195,DL195,DR195,DX195,ED195,EJ195,EP195,EV195))</f>
        <v/>
      </c>
      <c r="W195" s="51" t="str">
        <f t="shared" si="404"/>
        <v/>
      </c>
      <c r="X195" s="51" t="str">
        <f t="shared" si="404"/>
        <v/>
      </c>
      <c r="Y195" s="52" t="str">
        <f t="shared" si="236"/>
        <v/>
      </c>
      <c r="Z195" s="51" t="str">
        <f t="shared" ref="Z195:AB195" si="405">IF(ISBLANK($A195),"",sum(AI195,AO195,AU195,BA195,BG195,BM195,BS195,BY195,CE195,CK195,CQ195,CW195,DC195,DI195,DO195,DU195,EA195,EG195,EM195,ES195,EY195))</f>
        <v/>
      </c>
      <c r="AA195" s="51" t="str">
        <f t="shared" si="405"/>
        <v/>
      </c>
      <c r="AB195" s="51" t="str">
        <f t="shared" si="405"/>
        <v/>
      </c>
      <c r="AC195" s="52" t="str">
        <f t="shared" si="121"/>
        <v/>
      </c>
      <c r="AD195" s="53" t="str">
        <f t="shared" si="8"/>
        <v/>
      </c>
      <c r="AE195" s="54" t="str">
        <f t="shared" si="221"/>
        <v/>
      </c>
      <c r="AF195" s="55"/>
      <c r="AG195" s="55"/>
      <c r="AH195" s="49"/>
      <c r="AI195" s="55"/>
      <c r="AJ195" s="55"/>
      <c r="AK195" s="49"/>
      <c r="AL195" s="55"/>
      <c r="AM195" s="49"/>
      <c r="AN195" s="49"/>
      <c r="AO195" s="49"/>
      <c r="AP195" s="49"/>
      <c r="AQ195" s="49"/>
      <c r="AR195" s="55"/>
      <c r="AS195" s="55"/>
      <c r="AT195" s="49"/>
      <c r="AU195" s="55"/>
      <c r="AV195" s="49"/>
      <c r="AW195" s="49"/>
      <c r="AX195" s="55"/>
      <c r="AY195" s="49"/>
      <c r="AZ195" s="49"/>
      <c r="BA195" s="55"/>
      <c r="BB195" s="55"/>
      <c r="BC195" s="49"/>
      <c r="BD195" s="49"/>
      <c r="BE195" s="49"/>
      <c r="BF195" s="49"/>
      <c r="BG195" s="49"/>
      <c r="BH195" s="49"/>
      <c r="BI195" s="49"/>
      <c r="BJ195" s="49"/>
      <c r="BK195" s="49"/>
      <c r="BL195" s="49"/>
      <c r="BM195" s="49"/>
      <c r="BN195" s="49"/>
      <c r="BO195" s="49"/>
      <c r="BP195" s="55"/>
      <c r="BQ195" s="49"/>
      <c r="BR195" s="49"/>
      <c r="BS195" s="49"/>
      <c r="BT195" s="49"/>
      <c r="BU195" s="49"/>
      <c r="BV195" s="49"/>
      <c r="BW195" s="49"/>
      <c r="BX195" s="49"/>
      <c r="BY195" s="49"/>
      <c r="BZ195" s="49"/>
      <c r="CA195" s="49"/>
      <c r="CB195" s="55"/>
      <c r="CC195" s="49"/>
      <c r="CD195" s="49"/>
      <c r="CE195" s="49"/>
      <c r="CF195" s="49"/>
      <c r="CG195" s="49"/>
      <c r="CH195" s="49"/>
      <c r="CI195" s="49"/>
      <c r="CJ195" s="49"/>
      <c r="CK195" s="49"/>
      <c r="CL195" s="49"/>
      <c r="CM195" s="49"/>
      <c r="CN195" s="49"/>
      <c r="CO195" s="49"/>
      <c r="CP195" s="49"/>
      <c r="CQ195" s="49"/>
      <c r="CR195" s="49"/>
      <c r="CS195" s="49"/>
      <c r="CT195" s="49"/>
      <c r="CU195" s="49"/>
      <c r="CV195" s="49"/>
      <c r="CW195" s="49"/>
      <c r="CX195" s="49"/>
      <c r="CY195" s="49"/>
      <c r="CZ195" s="49"/>
      <c r="DA195" s="49"/>
      <c r="DB195" s="49"/>
      <c r="DC195" s="49"/>
      <c r="DD195" s="49"/>
      <c r="DE195" s="49"/>
      <c r="DF195" s="49"/>
      <c r="DG195" s="49"/>
      <c r="DH195" s="49"/>
      <c r="DI195" s="49"/>
      <c r="DJ195" s="49"/>
      <c r="DK195" s="49"/>
      <c r="DL195" s="49"/>
      <c r="DM195" s="49"/>
      <c r="DN195" s="49"/>
      <c r="DO195" s="49"/>
      <c r="DP195" s="49"/>
      <c r="DQ195" s="49"/>
      <c r="DR195" s="49"/>
      <c r="DS195" s="49"/>
      <c r="DT195" s="49"/>
      <c r="DU195" s="49"/>
      <c r="DV195" s="49"/>
      <c r="DW195" s="49"/>
      <c r="DX195" s="49"/>
      <c r="DY195" s="49"/>
      <c r="DZ195" s="49"/>
      <c r="EA195" s="49"/>
      <c r="EB195" s="49"/>
      <c r="EC195" s="49"/>
      <c r="ED195" s="49"/>
      <c r="EE195" s="49"/>
      <c r="EF195" s="49"/>
      <c r="EG195" s="49"/>
      <c r="EH195" s="49"/>
      <c r="EI195" s="49"/>
      <c r="EJ195" s="55"/>
      <c r="EK195" s="49"/>
      <c r="EL195" s="49"/>
      <c r="EM195" s="49"/>
      <c r="EN195" s="49"/>
      <c r="EO195" s="49"/>
      <c r="EP195" s="49"/>
      <c r="EQ195" s="49"/>
      <c r="ER195" s="49"/>
      <c r="ES195" s="49"/>
      <c r="ET195" s="49"/>
      <c r="EU195" s="49"/>
      <c r="EV195" s="55"/>
      <c r="EW195" s="55"/>
      <c r="EX195" s="49"/>
      <c r="EY195" s="55"/>
      <c r="EZ195" s="55"/>
      <c r="FA195" s="49"/>
      <c r="FB195" s="40"/>
      <c r="FC195" s="40"/>
      <c r="FD195" s="40"/>
    </row>
    <row r="196" hidden="1">
      <c r="A196" s="40"/>
      <c r="B196" s="40"/>
      <c r="C196" s="41"/>
      <c r="D196" s="42"/>
      <c r="E196" s="42"/>
      <c r="F196" s="42"/>
      <c r="G196" s="43"/>
      <c r="H196" s="43"/>
      <c r="I196" s="42"/>
      <c r="J196" s="42"/>
      <c r="K196" s="42"/>
      <c r="L196" s="43"/>
      <c r="M196" s="42"/>
      <c r="N196" s="45"/>
      <c r="O196" s="46"/>
      <c r="P196" s="56"/>
      <c r="Q196" s="48"/>
      <c r="R196" s="48"/>
      <c r="S196" s="49"/>
      <c r="T196" s="50" t="str">
        <f t="shared" si="117"/>
        <v/>
      </c>
      <c r="U196" s="51" t="str">
        <f t="shared" si="196"/>
        <v/>
      </c>
      <c r="V196" s="51" t="str">
        <f t="shared" ref="V196:X196" si="406">IF(ISBLANK($A196),"",sum(AF196,AL196,AR196,AX196,BD196,BJ196,BP196,BV196,CB196,CH196,CN196,CT196,CZ196,DF196,DL196,DR196,DX196,ED196,EJ196,EP196,EV196))</f>
        <v/>
      </c>
      <c r="W196" s="51" t="str">
        <f t="shared" si="406"/>
        <v/>
      </c>
      <c r="X196" s="51" t="str">
        <f t="shared" si="406"/>
        <v/>
      </c>
      <c r="Y196" s="52" t="str">
        <f t="shared" si="236"/>
        <v/>
      </c>
      <c r="Z196" s="51" t="str">
        <f t="shared" ref="Z196:AB196" si="407">IF(ISBLANK($A196),"",sum(AI196,AO196,AU196,BA196,BG196,BM196,BS196,BY196,CE196,CK196,CQ196,CW196,DC196,DI196,DO196,DU196,EA196,EG196,EM196,ES196,EY196))</f>
        <v/>
      </c>
      <c r="AA196" s="51" t="str">
        <f t="shared" si="407"/>
        <v/>
      </c>
      <c r="AB196" s="51" t="str">
        <f t="shared" si="407"/>
        <v/>
      </c>
      <c r="AC196" s="52" t="str">
        <f t="shared" si="121"/>
        <v/>
      </c>
      <c r="AD196" s="53" t="str">
        <f t="shared" si="8"/>
        <v/>
      </c>
      <c r="AE196" s="54" t="str">
        <f t="shared" si="221"/>
        <v/>
      </c>
      <c r="AF196" s="55"/>
      <c r="AG196" s="55"/>
      <c r="AH196" s="49"/>
      <c r="AI196" s="55"/>
      <c r="AJ196" s="55"/>
      <c r="AK196" s="49"/>
      <c r="AL196" s="55"/>
      <c r="AM196" s="49"/>
      <c r="AN196" s="49"/>
      <c r="AO196" s="49"/>
      <c r="AP196" s="49"/>
      <c r="AQ196" s="49"/>
      <c r="AR196" s="55"/>
      <c r="AS196" s="55"/>
      <c r="AT196" s="49"/>
      <c r="AU196" s="55"/>
      <c r="AV196" s="49"/>
      <c r="AW196" s="49"/>
      <c r="AX196" s="55"/>
      <c r="AY196" s="49"/>
      <c r="AZ196" s="49"/>
      <c r="BA196" s="55"/>
      <c r="BB196" s="55"/>
      <c r="BC196" s="49"/>
      <c r="BD196" s="49"/>
      <c r="BE196" s="49"/>
      <c r="BF196" s="49"/>
      <c r="BG196" s="49"/>
      <c r="BH196" s="49"/>
      <c r="BI196" s="49"/>
      <c r="BJ196" s="49"/>
      <c r="BK196" s="49"/>
      <c r="BL196" s="49"/>
      <c r="BM196" s="49"/>
      <c r="BN196" s="49"/>
      <c r="BO196" s="49"/>
      <c r="BP196" s="55"/>
      <c r="BQ196" s="49"/>
      <c r="BR196" s="49"/>
      <c r="BS196" s="49"/>
      <c r="BT196" s="49"/>
      <c r="BU196" s="49"/>
      <c r="BV196" s="49"/>
      <c r="BW196" s="49"/>
      <c r="BX196" s="49"/>
      <c r="BY196" s="49"/>
      <c r="BZ196" s="49"/>
      <c r="CA196" s="49"/>
      <c r="CB196" s="55"/>
      <c r="CC196" s="49"/>
      <c r="CD196" s="49"/>
      <c r="CE196" s="49"/>
      <c r="CF196" s="49"/>
      <c r="CG196" s="49"/>
      <c r="CH196" s="49"/>
      <c r="CI196" s="49"/>
      <c r="CJ196" s="49"/>
      <c r="CK196" s="49"/>
      <c r="CL196" s="49"/>
      <c r="CM196" s="49"/>
      <c r="CN196" s="49"/>
      <c r="CO196" s="49"/>
      <c r="CP196" s="49"/>
      <c r="CQ196" s="49"/>
      <c r="CR196" s="49"/>
      <c r="CS196" s="49"/>
      <c r="CT196" s="49"/>
      <c r="CU196" s="49"/>
      <c r="CV196" s="49"/>
      <c r="CW196" s="49"/>
      <c r="CX196" s="49"/>
      <c r="CY196" s="49"/>
      <c r="CZ196" s="49"/>
      <c r="DA196" s="49"/>
      <c r="DB196" s="49"/>
      <c r="DC196" s="49"/>
      <c r="DD196" s="49"/>
      <c r="DE196" s="49"/>
      <c r="DF196" s="49"/>
      <c r="DG196" s="49"/>
      <c r="DH196" s="49"/>
      <c r="DI196" s="49"/>
      <c r="DJ196" s="49"/>
      <c r="DK196" s="49"/>
      <c r="DL196" s="49"/>
      <c r="DM196" s="49"/>
      <c r="DN196" s="49"/>
      <c r="DO196" s="49"/>
      <c r="DP196" s="49"/>
      <c r="DQ196" s="49"/>
      <c r="DR196" s="49"/>
      <c r="DS196" s="49"/>
      <c r="DT196" s="49"/>
      <c r="DU196" s="49"/>
      <c r="DV196" s="49"/>
      <c r="DW196" s="49"/>
      <c r="DX196" s="49"/>
      <c r="DY196" s="49"/>
      <c r="DZ196" s="49"/>
      <c r="EA196" s="49"/>
      <c r="EB196" s="49"/>
      <c r="EC196" s="49"/>
      <c r="ED196" s="49"/>
      <c r="EE196" s="49"/>
      <c r="EF196" s="49"/>
      <c r="EG196" s="49"/>
      <c r="EH196" s="49"/>
      <c r="EI196" s="49"/>
      <c r="EJ196" s="55"/>
      <c r="EK196" s="49"/>
      <c r="EL196" s="49"/>
      <c r="EM196" s="49"/>
      <c r="EN196" s="49"/>
      <c r="EO196" s="49"/>
      <c r="EP196" s="49"/>
      <c r="EQ196" s="49"/>
      <c r="ER196" s="49"/>
      <c r="ES196" s="49"/>
      <c r="ET196" s="49"/>
      <c r="EU196" s="49"/>
      <c r="EV196" s="55"/>
      <c r="EW196" s="55"/>
      <c r="EX196" s="49"/>
      <c r="EY196" s="55"/>
      <c r="EZ196" s="55"/>
      <c r="FA196" s="49"/>
      <c r="FB196" s="40"/>
      <c r="FC196" s="40"/>
      <c r="FD196" s="40"/>
    </row>
    <row r="197" hidden="1">
      <c r="A197" s="40"/>
      <c r="B197" s="40"/>
      <c r="C197" s="41"/>
      <c r="D197" s="42"/>
      <c r="E197" s="42"/>
      <c r="F197" s="42"/>
      <c r="G197" s="43"/>
      <c r="H197" s="43"/>
      <c r="I197" s="42"/>
      <c r="J197" s="42"/>
      <c r="K197" s="42"/>
      <c r="L197" s="43"/>
      <c r="M197" s="42"/>
      <c r="N197" s="45"/>
      <c r="O197" s="46"/>
      <c r="P197" s="56"/>
      <c r="Q197" s="48"/>
      <c r="R197" s="48"/>
      <c r="S197" s="49"/>
      <c r="T197" s="50" t="str">
        <f t="shared" si="117"/>
        <v/>
      </c>
      <c r="U197" s="51" t="str">
        <f t="shared" si="196"/>
        <v/>
      </c>
      <c r="V197" s="51" t="str">
        <f t="shared" ref="V197:X197" si="408">IF(ISBLANK($A197),"",sum(AF197,AL197,AR197,AX197,BD197,BJ197,BP197,BV197,CB197,CH197,CN197,CT197,CZ197,DF197,DL197,DR197,DX197,ED197,EJ197,EP197,EV197))</f>
        <v/>
      </c>
      <c r="W197" s="51" t="str">
        <f t="shared" si="408"/>
        <v/>
      </c>
      <c r="X197" s="51" t="str">
        <f t="shared" si="408"/>
        <v/>
      </c>
      <c r="Y197" s="52" t="str">
        <f t="shared" si="236"/>
        <v/>
      </c>
      <c r="Z197" s="51" t="str">
        <f t="shared" ref="Z197:AB197" si="409">IF(ISBLANK($A197),"",sum(AI197,AO197,AU197,BA197,BG197,BM197,BS197,BY197,CE197,CK197,CQ197,CW197,DC197,DI197,DO197,DU197,EA197,EG197,EM197,ES197,EY197))</f>
        <v/>
      </c>
      <c r="AA197" s="51" t="str">
        <f t="shared" si="409"/>
        <v/>
      </c>
      <c r="AB197" s="51" t="str">
        <f t="shared" si="409"/>
        <v/>
      </c>
      <c r="AC197" s="52" t="str">
        <f t="shared" si="121"/>
        <v/>
      </c>
      <c r="AD197" s="53" t="str">
        <f t="shared" si="8"/>
        <v/>
      </c>
      <c r="AE197" s="54" t="str">
        <f t="shared" si="221"/>
        <v/>
      </c>
      <c r="AF197" s="55"/>
      <c r="AG197" s="55"/>
      <c r="AH197" s="49"/>
      <c r="AI197" s="55"/>
      <c r="AJ197" s="55"/>
      <c r="AK197" s="49"/>
      <c r="AL197" s="55"/>
      <c r="AM197" s="49"/>
      <c r="AN197" s="49"/>
      <c r="AO197" s="49"/>
      <c r="AP197" s="49"/>
      <c r="AQ197" s="49"/>
      <c r="AR197" s="55"/>
      <c r="AS197" s="55"/>
      <c r="AT197" s="49"/>
      <c r="AU197" s="55"/>
      <c r="AV197" s="49"/>
      <c r="AW197" s="49"/>
      <c r="AX197" s="55"/>
      <c r="AY197" s="49"/>
      <c r="AZ197" s="49"/>
      <c r="BA197" s="55"/>
      <c r="BB197" s="55"/>
      <c r="BC197" s="49"/>
      <c r="BD197" s="49"/>
      <c r="BE197" s="49"/>
      <c r="BF197" s="49"/>
      <c r="BG197" s="49"/>
      <c r="BH197" s="49"/>
      <c r="BI197" s="49"/>
      <c r="BJ197" s="49"/>
      <c r="BK197" s="49"/>
      <c r="BL197" s="49"/>
      <c r="BM197" s="49"/>
      <c r="BN197" s="49"/>
      <c r="BO197" s="49"/>
      <c r="BP197" s="55"/>
      <c r="BQ197" s="49"/>
      <c r="BR197" s="49"/>
      <c r="BS197" s="49"/>
      <c r="BT197" s="49"/>
      <c r="BU197" s="49"/>
      <c r="BV197" s="49"/>
      <c r="BW197" s="49"/>
      <c r="BX197" s="49"/>
      <c r="BY197" s="49"/>
      <c r="BZ197" s="49"/>
      <c r="CA197" s="49"/>
      <c r="CB197" s="55"/>
      <c r="CC197" s="49"/>
      <c r="CD197" s="49"/>
      <c r="CE197" s="49"/>
      <c r="CF197" s="49"/>
      <c r="CG197" s="49"/>
      <c r="CH197" s="49"/>
      <c r="CI197" s="49"/>
      <c r="CJ197" s="49"/>
      <c r="CK197" s="49"/>
      <c r="CL197" s="49"/>
      <c r="CM197" s="49"/>
      <c r="CN197" s="49"/>
      <c r="CO197" s="49"/>
      <c r="CP197" s="49"/>
      <c r="CQ197" s="49"/>
      <c r="CR197" s="49"/>
      <c r="CS197" s="49"/>
      <c r="CT197" s="49"/>
      <c r="CU197" s="49"/>
      <c r="CV197" s="49"/>
      <c r="CW197" s="49"/>
      <c r="CX197" s="49"/>
      <c r="CY197" s="49"/>
      <c r="CZ197" s="49"/>
      <c r="DA197" s="49"/>
      <c r="DB197" s="49"/>
      <c r="DC197" s="49"/>
      <c r="DD197" s="49"/>
      <c r="DE197" s="49"/>
      <c r="DF197" s="49"/>
      <c r="DG197" s="49"/>
      <c r="DH197" s="49"/>
      <c r="DI197" s="49"/>
      <c r="DJ197" s="49"/>
      <c r="DK197" s="49"/>
      <c r="DL197" s="49"/>
      <c r="DM197" s="49"/>
      <c r="DN197" s="49"/>
      <c r="DO197" s="49"/>
      <c r="DP197" s="49"/>
      <c r="DQ197" s="49"/>
      <c r="DR197" s="49"/>
      <c r="DS197" s="49"/>
      <c r="DT197" s="49"/>
      <c r="DU197" s="49"/>
      <c r="DV197" s="49"/>
      <c r="DW197" s="49"/>
      <c r="DX197" s="49"/>
      <c r="DY197" s="49"/>
      <c r="DZ197" s="49"/>
      <c r="EA197" s="49"/>
      <c r="EB197" s="49"/>
      <c r="EC197" s="49"/>
      <c r="ED197" s="49"/>
      <c r="EE197" s="49"/>
      <c r="EF197" s="49"/>
      <c r="EG197" s="49"/>
      <c r="EH197" s="49"/>
      <c r="EI197" s="49"/>
      <c r="EJ197" s="55"/>
      <c r="EK197" s="49"/>
      <c r="EL197" s="49"/>
      <c r="EM197" s="49"/>
      <c r="EN197" s="49"/>
      <c r="EO197" s="49"/>
      <c r="EP197" s="49"/>
      <c r="EQ197" s="49"/>
      <c r="ER197" s="49"/>
      <c r="ES197" s="49"/>
      <c r="ET197" s="49"/>
      <c r="EU197" s="49"/>
      <c r="EV197" s="55"/>
      <c r="EW197" s="55"/>
      <c r="EX197" s="49"/>
      <c r="EY197" s="55"/>
      <c r="EZ197" s="55"/>
      <c r="FA197" s="49"/>
      <c r="FB197" s="40"/>
      <c r="FC197" s="40"/>
      <c r="FD197" s="40"/>
    </row>
    <row r="198" hidden="1">
      <c r="A198" s="40"/>
      <c r="B198" s="40"/>
      <c r="C198" s="41"/>
      <c r="D198" s="42"/>
      <c r="E198" s="42"/>
      <c r="F198" s="42"/>
      <c r="G198" s="43"/>
      <c r="H198" s="43"/>
      <c r="I198" s="42"/>
      <c r="J198" s="42"/>
      <c r="K198" s="42"/>
      <c r="L198" s="43"/>
      <c r="M198" s="42"/>
      <c r="N198" s="45"/>
      <c r="O198" s="46"/>
      <c r="P198" s="56"/>
      <c r="Q198" s="48"/>
      <c r="R198" s="48"/>
      <c r="S198" s="49"/>
      <c r="T198" s="50" t="str">
        <f t="shared" si="117"/>
        <v/>
      </c>
      <c r="U198" s="51" t="str">
        <f t="shared" si="196"/>
        <v/>
      </c>
      <c r="V198" s="51" t="str">
        <f t="shared" ref="V198:X198" si="410">IF(ISBLANK($A198),"",sum(AF198,AL198,AR198,AX198,BD198,BJ198,BP198,BV198,CB198,CH198,CN198,CT198,CZ198,DF198,DL198,DR198,DX198,ED198,EJ198,EP198,EV198))</f>
        <v/>
      </c>
      <c r="W198" s="51" t="str">
        <f t="shared" si="410"/>
        <v/>
      </c>
      <c r="X198" s="51" t="str">
        <f t="shared" si="410"/>
        <v/>
      </c>
      <c r="Y198" s="52" t="str">
        <f t="shared" si="236"/>
        <v/>
      </c>
      <c r="Z198" s="51" t="str">
        <f t="shared" ref="Z198:AB198" si="411">IF(ISBLANK($A198),"",sum(AI198,AO198,AU198,BA198,BG198,BM198,BS198,BY198,CE198,CK198,CQ198,CW198,DC198,DI198,DO198,DU198,EA198,EG198,EM198,ES198,EY198))</f>
        <v/>
      </c>
      <c r="AA198" s="51" t="str">
        <f t="shared" si="411"/>
        <v/>
      </c>
      <c r="AB198" s="51" t="str">
        <f t="shared" si="411"/>
        <v/>
      </c>
      <c r="AC198" s="52" t="str">
        <f t="shared" si="121"/>
        <v/>
      </c>
      <c r="AD198" s="53" t="str">
        <f t="shared" si="8"/>
        <v/>
      </c>
      <c r="AE198" s="54" t="str">
        <f t="shared" si="221"/>
        <v/>
      </c>
      <c r="AF198" s="55"/>
      <c r="AG198" s="55"/>
      <c r="AH198" s="49"/>
      <c r="AI198" s="55"/>
      <c r="AJ198" s="55"/>
      <c r="AK198" s="49"/>
      <c r="AL198" s="55"/>
      <c r="AM198" s="49"/>
      <c r="AN198" s="49"/>
      <c r="AO198" s="49"/>
      <c r="AP198" s="49"/>
      <c r="AQ198" s="49"/>
      <c r="AR198" s="55"/>
      <c r="AS198" s="55"/>
      <c r="AT198" s="49"/>
      <c r="AU198" s="55"/>
      <c r="AV198" s="49"/>
      <c r="AW198" s="49"/>
      <c r="AX198" s="55"/>
      <c r="AY198" s="49"/>
      <c r="AZ198" s="49"/>
      <c r="BA198" s="55"/>
      <c r="BB198" s="55"/>
      <c r="BC198" s="49"/>
      <c r="BD198" s="49"/>
      <c r="BE198" s="49"/>
      <c r="BF198" s="49"/>
      <c r="BG198" s="49"/>
      <c r="BH198" s="49"/>
      <c r="BI198" s="49"/>
      <c r="BJ198" s="49"/>
      <c r="BK198" s="49"/>
      <c r="BL198" s="49"/>
      <c r="BM198" s="49"/>
      <c r="BN198" s="49"/>
      <c r="BO198" s="49"/>
      <c r="BP198" s="55"/>
      <c r="BQ198" s="49"/>
      <c r="BR198" s="49"/>
      <c r="BS198" s="49"/>
      <c r="BT198" s="49"/>
      <c r="BU198" s="49"/>
      <c r="BV198" s="49"/>
      <c r="BW198" s="49"/>
      <c r="BX198" s="49"/>
      <c r="BY198" s="49"/>
      <c r="BZ198" s="49"/>
      <c r="CA198" s="49"/>
      <c r="CB198" s="55"/>
      <c r="CC198" s="49"/>
      <c r="CD198" s="49"/>
      <c r="CE198" s="49"/>
      <c r="CF198" s="49"/>
      <c r="CG198" s="49"/>
      <c r="CH198" s="49"/>
      <c r="CI198" s="49"/>
      <c r="CJ198" s="49"/>
      <c r="CK198" s="49"/>
      <c r="CL198" s="49"/>
      <c r="CM198" s="49"/>
      <c r="CN198" s="49"/>
      <c r="CO198" s="49"/>
      <c r="CP198" s="49"/>
      <c r="CQ198" s="49"/>
      <c r="CR198" s="49"/>
      <c r="CS198" s="49"/>
      <c r="CT198" s="49"/>
      <c r="CU198" s="49"/>
      <c r="CV198" s="49"/>
      <c r="CW198" s="49"/>
      <c r="CX198" s="49"/>
      <c r="CY198" s="49"/>
      <c r="CZ198" s="49"/>
      <c r="DA198" s="49"/>
      <c r="DB198" s="49"/>
      <c r="DC198" s="49"/>
      <c r="DD198" s="49"/>
      <c r="DE198" s="49"/>
      <c r="DF198" s="49"/>
      <c r="DG198" s="49"/>
      <c r="DH198" s="49"/>
      <c r="DI198" s="49"/>
      <c r="DJ198" s="49"/>
      <c r="DK198" s="49"/>
      <c r="DL198" s="49"/>
      <c r="DM198" s="49"/>
      <c r="DN198" s="49"/>
      <c r="DO198" s="49"/>
      <c r="DP198" s="49"/>
      <c r="DQ198" s="49"/>
      <c r="DR198" s="49"/>
      <c r="DS198" s="49"/>
      <c r="DT198" s="49"/>
      <c r="DU198" s="49"/>
      <c r="DV198" s="49"/>
      <c r="DW198" s="49"/>
      <c r="DX198" s="49"/>
      <c r="DY198" s="49"/>
      <c r="DZ198" s="49"/>
      <c r="EA198" s="49"/>
      <c r="EB198" s="49"/>
      <c r="EC198" s="49"/>
      <c r="ED198" s="49"/>
      <c r="EE198" s="49"/>
      <c r="EF198" s="49"/>
      <c r="EG198" s="49"/>
      <c r="EH198" s="49"/>
      <c r="EI198" s="49"/>
      <c r="EJ198" s="55"/>
      <c r="EK198" s="49"/>
      <c r="EL198" s="49"/>
      <c r="EM198" s="49"/>
      <c r="EN198" s="49"/>
      <c r="EO198" s="49"/>
      <c r="EP198" s="49"/>
      <c r="EQ198" s="49"/>
      <c r="ER198" s="49"/>
      <c r="ES198" s="49"/>
      <c r="ET198" s="49"/>
      <c r="EU198" s="49"/>
      <c r="EV198" s="55"/>
      <c r="EW198" s="55"/>
      <c r="EX198" s="49"/>
      <c r="EY198" s="55"/>
      <c r="EZ198" s="55"/>
      <c r="FA198" s="49"/>
      <c r="FB198" s="40"/>
      <c r="FC198" s="40"/>
      <c r="FD198" s="40"/>
    </row>
    <row r="199" hidden="1">
      <c r="A199" s="40"/>
      <c r="B199" s="40"/>
      <c r="C199" s="41"/>
      <c r="D199" s="42"/>
      <c r="E199" s="42"/>
      <c r="F199" s="42"/>
      <c r="G199" s="43"/>
      <c r="H199" s="43"/>
      <c r="I199" s="42"/>
      <c r="J199" s="42"/>
      <c r="K199" s="42"/>
      <c r="L199" s="43"/>
      <c r="M199" s="42"/>
      <c r="N199" s="45"/>
      <c r="O199" s="46"/>
      <c r="P199" s="56"/>
      <c r="Q199" s="48"/>
      <c r="R199" s="48"/>
      <c r="S199" s="49"/>
      <c r="T199" s="50" t="str">
        <f t="shared" si="117"/>
        <v/>
      </c>
      <c r="U199" s="51" t="str">
        <f t="shared" si="196"/>
        <v/>
      </c>
      <c r="V199" s="51" t="str">
        <f t="shared" ref="V199:X199" si="412">IF(ISBLANK($A199),"",sum(AF199,AL199,AR199,AX199,BD199,BJ199,BP199,BV199,CB199,CH199,CN199,CT199,CZ199,DF199,DL199,DR199,DX199,ED199,EJ199,EP199,EV199))</f>
        <v/>
      </c>
      <c r="W199" s="51" t="str">
        <f t="shared" si="412"/>
        <v/>
      </c>
      <c r="X199" s="51" t="str">
        <f t="shared" si="412"/>
        <v/>
      </c>
      <c r="Y199" s="52" t="str">
        <f t="shared" si="236"/>
        <v/>
      </c>
      <c r="Z199" s="51" t="str">
        <f t="shared" ref="Z199:AB199" si="413">IF(ISBLANK($A199),"",sum(AI199,AO199,AU199,BA199,BG199,BM199,BS199,BY199,CE199,CK199,CQ199,CW199,DC199,DI199,DO199,DU199,EA199,EG199,EM199,ES199,EY199))</f>
        <v/>
      </c>
      <c r="AA199" s="51" t="str">
        <f t="shared" si="413"/>
        <v/>
      </c>
      <c r="AB199" s="51" t="str">
        <f t="shared" si="413"/>
        <v/>
      </c>
      <c r="AC199" s="52" t="str">
        <f t="shared" si="121"/>
        <v/>
      </c>
      <c r="AD199" s="53" t="str">
        <f t="shared" si="8"/>
        <v/>
      </c>
      <c r="AE199" s="54" t="str">
        <f t="shared" si="221"/>
        <v/>
      </c>
      <c r="AF199" s="55"/>
      <c r="AG199" s="55"/>
      <c r="AH199" s="49"/>
      <c r="AI199" s="55"/>
      <c r="AJ199" s="55"/>
      <c r="AK199" s="49"/>
      <c r="AL199" s="55"/>
      <c r="AM199" s="49"/>
      <c r="AN199" s="49"/>
      <c r="AO199" s="49"/>
      <c r="AP199" s="49"/>
      <c r="AQ199" s="49"/>
      <c r="AR199" s="55"/>
      <c r="AS199" s="55"/>
      <c r="AT199" s="49"/>
      <c r="AU199" s="55"/>
      <c r="AV199" s="49"/>
      <c r="AW199" s="49"/>
      <c r="AX199" s="55"/>
      <c r="AY199" s="49"/>
      <c r="AZ199" s="49"/>
      <c r="BA199" s="55"/>
      <c r="BB199" s="55"/>
      <c r="BC199" s="49"/>
      <c r="BD199" s="49"/>
      <c r="BE199" s="49"/>
      <c r="BF199" s="49"/>
      <c r="BG199" s="49"/>
      <c r="BH199" s="49"/>
      <c r="BI199" s="49"/>
      <c r="BJ199" s="49"/>
      <c r="BK199" s="49"/>
      <c r="BL199" s="49"/>
      <c r="BM199" s="49"/>
      <c r="BN199" s="49"/>
      <c r="BO199" s="49"/>
      <c r="BP199" s="55"/>
      <c r="BQ199" s="49"/>
      <c r="BR199" s="49"/>
      <c r="BS199" s="49"/>
      <c r="BT199" s="49"/>
      <c r="BU199" s="49"/>
      <c r="BV199" s="49"/>
      <c r="BW199" s="49"/>
      <c r="BX199" s="49"/>
      <c r="BY199" s="49"/>
      <c r="BZ199" s="49"/>
      <c r="CA199" s="49"/>
      <c r="CB199" s="55"/>
      <c r="CC199" s="49"/>
      <c r="CD199" s="49"/>
      <c r="CE199" s="49"/>
      <c r="CF199" s="49"/>
      <c r="CG199" s="49"/>
      <c r="CH199" s="49"/>
      <c r="CI199" s="49"/>
      <c r="CJ199" s="49"/>
      <c r="CK199" s="49"/>
      <c r="CL199" s="49"/>
      <c r="CM199" s="49"/>
      <c r="CN199" s="49"/>
      <c r="CO199" s="49"/>
      <c r="CP199" s="49"/>
      <c r="CQ199" s="49"/>
      <c r="CR199" s="49"/>
      <c r="CS199" s="49"/>
      <c r="CT199" s="49"/>
      <c r="CU199" s="49"/>
      <c r="CV199" s="49"/>
      <c r="CW199" s="49"/>
      <c r="CX199" s="49"/>
      <c r="CY199" s="49"/>
      <c r="CZ199" s="49"/>
      <c r="DA199" s="49"/>
      <c r="DB199" s="49"/>
      <c r="DC199" s="49"/>
      <c r="DD199" s="49"/>
      <c r="DE199" s="49"/>
      <c r="DF199" s="49"/>
      <c r="DG199" s="49"/>
      <c r="DH199" s="49"/>
      <c r="DI199" s="49"/>
      <c r="DJ199" s="49"/>
      <c r="DK199" s="49"/>
      <c r="DL199" s="49"/>
      <c r="DM199" s="49"/>
      <c r="DN199" s="49"/>
      <c r="DO199" s="49"/>
      <c r="DP199" s="49"/>
      <c r="DQ199" s="49"/>
      <c r="DR199" s="49"/>
      <c r="DS199" s="49"/>
      <c r="DT199" s="49"/>
      <c r="DU199" s="49"/>
      <c r="DV199" s="49"/>
      <c r="DW199" s="49"/>
      <c r="DX199" s="49"/>
      <c r="DY199" s="49"/>
      <c r="DZ199" s="49"/>
      <c r="EA199" s="49"/>
      <c r="EB199" s="49"/>
      <c r="EC199" s="49"/>
      <c r="ED199" s="49"/>
      <c r="EE199" s="49"/>
      <c r="EF199" s="49"/>
      <c r="EG199" s="49"/>
      <c r="EH199" s="49"/>
      <c r="EI199" s="49"/>
      <c r="EJ199" s="55"/>
      <c r="EK199" s="49"/>
      <c r="EL199" s="49"/>
      <c r="EM199" s="49"/>
      <c r="EN199" s="49"/>
      <c r="EO199" s="49"/>
      <c r="EP199" s="49"/>
      <c r="EQ199" s="49"/>
      <c r="ER199" s="49"/>
      <c r="ES199" s="49"/>
      <c r="ET199" s="49"/>
      <c r="EU199" s="49"/>
      <c r="EV199" s="55"/>
      <c r="EW199" s="55"/>
      <c r="EX199" s="49"/>
      <c r="EY199" s="55"/>
      <c r="EZ199" s="55"/>
      <c r="FA199" s="49"/>
      <c r="FB199" s="40"/>
      <c r="FC199" s="40"/>
      <c r="FD199" s="40"/>
    </row>
    <row r="200" hidden="1">
      <c r="A200" s="40"/>
      <c r="B200" s="40"/>
      <c r="C200" s="41"/>
      <c r="D200" s="42"/>
      <c r="E200" s="42"/>
      <c r="F200" s="42"/>
      <c r="G200" s="43"/>
      <c r="H200" s="43"/>
      <c r="I200" s="42"/>
      <c r="J200" s="42"/>
      <c r="K200" s="42"/>
      <c r="L200" s="43"/>
      <c r="M200" s="42"/>
      <c r="N200" s="45"/>
      <c r="O200" s="46"/>
      <c r="P200" s="56"/>
      <c r="Q200" s="48"/>
      <c r="R200" s="48"/>
      <c r="S200" s="49"/>
      <c r="T200" s="50" t="str">
        <f t="shared" si="117"/>
        <v/>
      </c>
      <c r="U200" s="51" t="str">
        <f t="shared" si="196"/>
        <v/>
      </c>
      <c r="V200" s="51" t="str">
        <f t="shared" ref="V200:X200" si="414">IF(ISBLANK($A200),"",sum(AF200,AL200,AR200,AX200,BD200,BJ200,BP200,BV200,CB200,CH200,CN200,CT200,CZ200,DF200,DL200,DR200,DX200,ED200,EJ200,EP200,EV200))</f>
        <v/>
      </c>
      <c r="W200" s="51" t="str">
        <f t="shared" si="414"/>
        <v/>
      </c>
      <c r="X200" s="51" t="str">
        <f t="shared" si="414"/>
        <v/>
      </c>
      <c r="Y200" s="52" t="str">
        <f t="shared" si="236"/>
        <v/>
      </c>
      <c r="Z200" s="51" t="str">
        <f t="shared" ref="Z200:AB200" si="415">IF(ISBLANK($A200),"",sum(AI200,AO200,AU200,BA200,BG200,BM200,BS200,BY200,CE200,CK200,CQ200,CW200,DC200,DI200,DO200,DU200,EA200,EG200,EM200,ES200,EY200))</f>
        <v/>
      </c>
      <c r="AA200" s="51" t="str">
        <f t="shared" si="415"/>
        <v/>
      </c>
      <c r="AB200" s="51" t="str">
        <f t="shared" si="415"/>
        <v/>
      </c>
      <c r="AC200" s="52" t="str">
        <f t="shared" si="121"/>
        <v/>
      </c>
      <c r="AD200" s="53" t="str">
        <f t="shared" si="8"/>
        <v/>
      </c>
      <c r="AE200" s="54" t="str">
        <f t="shared" si="221"/>
        <v/>
      </c>
      <c r="AF200" s="55"/>
      <c r="AG200" s="55"/>
      <c r="AH200" s="49"/>
      <c r="AI200" s="55"/>
      <c r="AJ200" s="55"/>
      <c r="AK200" s="49"/>
      <c r="AL200" s="55"/>
      <c r="AM200" s="49"/>
      <c r="AN200" s="49"/>
      <c r="AO200" s="49"/>
      <c r="AP200" s="49"/>
      <c r="AQ200" s="49"/>
      <c r="AR200" s="55"/>
      <c r="AS200" s="55"/>
      <c r="AT200" s="49"/>
      <c r="AU200" s="55"/>
      <c r="AV200" s="49"/>
      <c r="AW200" s="49"/>
      <c r="AX200" s="55"/>
      <c r="AY200" s="49"/>
      <c r="AZ200" s="49"/>
      <c r="BA200" s="55"/>
      <c r="BB200" s="55"/>
      <c r="BC200" s="49"/>
      <c r="BD200" s="49"/>
      <c r="BE200" s="49"/>
      <c r="BF200" s="49"/>
      <c r="BG200" s="49"/>
      <c r="BH200" s="49"/>
      <c r="BI200" s="49"/>
      <c r="BJ200" s="49"/>
      <c r="BK200" s="49"/>
      <c r="BL200" s="49"/>
      <c r="BM200" s="49"/>
      <c r="BN200" s="49"/>
      <c r="BO200" s="49"/>
      <c r="BP200" s="55"/>
      <c r="BQ200" s="49"/>
      <c r="BR200" s="49"/>
      <c r="BS200" s="49"/>
      <c r="BT200" s="49"/>
      <c r="BU200" s="49"/>
      <c r="BV200" s="49"/>
      <c r="BW200" s="49"/>
      <c r="BX200" s="49"/>
      <c r="BY200" s="49"/>
      <c r="BZ200" s="49"/>
      <c r="CA200" s="49"/>
      <c r="CB200" s="55"/>
      <c r="CC200" s="49"/>
      <c r="CD200" s="49"/>
      <c r="CE200" s="49"/>
      <c r="CF200" s="49"/>
      <c r="CG200" s="49"/>
      <c r="CH200" s="49"/>
      <c r="CI200" s="49"/>
      <c r="CJ200" s="49"/>
      <c r="CK200" s="49"/>
      <c r="CL200" s="49"/>
      <c r="CM200" s="49"/>
      <c r="CN200" s="49"/>
      <c r="CO200" s="49"/>
      <c r="CP200" s="49"/>
      <c r="CQ200" s="49"/>
      <c r="CR200" s="49"/>
      <c r="CS200" s="49"/>
      <c r="CT200" s="49"/>
      <c r="CU200" s="49"/>
      <c r="CV200" s="49"/>
      <c r="CW200" s="49"/>
      <c r="CX200" s="49"/>
      <c r="CY200" s="49"/>
      <c r="CZ200" s="49"/>
      <c r="DA200" s="49"/>
      <c r="DB200" s="49"/>
      <c r="DC200" s="49"/>
      <c r="DD200" s="49"/>
      <c r="DE200" s="49"/>
      <c r="DF200" s="49"/>
      <c r="DG200" s="49"/>
      <c r="DH200" s="49"/>
      <c r="DI200" s="49"/>
      <c r="DJ200" s="49"/>
      <c r="DK200" s="49"/>
      <c r="DL200" s="49"/>
      <c r="DM200" s="49"/>
      <c r="DN200" s="49"/>
      <c r="DO200" s="49"/>
      <c r="DP200" s="49"/>
      <c r="DQ200" s="49"/>
      <c r="DR200" s="49"/>
      <c r="DS200" s="49"/>
      <c r="DT200" s="49"/>
      <c r="DU200" s="49"/>
      <c r="DV200" s="49"/>
      <c r="DW200" s="49"/>
      <c r="DX200" s="49"/>
      <c r="DY200" s="49"/>
      <c r="DZ200" s="49"/>
      <c r="EA200" s="49"/>
      <c r="EB200" s="49"/>
      <c r="EC200" s="49"/>
      <c r="ED200" s="49"/>
      <c r="EE200" s="49"/>
      <c r="EF200" s="49"/>
      <c r="EG200" s="49"/>
      <c r="EH200" s="49"/>
      <c r="EI200" s="49"/>
      <c r="EJ200" s="55"/>
      <c r="EK200" s="49"/>
      <c r="EL200" s="49"/>
      <c r="EM200" s="49"/>
      <c r="EN200" s="49"/>
      <c r="EO200" s="49"/>
      <c r="EP200" s="49"/>
      <c r="EQ200" s="49"/>
      <c r="ER200" s="49"/>
      <c r="ES200" s="49"/>
      <c r="ET200" s="49"/>
      <c r="EU200" s="49"/>
      <c r="EV200" s="55"/>
      <c r="EW200" s="55"/>
      <c r="EX200" s="49"/>
      <c r="EY200" s="55"/>
      <c r="EZ200" s="55"/>
      <c r="FA200" s="49"/>
      <c r="FB200" s="40"/>
      <c r="FC200" s="40"/>
      <c r="FD200" s="40"/>
    </row>
    <row r="201" hidden="1">
      <c r="A201" s="40"/>
      <c r="B201" s="40"/>
      <c r="C201" s="41"/>
      <c r="D201" s="42"/>
      <c r="E201" s="42"/>
      <c r="F201" s="42"/>
      <c r="G201" s="43"/>
      <c r="H201" s="43"/>
      <c r="I201" s="42"/>
      <c r="J201" s="42"/>
      <c r="K201" s="42"/>
      <c r="L201" s="43"/>
      <c r="M201" s="42"/>
      <c r="N201" s="45"/>
      <c r="O201" s="46"/>
      <c r="P201" s="56"/>
      <c r="Q201" s="48"/>
      <c r="R201" s="48"/>
      <c r="S201" s="49"/>
      <c r="T201" s="50" t="str">
        <f t="shared" si="117"/>
        <v/>
      </c>
      <c r="U201" s="51" t="str">
        <f t="shared" si="196"/>
        <v/>
      </c>
      <c r="V201" s="51" t="str">
        <f t="shared" ref="V201:X201" si="416">IF(ISBLANK($A201),"",sum(AF201,AL201,AR201,AX201,BD201,BJ201,BP201,BV201,CB201,CH201,CN201,CT201,CZ201,DF201,DL201,DR201,DX201,ED201,EJ201,EP201,EV201))</f>
        <v/>
      </c>
      <c r="W201" s="51" t="str">
        <f t="shared" si="416"/>
        <v/>
      </c>
      <c r="X201" s="51" t="str">
        <f t="shared" si="416"/>
        <v/>
      </c>
      <c r="Y201" s="52" t="str">
        <f t="shared" si="236"/>
        <v/>
      </c>
      <c r="Z201" s="51" t="str">
        <f t="shared" ref="Z201:AB201" si="417">IF(ISBLANK($A201),"",sum(AI201,AO201,AU201,BA201,BG201,BM201,BS201,BY201,CE201,CK201,CQ201,CW201,DC201,DI201,DO201,DU201,EA201,EG201,EM201,ES201,EY201))</f>
        <v/>
      </c>
      <c r="AA201" s="51" t="str">
        <f t="shared" si="417"/>
        <v/>
      </c>
      <c r="AB201" s="51" t="str">
        <f t="shared" si="417"/>
        <v/>
      </c>
      <c r="AC201" s="52" t="str">
        <f t="shared" si="121"/>
        <v/>
      </c>
      <c r="AD201" s="53" t="str">
        <f t="shared" si="8"/>
        <v/>
      </c>
      <c r="AE201" s="54" t="str">
        <f t="shared" si="221"/>
        <v/>
      </c>
      <c r="AF201" s="55"/>
      <c r="AG201" s="55"/>
      <c r="AH201" s="49"/>
      <c r="AI201" s="55"/>
      <c r="AJ201" s="55"/>
      <c r="AK201" s="49"/>
      <c r="AL201" s="55"/>
      <c r="AM201" s="49"/>
      <c r="AN201" s="49"/>
      <c r="AO201" s="49"/>
      <c r="AP201" s="49"/>
      <c r="AQ201" s="49"/>
      <c r="AR201" s="55"/>
      <c r="AS201" s="55"/>
      <c r="AT201" s="49"/>
      <c r="AU201" s="55"/>
      <c r="AV201" s="49"/>
      <c r="AW201" s="49"/>
      <c r="AX201" s="55"/>
      <c r="AY201" s="49"/>
      <c r="AZ201" s="49"/>
      <c r="BA201" s="55"/>
      <c r="BB201" s="55"/>
      <c r="BC201" s="49"/>
      <c r="BD201" s="49"/>
      <c r="BE201" s="49"/>
      <c r="BF201" s="49"/>
      <c r="BG201" s="49"/>
      <c r="BH201" s="49"/>
      <c r="BI201" s="49"/>
      <c r="BJ201" s="49"/>
      <c r="BK201" s="49"/>
      <c r="BL201" s="49"/>
      <c r="BM201" s="49"/>
      <c r="BN201" s="49"/>
      <c r="BO201" s="49"/>
      <c r="BP201" s="55"/>
      <c r="BQ201" s="49"/>
      <c r="BR201" s="49"/>
      <c r="BS201" s="49"/>
      <c r="BT201" s="49"/>
      <c r="BU201" s="49"/>
      <c r="BV201" s="49"/>
      <c r="BW201" s="49"/>
      <c r="BX201" s="49"/>
      <c r="BY201" s="49"/>
      <c r="BZ201" s="49"/>
      <c r="CA201" s="49"/>
      <c r="CB201" s="55"/>
      <c r="CC201" s="49"/>
      <c r="CD201" s="49"/>
      <c r="CE201" s="49"/>
      <c r="CF201" s="49"/>
      <c r="CG201" s="49"/>
      <c r="CH201" s="49"/>
      <c r="CI201" s="49"/>
      <c r="CJ201" s="49"/>
      <c r="CK201" s="49"/>
      <c r="CL201" s="49"/>
      <c r="CM201" s="49"/>
      <c r="CN201" s="49"/>
      <c r="CO201" s="49"/>
      <c r="CP201" s="49"/>
      <c r="CQ201" s="49"/>
      <c r="CR201" s="49"/>
      <c r="CS201" s="49"/>
      <c r="CT201" s="49"/>
      <c r="CU201" s="49"/>
      <c r="CV201" s="49"/>
      <c r="CW201" s="49"/>
      <c r="CX201" s="49"/>
      <c r="CY201" s="49"/>
      <c r="CZ201" s="49"/>
      <c r="DA201" s="49"/>
      <c r="DB201" s="49"/>
      <c r="DC201" s="49"/>
      <c r="DD201" s="49"/>
      <c r="DE201" s="49"/>
      <c r="DF201" s="49"/>
      <c r="DG201" s="49"/>
      <c r="DH201" s="49"/>
      <c r="DI201" s="49"/>
      <c r="DJ201" s="49"/>
      <c r="DK201" s="49"/>
      <c r="DL201" s="49"/>
      <c r="DM201" s="49"/>
      <c r="DN201" s="49"/>
      <c r="DO201" s="49"/>
      <c r="DP201" s="49"/>
      <c r="DQ201" s="49"/>
      <c r="DR201" s="49"/>
      <c r="DS201" s="49"/>
      <c r="DT201" s="49"/>
      <c r="DU201" s="49"/>
      <c r="DV201" s="49"/>
      <c r="DW201" s="49"/>
      <c r="DX201" s="49"/>
      <c r="DY201" s="49"/>
      <c r="DZ201" s="49"/>
      <c r="EA201" s="49"/>
      <c r="EB201" s="49"/>
      <c r="EC201" s="49"/>
      <c r="ED201" s="49"/>
      <c r="EE201" s="49"/>
      <c r="EF201" s="49"/>
      <c r="EG201" s="49"/>
      <c r="EH201" s="49"/>
      <c r="EI201" s="49"/>
      <c r="EJ201" s="55"/>
      <c r="EK201" s="49"/>
      <c r="EL201" s="49"/>
      <c r="EM201" s="49"/>
      <c r="EN201" s="49"/>
      <c r="EO201" s="49"/>
      <c r="EP201" s="49"/>
      <c r="EQ201" s="49"/>
      <c r="ER201" s="49"/>
      <c r="ES201" s="49"/>
      <c r="ET201" s="49"/>
      <c r="EU201" s="49"/>
      <c r="EV201" s="55"/>
      <c r="EW201" s="55"/>
      <c r="EX201" s="49"/>
      <c r="EY201" s="55"/>
      <c r="EZ201" s="55"/>
      <c r="FA201" s="49"/>
      <c r="FB201" s="40"/>
      <c r="FC201" s="40"/>
      <c r="FD201" s="40"/>
    </row>
    <row r="202" hidden="1">
      <c r="A202" s="40"/>
      <c r="B202" s="40"/>
      <c r="C202" s="41"/>
      <c r="D202" s="42"/>
      <c r="E202" s="42"/>
      <c r="F202" s="42"/>
      <c r="G202" s="43"/>
      <c r="H202" s="43"/>
      <c r="I202" s="42"/>
      <c r="J202" s="42"/>
      <c r="K202" s="42"/>
      <c r="L202" s="43"/>
      <c r="M202" s="42"/>
      <c r="N202" s="45"/>
      <c r="O202" s="46"/>
      <c r="P202" s="56"/>
      <c r="Q202" s="48"/>
      <c r="R202" s="48"/>
      <c r="S202" s="49"/>
      <c r="T202" s="50" t="str">
        <f t="shared" si="117"/>
        <v/>
      </c>
      <c r="U202" s="51" t="str">
        <f t="shared" si="196"/>
        <v/>
      </c>
      <c r="V202" s="51" t="str">
        <f t="shared" ref="V202:X202" si="418">IF(ISBLANK($A202),"",sum(AF202,AL202,AR202,AX202,BD202,BJ202,BP202,BV202,CB202,CH202,CN202,CT202,CZ202,DF202,DL202,DR202,DX202,ED202,EJ202,EP202,EV202))</f>
        <v/>
      </c>
      <c r="W202" s="51" t="str">
        <f t="shared" si="418"/>
        <v/>
      </c>
      <c r="X202" s="51" t="str">
        <f t="shared" si="418"/>
        <v/>
      </c>
      <c r="Y202" s="52" t="str">
        <f t="shared" si="236"/>
        <v/>
      </c>
      <c r="Z202" s="51" t="str">
        <f t="shared" ref="Z202:AB202" si="419">IF(ISBLANK($A202),"",sum(AI202,AO202,AU202,BA202,BG202,BM202,BS202,BY202,CE202,CK202,CQ202,CW202,DC202,DI202,DO202,DU202,EA202,EG202,EM202,ES202,EY202))</f>
        <v/>
      </c>
      <c r="AA202" s="51" t="str">
        <f t="shared" si="419"/>
        <v/>
      </c>
      <c r="AB202" s="51" t="str">
        <f t="shared" si="419"/>
        <v/>
      </c>
      <c r="AC202" s="52" t="str">
        <f t="shared" si="121"/>
        <v/>
      </c>
      <c r="AD202" s="53" t="str">
        <f t="shared" si="8"/>
        <v/>
      </c>
      <c r="AE202" s="54" t="str">
        <f t="shared" si="221"/>
        <v/>
      </c>
      <c r="AF202" s="55"/>
      <c r="AG202" s="55"/>
      <c r="AH202" s="49"/>
      <c r="AI202" s="55"/>
      <c r="AJ202" s="55"/>
      <c r="AK202" s="49"/>
      <c r="AL202" s="55"/>
      <c r="AM202" s="49"/>
      <c r="AN202" s="49"/>
      <c r="AO202" s="49"/>
      <c r="AP202" s="49"/>
      <c r="AQ202" s="49"/>
      <c r="AR202" s="55"/>
      <c r="AS202" s="55"/>
      <c r="AT202" s="49"/>
      <c r="AU202" s="55"/>
      <c r="AV202" s="49"/>
      <c r="AW202" s="49"/>
      <c r="AX202" s="55"/>
      <c r="AY202" s="49"/>
      <c r="AZ202" s="49"/>
      <c r="BA202" s="55"/>
      <c r="BB202" s="55"/>
      <c r="BC202" s="49"/>
      <c r="BD202" s="49"/>
      <c r="BE202" s="49"/>
      <c r="BF202" s="49"/>
      <c r="BG202" s="49"/>
      <c r="BH202" s="49"/>
      <c r="BI202" s="49"/>
      <c r="BJ202" s="49"/>
      <c r="BK202" s="49"/>
      <c r="BL202" s="49"/>
      <c r="BM202" s="49"/>
      <c r="BN202" s="49"/>
      <c r="BO202" s="49"/>
      <c r="BP202" s="55"/>
      <c r="BQ202" s="49"/>
      <c r="BR202" s="49"/>
      <c r="BS202" s="49"/>
      <c r="BT202" s="49"/>
      <c r="BU202" s="49"/>
      <c r="BV202" s="49"/>
      <c r="BW202" s="49"/>
      <c r="BX202" s="49"/>
      <c r="BY202" s="49"/>
      <c r="BZ202" s="49"/>
      <c r="CA202" s="49"/>
      <c r="CB202" s="55"/>
      <c r="CC202" s="49"/>
      <c r="CD202" s="49"/>
      <c r="CE202" s="49"/>
      <c r="CF202" s="49"/>
      <c r="CG202" s="49"/>
      <c r="CH202" s="49"/>
      <c r="CI202" s="49"/>
      <c r="CJ202" s="49"/>
      <c r="CK202" s="49"/>
      <c r="CL202" s="49"/>
      <c r="CM202" s="49"/>
      <c r="CN202" s="49"/>
      <c r="CO202" s="49"/>
      <c r="CP202" s="49"/>
      <c r="CQ202" s="49"/>
      <c r="CR202" s="49"/>
      <c r="CS202" s="49"/>
      <c r="CT202" s="49"/>
      <c r="CU202" s="49"/>
      <c r="CV202" s="49"/>
      <c r="CW202" s="49"/>
      <c r="CX202" s="49"/>
      <c r="CY202" s="49"/>
      <c r="CZ202" s="49"/>
      <c r="DA202" s="49"/>
      <c r="DB202" s="49"/>
      <c r="DC202" s="49"/>
      <c r="DD202" s="49"/>
      <c r="DE202" s="49"/>
      <c r="DF202" s="49"/>
      <c r="DG202" s="49"/>
      <c r="DH202" s="49"/>
      <c r="DI202" s="49"/>
      <c r="DJ202" s="49"/>
      <c r="DK202" s="49"/>
      <c r="DL202" s="49"/>
      <c r="DM202" s="49"/>
      <c r="DN202" s="49"/>
      <c r="DO202" s="49"/>
      <c r="DP202" s="49"/>
      <c r="DQ202" s="49"/>
      <c r="DR202" s="49"/>
      <c r="DS202" s="49"/>
      <c r="DT202" s="49"/>
      <c r="DU202" s="49"/>
      <c r="DV202" s="49"/>
      <c r="DW202" s="49"/>
      <c r="DX202" s="49"/>
      <c r="DY202" s="49"/>
      <c r="DZ202" s="49"/>
      <c r="EA202" s="49"/>
      <c r="EB202" s="49"/>
      <c r="EC202" s="49"/>
      <c r="ED202" s="49"/>
      <c r="EE202" s="49"/>
      <c r="EF202" s="49"/>
      <c r="EG202" s="49"/>
      <c r="EH202" s="49"/>
      <c r="EI202" s="49"/>
      <c r="EJ202" s="55"/>
      <c r="EK202" s="49"/>
      <c r="EL202" s="49"/>
      <c r="EM202" s="49"/>
      <c r="EN202" s="49"/>
      <c r="EO202" s="49"/>
      <c r="EP202" s="49"/>
      <c r="EQ202" s="49"/>
      <c r="ER202" s="49"/>
      <c r="ES202" s="49"/>
      <c r="ET202" s="49"/>
      <c r="EU202" s="49"/>
      <c r="EV202" s="55"/>
      <c r="EW202" s="55"/>
      <c r="EX202" s="49"/>
      <c r="EY202" s="55"/>
      <c r="EZ202" s="55"/>
      <c r="FA202" s="49"/>
      <c r="FB202" s="40"/>
      <c r="FC202" s="40"/>
      <c r="FD202" s="40"/>
    </row>
    <row r="203" hidden="1">
      <c r="A203" s="40"/>
      <c r="B203" s="40"/>
      <c r="C203" s="41"/>
      <c r="D203" s="42"/>
      <c r="E203" s="42"/>
      <c r="F203" s="42"/>
      <c r="G203" s="43"/>
      <c r="H203" s="43"/>
      <c r="I203" s="42"/>
      <c r="J203" s="42"/>
      <c r="K203" s="42"/>
      <c r="L203" s="43"/>
      <c r="M203" s="42"/>
      <c r="N203" s="45"/>
      <c r="O203" s="46"/>
      <c r="P203" s="56"/>
      <c r="Q203" s="48"/>
      <c r="R203" s="48"/>
      <c r="S203" s="49"/>
      <c r="T203" s="50" t="str">
        <f t="shared" si="117"/>
        <v/>
      </c>
      <c r="U203" s="51" t="str">
        <f t="shared" si="196"/>
        <v/>
      </c>
      <c r="V203" s="51" t="str">
        <f t="shared" ref="V203:X203" si="420">IF(ISBLANK($A203),"",sum(AF203,AL203,AR203,AX203,BD203,BJ203,BP203,BV203,CB203,CH203,CN203,CT203,CZ203,DF203,DL203,DR203,DX203,ED203,EJ203,EP203,EV203))</f>
        <v/>
      </c>
      <c r="W203" s="51" t="str">
        <f t="shared" si="420"/>
        <v/>
      </c>
      <c r="X203" s="51" t="str">
        <f t="shared" si="420"/>
        <v/>
      </c>
      <c r="Y203" s="52" t="str">
        <f t="shared" si="236"/>
        <v/>
      </c>
      <c r="Z203" s="51" t="str">
        <f t="shared" ref="Z203:AB203" si="421">IF(ISBLANK($A203),"",sum(AI203,AO203,AU203,BA203,BG203,BM203,BS203,BY203,CE203,CK203,CQ203,CW203,DC203,DI203,DO203,DU203,EA203,EG203,EM203,ES203,EY203))</f>
        <v/>
      </c>
      <c r="AA203" s="51" t="str">
        <f t="shared" si="421"/>
        <v/>
      </c>
      <c r="AB203" s="51" t="str">
        <f t="shared" si="421"/>
        <v/>
      </c>
      <c r="AC203" s="52" t="str">
        <f t="shared" si="121"/>
        <v/>
      </c>
      <c r="AD203" s="53" t="str">
        <f t="shared" si="8"/>
        <v/>
      </c>
      <c r="AE203" s="54" t="str">
        <f t="shared" si="221"/>
        <v/>
      </c>
      <c r="AF203" s="55"/>
      <c r="AG203" s="55"/>
      <c r="AH203" s="49"/>
      <c r="AI203" s="55"/>
      <c r="AJ203" s="55"/>
      <c r="AK203" s="49"/>
      <c r="AL203" s="55"/>
      <c r="AM203" s="49"/>
      <c r="AN203" s="49"/>
      <c r="AO203" s="49"/>
      <c r="AP203" s="49"/>
      <c r="AQ203" s="49"/>
      <c r="AR203" s="55"/>
      <c r="AS203" s="55"/>
      <c r="AT203" s="49"/>
      <c r="AU203" s="55"/>
      <c r="AV203" s="49"/>
      <c r="AW203" s="49"/>
      <c r="AX203" s="55"/>
      <c r="AY203" s="49"/>
      <c r="AZ203" s="49"/>
      <c r="BA203" s="55"/>
      <c r="BB203" s="55"/>
      <c r="BC203" s="49"/>
      <c r="BD203" s="49"/>
      <c r="BE203" s="49"/>
      <c r="BF203" s="49"/>
      <c r="BG203" s="49"/>
      <c r="BH203" s="49"/>
      <c r="BI203" s="49"/>
      <c r="BJ203" s="49"/>
      <c r="BK203" s="49"/>
      <c r="BL203" s="49"/>
      <c r="BM203" s="49"/>
      <c r="BN203" s="49"/>
      <c r="BO203" s="49"/>
      <c r="BP203" s="55"/>
      <c r="BQ203" s="49"/>
      <c r="BR203" s="49"/>
      <c r="BS203" s="49"/>
      <c r="BT203" s="49"/>
      <c r="BU203" s="49"/>
      <c r="BV203" s="49"/>
      <c r="BW203" s="49"/>
      <c r="BX203" s="49"/>
      <c r="BY203" s="49"/>
      <c r="BZ203" s="49"/>
      <c r="CA203" s="49"/>
      <c r="CB203" s="55"/>
      <c r="CC203" s="49"/>
      <c r="CD203" s="49"/>
      <c r="CE203" s="49"/>
      <c r="CF203" s="49"/>
      <c r="CG203" s="49"/>
      <c r="CH203" s="49"/>
      <c r="CI203" s="49"/>
      <c r="CJ203" s="49"/>
      <c r="CK203" s="49"/>
      <c r="CL203" s="49"/>
      <c r="CM203" s="49"/>
      <c r="CN203" s="49"/>
      <c r="CO203" s="49"/>
      <c r="CP203" s="49"/>
      <c r="CQ203" s="49"/>
      <c r="CR203" s="49"/>
      <c r="CS203" s="49"/>
      <c r="CT203" s="49"/>
      <c r="CU203" s="49"/>
      <c r="CV203" s="49"/>
      <c r="CW203" s="49"/>
      <c r="CX203" s="49"/>
      <c r="CY203" s="49"/>
      <c r="CZ203" s="49"/>
      <c r="DA203" s="49"/>
      <c r="DB203" s="49"/>
      <c r="DC203" s="49"/>
      <c r="DD203" s="49"/>
      <c r="DE203" s="49"/>
      <c r="DF203" s="49"/>
      <c r="DG203" s="49"/>
      <c r="DH203" s="49"/>
      <c r="DI203" s="49"/>
      <c r="DJ203" s="49"/>
      <c r="DK203" s="49"/>
      <c r="DL203" s="49"/>
      <c r="DM203" s="49"/>
      <c r="DN203" s="49"/>
      <c r="DO203" s="49"/>
      <c r="DP203" s="49"/>
      <c r="DQ203" s="49"/>
      <c r="DR203" s="49"/>
      <c r="DS203" s="49"/>
      <c r="DT203" s="49"/>
      <c r="DU203" s="49"/>
      <c r="DV203" s="49"/>
      <c r="DW203" s="49"/>
      <c r="DX203" s="49"/>
      <c r="DY203" s="49"/>
      <c r="DZ203" s="49"/>
      <c r="EA203" s="49"/>
      <c r="EB203" s="49"/>
      <c r="EC203" s="49"/>
      <c r="ED203" s="49"/>
      <c r="EE203" s="49"/>
      <c r="EF203" s="49"/>
      <c r="EG203" s="49"/>
      <c r="EH203" s="49"/>
      <c r="EI203" s="49"/>
      <c r="EJ203" s="55"/>
      <c r="EK203" s="49"/>
      <c r="EL203" s="49"/>
      <c r="EM203" s="49"/>
      <c r="EN203" s="49"/>
      <c r="EO203" s="49"/>
      <c r="EP203" s="49"/>
      <c r="EQ203" s="49"/>
      <c r="ER203" s="49"/>
      <c r="ES203" s="49"/>
      <c r="ET203" s="49"/>
      <c r="EU203" s="49"/>
      <c r="EV203" s="55"/>
      <c r="EW203" s="55"/>
      <c r="EX203" s="49"/>
      <c r="EY203" s="55"/>
      <c r="EZ203" s="55"/>
      <c r="FA203" s="49"/>
      <c r="FB203" s="40"/>
      <c r="FC203" s="40"/>
      <c r="FD203" s="40"/>
    </row>
    <row r="204" hidden="1">
      <c r="A204" s="40"/>
      <c r="B204" s="40"/>
      <c r="C204" s="41"/>
      <c r="D204" s="42"/>
      <c r="E204" s="42"/>
      <c r="F204" s="42"/>
      <c r="G204" s="43"/>
      <c r="H204" s="43"/>
      <c r="I204" s="42"/>
      <c r="J204" s="42"/>
      <c r="K204" s="42"/>
      <c r="L204" s="43"/>
      <c r="M204" s="42"/>
      <c r="N204" s="45"/>
      <c r="O204" s="46"/>
      <c r="P204" s="56"/>
      <c r="Q204" s="48"/>
      <c r="R204" s="48"/>
      <c r="S204" s="49"/>
      <c r="T204" s="50" t="str">
        <f t="shared" si="117"/>
        <v/>
      </c>
      <c r="U204" s="51" t="str">
        <f t="shared" si="196"/>
        <v/>
      </c>
      <c r="V204" s="51" t="str">
        <f t="shared" ref="V204:X204" si="422">IF(ISBLANK($A204),"",sum(AF204,AL204,AR204,AX204,BD204,BJ204,BP204,BV204,CB204,CH204,CN204,CT204,CZ204,DF204,DL204,DR204,DX204,ED204,EJ204,EP204,EV204))</f>
        <v/>
      </c>
      <c r="W204" s="51" t="str">
        <f t="shared" si="422"/>
        <v/>
      </c>
      <c r="X204" s="51" t="str">
        <f t="shared" si="422"/>
        <v/>
      </c>
      <c r="Y204" s="52" t="str">
        <f t="shared" si="236"/>
        <v/>
      </c>
      <c r="Z204" s="51" t="str">
        <f t="shared" ref="Z204:AB204" si="423">IF(ISBLANK($A204),"",sum(AI204,AO204,AU204,BA204,BG204,BM204,BS204,BY204,CE204,CK204,CQ204,CW204,DC204,DI204,DO204,DU204,EA204,EG204,EM204,ES204,EY204))</f>
        <v/>
      </c>
      <c r="AA204" s="51" t="str">
        <f t="shared" si="423"/>
        <v/>
      </c>
      <c r="AB204" s="51" t="str">
        <f t="shared" si="423"/>
        <v/>
      </c>
      <c r="AC204" s="52" t="str">
        <f t="shared" si="121"/>
        <v/>
      </c>
      <c r="AD204" s="53" t="str">
        <f t="shared" si="8"/>
        <v/>
      </c>
      <c r="AE204" s="54" t="str">
        <f t="shared" si="221"/>
        <v/>
      </c>
      <c r="AF204" s="55"/>
      <c r="AG204" s="55"/>
      <c r="AH204" s="49"/>
      <c r="AI204" s="55"/>
      <c r="AJ204" s="55"/>
      <c r="AK204" s="49"/>
      <c r="AL204" s="55"/>
      <c r="AM204" s="49"/>
      <c r="AN204" s="49"/>
      <c r="AO204" s="49"/>
      <c r="AP204" s="49"/>
      <c r="AQ204" s="49"/>
      <c r="AR204" s="55"/>
      <c r="AS204" s="55"/>
      <c r="AT204" s="49"/>
      <c r="AU204" s="55"/>
      <c r="AV204" s="49"/>
      <c r="AW204" s="49"/>
      <c r="AX204" s="55"/>
      <c r="AY204" s="49"/>
      <c r="AZ204" s="49"/>
      <c r="BA204" s="55"/>
      <c r="BB204" s="55"/>
      <c r="BC204" s="49"/>
      <c r="BD204" s="49"/>
      <c r="BE204" s="49"/>
      <c r="BF204" s="49"/>
      <c r="BG204" s="49"/>
      <c r="BH204" s="49"/>
      <c r="BI204" s="49"/>
      <c r="BJ204" s="49"/>
      <c r="BK204" s="49"/>
      <c r="BL204" s="49"/>
      <c r="BM204" s="49"/>
      <c r="BN204" s="49"/>
      <c r="BO204" s="49"/>
      <c r="BP204" s="55"/>
      <c r="BQ204" s="49"/>
      <c r="BR204" s="49"/>
      <c r="BS204" s="49"/>
      <c r="BT204" s="49"/>
      <c r="BU204" s="49"/>
      <c r="BV204" s="49"/>
      <c r="BW204" s="49"/>
      <c r="BX204" s="49"/>
      <c r="BY204" s="49"/>
      <c r="BZ204" s="49"/>
      <c r="CA204" s="49"/>
      <c r="CB204" s="55"/>
      <c r="CC204" s="49"/>
      <c r="CD204" s="49"/>
      <c r="CE204" s="49"/>
      <c r="CF204" s="49"/>
      <c r="CG204" s="49"/>
      <c r="CH204" s="49"/>
      <c r="CI204" s="49"/>
      <c r="CJ204" s="49"/>
      <c r="CK204" s="49"/>
      <c r="CL204" s="49"/>
      <c r="CM204" s="49"/>
      <c r="CN204" s="49"/>
      <c r="CO204" s="49"/>
      <c r="CP204" s="49"/>
      <c r="CQ204" s="49"/>
      <c r="CR204" s="49"/>
      <c r="CS204" s="49"/>
      <c r="CT204" s="49"/>
      <c r="CU204" s="49"/>
      <c r="CV204" s="49"/>
      <c r="CW204" s="49"/>
      <c r="CX204" s="49"/>
      <c r="CY204" s="49"/>
      <c r="CZ204" s="49"/>
      <c r="DA204" s="49"/>
      <c r="DB204" s="49"/>
      <c r="DC204" s="49"/>
      <c r="DD204" s="49"/>
      <c r="DE204" s="49"/>
      <c r="DF204" s="49"/>
      <c r="DG204" s="49"/>
      <c r="DH204" s="49"/>
      <c r="DI204" s="49"/>
      <c r="DJ204" s="49"/>
      <c r="DK204" s="49"/>
      <c r="DL204" s="49"/>
      <c r="DM204" s="49"/>
      <c r="DN204" s="49"/>
      <c r="DO204" s="49"/>
      <c r="DP204" s="49"/>
      <c r="DQ204" s="49"/>
      <c r="DR204" s="49"/>
      <c r="DS204" s="49"/>
      <c r="DT204" s="49"/>
      <c r="DU204" s="49"/>
      <c r="DV204" s="49"/>
      <c r="DW204" s="49"/>
      <c r="DX204" s="49"/>
      <c r="DY204" s="49"/>
      <c r="DZ204" s="49"/>
      <c r="EA204" s="49"/>
      <c r="EB204" s="49"/>
      <c r="EC204" s="49"/>
      <c r="ED204" s="49"/>
      <c r="EE204" s="49"/>
      <c r="EF204" s="49"/>
      <c r="EG204" s="49"/>
      <c r="EH204" s="49"/>
      <c r="EI204" s="49"/>
      <c r="EJ204" s="55"/>
      <c r="EK204" s="49"/>
      <c r="EL204" s="49"/>
      <c r="EM204" s="49"/>
      <c r="EN204" s="49"/>
      <c r="EO204" s="49"/>
      <c r="EP204" s="49"/>
      <c r="EQ204" s="49"/>
      <c r="ER204" s="49"/>
      <c r="ES204" s="49"/>
      <c r="ET204" s="49"/>
      <c r="EU204" s="49"/>
      <c r="EV204" s="55"/>
      <c r="EW204" s="55"/>
      <c r="EX204" s="49"/>
      <c r="EY204" s="55"/>
      <c r="EZ204" s="55"/>
      <c r="FA204" s="49"/>
      <c r="FB204" s="40"/>
      <c r="FC204" s="40"/>
      <c r="FD204" s="40"/>
    </row>
    <row r="205" hidden="1">
      <c r="A205" s="40"/>
      <c r="B205" s="40"/>
      <c r="C205" s="41"/>
      <c r="D205" s="42"/>
      <c r="E205" s="42"/>
      <c r="F205" s="42"/>
      <c r="G205" s="43"/>
      <c r="H205" s="43"/>
      <c r="I205" s="42"/>
      <c r="J205" s="42"/>
      <c r="K205" s="42"/>
      <c r="L205" s="43"/>
      <c r="M205" s="42"/>
      <c r="N205" s="45"/>
      <c r="O205" s="46"/>
      <c r="P205" s="56"/>
      <c r="Q205" s="48"/>
      <c r="R205" s="48"/>
      <c r="S205" s="49"/>
      <c r="T205" s="50"/>
      <c r="U205" s="51" t="str">
        <f t="shared" si="196"/>
        <v/>
      </c>
      <c r="V205" s="51"/>
      <c r="W205" s="51"/>
      <c r="X205" s="51"/>
      <c r="Y205" s="52"/>
      <c r="Z205" s="51"/>
      <c r="AA205" s="51"/>
      <c r="AB205" s="51"/>
      <c r="AC205" s="52"/>
      <c r="AD205" s="53"/>
      <c r="AE205" s="54"/>
      <c r="AF205" s="55"/>
      <c r="AG205" s="55"/>
      <c r="AH205" s="49"/>
      <c r="AI205" s="55"/>
      <c r="AJ205" s="55"/>
      <c r="AK205" s="49"/>
      <c r="AL205" s="55"/>
      <c r="AM205" s="49"/>
      <c r="AN205" s="49"/>
      <c r="AO205" s="49"/>
      <c r="AP205" s="49"/>
      <c r="AQ205" s="49"/>
      <c r="AR205" s="55"/>
      <c r="AS205" s="55"/>
      <c r="AT205" s="49"/>
      <c r="AU205" s="55"/>
      <c r="AV205" s="49"/>
      <c r="AW205" s="49"/>
      <c r="AX205" s="55"/>
      <c r="AY205" s="49"/>
      <c r="AZ205" s="49"/>
      <c r="BA205" s="55"/>
      <c r="BB205" s="55"/>
      <c r="BC205" s="49"/>
      <c r="BD205" s="49"/>
      <c r="BE205" s="49"/>
      <c r="BF205" s="49"/>
      <c r="BG205" s="49"/>
      <c r="BH205" s="49"/>
      <c r="BI205" s="49"/>
      <c r="BJ205" s="49"/>
      <c r="BK205" s="49"/>
      <c r="BL205" s="49"/>
      <c r="BM205" s="49"/>
      <c r="BN205" s="49"/>
      <c r="BO205" s="49"/>
      <c r="BP205" s="55"/>
      <c r="BQ205" s="49"/>
      <c r="BR205" s="49"/>
      <c r="BS205" s="49"/>
      <c r="BT205" s="49"/>
      <c r="BU205" s="49"/>
      <c r="BV205" s="49"/>
      <c r="BW205" s="49"/>
      <c r="BX205" s="49"/>
      <c r="BY205" s="49"/>
      <c r="BZ205" s="49"/>
      <c r="CA205" s="49"/>
      <c r="CB205" s="55"/>
      <c r="CC205" s="49"/>
      <c r="CD205" s="49"/>
      <c r="CE205" s="49"/>
      <c r="CF205" s="49"/>
      <c r="CG205" s="49"/>
      <c r="CH205" s="49"/>
      <c r="CI205" s="49"/>
      <c r="CJ205" s="49"/>
      <c r="CK205" s="49"/>
      <c r="CL205" s="49"/>
      <c r="CM205" s="49"/>
      <c r="CN205" s="49"/>
      <c r="CO205" s="49"/>
      <c r="CP205" s="49"/>
      <c r="CQ205" s="49"/>
      <c r="CR205" s="49"/>
      <c r="CS205" s="49"/>
      <c r="CT205" s="49"/>
      <c r="CU205" s="49"/>
      <c r="CV205" s="49"/>
      <c r="CW205" s="49"/>
      <c r="CX205" s="49"/>
      <c r="CY205" s="49"/>
      <c r="CZ205" s="49"/>
      <c r="DA205" s="49"/>
      <c r="DB205" s="49"/>
      <c r="DC205" s="49"/>
      <c r="DD205" s="49"/>
      <c r="DE205" s="49"/>
      <c r="DF205" s="49"/>
      <c r="DG205" s="49"/>
      <c r="DH205" s="49"/>
      <c r="DI205" s="49"/>
      <c r="DJ205" s="49"/>
      <c r="DK205" s="49"/>
      <c r="DL205" s="49"/>
      <c r="DM205" s="49"/>
      <c r="DN205" s="49"/>
      <c r="DO205" s="49"/>
      <c r="DP205" s="49"/>
      <c r="DQ205" s="49"/>
      <c r="DR205" s="49"/>
      <c r="DS205" s="49"/>
      <c r="DT205" s="49"/>
      <c r="DU205" s="49"/>
      <c r="DV205" s="49"/>
      <c r="DW205" s="49"/>
      <c r="DX205" s="49"/>
      <c r="DY205" s="49"/>
      <c r="DZ205" s="49"/>
      <c r="EA205" s="49"/>
      <c r="EB205" s="49"/>
      <c r="EC205" s="49"/>
      <c r="ED205" s="49"/>
      <c r="EE205" s="49"/>
      <c r="EF205" s="49"/>
      <c r="EG205" s="49"/>
      <c r="EH205" s="49"/>
      <c r="EI205" s="49"/>
      <c r="EJ205" s="55"/>
      <c r="EK205" s="49"/>
      <c r="EL205" s="49"/>
      <c r="EM205" s="49"/>
      <c r="EN205" s="49"/>
      <c r="EO205" s="49"/>
      <c r="EP205" s="49"/>
      <c r="EQ205" s="49"/>
      <c r="ER205" s="49"/>
      <c r="ES205" s="49"/>
      <c r="ET205" s="49"/>
      <c r="EU205" s="49"/>
      <c r="EV205" s="55"/>
      <c r="EW205" s="55"/>
      <c r="EX205" s="49"/>
      <c r="EY205" s="55"/>
      <c r="EZ205" s="55"/>
      <c r="FA205" s="49"/>
      <c r="FB205" s="40"/>
      <c r="FC205" s="40"/>
      <c r="FD205" s="40"/>
    </row>
    <row r="206" hidden="1">
      <c r="A206" s="40" t="s">
        <v>861</v>
      </c>
      <c r="B206" s="40" t="s">
        <v>862</v>
      </c>
      <c r="C206" s="41" t="s">
        <v>262</v>
      </c>
      <c r="D206" s="42" t="s">
        <v>177</v>
      </c>
      <c r="E206" s="42"/>
      <c r="F206" s="42"/>
      <c r="G206" s="43" t="s">
        <v>863</v>
      </c>
      <c r="H206" s="43" t="s">
        <v>468</v>
      </c>
      <c r="I206" s="42"/>
      <c r="J206" s="42"/>
      <c r="K206" s="42" t="s">
        <v>200</v>
      </c>
      <c r="L206" s="43" t="s">
        <v>297</v>
      </c>
      <c r="M206" s="42" t="s">
        <v>288</v>
      </c>
      <c r="N206" s="45">
        <v>43367.0</v>
      </c>
      <c r="O206" s="46">
        <v>43367.0</v>
      </c>
      <c r="P206" s="47"/>
      <c r="Q206" s="48"/>
      <c r="R206" s="48"/>
      <c r="S206" s="49"/>
      <c r="T206" s="50">
        <f t="shared" ref="T206:T220" si="426">IF(ISBLANK($A206),"",TODAY()-N206)</f>
        <v>156</v>
      </c>
      <c r="U206" s="51">
        <f t="shared" si="196"/>
        <v>15</v>
      </c>
      <c r="V206" s="51">
        <f t="shared" ref="V206:X206" si="424">IF(ISBLANK($A206),"",sum(AF206,AL206,AR206,AX206,BD206,BJ206,BP206,BV206,CB206,CH206,CN206,CT206,CZ206,DF206,DL206,DR206,DX206,ED206,EJ206,EP206,EV206))</f>
        <v>2</v>
      </c>
      <c r="W206" s="51">
        <f t="shared" si="424"/>
        <v>0</v>
      </c>
      <c r="X206" s="51">
        <f t="shared" si="424"/>
        <v>0</v>
      </c>
      <c r="Y206" s="177">
        <v>3.0</v>
      </c>
      <c r="Z206" s="51">
        <f t="shared" ref="Z206:AB206" si="425">IF(ISBLANK($A206),"",sum(AI206,AO206,AU206,BA206,BG206,BM206,BS206,BY206,CE206,CK206,CQ206,CW206,DC206,DI206,DO206,DU206,EA206,EG206,EM206,ES206,EY206))</f>
        <v>3</v>
      </c>
      <c r="AA206" s="51">
        <f t="shared" si="425"/>
        <v>0</v>
      </c>
      <c r="AB206" s="51">
        <f t="shared" si="425"/>
        <v>0</v>
      </c>
      <c r="AC206" s="52">
        <f t="shared" ref="AC206:AC220" si="429">IF(ISBLANK($A206),"", sum(Z206:AB206))</f>
        <v>3</v>
      </c>
      <c r="AD206" s="53">
        <f t="shared" ref="AD206:AD220" si="430">IFERROR(Z206/Y206,"")</f>
        <v>1</v>
      </c>
      <c r="AE206" s="54" t="str">
        <f t="shared" ref="AE206:AE220" si="431"> IF( N206="" , "", IF( (TODAY()-N206)/7 &gt; 20 , "20+", ROUNDUP((TODAY()-N206)/7 ,0)))</f>
        <v>20+</v>
      </c>
      <c r="AF206" s="55"/>
      <c r="AG206" s="55"/>
      <c r="AH206" s="49"/>
      <c r="AI206" s="55"/>
      <c r="AJ206" s="55"/>
      <c r="AK206" s="49"/>
      <c r="AL206" s="55"/>
      <c r="AM206" s="49"/>
      <c r="AN206" s="49"/>
      <c r="AO206" s="49"/>
      <c r="AP206" s="49"/>
      <c r="AQ206" s="49"/>
      <c r="AR206" s="55"/>
      <c r="AS206" s="55"/>
      <c r="AT206" s="49"/>
      <c r="AU206" s="55"/>
      <c r="AV206" s="49"/>
      <c r="AW206" s="49"/>
      <c r="AX206" s="55"/>
      <c r="AY206" s="49"/>
      <c r="AZ206" s="49"/>
      <c r="BA206" s="55"/>
      <c r="BB206" s="55"/>
      <c r="BC206" s="49"/>
      <c r="BD206" s="49"/>
      <c r="BE206" s="49"/>
      <c r="BF206" s="49"/>
      <c r="BG206" s="49"/>
      <c r="BH206" s="49"/>
      <c r="BI206" s="49"/>
      <c r="BJ206" s="55">
        <v>2.0</v>
      </c>
      <c r="BK206" s="49"/>
      <c r="BL206" s="49"/>
      <c r="BM206" s="49"/>
      <c r="BN206" s="49"/>
      <c r="BO206" s="49"/>
      <c r="BP206" s="55"/>
      <c r="BQ206" s="49"/>
      <c r="BR206" s="49"/>
      <c r="BS206" s="55">
        <v>2.0</v>
      </c>
      <c r="BT206" s="49"/>
      <c r="BU206" s="49"/>
      <c r="BV206" s="49"/>
      <c r="BW206" s="49"/>
      <c r="BX206" s="49"/>
      <c r="BY206" s="49"/>
      <c r="BZ206" s="49"/>
      <c r="CA206" s="49"/>
      <c r="CB206" s="55"/>
      <c r="CC206" s="49"/>
      <c r="CD206" s="49"/>
      <c r="CE206" s="49"/>
      <c r="CF206" s="49"/>
      <c r="CG206" s="49"/>
      <c r="CH206" s="49"/>
      <c r="CI206" s="49"/>
      <c r="CJ206" s="49"/>
      <c r="CK206" s="49"/>
      <c r="CL206" s="49"/>
      <c r="CM206" s="49"/>
      <c r="CN206" s="49"/>
      <c r="CO206" s="49"/>
      <c r="CP206" s="49"/>
      <c r="CQ206" s="55">
        <v>1.0</v>
      </c>
      <c r="CR206" s="49"/>
      <c r="CS206" s="49"/>
      <c r="CT206" s="49"/>
      <c r="CU206" s="49"/>
      <c r="CV206" s="49"/>
      <c r="CW206" s="49"/>
      <c r="CX206" s="49"/>
      <c r="CY206" s="49"/>
      <c r="CZ206" s="49"/>
      <c r="DA206" s="49"/>
      <c r="DB206" s="49"/>
      <c r="DC206" s="49"/>
      <c r="DD206" s="49"/>
      <c r="DE206" s="49"/>
      <c r="DF206" s="49"/>
      <c r="DG206" s="49"/>
      <c r="DH206" s="49"/>
      <c r="DI206" s="49"/>
      <c r="DJ206" s="49"/>
      <c r="DK206" s="49"/>
      <c r="DL206" s="49"/>
      <c r="DM206" s="49"/>
      <c r="DN206" s="49"/>
      <c r="DO206" s="49"/>
      <c r="DP206" s="49"/>
      <c r="DQ206" s="49"/>
      <c r="DR206" s="49"/>
      <c r="DS206" s="49"/>
      <c r="DT206" s="49"/>
      <c r="DU206" s="49"/>
      <c r="DV206" s="49"/>
      <c r="DW206" s="49"/>
      <c r="DX206" s="49"/>
      <c r="DY206" s="49"/>
      <c r="DZ206" s="49"/>
      <c r="EA206" s="49"/>
      <c r="EB206" s="49"/>
      <c r="EC206" s="49"/>
      <c r="ED206" s="49"/>
      <c r="EE206" s="49"/>
      <c r="EF206" s="49"/>
      <c r="EG206" s="49"/>
      <c r="EH206" s="49"/>
      <c r="EI206" s="49"/>
      <c r="EJ206" s="55"/>
      <c r="EK206" s="49"/>
      <c r="EL206" s="49"/>
      <c r="EM206" s="49"/>
      <c r="EN206" s="49"/>
      <c r="EO206" s="49"/>
      <c r="EP206" s="49"/>
      <c r="EQ206" s="49"/>
      <c r="ER206" s="49"/>
      <c r="ES206" s="49"/>
      <c r="ET206" s="49"/>
      <c r="EU206" s="49"/>
      <c r="EV206" s="55"/>
      <c r="EW206" s="55"/>
      <c r="EX206" s="49"/>
      <c r="EY206" s="55"/>
      <c r="EZ206" s="55"/>
      <c r="FA206" s="49"/>
      <c r="FB206" s="40" t="s">
        <v>864</v>
      </c>
      <c r="FC206" s="40"/>
      <c r="FD206" s="40"/>
    </row>
    <row r="207" hidden="1">
      <c r="A207" s="158" t="s">
        <v>865</v>
      </c>
      <c r="B207" s="40" t="s">
        <v>466</v>
      </c>
      <c r="C207" s="41" t="s">
        <v>262</v>
      </c>
      <c r="D207" s="42" t="s">
        <v>170</v>
      </c>
      <c r="E207" s="42"/>
      <c r="F207" s="42"/>
      <c r="G207" s="43" t="s">
        <v>467</v>
      </c>
      <c r="H207" s="43" t="s">
        <v>468</v>
      </c>
      <c r="I207" s="42"/>
      <c r="J207" s="42"/>
      <c r="K207" s="42" t="s">
        <v>200</v>
      </c>
      <c r="L207" s="43" t="s">
        <v>297</v>
      </c>
      <c r="M207" s="42" t="s">
        <v>288</v>
      </c>
      <c r="N207" s="45"/>
      <c r="O207" s="46"/>
      <c r="P207" s="56"/>
      <c r="Q207" s="48"/>
      <c r="R207" s="48"/>
      <c r="S207" s="49"/>
      <c r="T207" s="50">
        <f t="shared" si="426"/>
        <v>43523</v>
      </c>
      <c r="U207" s="51">
        <f t="shared" si="196"/>
        <v>15</v>
      </c>
      <c r="V207" s="51">
        <f t="shared" ref="V207:X207" si="427">IF(ISBLANK($A207),"",sum(AF207,AL207,AR207,AX207,BD207,BJ207,BP207,BV207,CB207,CH207,CN207,CT207,CZ207,DF207,DL207,DR207,DX207,ED207,EJ207,EP207,EV207))</f>
        <v>1</v>
      </c>
      <c r="W207" s="51">
        <f t="shared" si="427"/>
        <v>0</v>
      </c>
      <c r="X207" s="51">
        <f t="shared" si="427"/>
        <v>0</v>
      </c>
      <c r="Y207" s="52">
        <f t="shared" ref="Y207:Y220" si="433">IF(ISBLANK($A207),"", sum(V207:X207))</f>
        <v>1</v>
      </c>
      <c r="Z207" s="51">
        <f t="shared" ref="Z207:AB207" si="428">IF(ISBLANK($A207),"",sum(AI207,AO207,AU207,BA207,BG207,BM207,BS207,BY207,CE207,CK207,CQ207,CW207,DC207,DI207,DO207,DU207,EA207,EG207,EM207,ES207,EY207))</f>
        <v>1</v>
      </c>
      <c r="AA207" s="51">
        <f t="shared" si="428"/>
        <v>0</v>
      </c>
      <c r="AB207" s="51">
        <f t="shared" si="428"/>
        <v>0</v>
      </c>
      <c r="AC207" s="52">
        <f t="shared" si="429"/>
        <v>1</v>
      </c>
      <c r="AD207" s="53">
        <f t="shared" si="430"/>
        <v>1</v>
      </c>
      <c r="AE207" s="54" t="str">
        <f t="shared" si="431"/>
        <v/>
      </c>
      <c r="AF207" s="55">
        <v>1.0</v>
      </c>
      <c r="AG207" s="55"/>
      <c r="AH207" s="49"/>
      <c r="AI207" s="55">
        <v>1.0</v>
      </c>
      <c r="AJ207" s="55"/>
      <c r="AK207" s="49"/>
      <c r="AL207" s="55"/>
      <c r="AM207" s="49"/>
      <c r="AN207" s="49"/>
      <c r="AO207" s="49"/>
      <c r="AP207" s="49"/>
      <c r="AQ207" s="49"/>
      <c r="AR207" s="55"/>
      <c r="AS207" s="55"/>
      <c r="AT207" s="49"/>
      <c r="AU207" s="55"/>
      <c r="AV207" s="49"/>
      <c r="AW207" s="49"/>
      <c r="AX207" s="55"/>
      <c r="AY207" s="49"/>
      <c r="AZ207" s="49"/>
      <c r="BA207" s="55"/>
      <c r="BB207" s="55"/>
      <c r="BC207" s="49"/>
      <c r="BD207" s="49"/>
      <c r="BE207" s="49"/>
      <c r="BF207" s="49"/>
      <c r="BG207" s="49"/>
      <c r="BH207" s="49"/>
      <c r="BI207" s="49"/>
      <c r="BJ207" s="49"/>
      <c r="BK207" s="49"/>
      <c r="BL207" s="49"/>
      <c r="BM207" s="49"/>
      <c r="BN207" s="49"/>
      <c r="BO207" s="49"/>
      <c r="BP207" s="55"/>
      <c r="BQ207" s="49"/>
      <c r="BR207" s="49"/>
      <c r="BS207" s="49"/>
      <c r="BT207" s="49"/>
      <c r="BU207" s="49"/>
      <c r="BV207" s="49"/>
      <c r="BW207" s="49"/>
      <c r="BX207" s="49"/>
      <c r="BY207" s="49"/>
      <c r="BZ207" s="49"/>
      <c r="CA207" s="49"/>
      <c r="CB207" s="55"/>
      <c r="CC207" s="49"/>
      <c r="CD207" s="49"/>
      <c r="CE207" s="49"/>
      <c r="CF207" s="49"/>
      <c r="CG207" s="49"/>
      <c r="CH207" s="49"/>
      <c r="CI207" s="49"/>
      <c r="CJ207" s="49"/>
      <c r="CK207" s="49"/>
      <c r="CL207" s="49"/>
      <c r="CM207" s="49"/>
      <c r="CN207" s="49"/>
      <c r="CO207" s="49"/>
      <c r="CP207" s="49"/>
      <c r="CQ207" s="49"/>
      <c r="CR207" s="49"/>
      <c r="CS207" s="49"/>
      <c r="CT207" s="49"/>
      <c r="CU207" s="49"/>
      <c r="CV207" s="49"/>
      <c r="CW207" s="49"/>
      <c r="CX207" s="49"/>
      <c r="CY207" s="49"/>
      <c r="CZ207" s="49"/>
      <c r="DA207" s="49"/>
      <c r="DB207" s="49"/>
      <c r="DC207" s="49"/>
      <c r="DD207" s="49"/>
      <c r="DE207" s="49"/>
      <c r="DF207" s="49"/>
      <c r="DG207" s="49"/>
      <c r="DH207" s="49"/>
      <c r="DI207" s="49"/>
      <c r="DJ207" s="49"/>
      <c r="DK207" s="49"/>
      <c r="DL207" s="49"/>
      <c r="DM207" s="49"/>
      <c r="DN207" s="49"/>
      <c r="DO207" s="49"/>
      <c r="DP207" s="49"/>
      <c r="DQ207" s="49"/>
      <c r="DR207" s="49"/>
      <c r="DS207" s="49"/>
      <c r="DT207" s="49"/>
      <c r="DU207" s="49"/>
      <c r="DV207" s="49"/>
      <c r="DW207" s="49"/>
      <c r="DX207" s="49"/>
      <c r="DY207" s="49"/>
      <c r="DZ207" s="49"/>
      <c r="EA207" s="49"/>
      <c r="EB207" s="49"/>
      <c r="EC207" s="49"/>
      <c r="ED207" s="49"/>
      <c r="EE207" s="49"/>
      <c r="EF207" s="49"/>
      <c r="EG207" s="49"/>
      <c r="EH207" s="49"/>
      <c r="EI207" s="49"/>
      <c r="EJ207" s="55"/>
      <c r="EK207" s="49"/>
      <c r="EL207" s="49"/>
      <c r="EM207" s="49"/>
      <c r="EN207" s="49"/>
      <c r="EO207" s="49"/>
      <c r="EP207" s="49"/>
      <c r="EQ207" s="49"/>
      <c r="ER207" s="49"/>
      <c r="ES207" s="49"/>
      <c r="ET207" s="49"/>
      <c r="EU207" s="49"/>
      <c r="EV207" s="55"/>
      <c r="EW207" s="55"/>
      <c r="EX207" s="49"/>
      <c r="EY207" s="55"/>
      <c r="EZ207" s="55"/>
      <c r="FA207" s="49"/>
      <c r="FB207" s="40" t="s">
        <v>866</v>
      </c>
      <c r="FC207" s="40"/>
      <c r="FD207" s="40"/>
    </row>
    <row r="208" hidden="1">
      <c r="A208" s="40" t="s">
        <v>867</v>
      </c>
      <c r="B208" s="40" t="s">
        <v>293</v>
      </c>
      <c r="C208" s="41" t="s">
        <v>294</v>
      </c>
      <c r="D208" s="42" t="s">
        <v>170</v>
      </c>
      <c r="E208" s="42"/>
      <c r="F208" s="42"/>
      <c r="G208" s="43" t="s">
        <v>296</v>
      </c>
      <c r="H208" s="43" t="s">
        <v>296</v>
      </c>
      <c r="I208" s="42"/>
      <c r="J208" s="42"/>
      <c r="K208" s="42" t="s">
        <v>200</v>
      </c>
      <c r="L208" s="43" t="s">
        <v>297</v>
      </c>
      <c r="M208" s="42" t="s">
        <v>288</v>
      </c>
      <c r="N208" s="45">
        <v>43390.0</v>
      </c>
      <c r="O208" s="46">
        <v>43390.0</v>
      </c>
      <c r="P208" s="56"/>
      <c r="Q208" s="48"/>
      <c r="R208" s="48"/>
      <c r="S208" s="49"/>
      <c r="T208" s="50">
        <f t="shared" si="426"/>
        <v>133</v>
      </c>
      <c r="U208" s="51">
        <f t="shared" si="196"/>
        <v>15</v>
      </c>
      <c r="V208" s="51">
        <f t="shared" ref="V208:X208" si="432">IF(ISBLANK($A208),"",sum(AF208,AL208,AR208,AX208,BD208,BJ208,BP208,BV208,CB208,CH208,CN208,CT208,CZ208,DF208,DL208,DR208,DX208,ED208,EJ208,EP208,EV208))</f>
        <v>8</v>
      </c>
      <c r="W208" s="51">
        <f t="shared" si="432"/>
        <v>4</v>
      </c>
      <c r="X208" s="51">
        <f t="shared" si="432"/>
        <v>0</v>
      </c>
      <c r="Y208" s="52">
        <f t="shared" si="433"/>
        <v>12</v>
      </c>
      <c r="Z208" s="51">
        <f t="shared" ref="Z208:AB208" si="434">IF(ISBLANK($A208),"",sum(AI208,AO208,AU208,BA208,BG208,BM208,BS208,BY208,CE208,CK208,CQ208,CW208,DC208,DI208,DO208,DU208,EA208,EG208,EM208,ES208,EY208))</f>
        <v>10</v>
      </c>
      <c r="AA208" s="51">
        <f t="shared" si="434"/>
        <v>2</v>
      </c>
      <c r="AB208" s="51">
        <f t="shared" si="434"/>
        <v>0</v>
      </c>
      <c r="AC208" s="52">
        <f t="shared" si="429"/>
        <v>12</v>
      </c>
      <c r="AD208" s="53">
        <f t="shared" si="430"/>
        <v>0.8333333333</v>
      </c>
      <c r="AE208" s="54">
        <f t="shared" si="431"/>
        <v>19</v>
      </c>
      <c r="AF208" s="55">
        <v>1.0</v>
      </c>
      <c r="AG208" s="55"/>
      <c r="AH208" s="49"/>
      <c r="AI208" s="55">
        <v>1.0</v>
      </c>
      <c r="AJ208" s="55"/>
      <c r="AK208" s="49"/>
      <c r="AL208" s="55">
        <v>2.0</v>
      </c>
      <c r="AM208" s="49"/>
      <c r="AN208" s="49"/>
      <c r="AO208" s="55">
        <v>2.0</v>
      </c>
      <c r="AP208" s="49"/>
      <c r="AQ208" s="49"/>
      <c r="AR208" s="55">
        <v>2.0</v>
      </c>
      <c r="AS208" s="55"/>
      <c r="AT208" s="49"/>
      <c r="AU208" s="55"/>
      <c r="AV208" s="49"/>
      <c r="AW208" s="49"/>
      <c r="AX208" s="55">
        <v>1.0</v>
      </c>
      <c r="AY208" s="49"/>
      <c r="AZ208" s="49"/>
      <c r="BA208" s="55"/>
      <c r="BB208" s="55"/>
      <c r="BC208" s="49"/>
      <c r="BD208" s="49"/>
      <c r="BE208" s="49"/>
      <c r="BF208" s="49"/>
      <c r="BG208" s="49"/>
      <c r="BH208" s="49"/>
      <c r="BI208" s="49"/>
      <c r="BJ208" s="49"/>
      <c r="BK208" s="49"/>
      <c r="BL208" s="49"/>
      <c r="BM208" s="49"/>
      <c r="BN208" s="49"/>
      <c r="BO208" s="49"/>
      <c r="BP208" s="55"/>
      <c r="BQ208" s="49"/>
      <c r="BR208" s="49"/>
      <c r="BS208" s="49"/>
      <c r="BT208" s="49"/>
      <c r="BU208" s="49"/>
      <c r="BV208" s="49"/>
      <c r="BW208" s="55">
        <v>1.0</v>
      </c>
      <c r="BX208" s="49"/>
      <c r="BY208" s="55">
        <v>1.0</v>
      </c>
      <c r="BZ208" s="49"/>
      <c r="CA208" s="49"/>
      <c r="CB208" s="55">
        <v>1.0</v>
      </c>
      <c r="CC208" s="49"/>
      <c r="CD208" s="49"/>
      <c r="CE208" s="49"/>
      <c r="CF208" s="55">
        <v>1.0</v>
      </c>
      <c r="CG208" s="49"/>
      <c r="CH208" s="49"/>
      <c r="CI208" s="49"/>
      <c r="CJ208" s="49"/>
      <c r="CK208" s="49"/>
      <c r="CL208" s="49"/>
      <c r="CM208" s="49"/>
      <c r="CN208" s="49"/>
      <c r="CO208" s="49"/>
      <c r="CP208" s="49"/>
      <c r="CQ208" s="55">
        <v>1.0</v>
      </c>
      <c r="CR208" s="49"/>
      <c r="CS208" s="49"/>
      <c r="CT208" s="49"/>
      <c r="CU208" s="55">
        <v>2.0</v>
      </c>
      <c r="CV208" s="49"/>
      <c r="CW208" s="55">
        <v>2.0</v>
      </c>
      <c r="CX208" s="55">
        <v>1.0</v>
      </c>
      <c r="CY208" s="49"/>
      <c r="CZ208" s="55">
        <v>1.0</v>
      </c>
      <c r="DA208" s="55">
        <v>1.0</v>
      </c>
      <c r="DB208" s="49"/>
      <c r="DC208" s="55">
        <v>3.0</v>
      </c>
      <c r="DD208" s="49"/>
      <c r="DE208" s="49"/>
      <c r="DF208" s="49"/>
      <c r="DG208" s="49"/>
      <c r="DH208" s="49"/>
      <c r="DI208" s="49"/>
      <c r="DJ208" s="49"/>
      <c r="DK208" s="49"/>
      <c r="DL208" s="49"/>
      <c r="DM208" s="49"/>
      <c r="DN208" s="49"/>
      <c r="DO208" s="49"/>
      <c r="DP208" s="49"/>
      <c r="DQ208" s="49"/>
      <c r="DR208" s="49"/>
      <c r="DS208" s="49"/>
      <c r="DT208" s="49"/>
      <c r="DU208" s="49"/>
      <c r="DV208" s="49"/>
      <c r="DW208" s="49"/>
      <c r="DX208" s="49"/>
      <c r="DY208" s="49"/>
      <c r="DZ208" s="49"/>
      <c r="EA208" s="49"/>
      <c r="EB208" s="49"/>
      <c r="EC208" s="49"/>
      <c r="ED208" s="49"/>
      <c r="EE208" s="49"/>
      <c r="EF208" s="49"/>
      <c r="EG208" s="49"/>
      <c r="EH208" s="49"/>
      <c r="EI208" s="49"/>
      <c r="EJ208" s="55"/>
      <c r="EK208" s="49"/>
      <c r="EL208" s="49"/>
      <c r="EM208" s="49"/>
      <c r="EN208" s="49"/>
      <c r="EO208" s="49"/>
      <c r="EP208" s="49"/>
      <c r="EQ208" s="49"/>
      <c r="ER208" s="49"/>
      <c r="ES208" s="49"/>
      <c r="ET208" s="49"/>
      <c r="EU208" s="49"/>
      <c r="EV208" s="55"/>
      <c r="EW208" s="55"/>
      <c r="EX208" s="49"/>
      <c r="EY208" s="55"/>
      <c r="EZ208" s="55"/>
      <c r="FA208" s="49"/>
      <c r="FB208" s="40" t="s">
        <v>868</v>
      </c>
      <c r="FC208" s="40"/>
      <c r="FD208" s="40"/>
    </row>
    <row r="209">
      <c r="A209" s="158" t="s">
        <v>869</v>
      </c>
      <c r="B209" s="40" t="s">
        <v>870</v>
      </c>
      <c r="C209" s="41" t="s">
        <v>252</v>
      </c>
      <c r="D209" s="42" t="s">
        <v>197</v>
      </c>
      <c r="E209" s="42"/>
      <c r="F209" s="42"/>
      <c r="G209" s="43" t="s">
        <v>871</v>
      </c>
      <c r="H209" s="43" t="s">
        <v>872</v>
      </c>
      <c r="I209" s="42"/>
      <c r="J209" s="42"/>
      <c r="K209" s="42" t="s">
        <v>200</v>
      </c>
      <c r="L209" s="43" t="s">
        <v>743</v>
      </c>
      <c r="M209" s="42" t="s">
        <v>274</v>
      </c>
      <c r="N209" s="45">
        <v>43378.0</v>
      </c>
      <c r="O209" s="46">
        <v>43378.0</v>
      </c>
      <c r="P209" s="56"/>
      <c r="Q209" s="48"/>
      <c r="R209" s="48"/>
      <c r="S209" s="49"/>
      <c r="T209" s="50">
        <f t="shared" si="426"/>
        <v>145</v>
      </c>
      <c r="U209" s="51">
        <f t="shared" si="196"/>
        <v>15</v>
      </c>
      <c r="V209" s="51">
        <f t="shared" ref="V209:X209" si="435">IF(ISBLANK($A209),"",sum(AF209,AL209,AR209,AX209,BD209,BJ209,BP209,BV209,CB209,CH209,CN209,CT209,CZ209,DF209,DL209,DR209,DX209,ED209,EJ209,EP209,EV209))</f>
        <v>6</v>
      </c>
      <c r="W209" s="51">
        <f t="shared" si="435"/>
        <v>0</v>
      </c>
      <c r="X209" s="51">
        <f t="shared" si="435"/>
        <v>0</v>
      </c>
      <c r="Y209" s="52">
        <f t="shared" si="433"/>
        <v>6</v>
      </c>
      <c r="Z209" s="51">
        <f t="shared" ref="Z209:AB209" si="436">IF(ISBLANK($A209),"",sum(AI209,AO209,AU209,BA209,BG209,BM209,BS209,BY209,CE209,CK209,CQ209,CW209,DC209,DI209,DO209,DU209,EA209,EG209,EM209,ES209,EY209))</f>
        <v>4</v>
      </c>
      <c r="AA209" s="51">
        <f t="shared" si="436"/>
        <v>2</v>
      </c>
      <c r="AB209" s="51">
        <f t="shared" si="436"/>
        <v>0</v>
      </c>
      <c r="AC209" s="52">
        <f t="shared" si="429"/>
        <v>6</v>
      </c>
      <c r="AD209" s="53">
        <f t="shared" si="430"/>
        <v>0.6666666667</v>
      </c>
      <c r="AE209" s="54" t="str">
        <f t="shared" si="431"/>
        <v>20+</v>
      </c>
      <c r="AF209" s="55"/>
      <c r="AG209" s="55"/>
      <c r="AH209" s="49"/>
      <c r="AI209" s="55"/>
      <c r="AJ209" s="55"/>
      <c r="AK209" s="49"/>
      <c r="AL209" s="55">
        <v>2.0</v>
      </c>
      <c r="AM209" s="49"/>
      <c r="AN209" s="49"/>
      <c r="AO209" s="49"/>
      <c r="AP209" s="49"/>
      <c r="AQ209" s="49"/>
      <c r="AR209" s="55">
        <v>1.0</v>
      </c>
      <c r="AS209" s="55"/>
      <c r="AT209" s="49"/>
      <c r="AU209" s="55">
        <v>1.0</v>
      </c>
      <c r="AV209" s="49"/>
      <c r="AW209" s="49"/>
      <c r="AX209" s="55"/>
      <c r="AY209" s="49"/>
      <c r="AZ209" s="49"/>
      <c r="BA209" s="55"/>
      <c r="BB209" s="55"/>
      <c r="BC209" s="49"/>
      <c r="BD209" s="49"/>
      <c r="BE209" s="49"/>
      <c r="BF209" s="49"/>
      <c r="BG209" s="49"/>
      <c r="BH209" s="49"/>
      <c r="BI209" s="49"/>
      <c r="BJ209" s="55">
        <v>2.0</v>
      </c>
      <c r="BK209" s="49"/>
      <c r="BL209" s="49"/>
      <c r="BM209" s="55">
        <v>2.0</v>
      </c>
      <c r="BN209" s="49"/>
      <c r="BO209" s="49"/>
      <c r="BP209" s="55">
        <v>1.0</v>
      </c>
      <c r="BQ209" s="49"/>
      <c r="BR209" s="49"/>
      <c r="BS209" s="55"/>
      <c r="BT209" s="49"/>
      <c r="BU209" s="49"/>
      <c r="BV209" s="49"/>
      <c r="BW209" s="49"/>
      <c r="BX209" s="49"/>
      <c r="BY209" s="55">
        <v>1.0</v>
      </c>
      <c r="BZ209" s="49"/>
      <c r="CA209" s="49"/>
      <c r="CB209" s="55"/>
      <c r="CC209" s="49"/>
      <c r="CD209" s="49"/>
      <c r="CE209" s="49"/>
      <c r="CF209" s="55">
        <v>1.0</v>
      </c>
      <c r="CG209" s="49"/>
      <c r="CH209" s="49"/>
      <c r="CI209" s="49"/>
      <c r="CJ209" s="49"/>
      <c r="CK209" s="49"/>
      <c r="CL209" s="49"/>
      <c r="CM209" s="49"/>
      <c r="CN209" s="49"/>
      <c r="CO209" s="49"/>
      <c r="CP209" s="49"/>
      <c r="CQ209" s="49"/>
      <c r="CR209" s="49"/>
      <c r="CS209" s="49"/>
      <c r="CT209" s="49"/>
      <c r="CU209" s="49"/>
      <c r="CV209" s="49"/>
      <c r="CW209" s="49"/>
      <c r="CX209" s="49"/>
      <c r="CY209" s="49"/>
      <c r="CZ209" s="49"/>
      <c r="DA209" s="49"/>
      <c r="DB209" s="49"/>
      <c r="DC209" s="49"/>
      <c r="DD209" s="49"/>
      <c r="DE209" s="49"/>
      <c r="DF209" s="49"/>
      <c r="DG209" s="49"/>
      <c r="DH209" s="49"/>
      <c r="DI209" s="49"/>
      <c r="DJ209" s="49"/>
      <c r="DK209" s="49"/>
      <c r="DL209" s="49"/>
      <c r="DM209" s="49"/>
      <c r="DN209" s="49"/>
      <c r="DO209" s="49"/>
      <c r="DP209" s="55">
        <v>1.0</v>
      </c>
      <c r="DQ209" s="49"/>
      <c r="DR209" s="49"/>
      <c r="DS209" s="49"/>
      <c r="DT209" s="49"/>
      <c r="DU209" s="49"/>
      <c r="DV209" s="49"/>
      <c r="DW209" s="49"/>
      <c r="DX209" s="49"/>
      <c r="DY209" s="49"/>
      <c r="DZ209" s="49"/>
      <c r="EA209" s="49"/>
      <c r="EB209" s="49"/>
      <c r="EC209" s="49"/>
      <c r="ED209" s="49"/>
      <c r="EE209" s="49"/>
      <c r="EF209" s="49"/>
      <c r="EG209" s="49"/>
      <c r="EH209" s="49"/>
      <c r="EI209" s="49"/>
      <c r="EJ209" s="55"/>
      <c r="EK209" s="49"/>
      <c r="EL209" s="49"/>
      <c r="EM209" s="49"/>
      <c r="EN209" s="49"/>
      <c r="EO209" s="49"/>
      <c r="EP209" s="49"/>
      <c r="EQ209" s="49"/>
      <c r="ER209" s="49"/>
      <c r="ES209" s="49"/>
      <c r="ET209" s="49"/>
      <c r="EU209" s="49"/>
      <c r="EV209" s="55"/>
      <c r="EW209" s="55"/>
      <c r="EX209" s="49"/>
      <c r="EY209" s="55"/>
      <c r="EZ209" s="55"/>
      <c r="FA209" s="49"/>
      <c r="FB209" s="40" t="s">
        <v>873</v>
      </c>
      <c r="FC209" s="40"/>
      <c r="FD209" s="40"/>
    </row>
    <row r="210" hidden="1">
      <c r="A210" s="40" t="s">
        <v>874</v>
      </c>
      <c r="B210" s="40" t="s">
        <v>875</v>
      </c>
      <c r="C210" s="41" t="s">
        <v>196</v>
      </c>
      <c r="D210" s="42" t="s">
        <v>170</v>
      </c>
      <c r="E210" s="42"/>
      <c r="F210" s="42"/>
      <c r="G210" s="43" t="s">
        <v>580</v>
      </c>
      <c r="H210" s="43" t="s">
        <v>622</v>
      </c>
      <c r="I210" s="42"/>
      <c r="J210" s="42"/>
      <c r="K210" s="42" t="s">
        <v>200</v>
      </c>
      <c r="L210" s="43" t="s">
        <v>318</v>
      </c>
      <c r="M210" s="42" t="s">
        <v>290</v>
      </c>
      <c r="N210" s="45">
        <v>43266.0</v>
      </c>
      <c r="O210" s="46">
        <v>43266.0</v>
      </c>
      <c r="P210" s="47"/>
      <c r="Q210" s="48"/>
      <c r="R210" s="48"/>
      <c r="S210" s="49"/>
      <c r="T210" s="50">
        <f t="shared" si="426"/>
        <v>257</v>
      </c>
      <c r="U210" s="51">
        <f t="shared" si="196"/>
        <v>15</v>
      </c>
      <c r="V210" s="51">
        <f t="shared" ref="V210:X210" si="437">IF(ISBLANK($A210),"",sum(AF210,AL210,AR210,AX210,BD210,BJ210,BP210,BV210,CB210,CH210,CN210,CT210,CZ210,DF210,DL210,DR210,DX210,ED210,EJ210,EP210,EV210))</f>
        <v>9</v>
      </c>
      <c r="W210" s="51">
        <f t="shared" si="437"/>
        <v>3</v>
      </c>
      <c r="X210" s="51">
        <f t="shared" si="437"/>
        <v>0</v>
      </c>
      <c r="Y210" s="52">
        <f t="shared" si="433"/>
        <v>12</v>
      </c>
      <c r="Z210" s="51">
        <f t="shared" ref="Z210:AB210" si="438">IF(ISBLANK($A210),"",sum(AI210,AO210,AU210,BA210,BG210,BM210,BS210,BY210,CE210,CK210,CQ210,CW210,DC210,DI210,DO210,DU210,EA210,EG210,EM210,ES210,EY210))</f>
        <v>9</v>
      </c>
      <c r="AA210" s="51">
        <f t="shared" si="438"/>
        <v>8</v>
      </c>
      <c r="AB210" s="51">
        <f t="shared" si="438"/>
        <v>0</v>
      </c>
      <c r="AC210" s="52">
        <f t="shared" si="429"/>
        <v>17</v>
      </c>
      <c r="AD210" s="53">
        <f t="shared" si="430"/>
        <v>0.75</v>
      </c>
      <c r="AE210" s="54" t="str">
        <f t="shared" si="431"/>
        <v>20+</v>
      </c>
      <c r="AF210" s="55"/>
      <c r="AG210" s="55"/>
      <c r="AH210" s="49"/>
      <c r="AI210" s="55"/>
      <c r="AJ210" s="55"/>
      <c r="AK210" s="49"/>
      <c r="AL210" s="55"/>
      <c r="AM210" s="49"/>
      <c r="AN210" s="49"/>
      <c r="AO210" s="49"/>
      <c r="AP210" s="49"/>
      <c r="AQ210" s="49"/>
      <c r="AR210" s="55"/>
      <c r="AS210" s="55"/>
      <c r="AT210" s="49"/>
      <c r="AU210" s="55"/>
      <c r="AV210" s="49"/>
      <c r="AW210" s="49"/>
      <c r="AX210" s="55">
        <v>1.0</v>
      </c>
      <c r="AY210" s="49"/>
      <c r="AZ210" s="49"/>
      <c r="BA210" s="55">
        <v>1.0</v>
      </c>
      <c r="BB210" s="55">
        <v>1.0</v>
      </c>
      <c r="BC210" s="49"/>
      <c r="BD210" s="55">
        <v>1.0</v>
      </c>
      <c r="BE210" s="49"/>
      <c r="BF210" s="49"/>
      <c r="BG210" s="55">
        <v>1.0</v>
      </c>
      <c r="BH210" s="55">
        <v>1.0</v>
      </c>
      <c r="BI210" s="49"/>
      <c r="BJ210" s="49"/>
      <c r="BK210" s="49"/>
      <c r="BL210" s="49"/>
      <c r="BM210" s="49"/>
      <c r="BN210" s="55">
        <v>1.0</v>
      </c>
      <c r="BO210" s="49"/>
      <c r="BP210" s="55"/>
      <c r="BQ210" s="49"/>
      <c r="BR210" s="49"/>
      <c r="BS210" s="49"/>
      <c r="BT210" s="55">
        <v>1.0</v>
      </c>
      <c r="BU210" s="49"/>
      <c r="BV210" s="49"/>
      <c r="BW210" s="55">
        <v>1.0</v>
      </c>
      <c r="BX210" s="49"/>
      <c r="BY210" s="49"/>
      <c r="BZ210" s="49"/>
      <c r="CA210" s="49"/>
      <c r="CB210" s="55"/>
      <c r="CC210" s="49"/>
      <c r="CD210" s="49"/>
      <c r="CE210" s="49"/>
      <c r="CF210" s="49"/>
      <c r="CG210" s="49"/>
      <c r="CH210" s="55">
        <v>1.0</v>
      </c>
      <c r="CI210" s="49"/>
      <c r="CJ210" s="49"/>
      <c r="CK210" s="55">
        <v>1.0</v>
      </c>
      <c r="CL210" s="49"/>
      <c r="CM210" s="49"/>
      <c r="CN210" s="49"/>
      <c r="CO210" s="49"/>
      <c r="CP210" s="49"/>
      <c r="CQ210" s="49"/>
      <c r="CR210" s="49"/>
      <c r="CS210" s="49"/>
      <c r="CT210" s="49"/>
      <c r="CU210" s="49"/>
      <c r="CV210" s="49"/>
      <c r="CW210" s="49"/>
      <c r="CX210" s="49"/>
      <c r="CY210" s="49"/>
      <c r="CZ210" s="49"/>
      <c r="DA210" s="55">
        <v>1.0</v>
      </c>
      <c r="DB210" s="49"/>
      <c r="DC210" s="49"/>
      <c r="DD210" s="49"/>
      <c r="DE210" s="49"/>
      <c r="DF210" s="55">
        <v>1.0</v>
      </c>
      <c r="DG210" s="55">
        <v>1.0</v>
      </c>
      <c r="DH210" s="49"/>
      <c r="DI210" s="55">
        <v>2.0</v>
      </c>
      <c r="DJ210" s="49"/>
      <c r="DK210" s="49"/>
      <c r="DL210" s="49"/>
      <c r="DM210" s="49"/>
      <c r="DN210" s="49"/>
      <c r="DO210" s="49"/>
      <c r="DP210" s="55">
        <v>2.0</v>
      </c>
      <c r="DQ210" s="49"/>
      <c r="DR210" s="49"/>
      <c r="DS210" s="49"/>
      <c r="DT210" s="49"/>
      <c r="DU210" s="49"/>
      <c r="DV210" s="49"/>
      <c r="DW210" s="49"/>
      <c r="DX210" s="55">
        <v>2.0</v>
      </c>
      <c r="DY210" s="49"/>
      <c r="DZ210" s="49"/>
      <c r="EA210" s="49"/>
      <c r="EB210" s="49"/>
      <c r="EC210" s="49"/>
      <c r="ED210" s="49"/>
      <c r="EE210" s="49"/>
      <c r="EF210" s="49"/>
      <c r="EG210" s="55">
        <v>1.0</v>
      </c>
      <c r="EH210" s="49"/>
      <c r="EI210" s="49"/>
      <c r="EJ210" s="55"/>
      <c r="EK210" s="49"/>
      <c r="EL210" s="49"/>
      <c r="EM210" s="49"/>
      <c r="EN210" s="55">
        <v>1.0</v>
      </c>
      <c r="EO210" s="49"/>
      <c r="EP210" s="49"/>
      <c r="EQ210" s="49"/>
      <c r="ER210" s="49"/>
      <c r="ES210" s="49"/>
      <c r="ET210" s="49"/>
      <c r="EU210" s="49"/>
      <c r="EV210" s="55">
        <v>3.0</v>
      </c>
      <c r="EW210" s="55"/>
      <c r="EX210" s="49"/>
      <c r="EY210" s="55">
        <v>3.0</v>
      </c>
      <c r="EZ210" s="55">
        <v>1.0</v>
      </c>
      <c r="FA210" s="49"/>
      <c r="FB210" s="40" t="s">
        <v>876</v>
      </c>
      <c r="FC210" s="40"/>
      <c r="FD210" s="40"/>
    </row>
    <row r="211">
      <c r="A211" s="158" t="s">
        <v>877</v>
      </c>
      <c r="B211" s="40" t="s">
        <v>878</v>
      </c>
      <c r="C211" s="41" t="s">
        <v>252</v>
      </c>
      <c r="D211" s="42" t="s">
        <v>191</v>
      </c>
      <c r="E211" s="42"/>
      <c r="F211" s="42"/>
      <c r="G211" s="43" t="s">
        <v>871</v>
      </c>
      <c r="H211" s="43" t="s">
        <v>872</v>
      </c>
      <c r="I211" s="42"/>
      <c r="J211" s="42"/>
      <c r="K211" s="42" t="s">
        <v>200</v>
      </c>
      <c r="L211" s="43" t="s">
        <v>743</v>
      </c>
      <c r="M211" s="42" t="s">
        <v>274</v>
      </c>
      <c r="N211" s="180">
        <v>43378.0</v>
      </c>
      <c r="O211" s="46">
        <v>43378.0</v>
      </c>
      <c r="P211" s="56"/>
      <c r="Q211" s="48"/>
      <c r="R211" s="48"/>
      <c r="S211" s="49"/>
      <c r="T211" s="50">
        <f t="shared" si="426"/>
        <v>145</v>
      </c>
      <c r="U211" s="51">
        <f t="shared" si="196"/>
        <v>15</v>
      </c>
      <c r="V211" s="51">
        <f t="shared" ref="V211:X211" si="439">IF(ISBLANK($A211),"",sum(AF211,AL211,AR211,AX211,BD211,BJ211,BP211,BV211,CB211,CH211,CN211,CT211,CZ211,DF211,DL211,DR211,DX211,ED211,EJ211,EP211,EV211))</f>
        <v>4</v>
      </c>
      <c r="W211" s="51">
        <f t="shared" si="439"/>
        <v>0</v>
      </c>
      <c r="X211" s="51">
        <f t="shared" si="439"/>
        <v>0</v>
      </c>
      <c r="Y211" s="52">
        <f t="shared" si="433"/>
        <v>4</v>
      </c>
      <c r="Z211" s="51">
        <f t="shared" ref="Z211:AB211" si="440">IF(ISBLANK($A211),"",sum(AI211,AO211,AU211,BA211,BG211,BM211,BS211,BY211,CE211,CK211,CQ211,CW211,DC211,DI211,DO211,DU211,EA211,EG211,EM211,ES211,EY211))</f>
        <v>3</v>
      </c>
      <c r="AA211" s="51">
        <f t="shared" si="440"/>
        <v>1</v>
      </c>
      <c r="AB211" s="51">
        <f t="shared" si="440"/>
        <v>0</v>
      </c>
      <c r="AC211" s="52">
        <f t="shared" si="429"/>
        <v>4</v>
      </c>
      <c r="AD211" s="53">
        <f t="shared" si="430"/>
        <v>0.75</v>
      </c>
      <c r="AE211" s="54" t="str">
        <f t="shared" si="431"/>
        <v>20+</v>
      </c>
      <c r="AF211" s="55"/>
      <c r="AG211" s="55"/>
      <c r="AH211" s="49"/>
      <c r="AI211" s="55"/>
      <c r="AJ211" s="55"/>
      <c r="AK211" s="49"/>
      <c r="AL211" s="55"/>
      <c r="AM211" s="49"/>
      <c r="AN211" s="49"/>
      <c r="AO211" s="49"/>
      <c r="AP211" s="49"/>
      <c r="AQ211" s="49"/>
      <c r="AR211" s="55">
        <v>1.0</v>
      </c>
      <c r="AS211" s="55"/>
      <c r="AT211" s="49"/>
      <c r="AU211" s="55"/>
      <c r="AV211" s="49"/>
      <c r="AW211" s="49"/>
      <c r="AX211" s="55">
        <v>1.0</v>
      </c>
      <c r="AY211" s="49"/>
      <c r="AZ211" s="49"/>
      <c r="BA211" s="55">
        <v>1.0</v>
      </c>
      <c r="BB211" s="55"/>
      <c r="BC211" s="49"/>
      <c r="BD211" s="49"/>
      <c r="BE211" s="49"/>
      <c r="BF211" s="49"/>
      <c r="BG211" s="49"/>
      <c r="BH211" s="49"/>
      <c r="BI211" s="49"/>
      <c r="BJ211" s="49"/>
      <c r="BK211" s="49"/>
      <c r="BL211" s="49"/>
      <c r="BM211" s="49"/>
      <c r="BN211" s="49"/>
      <c r="BO211" s="49"/>
      <c r="BP211" s="55"/>
      <c r="BQ211" s="49"/>
      <c r="BR211" s="49"/>
      <c r="BS211" s="49"/>
      <c r="BT211" s="49"/>
      <c r="BU211" s="49"/>
      <c r="BV211" s="49"/>
      <c r="BW211" s="49"/>
      <c r="BX211" s="49"/>
      <c r="BY211" s="49"/>
      <c r="BZ211" s="49"/>
      <c r="CA211" s="49"/>
      <c r="CB211" s="55"/>
      <c r="CC211" s="49"/>
      <c r="CD211" s="49"/>
      <c r="CE211" s="49"/>
      <c r="CF211" s="55">
        <v>1.0</v>
      </c>
      <c r="CG211" s="49"/>
      <c r="CH211" s="55">
        <v>1.0</v>
      </c>
      <c r="CI211" s="49"/>
      <c r="CJ211" s="49"/>
      <c r="CK211" s="49"/>
      <c r="CL211" s="49"/>
      <c r="CM211" s="49"/>
      <c r="CN211" s="55">
        <v>1.0</v>
      </c>
      <c r="CO211" s="49"/>
      <c r="CP211" s="49"/>
      <c r="CQ211" s="49"/>
      <c r="CR211" s="49"/>
      <c r="CS211" s="49"/>
      <c r="CT211" s="49"/>
      <c r="CU211" s="49"/>
      <c r="CV211" s="49"/>
      <c r="CW211" s="49"/>
      <c r="CX211" s="49"/>
      <c r="CY211" s="49"/>
      <c r="CZ211" s="49"/>
      <c r="DA211" s="49"/>
      <c r="DB211" s="49"/>
      <c r="DC211" s="55">
        <v>2.0</v>
      </c>
      <c r="DD211" s="49"/>
      <c r="DE211" s="49"/>
      <c r="DF211" s="49"/>
      <c r="DG211" s="49"/>
      <c r="DH211" s="49"/>
      <c r="DI211" s="49"/>
      <c r="DJ211" s="49"/>
      <c r="DK211" s="49"/>
      <c r="DL211" s="49"/>
      <c r="DM211" s="49"/>
      <c r="DN211" s="49"/>
      <c r="DO211" s="49"/>
      <c r="DP211" s="49"/>
      <c r="DQ211" s="49"/>
      <c r="DR211" s="49"/>
      <c r="DS211" s="49"/>
      <c r="DT211" s="49"/>
      <c r="DU211" s="49"/>
      <c r="DV211" s="49"/>
      <c r="DW211" s="49"/>
      <c r="DX211" s="49"/>
      <c r="DY211" s="49"/>
      <c r="DZ211" s="49"/>
      <c r="EA211" s="49"/>
      <c r="EB211" s="49"/>
      <c r="EC211" s="49"/>
      <c r="ED211" s="49"/>
      <c r="EE211" s="49"/>
      <c r="EF211" s="49"/>
      <c r="EG211" s="49"/>
      <c r="EH211" s="49"/>
      <c r="EI211" s="49"/>
      <c r="EJ211" s="55"/>
      <c r="EK211" s="49"/>
      <c r="EL211" s="49"/>
      <c r="EM211" s="49"/>
      <c r="EN211" s="49"/>
      <c r="EO211" s="49"/>
      <c r="EP211" s="49"/>
      <c r="EQ211" s="49"/>
      <c r="ER211" s="49"/>
      <c r="ES211" s="49"/>
      <c r="ET211" s="49"/>
      <c r="EU211" s="49"/>
      <c r="EV211" s="55"/>
      <c r="EW211" s="55"/>
      <c r="EX211" s="49"/>
      <c r="EY211" s="55"/>
      <c r="EZ211" s="55"/>
      <c r="FA211" s="49"/>
      <c r="FB211" s="40" t="s">
        <v>879</v>
      </c>
      <c r="FC211" s="40"/>
      <c r="FD211" s="40"/>
    </row>
    <row r="212" hidden="1">
      <c r="A212" s="40" t="s">
        <v>880</v>
      </c>
      <c r="B212" s="40" t="s">
        <v>775</v>
      </c>
      <c r="C212" s="41" t="s">
        <v>262</v>
      </c>
      <c r="D212" s="125" t="s">
        <v>177</v>
      </c>
      <c r="E212" s="42"/>
      <c r="F212" s="42"/>
      <c r="G212" s="43" t="s">
        <v>769</v>
      </c>
      <c r="H212" s="44" t="s">
        <v>468</v>
      </c>
      <c r="I212" s="42"/>
      <c r="J212" s="42"/>
      <c r="K212" s="125" t="s">
        <v>200</v>
      </c>
      <c r="L212" s="43" t="s">
        <v>770</v>
      </c>
      <c r="M212" s="42" t="s">
        <v>228</v>
      </c>
      <c r="N212" s="45">
        <v>43341.0</v>
      </c>
      <c r="O212" s="46">
        <v>43341.0</v>
      </c>
      <c r="P212" s="47"/>
      <c r="Q212" s="48"/>
      <c r="R212" s="48"/>
      <c r="S212" s="49"/>
      <c r="T212" s="50">
        <f t="shared" si="426"/>
        <v>182</v>
      </c>
      <c r="U212" s="51">
        <f t="shared" si="196"/>
        <v>15</v>
      </c>
      <c r="V212" s="51">
        <f t="shared" ref="V212:X212" si="441">IF(ISBLANK($A212),"",sum(AF212,AL212,AR212,AX212,BD212,BJ212,BP212,BV212,CB212,CH212,CN212,CT212,CZ212,DF212,DL212,DR212,DX212,ED212,EJ212,EP212,EV212))</f>
        <v>4</v>
      </c>
      <c r="W212" s="51">
        <f t="shared" si="441"/>
        <v>0</v>
      </c>
      <c r="X212" s="51">
        <f t="shared" si="441"/>
        <v>0</v>
      </c>
      <c r="Y212" s="52">
        <f t="shared" si="433"/>
        <v>4</v>
      </c>
      <c r="Z212" s="51">
        <f t="shared" ref="Z212:AB212" si="442">IF(ISBLANK($A212),"",sum(AI212,AO212,AU212,BA212,BG212,BM212,BS212,BY212,CE212,CK212,CQ212,CW212,DC212,DI212,DO212,DU212,EA212,EG212,EM212,ES212,EY212))</f>
        <v>4</v>
      </c>
      <c r="AA212" s="51">
        <f t="shared" si="442"/>
        <v>0</v>
      </c>
      <c r="AB212" s="51">
        <f t="shared" si="442"/>
        <v>0</v>
      </c>
      <c r="AC212" s="52">
        <f t="shared" si="429"/>
        <v>4</v>
      </c>
      <c r="AD212" s="53">
        <f t="shared" si="430"/>
        <v>1</v>
      </c>
      <c r="AE212" s="54" t="str">
        <f t="shared" si="431"/>
        <v>20+</v>
      </c>
      <c r="AF212" s="55"/>
      <c r="AG212" s="55"/>
      <c r="AH212" s="49"/>
      <c r="AI212" s="55"/>
      <c r="AJ212" s="55"/>
      <c r="AK212" s="49"/>
      <c r="AL212" s="55"/>
      <c r="AM212" s="49"/>
      <c r="AN212" s="49"/>
      <c r="AO212" s="49"/>
      <c r="AP212" s="49"/>
      <c r="AQ212" s="49"/>
      <c r="AR212" s="55">
        <v>1.0</v>
      </c>
      <c r="AS212" s="55"/>
      <c r="AT212" s="49"/>
      <c r="AU212" s="55"/>
      <c r="AV212" s="49"/>
      <c r="AW212" s="49"/>
      <c r="AX212" s="55">
        <v>1.0</v>
      </c>
      <c r="AY212" s="49"/>
      <c r="AZ212" s="49"/>
      <c r="BA212" s="55">
        <v>1.0</v>
      </c>
      <c r="BB212" s="55"/>
      <c r="BC212" s="49"/>
      <c r="BD212" s="49"/>
      <c r="BE212" s="49"/>
      <c r="BF212" s="49"/>
      <c r="BG212" s="55">
        <v>1.0</v>
      </c>
      <c r="BH212" s="49"/>
      <c r="BI212" s="49"/>
      <c r="BJ212" s="49"/>
      <c r="BK212" s="49"/>
      <c r="BL212" s="49"/>
      <c r="BM212" s="49"/>
      <c r="BN212" s="49"/>
      <c r="BO212" s="49"/>
      <c r="BP212" s="55"/>
      <c r="BQ212" s="49"/>
      <c r="BR212" s="49"/>
      <c r="BS212" s="49"/>
      <c r="BT212" s="49"/>
      <c r="BU212" s="49"/>
      <c r="BV212" s="55">
        <v>1.0</v>
      </c>
      <c r="BW212" s="49"/>
      <c r="BX212" s="49"/>
      <c r="BY212" s="55">
        <v>1.0</v>
      </c>
      <c r="BZ212" s="49"/>
      <c r="CA212" s="49"/>
      <c r="CB212" s="55"/>
      <c r="CC212" s="49"/>
      <c r="CD212" s="49"/>
      <c r="CE212" s="49"/>
      <c r="CF212" s="49"/>
      <c r="CG212" s="49"/>
      <c r="CH212" s="55">
        <v>1.0</v>
      </c>
      <c r="CI212" s="49"/>
      <c r="CJ212" s="49"/>
      <c r="CK212" s="49"/>
      <c r="CL212" s="49"/>
      <c r="CM212" s="49"/>
      <c r="CN212" s="49"/>
      <c r="CO212" s="49"/>
      <c r="CP212" s="49"/>
      <c r="CQ212" s="49"/>
      <c r="CR212" s="49"/>
      <c r="CS212" s="49"/>
      <c r="CT212" s="49"/>
      <c r="CU212" s="49"/>
      <c r="CV212" s="49"/>
      <c r="CW212" s="49"/>
      <c r="CX212" s="49"/>
      <c r="CY212" s="49"/>
      <c r="CZ212" s="49"/>
      <c r="DA212" s="49"/>
      <c r="DB212" s="49"/>
      <c r="DC212" s="49"/>
      <c r="DD212" s="49"/>
      <c r="DE212" s="49"/>
      <c r="DF212" s="49"/>
      <c r="DG212" s="49"/>
      <c r="DH212" s="49"/>
      <c r="DI212" s="55">
        <v>1.0</v>
      </c>
      <c r="DJ212" s="49"/>
      <c r="DK212" s="49"/>
      <c r="DL212" s="49"/>
      <c r="DM212" s="49"/>
      <c r="DN212" s="49"/>
      <c r="DO212" s="49"/>
      <c r="DP212" s="49"/>
      <c r="DQ212" s="49"/>
      <c r="DR212" s="49"/>
      <c r="DS212" s="49"/>
      <c r="DT212" s="49"/>
      <c r="DU212" s="49"/>
      <c r="DV212" s="49"/>
      <c r="DW212" s="49"/>
      <c r="DX212" s="49"/>
      <c r="DY212" s="49"/>
      <c r="DZ212" s="49"/>
      <c r="EA212" s="49"/>
      <c r="EB212" s="49"/>
      <c r="EC212" s="49"/>
      <c r="ED212" s="49"/>
      <c r="EE212" s="49"/>
      <c r="EF212" s="49"/>
      <c r="EG212" s="49"/>
      <c r="EH212" s="49"/>
      <c r="EI212" s="49"/>
      <c r="EJ212" s="55"/>
      <c r="EK212" s="49"/>
      <c r="EL212" s="49"/>
      <c r="EM212" s="49"/>
      <c r="EN212" s="49"/>
      <c r="EO212" s="49"/>
      <c r="EP212" s="49"/>
      <c r="EQ212" s="49"/>
      <c r="ER212" s="49"/>
      <c r="ES212" s="49"/>
      <c r="ET212" s="49"/>
      <c r="EU212" s="49"/>
      <c r="EV212" s="55"/>
      <c r="EW212" s="55"/>
      <c r="EX212" s="49"/>
      <c r="EY212" s="55"/>
      <c r="EZ212" s="55"/>
      <c r="FA212" s="49"/>
      <c r="FB212" s="157" t="s">
        <v>881</v>
      </c>
      <c r="FC212" s="40"/>
      <c r="FD212" s="40"/>
    </row>
    <row r="213" hidden="1">
      <c r="A213" s="40" t="s">
        <v>882</v>
      </c>
      <c r="B213" s="40" t="s">
        <v>354</v>
      </c>
      <c r="C213" s="41" t="s">
        <v>262</v>
      </c>
      <c r="D213" s="125" t="s">
        <v>170</v>
      </c>
      <c r="E213" s="42"/>
      <c r="F213" s="42"/>
      <c r="G213" s="43" t="s">
        <v>883</v>
      </c>
      <c r="H213" s="44" t="s">
        <v>468</v>
      </c>
      <c r="I213" s="42"/>
      <c r="J213" s="42"/>
      <c r="K213" s="125" t="s">
        <v>200</v>
      </c>
      <c r="L213" s="43" t="s">
        <v>884</v>
      </c>
      <c r="M213" s="42" t="s">
        <v>277</v>
      </c>
      <c r="N213" s="45">
        <v>43341.0</v>
      </c>
      <c r="O213" s="46">
        <v>43341.0</v>
      </c>
      <c r="P213" s="47"/>
      <c r="Q213" s="48"/>
      <c r="R213" s="48"/>
      <c r="S213" s="49"/>
      <c r="T213" s="50">
        <f t="shared" si="426"/>
        <v>182</v>
      </c>
      <c r="U213" s="51">
        <f t="shared" si="196"/>
        <v>15</v>
      </c>
      <c r="V213" s="51">
        <f t="shared" ref="V213:X213" si="443">IF(ISBLANK($A213),"",sum(AF213,AL213,AR213,AX213,BD213,BJ213,BP213,BV213,CB213,CH213,CN213,CT213,CZ213,DF213,DL213,DR213,DX213,ED213,EJ213,EP213,EV213))</f>
        <v>4</v>
      </c>
      <c r="W213" s="51">
        <f t="shared" si="443"/>
        <v>1</v>
      </c>
      <c r="X213" s="51">
        <f t="shared" si="443"/>
        <v>0</v>
      </c>
      <c r="Y213" s="52">
        <f t="shared" si="433"/>
        <v>5</v>
      </c>
      <c r="Z213" s="51">
        <f t="shared" ref="Z213:AB213" si="444">IF(ISBLANK($A213),"",sum(AI213,AO213,AU213,BA213,BG213,BM213,BS213,BY213,CE213,CK213,CQ213,CW213,DC213,DI213,DO213,DU213,EA213,EG213,EM213,ES213,EY213))</f>
        <v>3</v>
      </c>
      <c r="AA213" s="51">
        <f t="shared" si="444"/>
        <v>2</v>
      </c>
      <c r="AB213" s="51">
        <f t="shared" si="444"/>
        <v>0</v>
      </c>
      <c r="AC213" s="52">
        <f t="shared" si="429"/>
        <v>5</v>
      </c>
      <c r="AD213" s="53">
        <f t="shared" si="430"/>
        <v>0.6</v>
      </c>
      <c r="AE213" s="54" t="str">
        <f t="shared" si="431"/>
        <v>20+</v>
      </c>
      <c r="AF213" s="55"/>
      <c r="AG213" s="55"/>
      <c r="AH213" s="49"/>
      <c r="AI213" s="55"/>
      <c r="AJ213" s="55"/>
      <c r="AK213" s="49"/>
      <c r="AL213" s="55">
        <v>1.0</v>
      </c>
      <c r="AM213" s="55">
        <v>1.0</v>
      </c>
      <c r="AN213" s="49"/>
      <c r="AO213" s="55">
        <v>1.0</v>
      </c>
      <c r="AP213" s="49"/>
      <c r="AQ213" s="49"/>
      <c r="AR213" s="55"/>
      <c r="AS213" s="55"/>
      <c r="AT213" s="49"/>
      <c r="AU213" s="55"/>
      <c r="AV213" s="49"/>
      <c r="AW213" s="49"/>
      <c r="AX213" s="55"/>
      <c r="AY213" s="49"/>
      <c r="AZ213" s="49"/>
      <c r="BA213" s="55"/>
      <c r="BB213" s="55"/>
      <c r="BC213" s="49"/>
      <c r="BD213" s="55">
        <v>2.0</v>
      </c>
      <c r="BE213" s="49"/>
      <c r="BF213" s="49"/>
      <c r="BG213" s="55">
        <v>1.0</v>
      </c>
      <c r="BH213" s="49"/>
      <c r="BI213" s="49"/>
      <c r="BJ213" s="49"/>
      <c r="BK213" s="49"/>
      <c r="BL213" s="49"/>
      <c r="BM213" s="49"/>
      <c r="BN213" s="49"/>
      <c r="BO213" s="49"/>
      <c r="BP213" s="55"/>
      <c r="BQ213" s="49"/>
      <c r="BR213" s="49"/>
      <c r="BS213" s="49"/>
      <c r="BT213" s="49"/>
      <c r="BU213" s="49"/>
      <c r="BV213" s="49"/>
      <c r="BW213" s="49"/>
      <c r="BX213" s="49"/>
      <c r="BY213" s="49"/>
      <c r="BZ213" s="49"/>
      <c r="CA213" s="49"/>
      <c r="CB213" s="55"/>
      <c r="CC213" s="49"/>
      <c r="CD213" s="49"/>
      <c r="CE213" s="49"/>
      <c r="CF213" s="49"/>
      <c r="CG213" s="49"/>
      <c r="CH213" s="49"/>
      <c r="CI213" s="49"/>
      <c r="CJ213" s="49"/>
      <c r="CK213" s="49"/>
      <c r="CL213" s="49"/>
      <c r="CM213" s="49"/>
      <c r="CN213" s="49"/>
      <c r="CO213" s="49"/>
      <c r="CP213" s="49"/>
      <c r="CQ213" s="49"/>
      <c r="CR213" s="49"/>
      <c r="CS213" s="49"/>
      <c r="CT213" s="49"/>
      <c r="CU213" s="49"/>
      <c r="CV213" s="49"/>
      <c r="CW213" s="49"/>
      <c r="CX213" s="49"/>
      <c r="CY213" s="49"/>
      <c r="CZ213" s="49"/>
      <c r="DA213" s="49"/>
      <c r="DB213" s="49"/>
      <c r="DC213" s="49"/>
      <c r="DD213" s="55">
        <v>1.0</v>
      </c>
      <c r="DE213" s="49"/>
      <c r="DF213" s="49"/>
      <c r="DG213" s="49"/>
      <c r="DH213" s="49"/>
      <c r="DI213" s="49"/>
      <c r="DJ213" s="49"/>
      <c r="DK213" s="49"/>
      <c r="DL213" s="55">
        <v>1.0</v>
      </c>
      <c r="DM213" s="49"/>
      <c r="DN213" s="49"/>
      <c r="DO213" s="55">
        <v>1.0</v>
      </c>
      <c r="DP213" s="55">
        <v>1.0</v>
      </c>
      <c r="DQ213" s="49"/>
      <c r="DR213" s="49"/>
      <c r="DS213" s="49"/>
      <c r="DT213" s="49"/>
      <c r="DU213" s="49"/>
      <c r="DV213" s="49"/>
      <c r="DW213" s="49"/>
      <c r="DX213" s="49"/>
      <c r="DY213" s="49"/>
      <c r="DZ213" s="49"/>
      <c r="EA213" s="49"/>
      <c r="EB213" s="49"/>
      <c r="EC213" s="49"/>
      <c r="ED213" s="49"/>
      <c r="EE213" s="49"/>
      <c r="EF213" s="49"/>
      <c r="EG213" s="49"/>
      <c r="EH213" s="49"/>
      <c r="EI213" s="49"/>
      <c r="EJ213" s="55"/>
      <c r="EK213" s="49"/>
      <c r="EL213" s="49"/>
      <c r="EM213" s="49"/>
      <c r="EN213" s="49"/>
      <c r="EO213" s="49"/>
      <c r="EP213" s="49"/>
      <c r="EQ213" s="49"/>
      <c r="ER213" s="49"/>
      <c r="ES213" s="49"/>
      <c r="ET213" s="49"/>
      <c r="EU213" s="49"/>
      <c r="EV213" s="55"/>
      <c r="EW213" s="55"/>
      <c r="EX213" s="49"/>
      <c r="EY213" s="55"/>
      <c r="EZ213" s="55"/>
      <c r="FA213" s="49"/>
      <c r="FB213" s="157" t="s">
        <v>885</v>
      </c>
      <c r="FC213" s="40"/>
      <c r="FD213" s="40"/>
    </row>
    <row r="214" hidden="1">
      <c r="A214" s="40" t="s">
        <v>886</v>
      </c>
      <c r="B214" s="40" t="s">
        <v>887</v>
      </c>
      <c r="C214" s="41" t="s">
        <v>214</v>
      </c>
      <c r="D214" s="42" t="s">
        <v>170</v>
      </c>
      <c r="E214" s="42"/>
      <c r="F214" s="42"/>
      <c r="G214" s="43" t="s">
        <v>888</v>
      </c>
      <c r="H214" s="43" t="s">
        <v>328</v>
      </c>
      <c r="I214" s="42"/>
      <c r="J214" s="42"/>
      <c r="K214" s="42" t="s">
        <v>200</v>
      </c>
      <c r="L214" s="43" t="s">
        <v>302</v>
      </c>
      <c r="M214" s="42" t="s">
        <v>274</v>
      </c>
      <c r="N214" s="45">
        <v>43364.0</v>
      </c>
      <c r="O214" s="46">
        <v>43364.0</v>
      </c>
      <c r="P214" s="47"/>
      <c r="Q214" s="48"/>
      <c r="R214" s="48"/>
      <c r="S214" s="49"/>
      <c r="T214" s="50">
        <f t="shared" si="426"/>
        <v>159</v>
      </c>
      <c r="U214" s="51">
        <f t="shared" si="196"/>
        <v>15</v>
      </c>
      <c r="V214" s="51">
        <f t="shared" ref="V214:X214" si="445">IF(ISBLANK($A214),"",sum(AF214,AL214,AR214,AX214,BD214,BJ214,BP214,BV214,CB214,CH214,CN214,CT214,CZ214,DF214,DL214,DR214,DX214,ED214,EJ214,EP214,EV214))</f>
        <v>4</v>
      </c>
      <c r="W214" s="51">
        <f t="shared" si="445"/>
        <v>1</v>
      </c>
      <c r="X214" s="51">
        <f t="shared" si="445"/>
        <v>8</v>
      </c>
      <c r="Y214" s="52">
        <f t="shared" si="433"/>
        <v>13</v>
      </c>
      <c r="Z214" s="51">
        <f t="shared" ref="Z214:AB214" si="446">IF(ISBLANK($A214),"",sum(AI214,AO214,AU214,BA214,BG214,BM214,BS214,BY214,CE214,CK214,CQ214,CW214,DC214,DI214,DO214,DU214,EA214,EG214,EM214,ES214,EY214))</f>
        <v>4</v>
      </c>
      <c r="AA214" s="51">
        <f t="shared" si="446"/>
        <v>6</v>
      </c>
      <c r="AB214" s="51">
        <f t="shared" si="446"/>
        <v>1</v>
      </c>
      <c r="AC214" s="52">
        <f t="shared" si="429"/>
        <v>11</v>
      </c>
      <c r="AD214" s="53">
        <f t="shared" si="430"/>
        <v>0.3076923077</v>
      </c>
      <c r="AE214" s="54" t="str">
        <f t="shared" si="431"/>
        <v>20+</v>
      </c>
      <c r="AF214" s="55">
        <v>2.0</v>
      </c>
      <c r="AG214" s="55"/>
      <c r="AH214" s="49"/>
      <c r="AI214" s="55">
        <v>1.0</v>
      </c>
      <c r="AJ214" s="55"/>
      <c r="AK214" s="49"/>
      <c r="AL214" s="55">
        <v>1.0</v>
      </c>
      <c r="AM214" s="49"/>
      <c r="AN214" s="49"/>
      <c r="AO214" s="49"/>
      <c r="AP214" s="49"/>
      <c r="AQ214" s="49"/>
      <c r="AR214" s="55"/>
      <c r="AS214" s="55">
        <v>1.0</v>
      </c>
      <c r="AT214" s="55">
        <v>2.0</v>
      </c>
      <c r="AU214" s="55">
        <v>1.0</v>
      </c>
      <c r="AV214" s="49"/>
      <c r="AW214" s="49"/>
      <c r="AX214" s="55">
        <v>1.0</v>
      </c>
      <c r="AY214" s="49"/>
      <c r="AZ214" s="55">
        <v>1.0</v>
      </c>
      <c r="BA214" s="55">
        <v>1.0</v>
      </c>
      <c r="BB214" s="55">
        <v>4.0</v>
      </c>
      <c r="BC214" s="49"/>
      <c r="BD214" s="49"/>
      <c r="BE214" s="49"/>
      <c r="BF214" s="49"/>
      <c r="BG214" s="55">
        <v>1.0</v>
      </c>
      <c r="BH214" s="49"/>
      <c r="BI214" s="49"/>
      <c r="BJ214" s="49"/>
      <c r="BK214" s="49"/>
      <c r="BL214" s="55">
        <v>1.0</v>
      </c>
      <c r="BM214" s="49"/>
      <c r="BN214" s="49"/>
      <c r="BO214" s="49"/>
      <c r="BP214" s="55"/>
      <c r="BQ214" s="49"/>
      <c r="BR214" s="49"/>
      <c r="BS214" s="49"/>
      <c r="BT214" s="55">
        <v>1.0</v>
      </c>
      <c r="BU214" s="55">
        <v>1.0</v>
      </c>
      <c r="BV214" s="49"/>
      <c r="BW214" s="49"/>
      <c r="BX214" s="55">
        <v>3.0</v>
      </c>
      <c r="BY214" s="49"/>
      <c r="BZ214" s="55">
        <v>1.0</v>
      </c>
      <c r="CA214" s="49"/>
      <c r="CB214" s="55"/>
      <c r="CC214" s="49"/>
      <c r="CD214" s="49"/>
      <c r="CE214" s="49"/>
      <c r="CF214" s="49"/>
      <c r="CG214" s="49"/>
      <c r="CH214" s="49"/>
      <c r="CI214" s="49"/>
      <c r="CJ214" s="49"/>
      <c r="CK214" s="49"/>
      <c r="CL214" s="49"/>
      <c r="CM214" s="49"/>
      <c r="CN214" s="49"/>
      <c r="CO214" s="49"/>
      <c r="CP214" s="55">
        <v>1.0</v>
      </c>
      <c r="CQ214" s="49"/>
      <c r="CR214" s="49"/>
      <c r="CS214" s="49"/>
      <c r="CT214" s="49"/>
      <c r="CU214" s="49"/>
      <c r="CV214" s="49"/>
      <c r="CW214" s="49"/>
      <c r="CX214" s="49"/>
      <c r="CY214" s="49"/>
      <c r="CZ214" s="49"/>
      <c r="DA214" s="49"/>
      <c r="DB214" s="49"/>
      <c r="DC214" s="49"/>
      <c r="DD214" s="49"/>
      <c r="DE214" s="49"/>
      <c r="DF214" s="49"/>
      <c r="DG214" s="49"/>
      <c r="DH214" s="49"/>
      <c r="DI214" s="49"/>
      <c r="DJ214" s="49"/>
      <c r="DK214" s="49"/>
      <c r="DL214" s="49"/>
      <c r="DM214" s="49"/>
      <c r="DN214" s="49"/>
      <c r="DO214" s="49"/>
      <c r="DP214" s="49"/>
      <c r="DQ214" s="49"/>
      <c r="DR214" s="49"/>
      <c r="DS214" s="49"/>
      <c r="DT214" s="49"/>
      <c r="DU214" s="49"/>
      <c r="DV214" s="49"/>
      <c r="DW214" s="49"/>
      <c r="DX214" s="49"/>
      <c r="DY214" s="49"/>
      <c r="DZ214" s="49"/>
      <c r="EA214" s="49"/>
      <c r="EB214" s="49"/>
      <c r="EC214" s="49"/>
      <c r="ED214" s="49"/>
      <c r="EE214" s="49"/>
      <c r="EF214" s="49"/>
      <c r="EG214" s="49"/>
      <c r="EH214" s="49"/>
      <c r="EI214" s="49"/>
      <c r="EJ214" s="55"/>
      <c r="EK214" s="49"/>
      <c r="EL214" s="49"/>
      <c r="EM214" s="49"/>
      <c r="EN214" s="49"/>
      <c r="EO214" s="49"/>
      <c r="EP214" s="49"/>
      <c r="EQ214" s="49"/>
      <c r="ER214" s="49"/>
      <c r="ES214" s="49"/>
      <c r="ET214" s="49"/>
      <c r="EU214" s="49"/>
      <c r="EV214" s="55"/>
      <c r="EW214" s="55"/>
      <c r="EX214" s="49"/>
      <c r="EY214" s="55"/>
      <c r="EZ214" s="55"/>
      <c r="FA214" s="49"/>
      <c r="FB214" s="40" t="s">
        <v>889</v>
      </c>
      <c r="FC214" s="40"/>
      <c r="FD214" s="40"/>
    </row>
    <row r="215">
      <c r="A215" s="40" t="s">
        <v>890</v>
      </c>
      <c r="B215" s="40" t="s">
        <v>891</v>
      </c>
      <c r="C215" s="41" t="s">
        <v>262</v>
      </c>
      <c r="D215" s="42" t="s">
        <v>191</v>
      </c>
      <c r="E215" s="42"/>
      <c r="F215" s="42"/>
      <c r="G215" s="43" t="s">
        <v>863</v>
      </c>
      <c r="H215" s="43" t="s">
        <v>468</v>
      </c>
      <c r="I215" s="42"/>
      <c r="J215" s="42"/>
      <c r="K215" s="42" t="s">
        <v>200</v>
      </c>
      <c r="L215" s="43" t="s">
        <v>297</v>
      </c>
      <c r="M215" s="42" t="s">
        <v>288</v>
      </c>
      <c r="N215" s="45">
        <v>43367.0</v>
      </c>
      <c r="O215" s="46">
        <v>43367.0</v>
      </c>
      <c r="P215" s="47"/>
      <c r="Q215" s="48"/>
      <c r="R215" s="48"/>
      <c r="S215" s="49"/>
      <c r="T215" s="50">
        <f t="shared" si="426"/>
        <v>156</v>
      </c>
      <c r="U215" s="51">
        <f t="shared" si="196"/>
        <v>15</v>
      </c>
      <c r="V215" s="51">
        <f t="shared" ref="V215:X215" si="447">IF(ISBLANK($A215),"",sum(AF215,AL215,AR215,AX215,BD215,BJ215,BP215,BV215,CB215,CH215,CN215,CT215,CZ215,DF215,DL215,DR215,DX215,ED215,EJ215,EP215,EV215))</f>
        <v>4</v>
      </c>
      <c r="W215" s="51">
        <f t="shared" si="447"/>
        <v>5</v>
      </c>
      <c r="X215" s="51">
        <f t="shared" si="447"/>
        <v>0</v>
      </c>
      <c r="Y215" s="52">
        <f t="shared" si="433"/>
        <v>9</v>
      </c>
      <c r="Z215" s="51">
        <f t="shared" ref="Z215:AB215" si="448">IF(ISBLANK($A215),"",sum(AI215,AO215,AU215,BA215,BG215,BM215,BS215,BY215,CE215,CK215,CQ215,CW215,DC215,DI215,DO215,DU215,EA215,EG215,EM215,ES215,EY215))</f>
        <v>7</v>
      </c>
      <c r="AA215" s="51">
        <f t="shared" si="448"/>
        <v>7</v>
      </c>
      <c r="AB215" s="51">
        <f t="shared" si="448"/>
        <v>0</v>
      </c>
      <c r="AC215" s="52">
        <f t="shared" si="429"/>
        <v>14</v>
      </c>
      <c r="AD215" s="53">
        <f t="shared" si="430"/>
        <v>0.7777777778</v>
      </c>
      <c r="AE215" s="54" t="str">
        <f t="shared" si="431"/>
        <v>20+</v>
      </c>
      <c r="AF215" s="55"/>
      <c r="AG215" s="55"/>
      <c r="AH215" s="49"/>
      <c r="AI215" s="55"/>
      <c r="AJ215" s="55"/>
      <c r="AK215" s="49"/>
      <c r="AL215" s="55">
        <v>1.0</v>
      </c>
      <c r="AM215" s="49"/>
      <c r="AN215" s="49"/>
      <c r="AO215" s="49"/>
      <c r="AP215" s="49"/>
      <c r="AQ215" s="49"/>
      <c r="AR215" s="55"/>
      <c r="AS215" s="55"/>
      <c r="AT215" s="49"/>
      <c r="AU215" s="55"/>
      <c r="AV215" s="49"/>
      <c r="AW215" s="49"/>
      <c r="AX215" s="55">
        <v>1.0</v>
      </c>
      <c r="AY215" s="49"/>
      <c r="AZ215" s="49"/>
      <c r="BA215" s="55"/>
      <c r="BB215" s="55"/>
      <c r="BC215" s="49"/>
      <c r="BD215" s="49"/>
      <c r="BE215" s="55">
        <v>2.0</v>
      </c>
      <c r="BF215" s="49"/>
      <c r="BG215" s="55">
        <v>3.0</v>
      </c>
      <c r="BH215" s="55">
        <v>1.0</v>
      </c>
      <c r="BI215" s="49"/>
      <c r="BJ215" s="49"/>
      <c r="BK215" s="49"/>
      <c r="BL215" s="49"/>
      <c r="BM215" s="49"/>
      <c r="BN215" s="55">
        <v>1.0</v>
      </c>
      <c r="BO215" s="49"/>
      <c r="BP215" s="55"/>
      <c r="BQ215" s="49"/>
      <c r="BR215" s="49"/>
      <c r="BS215" s="49"/>
      <c r="BT215" s="49"/>
      <c r="BU215" s="49"/>
      <c r="BV215" s="49"/>
      <c r="BW215" s="49"/>
      <c r="BX215" s="49"/>
      <c r="BY215" s="49"/>
      <c r="BZ215" s="55">
        <v>1.0</v>
      </c>
      <c r="CA215" s="49"/>
      <c r="CB215" s="55"/>
      <c r="CC215" s="49"/>
      <c r="CD215" s="49"/>
      <c r="CE215" s="49"/>
      <c r="CF215" s="49"/>
      <c r="CG215" s="49"/>
      <c r="CH215" s="49"/>
      <c r="CI215" s="49"/>
      <c r="CJ215" s="49"/>
      <c r="CK215" s="49"/>
      <c r="CL215" s="49"/>
      <c r="CM215" s="49"/>
      <c r="CN215" s="49"/>
      <c r="CO215" s="55">
        <v>2.0</v>
      </c>
      <c r="CP215" s="49"/>
      <c r="CQ215" s="49"/>
      <c r="CR215" s="49"/>
      <c r="CS215" s="49"/>
      <c r="CT215" s="49"/>
      <c r="CU215" s="49"/>
      <c r="CV215" s="49"/>
      <c r="CW215" s="55">
        <v>2.0</v>
      </c>
      <c r="CX215" s="49"/>
      <c r="CY215" s="49"/>
      <c r="CZ215" s="49"/>
      <c r="DA215" s="49"/>
      <c r="DB215" s="49"/>
      <c r="DC215" s="49"/>
      <c r="DD215" s="55">
        <v>1.0</v>
      </c>
      <c r="DE215" s="49"/>
      <c r="DF215" s="49"/>
      <c r="DG215" s="49"/>
      <c r="DH215" s="49"/>
      <c r="DI215" s="49"/>
      <c r="DJ215" s="49"/>
      <c r="DK215" s="49"/>
      <c r="DL215" s="49"/>
      <c r="DM215" s="49"/>
      <c r="DN215" s="49"/>
      <c r="DO215" s="49"/>
      <c r="DP215" s="55">
        <v>1.0</v>
      </c>
      <c r="DQ215" s="49"/>
      <c r="DR215" s="49"/>
      <c r="DS215" s="49"/>
      <c r="DT215" s="49"/>
      <c r="DU215" s="49"/>
      <c r="DV215" s="49"/>
      <c r="DW215" s="49"/>
      <c r="DX215" s="49"/>
      <c r="DY215" s="49"/>
      <c r="DZ215" s="49"/>
      <c r="EA215" s="49"/>
      <c r="EB215" s="49"/>
      <c r="EC215" s="49"/>
      <c r="ED215" s="55">
        <v>2.0</v>
      </c>
      <c r="EE215" s="55">
        <v>1.0</v>
      </c>
      <c r="EF215" s="49"/>
      <c r="EG215" s="55">
        <v>2.0</v>
      </c>
      <c r="EH215" s="49"/>
      <c r="EI215" s="49"/>
      <c r="EJ215" s="55"/>
      <c r="EK215" s="49"/>
      <c r="EL215" s="49"/>
      <c r="EM215" s="49"/>
      <c r="EN215" s="49"/>
      <c r="EO215" s="49"/>
      <c r="EP215" s="49"/>
      <c r="EQ215" s="49"/>
      <c r="ER215" s="49"/>
      <c r="ES215" s="49"/>
      <c r="ET215" s="55">
        <v>1.0</v>
      </c>
      <c r="EU215" s="49"/>
      <c r="EV215" s="55"/>
      <c r="EW215" s="55"/>
      <c r="EX215" s="49"/>
      <c r="EY215" s="55"/>
      <c r="EZ215" s="55">
        <v>1.0</v>
      </c>
      <c r="FA215" s="49"/>
      <c r="FB215" s="40" t="s">
        <v>892</v>
      </c>
      <c r="FC215" s="40"/>
      <c r="FD215" s="40"/>
    </row>
    <row r="216" hidden="1">
      <c r="A216" s="40" t="s">
        <v>893</v>
      </c>
      <c r="B216" s="40" t="s">
        <v>384</v>
      </c>
      <c r="C216" s="41" t="s">
        <v>262</v>
      </c>
      <c r="D216" s="42" t="s">
        <v>170</v>
      </c>
      <c r="E216" s="42"/>
      <c r="F216" s="42"/>
      <c r="G216" s="43" t="s">
        <v>894</v>
      </c>
      <c r="H216" s="44" t="s">
        <v>468</v>
      </c>
      <c r="I216" s="42"/>
      <c r="J216" s="42"/>
      <c r="K216" s="42" t="s">
        <v>200</v>
      </c>
      <c r="L216" s="43" t="s">
        <v>672</v>
      </c>
      <c r="M216" s="42" t="s">
        <v>278</v>
      </c>
      <c r="N216" s="45">
        <v>43361.0</v>
      </c>
      <c r="O216" s="46">
        <v>43361.0</v>
      </c>
      <c r="P216" s="47"/>
      <c r="Q216" s="48"/>
      <c r="R216" s="48"/>
      <c r="S216" s="49"/>
      <c r="T216" s="50">
        <f t="shared" si="426"/>
        <v>162</v>
      </c>
      <c r="U216" s="51">
        <f t="shared" si="196"/>
        <v>15</v>
      </c>
      <c r="V216" s="51">
        <f t="shared" ref="V216:X216" si="449">IF(ISBLANK($A216),"",sum(AF216,AL216,AR216,AX216,BD216,BJ216,BP216,BV216,CB216,CH216,CN216,CT216,CZ216,DF216,DL216,DR216,DX216,ED216,EJ216,EP216,EV216))</f>
        <v>4</v>
      </c>
      <c r="W216" s="51">
        <f t="shared" si="449"/>
        <v>0</v>
      </c>
      <c r="X216" s="51">
        <f t="shared" si="449"/>
        <v>0</v>
      </c>
      <c r="Y216" s="52">
        <f t="shared" si="433"/>
        <v>4</v>
      </c>
      <c r="Z216" s="51">
        <f t="shared" ref="Z216:AB216" si="450">IF(ISBLANK($A216),"",sum(AI216,AO216,AU216,BA216,BG216,BM216,BS216,BY216,CE216,CK216,CQ216,CW216,DC216,DI216,DO216,DU216,EA216,EG216,EM216,ES216,EY216))</f>
        <v>4</v>
      </c>
      <c r="AA216" s="51">
        <f t="shared" si="450"/>
        <v>4</v>
      </c>
      <c r="AB216" s="51">
        <f t="shared" si="450"/>
        <v>0</v>
      </c>
      <c r="AC216" s="52">
        <f t="shared" si="429"/>
        <v>8</v>
      </c>
      <c r="AD216" s="53">
        <f t="shared" si="430"/>
        <v>1</v>
      </c>
      <c r="AE216" s="54" t="str">
        <f t="shared" si="431"/>
        <v>20+</v>
      </c>
      <c r="AF216" s="55">
        <v>4.0</v>
      </c>
      <c r="AG216" s="55"/>
      <c r="AH216" s="49"/>
      <c r="AI216" s="55">
        <v>4.0</v>
      </c>
      <c r="AJ216" s="55">
        <v>4.0</v>
      </c>
      <c r="AK216" s="49"/>
      <c r="AL216" s="55"/>
      <c r="AM216" s="49"/>
      <c r="AN216" s="49"/>
      <c r="AO216" s="49"/>
      <c r="AP216" s="49"/>
      <c r="AQ216" s="49"/>
      <c r="AR216" s="55"/>
      <c r="AS216" s="55"/>
      <c r="AT216" s="49"/>
      <c r="AU216" s="55"/>
      <c r="AV216" s="49"/>
      <c r="AW216" s="49"/>
      <c r="AX216" s="55"/>
      <c r="AY216" s="49"/>
      <c r="AZ216" s="49"/>
      <c r="BA216" s="55"/>
      <c r="BB216" s="55"/>
      <c r="BC216" s="49"/>
      <c r="BD216" s="49"/>
      <c r="BE216" s="49"/>
      <c r="BF216" s="49"/>
      <c r="BG216" s="49"/>
      <c r="BH216" s="49"/>
      <c r="BI216" s="49"/>
      <c r="BJ216" s="49"/>
      <c r="BK216" s="49"/>
      <c r="BL216" s="49"/>
      <c r="BM216" s="49"/>
      <c r="BN216" s="49"/>
      <c r="BO216" s="49"/>
      <c r="BP216" s="55"/>
      <c r="BQ216" s="49"/>
      <c r="BR216" s="49"/>
      <c r="BS216" s="49"/>
      <c r="BT216" s="49"/>
      <c r="BU216" s="49"/>
      <c r="BV216" s="49"/>
      <c r="BW216" s="49"/>
      <c r="BX216" s="49"/>
      <c r="BY216" s="49"/>
      <c r="BZ216" s="49"/>
      <c r="CA216" s="49"/>
      <c r="CB216" s="55"/>
      <c r="CC216" s="49"/>
      <c r="CD216" s="49"/>
      <c r="CE216" s="49"/>
      <c r="CF216" s="49"/>
      <c r="CG216" s="49"/>
      <c r="CH216" s="49"/>
      <c r="CI216" s="49"/>
      <c r="CJ216" s="49"/>
      <c r="CK216" s="49"/>
      <c r="CL216" s="49"/>
      <c r="CM216" s="49"/>
      <c r="CN216" s="49"/>
      <c r="CO216" s="49"/>
      <c r="CP216" s="49"/>
      <c r="CQ216" s="49"/>
      <c r="CR216" s="49"/>
      <c r="CS216" s="49"/>
      <c r="CT216" s="49"/>
      <c r="CU216" s="49"/>
      <c r="CV216" s="49"/>
      <c r="CW216" s="49"/>
      <c r="CX216" s="49"/>
      <c r="CY216" s="49"/>
      <c r="CZ216" s="49"/>
      <c r="DA216" s="49"/>
      <c r="DB216" s="49"/>
      <c r="DC216" s="49"/>
      <c r="DD216" s="49"/>
      <c r="DE216" s="49"/>
      <c r="DF216" s="49"/>
      <c r="DG216" s="49"/>
      <c r="DH216" s="49"/>
      <c r="DI216" s="49"/>
      <c r="DJ216" s="49"/>
      <c r="DK216" s="49"/>
      <c r="DL216" s="49"/>
      <c r="DM216" s="49"/>
      <c r="DN216" s="49"/>
      <c r="DO216" s="49"/>
      <c r="DP216" s="49"/>
      <c r="DQ216" s="49"/>
      <c r="DR216" s="49"/>
      <c r="DS216" s="49"/>
      <c r="DT216" s="49"/>
      <c r="DU216" s="49"/>
      <c r="DV216" s="49"/>
      <c r="DW216" s="49"/>
      <c r="DX216" s="49"/>
      <c r="DY216" s="49"/>
      <c r="DZ216" s="49"/>
      <c r="EA216" s="49"/>
      <c r="EB216" s="49"/>
      <c r="EC216" s="49"/>
      <c r="ED216" s="49"/>
      <c r="EE216" s="49"/>
      <c r="EF216" s="49"/>
      <c r="EG216" s="49"/>
      <c r="EH216" s="49"/>
      <c r="EI216" s="49"/>
      <c r="EJ216" s="55"/>
      <c r="EK216" s="49"/>
      <c r="EL216" s="49"/>
      <c r="EM216" s="49"/>
      <c r="EN216" s="49"/>
      <c r="EO216" s="49"/>
      <c r="EP216" s="49"/>
      <c r="EQ216" s="49"/>
      <c r="ER216" s="49"/>
      <c r="ES216" s="49"/>
      <c r="ET216" s="49"/>
      <c r="EU216" s="49"/>
      <c r="EV216" s="55"/>
      <c r="EW216" s="55"/>
      <c r="EX216" s="49"/>
      <c r="EY216" s="55"/>
      <c r="EZ216" s="55"/>
      <c r="FA216" s="49"/>
      <c r="FB216" s="40" t="s">
        <v>895</v>
      </c>
      <c r="FC216" s="40"/>
      <c r="FD216" s="40"/>
    </row>
    <row r="217">
      <c r="A217" s="40" t="s">
        <v>896</v>
      </c>
      <c r="B217" s="40" t="s">
        <v>897</v>
      </c>
      <c r="C217" s="41" t="s">
        <v>214</v>
      </c>
      <c r="D217" s="42" t="s">
        <v>197</v>
      </c>
      <c r="E217" s="42"/>
      <c r="F217" s="42"/>
      <c r="G217" s="43" t="s">
        <v>898</v>
      </c>
      <c r="H217" s="43" t="s">
        <v>328</v>
      </c>
      <c r="I217" s="42"/>
      <c r="J217" s="42"/>
      <c r="K217" s="42" t="s">
        <v>200</v>
      </c>
      <c r="L217" s="43" t="s">
        <v>302</v>
      </c>
      <c r="M217" s="42" t="s">
        <v>274</v>
      </c>
      <c r="N217" s="45">
        <v>43362.0</v>
      </c>
      <c r="O217" s="46">
        <v>43362.0</v>
      </c>
      <c r="P217" s="169">
        <v>43362.0</v>
      </c>
      <c r="Q217" s="48"/>
      <c r="R217" s="48"/>
      <c r="S217" s="49"/>
      <c r="T217" s="50">
        <f t="shared" si="426"/>
        <v>161</v>
      </c>
      <c r="U217" s="51">
        <f t="shared" si="196"/>
        <v>15</v>
      </c>
      <c r="V217" s="51">
        <f t="shared" ref="V217:X217" si="451">IF(ISBLANK($A217),"",sum(AF217,AL217,AR217,AX217,BD217,BJ217,BP217,BV217,CB217,CH217,CN217,CT217,CZ217,DF217,DL217,DR217,DX217,ED217,EJ217,EP217,EV217))</f>
        <v>3</v>
      </c>
      <c r="W217" s="51">
        <f t="shared" si="451"/>
        <v>6</v>
      </c>
      <c r="X217" s="51">
        <f t="shared" si="451"/>
        <v>8</v>
      </c>
      <c r="Y217" s="52">
        <f t="shared" si="433"/>
        <v>17</v>
      </c>
      <c r="Z217" s="51">
        <f t="shared" ref="Z217:AB217" si="452">IF(ISBLANK($A217),"",sum(AI217,AO217,AU217,BA217,BG217,BM217,BS217,BY217,CE217,CK217,CQ217,CW217,DC217,DI217,DO217,DU217,EA217,EG217,EM217,ES217,EY217))</f>
        <v>2</v>
      </c>
      <c r="AA217" s="51">
        <f t="shared" si="452"/>
        <v>4</v>
      </c>
      <c r="AB217" s="51">
        <f t="shared" si="452"/>
        <v>4</v>
      </c>
      <c r="AC217" s="52">
        <f t="shared" si="429"/>
        <v>10</v>
      </c>
      <c r="AD217" s="53">
        <f t="shared" si="430"/>
        <v>0.1176470588</v>
      </c>
      <c r="AE217" s="54" t="str">
        <f t="shared" si="431"/>
        <v>20+</v>
      </c>
      <c r="AF217" s="55">
        <v>1.0</v>
      </c>
      <c r="AG217" s="55"/>
      <c r="AH217" s="55">
        <v>2.0</v>
      </c>
      <c r="AI217" s="55"/>
      <c r="AJ217" s="55"/>
      <c r="AK217" s="49"/>
      <c r="AL217" s="55"/>
      <c r="AM217" s="55">
        <v>1.0</v>
      </c>
      <c r="AN217" s="55">
        <v>1.0</v>
      </c>
      <c r="AO217" s="49"/>
      <c r="AP217" s="49"/>
      <c r="AQ217" s="49"/>
      <c r="AR217" s="55"/>
      <c r="AS217" s="55"/>
      <c r="AT217" s="55">
        <v>2.0</v>
      </c>
      <c r="AU217" s="55">
        <v>1.0</v>
      </c>
      <c r="AV217" s="55">
        <v>1.0</v>
      </c>
      <c r="AW217" s="55">
        <v>1.0</v>
      </c>
      <c r="AX217" s="55"/>
      <c r="AY217" s="49"/>
      <c r="AZ217" s="49"/>
      <c r="BA217" s="55"/>
      <c r="BB217" s="55"/>
      <c r="BC217" s="49"/>
      <c r="BD217" s="49"/>
      <c r="BE217" s="49"/>
      <c r="BF217" s="49"/>
      <c r="BG217" s="49"/>
      <c r="BH217" s="49"/>
      <c r="BI217" s="49"/>
      <c r="BJ217" s="49"/>
      <c r="BK217" s="49"/>
      <c r="BL217" s="49"/>
      <c r="BM217" s="49"/>
      <c r="BN217" s="49"/>
      <c r="BO217" s="49"/>
      <c r="BP217" s="55"/>
      <c r="BQ217" s="49"/>
      <c r="BR217" s="49"/>
      <c r="BS217" s="49"/>
      <c r="BT217" s="55">
        <v>1.0</v>
      </c>
      <c r="BU217" s="49"/>
      <c r="BV217" s="49"/>
      <c r="BW217" s="49"/>
      <c r="BX217" s="49"/>
      <c r="BY217" s="49"/>
      <c r="BZ217" s="49"/>
      <c r="CA217" s="49"/>
      <c r="CB217" s="55"/>
      <c r="CC217" s="49"/>
      <c r="CD217" s="49"/>
      <c r="CE217" s="49"/>
      <c r="CF217" s="49"/>
      <c r="CG217" s="49"/>
      <c r="CH217" s="49"/>
      <c r="CI217" s="49"/>
      <c r="CJ217" s="49"/>
      <c r="CK217" s="49"/>
      <c r="CL217" s="49"/>
      <c r="CM217" s="49"/>
      <c r="CN217" s="49"/>
      <c r="CO217" s="55">
        <v>3.0</v>
      </c>
      <c r="CP217" s="49"/>
      <c r="CQ217" s="55">
        <v>1.0</v>
      </c>
      <c r="CR217" s="49"/>
      <c r="CS217" s="49"/>
      <c r="CT217" s="55"/>
      <c r="CU217" s="55">
        <v>1.0</v>
      </c>
      <c r="CV217" s="49"/>
      <c r="CW217" s="49"/>
      <c r="CX217" s="55">
        <v>1.0</v>
      </c>
      <c r="CY217" s="49"/>
      <c r="CZ217" s="49"/>
      <c r="DA217" s="49"/>
      <c r="DB217" s="49"/>
      <c r="DC217" s="49"/>
      <c r="DD217" s="49"/>
      <c r="DE217" s="49"/>
      <c r="DF217" s="49"/>
      <c r="DG217" s="49"/>
      <c r="DH217" s="49"/>
      <c r="DI217" s="49"/>
      <c r="DJ217" s="55">
        <v>1.0</v>
      </c>
      <c r="DK217" s="49"/>
      <c r="DL217" s="49"/>
      <c r="DM217" s="49"/>
      <c r="DN217" s="49"/>
      <c r="DO217" s="49"/>
      <c r="DP217" s="49"/>
      <c r="DQ217" s="49"/>
      <c r="DR217" s="49"/>
      <c r="DS217" s="49"/>
      <c r="DT217" s="49"/>
      <c r="DU217" s="49"/>
      <c r="DV217" s="49"/>
      <c r="DW217" s="49"/>
      <c r="DX217" s="49"/>
      <c r="DY217" s="49"/>
      <c r="DZ217" s="49"/>
      <c r="EA217" s="49"/>
      <c r="EB217" s="49"/>
      <c r="EC217" s="49"/>
      <c r="ED217" s="55">
        <v>2.0</v>
      </c>
      <c r="EE217" s="49"/>
      <c r="EF217" s="49"/>
      <c r="EG217" s="49"/>
      <c r="EH217" s="49"/>
      <c r="EI217" s="49"/>
      <c r="EJ217" s="55"/>
      <c r="EK217" s="49"/>
      <c r="EL217" s="49"/>
      <c r="EM217" s="49"/>
      <c r="EN217" s="49"/>
      <c r="EO217" s="49"/>
      <c r="EP217" s="49"/>
      <c r="EQ217" s="49"/>
      <c r="ER217" s="49"/>
      <c r="ES217" s="49"/>
      <c r="ET217" s="49"/>
      <c r="EU217" s="49"/>
      <c r="EV217" s="55"/>
      <c r="EW217" s="55">
        <v>1.0</v>
      </c>
      <c r="EX217" s="55">
        <v>3.0</v>
      </c>
      <c r="EY217" s="55"/>
      <c r="EZ217" s="55"/>
      <c r="FA217" s="55">
        <v>3.0</v>
      </c>
      <c r="FB217" s="40" t="s">
        <v>899</v>
      </c>
      <c r="FC217" s="40"/>
      <c r="FD217" s="40"/>
    </row>
    <row r="218">
      <c r="A218" s="40" t="s">
        <v>900</v>
      </c>
      <c r="B218" s="40" t="s">
        <v>629</v>
      </c>
      <c r="C218" s="41" t="s">
        <v>196</v>
      </c>
      <c r="D218" s="42" t="s">
        <v>197</v>
      </c>
      <c r="E218" s="42"/>
      <c r="F218" s="42"/>
      <c r="G218" s="43" t="s">
        <v>901</v>
      </c>
      <c r="H218" s="43" t="s">
        <v>622</v>
      </c>
      <c r="I218" s="42"/>
      <c r="J218" s="42"/>
      <c r="K218" s="42" t="s">
        <v>200</v>
      </c>
      <c r="L218" s="43" t="s">
        <v>569</v>
      </c>
      <c r="M218" s="42" t="s">
        <v>195</v>
      </c>
      <c r="N218" s="45">
        <v>43333.0</v>
      </c>
      <c r="O218" s="46">
        <v>43333.0</v>
      </c>
      <c r="P218" s="47"/>
      <c r="Q218" s="48"/>
      <c r="R218" s="48"/>
      <c r="S218" s="49"/>
      <c r="T218" s="50">
        <f t="shared" si="426"/>
        <v>190</v>
      </c>
      <c r="U218" s="51">
        <f t="shared" si="196"/>
        <v>15</v>
      </c>
      <c r="V218" s="51">
        <f t="shared" ref="V218:V220" si="454">IF(ISBLANK($A218),"",sum(AF218,AL218,AR218,AX218,BD218,BJ218,BP218,BV218,CB218,CH218,CN218,CT218,CZ218,DF218,DL218,DR218,DX218,ED218,EJ218,EP218,EV218))</f>
        <v>11</v>
      </c>
      <c r="W218" s="93">
        <v>1.0</v>
      </c>
      <c r="X218" s="51">
        <f>IF(ISBLANK($A218),"",sum(AH218,AN218,AT218,AZ218,BF218,BL218,BR218,BX218,CD218,CJ218,CP218,CV218,DB218,DH218,DN218,DT218,DZ218,EF218,EL218,ER218,EX218))</f>
        <v>0</v>
      </c>
      <c r="Y218" s="52">
        <f t="shared" si="433"/>
        <v>12</v>
      </c>
      <c r="Z218" s="51">
        <f t="shared" ref="Z218:AB218" si="453">IF(ISBLANK($A218),"",sum(AI218,AO218,AU218,BA218,BG218,BM218,BS218,BY218,CE218,CK218,CQ218,CW218,DC218,DI218,DO218,DU218,EA218,EG218,EM218,ES218,EY218))</f>
        <v>5</v>
      </c>
      <c r="AA218" s="51">
        <f t="shared" si="453"/>
        <v>5</v>
      </c>
      <c r="AB218" s="51">
        <f t="shared" si="453"/>
        <v>0</v>
      </c>
      <c r="AC218" s="52">
        <f t="shared" si="429"/>
        <v>10</v>
      </c>
      <c r="AD218" s="53">
        <f t="shared" si="430"/>
        <v>0.4166666667</v>
      </c>
      <c r="AE218" s="54" t="str">
        <f t="shared" si="431"/>
        <v>20+</v>
      </c>
      <c r="AF218" s="55">
        <v>1.0</v>
      </c>
      <c r="AG218" s="55"/>
      <c r="AH218" s="49"/>
      <c r="AI218" s="55">
        <v>1.0</v>
      </c>
      <c r="AJ218" s="55"/>
      <c r="AK218" s="49"/>
      <c r="AL218" s="55"/>
      <c r="AM218" s="49"/>
      <c r="AN218" s="49"/>
      <c r="AO218" s="49"/>
      <c r="AP218" s="49"/>
      <c r="AQ218" s="49"/>
      <c r="AR218" s="55"/>
      <c r="AS218" s="55"/>
      <c r="AT218" s="49"/>
      <c r="AU218" s="55"/>
      <c r="AV218" s="49"/>
      <c r="AW218" s="49"/>
      <c r="AX218" s="55">
        <v>1.0</v>
      </c>
      <c r="AY218" s="49"/>
      <c r="AZ218" s="49"/>
      <c r="BA218" s="55"/>
      <c r="BB218" s="55"/>
      <c r="BC218" s="49"/>
      <c r="BD218" s="55">
        <v>1.0</v>
      </c>
      <c r="BE218" s="49"/>
      <c r="BF218" s="49"/>
      <c r="BG218" s="55">
        <v>1.0</v>
      </c>
      <c r="BH218" s="49"/>
      <c r="BI218" s="49"/>
      <c r="BJ218" s="49"/>
      <c r="BK218" s="49"/>
      <c r="BL218" s="49"/>
      <c r="BM218" s="49"/>
      <c r="BN218" s="49"/>
      <c r="BO218" s="49"/>
      <c r="BP218" s="55"/>
      <c r="BQ218" s="49"/>
      <c r="BR218" s="49"/>
      <c r="BS218" s="49"/>
      <c r="BT218" s="49"/>
      <c r="BU218" s="49"/>
      <c r="BV218" s="49"/>
      <c r="BW218" s="49"/>
      <c r="BX218" s="49"/>
      <c r="BY218" s="49"/>
      <c r="BZ218" s="49"/>
      <c r="CA218" s="49"/>
      <c r="CB218" s="55"/>
      <c r="CC218" s="49"/>
      <c r="CD218" s="49"/>
      <c r="CE218" s="49"/>
      <c r="CF218" s="49"/>
      <c r="CG218" s="49"/>
      <c r="CH218" s="55">
        <v>2.0</v>
      </c>
      <c r="CI218" s="49"/>
      <c r="CJ218" s="49"/>
      <c r="CK218" s="55">
        <v>1.0</v>
      </c>
      <c r="CL218" s="55">
        <v>1.0</v>
      </c>
      <c r="CM218" s="49"/>
      <c r="CN218" s="49"/>
      <c r="CO218" s="49"/>
      <c r="CP218" s="49"/>
      <c r="CQ218" s="49"/>
      <c r="CR218" s="49"/>
      <c r="CS218" s="49"/>
      <c r="CT218" s="55">
        <v>1.0</v>
      </c>
      <c r="CU218" s="49"/>
      <c r="CV218" s="49"/>
      <c r="CW218" s="49"/>
      <c r="CX218" s="49"/>
      <c r="CY218" s="49"/>
      <c r="CZ218" s="49"/>
      <c r="DA218" s="49"/>
      <c r="DB218" s="49"/>
      <c r="DC218" s="49"/>
      <c r="DD218" s="49"/>
      <c r="DE218" s="49"/>
      <c r="DF218" s="49"/>
      <c r="DG218" s="49"/>
      <c r="DH218" s="49"/>
      <c r="DI218" s="49"/>
      <c r="DJ218" s="49"/>
      <c r="DK218" s="49"/>
      <c r="DL218" s="49"/>
      <c r="DM218" s="49"/>
      <c r="DN218" s="49"/>
      <c r="DO218" s="49"/>
      <c r="DP218" s="49"/>
      <c r="DQ218" s="49"/>
      <c r="DR218" s="49"/>
      <c r="DS218" s="49"/>
      <c r="DT218" s="49"/>
      <c r="DU218" s="49"/>
      <c r="DV218" s="49"/>
      <c r="DW218" s="49"/>
      <c r="DX218" s="55">
        <v>1.0</v>
      </c>
      <c r="DY218" s="49"/>
      <c r="DZ218" s="49"/>
      <c r="EA218" s="49"/>
      <c r="EB218" s="49"/>
      <c r="EC218" s="49"/>
      <c r="ED218" s="49"/>
      <c r="EE218" s="49"/>
      <c r="EF218" s="49"/>
      <c r="EG218" s="49"/>
      <c r="EH218" s="49"/>
      <c r="EI218" s="49"/>
      <c r="EJ218" s="55"/>
      <c r="EK218" s="49"/>
      <c r="EL218" s="49"/>
      <c r="EM218" s="49"/>
      <c r="EN218" s="49"/>
      <c r="EO218" s="49"/>
      <c r="EP218" s="55">
        <v>4.0</v>
      </c>
      <c r="EQ218" s="49"/>
      <c r="ER218" s="49"/>
      <c r="ES218" s="55">
        <v>2.0</v>
      </c>
      <c r="ET218" s="49"/>
      <c r="EU218" s="49"/>
      <c r="EV218" s="55"/>
      <c r="EW218" s="55"/>
      <c r="EX218" s="49"/>
      <c r="EY218" s="55"/>
      <c r="EZ218" s="55">
        <v>4.0</v>
      </c>
      <c r="FA218" s="49"/>
      <c r="FB218" s="40" t="s">
        <v>902</v>
      </c>
      <c r="FC218" s="40"/>
      <c r="FD218" s="40"/>
    </row>
    <row r="219">
      <c r="A219" s="40" t="s">
        <v>903</v>
      </c>
      <c r="B219" s="40" t="s">
        <v>887</v>
      </c>
      <c r="C219" s="41" t="s">
        <v>294</v>
      </c>
      <c r="D219" s="42" t="s">
        <v>202</v>
      </c>
      <c r="E219" s="42"/>
      <c r="F219" s="42"/>
      <c r="G219" s="43" t="s">
        <v>662</v>
      </c>
      <c r="H219" s="44" t="s">
        <v>296</v>
      </c>
      <c r="I219" s="42"/>
      <c r="J219" s="42"/>
      <c r="K219" s="42"/>
      <c r="L219" s="43" t="s">
        <v>297</v>
      </c>
      <c r="M219" s="42" t="s">
        <v>288</v>
      </c>
      <c r="N219" s="45"/>
      <c r="O219" s="46"/>
      <c r="P219" s="47"/>
      <c r="Q219" s="48"/>
      <c r="R219" s="48"/>
      <c r="S219" s="49"/>
      <c r="T219" s="50">
        <f t="shared" si="426"/>
        <v>43523</v>
      </c>
      <c r="U219" s="51">
        <f t="shared" si="196"/>
        <v>15</v>
      </c>
      <c r="V219" s="51">
        <f t="shared" si="454"/>
        <v>0</v>
      </c>
      <c r="W219" s="51">
        <f t="shared" ref="W219:X219" si="455">IF(ISBLANK($A219),"",sum(AG219,AM219,AS219,AY219,BE219,BK219,BQ219,BW219,CC219,CI219,CO219,CU219,DA219,DG219,DM219,DS219,DY219,EE219,EK219,EQ219,EW219))</f>
        <v>0</v>
      </c>
      <c r="X219" s="51">
        <f t="shared" si="455"/>
        <v>0</v>
      </c>
      <c r="Y219" s="52">
        <f t="shared" si="433"/>
        <v>0</v>
      </c>
      <c r="Z219" s="51">
        <f t="shared" ref="Z219:AB219" si="456">IF(ISBLANK($A219),"",sum(AI219,AO219,AU219,BA219,BG219,BM219,BS219,BY219,CE219,CK219,CQ219,CW219,DC219,DI219,DO219,DU219,EA219,EG219,EM219,ES219,EY219))</f>
        <v>0</v>
      </c>
      <c r="AA219" s="51">
        <f t="shared" si="456"/>
        <v>0</v>
      </c>
      <c r="AB219" s="51">
        <f t="shared" si="456"/>
        <v>0</v>
      </c>
      <c r="AC219" s="52">
        <f t="shared" si="429"/>
        <v>0</v>
      </c>
      <c r="AD219" s="53" t="str">
        <f t="shared" si="430"/>
        <v/>
      </c>
      <c r="AE219" s="54" t="str">
        <f t="shared" si="431"/>
        <v/>
      </c>
      <c r="AF219" s="55"/>
      <c r="AG219" s="55"/>
      <c r="AH219" s="49"/>
      <c r="AI219" s="55"/>
      <c r="AJ219" s="55"/>
      <c r="AK219" s="49"/>
      <c r="AL219" s="55"/>
      <c r="AM219" s="49"/>
      <c r="AN219" s="49"/>
      <c r="AO219" s="49"/>
      <c r="AP219" s="49"/>
      <c r="AQ219" s="49"/>
      <c r="AR219" s="55"/>
      <c r="AS219" s="55"/>
      <c r="AT219" s="49"/>
      <c r="AU219" s="55"/>
      <c r="AV219" s="49"/>
      <c r="AW219" s="49"/>
      <c r="AX219" s="55"/>
      <c r="AY219" s="49"/>
      <c r="AZ219" s="49"/>
      <c r="BA219" s="55"/>
      <c r="BB219" s="55"/>
      <c r="BC219" s="49"/>
      <c r="BD219" s="49"/>
      <c r="BE219" s="49"/>
      <c r="BF219" s="49"/>
      <c r="BG219" s="49"/>
      <c r="BH219" s="49"/>
      <c r="BI219" s="49"/>
      <c r="BJ219" s="49"/>
      <c r="BK219" s="49"/>
      <c r="BL219" s="49"/>
      <c r="BM219" s="49"/>
      <c r="BN219" s="49"/>
      <c r="BO219" s="49"/>
      <c r="BP219" s="55"/>
      <c r="BQ219" s="49"/>
      <c r="BR219" s="49"/>
      <c r="BS219" s="49"/>
      <c r="BT219" s="49"/>
      <c r="BU219" s="49"/>
      <c r="BV219" s="49"/>
      <c r="BW219" s="49"/>
      <c r="BX219" s="49"/>
      <c r="BY219" s="49"/>
      <c r="BZ219" s="49"/>
      <c r="CA219" s="49"/>
      <c r="CB219" s="55"/>
      <c r="CC219" s="49"/>
      <c r="CD219" s="49"/>
      <c r="CE219" s="49"/>
      <c r="CF219" s="49"/>
      <c r="CG219" s="49"/>
      <c r="CH219" s="49"/>
      <c r="CI219" s="49"/>
      <c r="CJ219" s="49"/>
      <c r="CK219" s="49"/>
      <c r="CL219" s="49"/>
      <c r="CM219" s="49"/>
      <c r="CN219" s="49"/>
      <c r="CO219" s="49"/>
      <c r="CP219" s="49"/>
      <c r="CQ219" s="49"/>
      <c r="CR219" s="49"/>
      <c r="CS219" s="49"/>
      <c r="CT219" s="49"/>
      <c r="CU219" s="49"/>
      <c r="CV219" s="49"/>
      <c r="CW219" s="49"/>
      <c r="CX219" s="49"/>
      <c r="CY219" s="49"/>
      <c r="CZ219" s="49"/>
      <c r="DA219" s="49"/>
      <c r="DB219" s="49"/>
      <c r="DC219" s="49"/>
      <c r="DD219" s="49"/>
      <c r="DE219" s="49"/>
      <c r="DF219" s="49"/>
      <c r="DG219" s="49"/>
      <c r="DH219" s="49"/>
      <c r="DI219" s="49"/>
      <c r="DJ219" s="49"/>
      <c r="DK219" s="49"/>
      <c r="DL219" s="49"/>
      <c r="DM219" s="49"/>
      <c r="DN219" s="49"/>
      <c r="DO219" s="49"/>
      <c r="DP219" s="49"/>
      <c r="DQ219" s="49"/>
      <c r="DR219" s="49"/>
      <c r="DS219" s="49"/>
      <c r="DT219" s="49"/>
      <c r="DU219" s="49"/>
      <c r="DV219" s="49"/>
      <c r="DW219" s="49"/>
      <c r="DX219" s="49"/>
      <c r="DY219" s="49"/>
      <c r="DZ219" s="49"/>
      <c r="EA219" s="49"/>
      <c r="EB219" s="49"/>
      <c r="EC219" s="49"/>
      <c r="ED219" s="49"/>
      <c r="EE219" s="49"/>
      <c r="EF219" s="49"/>
      <c r="EG219" s="49"/>
      <c r="EH219" s="49"/>
      <c r="EI219" s="49"/>
      <c r="EJ219" s="55"/>
      <c r="EK219" s="49"/>
      <c r="EL219" s="49"/>
      <c r="EM219" s="49"/>
      <c r="EN219" s="49"/>
      <c r="EO219" s="49"/>
      <c r="EP219" s="49"/>
      <c r="EQ219" s="49"/>
      <c r="ER219" s="49"/>
      <c r="ES219" s="49"/>
      <c r="ET219" s="49"/>
      <c r="EU219" s="49"/>
      <c r="EV219" s="55"/>
      <c r="EW219" s="55"/>
      <c r="EX219" s="49"/>
      <c r="EY219" s="55"/>
      <c r="EZ219" s="55"/>
      <c r="FA219" s="49"/>
      <c r="FB219" s="40"/>
      <c r="FC219" s="40"/>
      <c r="FD219" s="40"/>
    </row>
    <row r="220">
      <c r="A220" s="40" t="s">
        <v>904</v>
      </c>
      <c r="B220" s="40" t="s">
        <v>887</v>
      </c>
      <c r="C220" s="41" t="s">
        <v>294</v>
      </c>
      <c r="D220" s="42" t="s">
        <v>202</v>
      </c>
      <c r="E220" s="42"/>
      <c r="F220" s="42"/>
      <c r="G220" s="43" t="s">
        <v>662</v>
      </c>
      <c r="H220" s="44" t="s">
        <v>296</v>
      </c>
      <c r="I220" s="42"/>
      <c r="J220" s="42"/>
      <c r="K220" s="42"/>
      <c r="L220" s="43" t="s">
        <v>297</v>
      </c>
      <c r="M220" s="42" t="s">
        <v>288</v>
      </c>
      <c r="N220" s="45"/>
      <c r="O220" s="46"/>
      <c r="P220" s="47"/>
      <c r="Q220" s="48"/>
      <c r="R220" s="48"/>
      <c r="S220" s="49"/>
      <c r="T220" s="50">
        <f t="shared" si="426"/>
        <v>43523</v>
      </c>
      <c r="U220" s="51">
        <f t="shared" si="196"/>
        <v>15</v>
      </c>
      <c r="V220" s="51">
        <f t="shared" si="454"/>
        <v>0</v>
      </c>
      <c r="W220" s="51">
        <f t="shared" ref="W220:X220" si="457">IF(ISBLANK($A220),"",sum(AG220,AM220,AS220,AY220,BE220,BK220,BQ220,BW220,CC220,CI220,CO220,CU220,DA220,DG220,DM220,DS220,DY220,EE220,EK220,EQ220,EW220))</f>
        <v>0</v>
      </c>
      <c r="X220" s="51">
        <f t="shared" si="457"/>
        <v>0</v>
      </c>
      <c r="Y220" s="52">
        <f t="shared" si="433"/>
        <v>0</v>
      </c>
      <c r="Z220" s="51">
        <f t="shared" ref="Z220:AB220" si="458">IF(ISBLANK($A220),"",sum(AI220,AO220,AU220,BA220,BG220,BM220,BS220,BY220,CE220,CK220,CQ220,CW220,DC220,DI220,DO220,DU220,EA220,EG220,EM220,ES220,EY220))</f>
        <v>0</v>
      </c>
      <c r="AA220" s="51">
        <f t="shared" si="458"/>
        <v>0</v>
      </c>
      <c r="AB220" s="51">
        <f t="shared" si="458"/>
        <v>0</v>
      </c>
      <c r="AC220" s="52">
        <f t="shared" si="429"/>
        <v>0</v>
      </c>
      <c r="AD220" s="53" t="str">
        <f t="shared" si="430"/>
        <v/>
      </c>
      <c r="AE220" s="54" t="str">
        <f t="shared" si="431"/>
        <v/>
      </c>
      <c r="AF220" s="55"/>
      <c r="AG220" s="55"/>
      <c r="AH220" s="49"/>
      <c r="AI220" s="55"/>
      <c r="AJ220" s="55"/>
      <c r="AK220" s="49"/>
      <c r="AL220" s="55"/>
      <c r="AM220" s="49"/>
      <c r="AN220" s="49"/>
      <c r="AO220" s="49"/>
      <c r="AP220" s="49"/>
      <c r="AQ220" s="49"/>
      <c r="AR220" s="55"/>
      <c r="AS220" s="55"/>
      <c r="AT220" s="49"/>
      <c r="AU220" s="55"/>
      <c r="AV220" s="49"/>
      <c r="AW220" s="49"/>
      <c r="AX220" s="55"/>
      <c r="AY220" s="49"/>
      <c r="AZ220" s="49"/>
      <c r="BA220" s="55"/>
      <c r="BB220" s="55"/>
      <c r="BC220" s="49"/>
      <c r="BD220" s="49"/>
      <c r="BE220" s="49"/>
      <c r="BF220" s="49"/>
      <c r="BG220" s="49"/>
      <c r="BH220" s="49"/>
      <c r="BI220" s="49"/>
      <c r="BJ220" s="49"/>
      <c r="BK220" s="49"/>
      <c r="BL220" s="49"/>
      <c r="BM220" s="49"/>
      <c r="BN220" s="49"/>
      <c r="BO220" s="49"/>
      <c r="BP220" s="55"/>
      <c r="BQ220" s="49"/>
      <c r="BR220" s="49"/>
      <c r="BS220" s="49"/>
      <c r="BT220" s="49"/>
      <c r="BU220" s="49"/>
      <c r="BV220" s="49"/>
      <c r="BW220" s="49"/>
      <c r="BX220" s="49"/>
      <c r="BY220" s="49"/>
      <c r="BZ220" s="49"/>
      <c r="CA220" s="49"/>
      <c r="CB220" s="55"/>
      <c r="CC220" s="49"/>
      <c r="CD220" s="49"/>
      <c r="CE220" s="49"/>
      <c r="CF220" s="49"/>
      <c r="CG220" s="49"/>
      <c r="CH220" s="49"/>
      <c r="CI220" s="49"/>
      <c r="CJ220" s="49"/>
      <c r="CK220" s="49"/>
      <c r="CL220" s="49"/>
      <c r="CM220" s="49"/>
      <c r="CN220" s="49"/>
      <c r="CO220" s="49"/>
      <c r="CP220" s="49"/>
      <c r="CQ220" s="49"/>
      <c r="CR220" s="49"/>
      <c r="CS220" s="49"/>
      <c r="CT220" s="49"/>
      <c r="CU220" s="49"/>
      <c r="CV220" s="49"/>
      <c r="CW220" s="49"/>
      <c r="CX220" s="49"/>
      <c r="CY220" s="49"/>
      <c r="CZ220" s="49"/>
      <c r="DA220" s="49"/>
      <c r="DB220" s="49"/>
      <c r="DC220" s="49"/>
      <c r="DD220" s="49"/>
      <c r="DE220" s="49"/>
      <c r="DF220" s="49"/>
      <c r="DG220" s="49"/>
      <c r="DH220" s="49"/>
      <c r="DI220" s="49"/>
      <c r="DJ220" s="49"/>
      <c r="DK220" s="49"/>
      <c r="DL220" s="49"/>
      <c r="DM220" s="49"/>
      <c r="DN220" s="49"/>
      <c r="DO220" s="49"/>
      <c r="DP220" s="49"/>
      <c r="DQ220" s="49"/>
      <c r="DR220" s="49"/>
      <c r="DS220" s="49"/>
      <c r="DT220" s="49"/>
      <c r="DU220" s="49"/>
      <c r="DV220" s="49"/>
      <c r="DW220" s="49"/>
      <c r="DX220" s="49"/>
      <c r="DY220" s="49"/>
      <c r="DZ220" s="49"/>
      <c r="EA220" s="49"/>
      <c r="EB220" s="49"/>
      <c r="EC220" s="49"/>
      <c r="ED220" s="49"/>
      <c r="EE220" s="49"/>
      <c r="EF220" s="49"/>
      <c r="EG220" s="49"/>
      <c r="EH220" s="49"/>
      <c r="EI220" s="49"/>
      <c r="EJ220" s="55"/>
      <c r="EK220" s="49"/>
      <c r="EL220" s="49"/>
      <c r="EM220" s="49"/>
      <c r="EN220" s="49"/>
      <c r="EO220" s="49"/>
      <c r="EP220" s="49"/>
      <c r="EQ220" s="49"/>
      <c r="ER220" s="49"/>
      <c r="ES220" s="49"/>
      <c r="ET220" s="49"/>
      <c r="EU220" s="49"/>
      <c r="EV220" s="55"/>
      <c r="EW220" s="55"/>
      <c r="EX220" s="49"/>
      <c r="EY220" s="55"/>
      <c r="EZ220" s="55"/>
      <c r="FA220" s="49"/>
      <c r="FB220" s="40"/>
      <c r="FC220" s="40"/>
      <c r="FD220" s="40"/>
    </row>
    <row r="221">
      <c r="A221" s="40"/>
      <c r="B221" s="40"/>
      <c r="C221" s="41"/>
      <c r="D221" s="42"/>
      <c r="E221" s="42"/>
      <c r="F221" s="42"/>
      <c r="G221" s="43"/>
      <c r="H221" s="43"/>
      <c r="I221" s="42"/>
      <c r="J221" s="42"/>
      <c r="K221" s="42"/>
      <c r="L221" s="43"/>
      <c r="M221" s="42"/>
      <c r="N221" s="45"/>
      <c r="O221" s="46"/>
      <c r="P221" s="56"/>
      <c r="Q221" s="48"/>
      <c r="R221" s="48"/>
      <c r="S221" s="49"/>
      <c r="T221" s="50"/>
      <c r="U221" s="51"/>
      <c r="V221" s="51"/>
      <c r="W221" s="51"/>
      <c r="X221" s="51"/>
      <c r="Y221" s="52"/>
      <c r="Z221" s="51"/>
      <c r="AA221" s="51"/>
      <c r="AB221" s="51"/>
      <c r="AC221" s="52"/>
      <c r="AD221" s="53"/>
      <c r="AE221" s="54"/>
      <c r="AF221" s="55"/>
      <c r="AG221" s="55"/>
      <c r="AH221" s="49"/>
      <c r="AI221" s="55"/>
      <c r="AJ221" s="55"/>
      <c r="AK221" s="49"/>
      <c r="AL221" s="55"/>
      <c r="AM221" s="49"/>
      <c r="AN221" s="49"/>
      <c r="AO221" s="49"/>
      <c r="AP221" s="49"/>
      <c r="AQ221" s="49"/>
      <c r="AR221" s="55"/>
      <c r="AS221" s="55"/>
      <c r="AT221" s="49"/>
      <c r="AU221" s="55"/>
      <c r="AV221" s="49"/>
      <c r="AW221" s="49"/>
      <c r="AX221" s="55"/>
      <c r="AY221" s="49"/>
      <c r="AZ221" s="49"/>
      <c r="BA221" s="55"/>
      <c r="BB221" s="55"/>
      <c r="BC221" s="49"/>
      <c r="BD221" s="49"/>
      <c r="BE221" s="49"/>
      <c r="BF221" s="49"/>
      <c r="BG221" s="49"/>
      <c r="BH221" s="49"/>
      <c r="BI221" s="49"/>
      <c r="BJ221" s="49"/>
      <c r="BK221" s="49"/>
      <c r="BL221" s="49"/>
      <c r="BM221" s="49"/>
      <c r="BN221" s="49"/>
      <c r="BO221" s="49"/>
      <c r="BP221" s="55"/>
      <c r="BQ221" s="49"/>
      <c r="BR221" s="49"/>
      <c r="BS221" s="49"/>
      <c r="BT221" s="49"/>
      <c r="BU221" s="49"/>
      <c r="BV221" s="49"/>
      <c r="BW221" s="49"/>
      <c r="BX221" s="49"/>
      <c r="BY221" s="49"/>
      <c r="BZ221" s="49"/>
      <c r="CA221" s="49"/>
      <c r="CB221" s="55"/>
      <c r="CC221" s="49"/>
      <c r="CD221" s="49"/>
      <c r="CE221" s="49"/>
      <c r="CF221" s="49"/>
      <c r="CG221" s="49"/>
      <c r="CH221" s="49"/>
      <c r="CI221" s="49"/>
      <c r="CJ221" s="49"/>
      <c r="CK221" s="49"/>
      <c r="CL221" s="49"/>
      <c r="CM221" s="49"/>
      <c r="CN221" s="49"/>
      <c r="CO221" s="49"/>
      <c r="CP221" s="49"/>
      <c r="CQ221" s="49"/>
      <c r="CR221" s="49"/>
      <c r="CS221" s="49"/>
      <c r="CT221" s="49"/>
      <c r="CU221" s="49"/>
      <c r="CV221" s="49"/>
      <c r="CW221" s="49"/>
      <c r="CX221" s="49"/>
      <c r="CY221" s="49"/>
      <c r="CZ221" s="49"/>
      <c r="DA221" s="49"/>
      <c r="DB221" s="49"/>
      <c r="DC221" s="49"/>
      <c r="DD221" s="49"/>
      <c r="DE221" s="49"/>
      <c r="DF221" s="49"/>
      <c r="DG221" s="49"/>
      <c r="DH221" s="49"/>
      <c r="DI221" s="49"/>
      <c r="DJ221" s="49"/>
      <c r="DK221" s="49"/>
      <c r="DL221" s="49"/>
      <c r="DM221" s="49"/>
      <c r="DN221" s="49"/>
      <c r="DO221" s="49"/>
      <c r="DP221" s="49"/>
      <c r="DQ221" s="49"/>
      <c r="DR221" s="49"/>
      <c r="DS221" s="49"/>
      <c r="DT221" s="49"/>
      <c r="DU221" s="49"/>
      <c r="DV221" s="49"/>
      <c r="DW221" s="49"/>
      <c r="DX221" s="49"/>
      <c r="DY221" s="49"/>
      <c r="DZ221" s="49"/>
      <c r="EA221" s="49"/>
      <c r="EB221" s="49"/>
      <c r="EC221" s="49"/>
      <c r="ED221" s="49"/>
      <c r="EE221" s="49"/>
      <c r="EF221" s="49"/>
      <c r="EG221" s="49"/>
      <c r="EH221" s="49"/>
      <c r="EI221" s="49"/>
      <c r="EJ221" s="55"/>
      <c r="EK221" s="49"/>
      <c r="EL221" s="49"/>
      <c r="EM221" s="49"/>
      <c r="EN221" s="49"/>
      <c r="EO221" s="49"/>
      <c r="EP221" s="49"/>
      <c r="EQ221" s="49"/>
      <c r="ER221" s="49"/>
      <c r="ES221" s="49"/>
      <c r="ET221" s="49"/>
      <c r="EU221" s="49"/>
      <c r="EV221" s="55"/>
      <c r="EW221" s="55"/>
      <c r="EX221" s="49"/>
      <c r="EY221" s="55"/>
      <c r="EZ221" s="55"/>
      <c r="FA221" s="49"/>
      <c r="FB221" s="40"/>
      <c r="FC221" s="40"/>
      <c r="FD221" s="40"/>
    </row>
    <row r="222">
      <c r="A222" s="40"/>
      <c r="B222" s="40"/>
      <c r="C222" s="41"/>
      <c r="D222" s="42"/>
      <c r="E222" s="42"/>
      <c r="F222" s="42"/>
      <c r="G222" s="43"/>
      <c r="H222" s="43"/>
      <c r="I222" s="42"/>
      <c r="J222" s="42"/>
      <c r="K222" s="42"/>
      <c r="L222" s="43"/>
      <c r="M222" s="42"/>
      <c r="N222" s="45"/>
      <c r="O222" s="46"/>
      <c r="P222" s="56"/>
      <c r="Q222" s="48"/>
      <c r="R222" s="48"/>
      <c r="S222" s="49"/>
      <c r="T222" s="50"/>
      <c r="U222" s="51"/>
      <c r="V222" s="51"/>
      <c r="W222" s="51"/>
      <c r="X222" s="51"/>
      <c r="Y222" s="52"/>
      <c r="Z222" s="51"/>
      <c r="AA222" s="51"/>
      <c r="AB222" s="51"/>
      <c r="AC222" s="52"/>
      <c r="AD222" s="53"/>
      <c r="AE222" s="54"/>
      <c r="AF222" s="55"/>
      <c r="AG222" s="55"/>
      <c r="AH222" s="49"/>
      <c r="AI222" s="55"/>
      <c r="AJ222" s="55"/>
      <c r="AK222" s="49"/>
      <c r="AL222" s="55"/>
      <c r="AM222" s="49"/>
      <c r="AN222" s="49"/>
      <c r="AO222" s="49"/>
      <c r="AP222" s="49"/>
      <c r="AQ222" s="49"/>
      <c r="AR222" s="55"/>
      <c r="AS222" s="55"/>
      <c r="AT222" s="49"/>
      <c r="AU222" s="55"/>
      <c r="AV222" s="49"/>
      <c r="AW222" s="49"/>
      <c r="AX222" s="55"/>
      <c r="AY222" s="49"/>
      <c r="AZ222" s="49"/>
      <c r="BA222" s="55"/>
      <c r="BB222" s="55"/>
      <c r="BC222" s="49"/>
      <c r="BD222" s="49"/>
      <c r="BE222" s="49"/>
      <c r="BF222" s="49"/>
      <c r="BG222" s="49"/>
      <c r="BH222" s="49"/>
      <c r="BI222" s="49"/>
      <c r="BJ222" s="49"/>
      <c r="BK222" s="49"/>
      <c r="BL222" s="49"/>
      <c r="BM222" s="49"/>
      <c r="BN222" s="49"/>
      <c r="BO222" s="49"/>
      <c r="BP222" s="55"/>
      <c r="BQ222" s="49"/>
      <c r="BR222" s="49"/>
      <c r="BS222" s="49"/>
      <c r="BT222" s="49"/>
      <c r="BU222" s="49"/>
      <c r="BV222" s="49"/>
      <c r="BW222" s="49"/>
      <c r="BX222" s="49"/>
      <c r="BY222" s="49"/>
      <c r="BZ222" s="49"/>
      <c r="CA222" s="49"/>
      <c r="CB222" s="55"/>
      <c r="CC222" s="49"/>
      <c r="CD222" s="49"/>
      <c r="CE222" s="49"/>
      <c r="CF222" s="49"/>
      <c r="CG222" s="49"/>
      <c r="CH222" s="49"/>
      <c r="CI222" s="49"/>
      <c r="CJ222" s="49"/>
      <c r="CK222" s="49"/>
      <c r="CL222" s="49"/>
      <c r="CM222" s="49"/>
      <c r="CN222" s="49"/>
      <c r="CO222" s="49"/>
      <c r="CP222" s="49"/>
      <c r="CQ222" s="49"/>
      <c r="CR222" s="49"/>
      <c r="CS222" s="49"/>
      <c r="CT222" s="49"/>
      <c r="CU222" s="49"/>
      <c r="CV222" s="49"/>
      <c r="CW222" s="49"/>
      <c r="CX222" s="49"/>
      <c r="CY222" s="49"/>
      <c r="CZ222" s="49"/>
      <c r="DA222" s="49"/>
      <c r="DB222" s="49"/>
      <c r="DC222" s="49"/>
      <c r="DD222" s="49"/>
      <c r="DE222" s="49"/>
      <c r="DF222" s="49"/>
      <c r="DG222" s="49"/>
      <c r="DH222" s="49"/>
      <c r="DI222" s="49"/>
      <c r="DJ222" s="49"/>
      <c r="DK222" s="49"/>
      <c r="DL222" s="49"/>
      <c r="DM222" s="49"/>
      <c r="DN222" s="49"/>
      <c r="DO222" s="49"/>
      <c r="DP222" s="49"/>
      <c r="DQ222" s="49"/>
      <c r="DR222" s="49"/>
      <c r="DS222" s="49"/>
      <c r="DT222" s="49"/>
      <c r="DU222" s="49"/>
      <c r="DV222" s="49"/>
      <c r="DW222" s="49"/>
      <c r="DX222" s="49"/>
      <c r="DY222" s="49"/>
      <c r="DZ222" s="49"/>
      <c r="EA222" s="49"/>
      <c r="EB222" s="49"/>
      <c r="EC222" s="49"/>
      <c r="ED222" s="49"/>
      <c r="EE222" s="49"/>
      <c r="EF222" s="49"/>
      <c r="EG222" s="49"/>
      <c r="EH222" s="49"/>
      <c r="EI222" s="49"/>
      <c r="EJ222" s="55"/>
      <c r="EK222" s="49"/>
      <c r="EL222" s="49"/>
      <c r="EM222" s="49"/>
      <c r="EN222" s="49"/>
      <c r="EO222" s="49"/>
      <c r="EP222" s="49"/>
      <c r="EQ222" s="49"/>
      <c r="ER222" s="49"/>
      <c r="ES222" s="49"/>
      <c r="ET222" s="49"/>
      <c r="EU222" s="49"/>
      <c r="EV222" s="55"/>
      <c r="EW222" s="55"/>
      <c r="EX222" s="49"/>
      <c r="EY222" s="55"/>
      <c r="EZ222" s="55"/>
      <c r="FA222" s="49"/>
      <c r="FB222" s="40"/>
      <c r="FC222" s="40"/>
      <c r="FD222" s="40"/>
    </row>
    <row r="223">
      <c r="A223" s="40"/>
      <c r="B223" s="40"/>
      <c r="C223" s="41"/>
      <c r="D223" s="42"/>
      <c r="E223" s="42"/>
      <c r="F223" s="42"/>
      <c r="G223" s="43"/>
      <c r="H223" s="43"/>
      <c r="I223" s="42"/>
      <c r="J223" s="42"/>
      <c r="K223" s="42"/>
      <c r="L223" s="43"/>
      <c r="M223" s="42"/>
      <c r="N223" s="45"/>
      <c r="O223" s="46"/>
      <c r="P223" s="56"/>
      <c r="Q223" s="48"/>
      <c r="R223" s="48"/>
      <c r="S223" s="49"/>
      <c r="T223" s="50"/>
      <c r="U223" s="51"/>
      <c r="V223" s="51"/>
      <c r="W223" s="51"/>
      <c r="X223" s="51"/>
      <c r="Y223" s="52"/>
      <c r="Z223" s="51"/>
      <c r="AA223" s="51"/>
      <c r="AB223" s="51"/>
      <c r="AC223" s="52"/>
      <c r="AD223" s="53"/>
      <c r="AE223" s="54"/>
      <c r="AF223" s="55"/>
      <c r="AG223" s="55"/>
      <c r="AH223" s="49"/>
      <c r="AI223" s="55"/>
      <c r="AJ223" s="55"/>
      <c r="AK223" s="49"/>
      <c r="AL223" s="55"/>
      <c r="AM223" s="49"/>
      <c r="AN223" s="49"/>
      <c r="AO223" s="49"/>
      <c r="AP223" s="49"/>
      <c r="AQ223" s="49"/>
      <c r="AR223" s="55"/>
      <c r="AS223" s="55"/>
      <c r="AT223" s="49"/>
      <c r="AU223" s="55"/>
      <c r="AV223" s="49"/>
      <c r="AW223" s="49"/>
      <c r="AX223" s="55"/>
      <c r="AY223" s="49"/>
      <c r="AZ223" s="49"/>
      <c r="BA223" s="55"/>
      <c r="BB223" s="55"/>
      <c r="BC223" s="49"/>
      <c r="BD223" s="49"/>
      <c r="BE223" s="49"/>
      <c r="BF223" s="49"/>
      <c r="BG223" s="49"/>
      <c r="BH223" s="49"/>
      <c r="BI223" s="49"/>
      <c r="BJ223" s="49"/>
      <c r="BK223" s="49"/>
      <c r="BL223" s="49"/>
      <c r="BM223" s="49"/>
      <c r="BN223" s="49"/>
      <c r="BO223" s="49"/>
      <c r="BP223" s="55"/>
      <c r="BQ223" s="49"/>
      <c r="BR223" s="49"/>
      <c r="BS223" s="49"/>
      <c r="BT223" s="49"/>
      <c r="BU223" s="49"/>
      <c r="BV223" s="49"/>
      <c r="BW223" s="49"/>
      <c r="BX223" s="49"/>
      <c r="BY223" s="49"/>
      <c r="BZ223" s="49"/>
      <c r="CA223" s="49"/>
      <c r="CB223" s="55"/>
      <c r="CC223" s="49"/>
      <c r="CD223" s="49"/>
      <c r="CE223" s="49"/>
      <c r="CF223" s="49"/>
      <c r="CG223" s="49"/>
      <c r="CH223" s="49"/>
      <c r="CI223" s="49"/>
      <c r="CJ223" s="49"/>
      <c r="CK223" s="49"/>
      <c r="CL223" s="49"/>
      <c r="CM223" s="49"/>
      <c r="CN223" s="49"/>
      <c r="CO223" s="49"/>
      <c r="CP223" s="49"/>
      <c r="CQ223" s="49"/>
      <c r="CR223" s="49"/>
      <c r="CS223" s="49"/>
      <c r="CT223" s="49"/>
      <c r="CU223" s="49"/>
      <c r="CV223" s="49"/>
      <c r="CW223" s="49"/>
      <c r="CX223" s="49"/>
      <c r="CY223" s="49"/>
      <c r="CZ223" s="49"/>
      <c r="DA223" s="49"/>
      <c r="DB223" s="49"/>
      <c r="DC223" s="49"/>
      <c r="DD223" s="49"/>
      <c r="DE223" s="49"/>
      <c r="DF223" s="49"/>
      <c r="DG223" s="49"/>
      <c r="DH223" s="49"/>
      <c r="DI223" s="49"/>
      <c r="DJ223" s="49"/>
      <c r="DK223" s="49"/>
      <c r="DL223" s="49"/>
      <c r="DM223" s="49"/>
      <c r="DN223" s="49"/>
      <c r="DO223" s="49"/>
      <c r="DP223" s="49"/>
      <c r="DQ223" s="49"/>
      <c r="DR223" s="49"/>
      <c r="DS223" s="49"/>
      <c r="DT223" s="49"/>
      <c r="DU223" s="49"/>
      <c r="DV223" s="49"/>
      <c r="DW223" s="49"/>
      <c r="DX223" s="49"/>
      <c r="DY223" s="49"/>
      <c r="DZ223" s="49"/>
      <c r="EA223" s="49"/>
      <c r="EB223" s="49"/>
      <c r="EC223" s="49"/>
      <c r="ED223" s="49"/>
      <c r="EE223" s="49"/>
      <c r="EF223" s="49"/>
      <c r="EG223" s="49"/>
      <c r="EH223" s="49"/>
      <c r="EI223" s="49"/>
      <c r="EJ223" s="55"/>
      <c r="EK223" s="49"/>
      <c r="EL223" s="49"/>
      <c r="EM223" s="49"/>
      <c r="EN223" s="49"/>
      <c r="EO223" s="49"/>
      <c r="EP223" s="49"/>
      <c r="EQ223" s="49"/>
      <c r="ER223" s="49"/>
      <c r="ES223" s="49"/>
      <c r="ET223" s="49"/>
      <c r="EU223" s="49"/>
      <c r="EV223" s="55"/>
      <c r="EW223" s="55"/>
      <c r="EX223" s="49"/>
      <c r="EY223" s="55"/>
      <c r="EZ223" s="55"/>
      <c r="FA223" s="49"/>
      <c r="FB223" s="40"/>
      <c r="FC223" s="40"/>
      <c r="FD223" s="40"/>
    </row>
    <row r="224">
      <c r="A224" s="40"/>
      <c r="B224" s="40"/>
      <c r="C224" s="41"/>
      <c r="D224" s="42"/>
      <c r="E224" s="42"/>
      <c r="F224" s="42"/>
      <c r="G224" s="43"/>
      <c r="H224" s="43"/>
      <c r="I224" s="42"/>
      <c r="J224" s="42"/>
      <c r="K224" s="42"/>
      <c r="L224" s="43"/>
      <c r="M224" s="42"/>
      <c r="N224" s="45"/>
      <c r="O224" s="46"/>
      <c r="P224" s="56"/>
      <c r="Q224" s="48"/>
      <c r="R224" s="48"/>
      <c r="S224" s="49"/>
      <c r="T224" s="50"/>
      <c r="U224" s="51"/>
      <c r="V224" s="51"/>
      <c r="W224" s="51"/>
      <c r="X224" s="51"/>
      <c r="Y224" s="52"/>
      <c r="Z224" s="51"/>
      <c r="AA224" s="51"/>
      <c r="AB224" s="51"/>
      <c r="AC224" s="52"/>
      <c r="AD224" s="53"/>
      <c r="AE224" s="54"/>
      <c r="AF224" s="55"/>
      <c r="AG224" s="55"/>
      <c r="AH224" s="49"/>
      <c r="AI224" s="55"/>
      <c r="AJ224" s="55"/>
      <c r="AK224" s="49"/>
      <c r="AL224" s="55"/>
      <c r="AM224" s="49"/>
      <c r="AN224" s="49"/>
      <c r="AO224" s="49"/>
      <c r="AP224" s="49"/>
      <c r="AQ224" s="49"/>
      <c r="AR224" s="55"/>
      <c r="AS224" s="55"/>
      <c r="AT224" s="49"/>
      <c r="AU224" s="55"/>
      <c r="AV224" s="49"/>
      <c r="AW224" s="49"/>
      <c r="AX224" s="55"/>
      <c r="AY224" s="49"/>
      <c r="AZ224" s="49"/>
      <c r="BA224" s="55"/>
      <c r="BB224" s="55"/>
      <c r="BC224" s="49"/>
      <c r="BD224" s="49"/>
      <c r="BE224" s="49"/>
      <c r="BF224" s="49"/>
      <c r="BG224" s="49"/>
      <c r="BH224" s="49"/>
      <c r="BI224" s="49"/>
      <c r="BJ224" s="49"/>
      <c r="BK224" s="49"/>
      <c r="BL224" s="49"/>
      <c r="BM224" s="49"/>
      <c r="BN224" s="49"/>
      <c r="BO224" s="49"/>
      <c r="BP224" s="55"/>
      <c r="BQ224" s="49"/>
      <c r="BR224" s="49"/>
      <c r="BS224" s="49"/>
      <c r="BT224" s="49"/>
      <c r="BU224" s="49"/>
      <c r="BV224" s="49"/>
      <c r="BW224" s="49"/>
      <c r="BX224" s="49"/>
      <c r="BY224" s="49"/>
      <c r="BZ224" s="49"/>
      <c r="CA224" s="49"/>
      <c r="CB224" s="55"/>
      <c r="CC224" s="49"/>
      <c r="CD224" s="49"/>
      <c r="CE224" s="49"/>
      <c r="CF224" s="49"/>
      <c r="CG224" s="49"/>
      <c r="CH224" s="49"/>
      <c r="CI224" s="49"/>
      <c r="CJ224" s="49"/>
      <c r="CK224" s="49"/>
      <c r="CL224" s="49"/>
      <c r="CM224" s="49"/>
      <c r="CN224" s="49"/>
      <c r="CO224" s="49"/>
      <c r="CP224" s="49"/>
      <c r="CQ224" s="49"/>
      <c r="CR224" s="49"/>
      <c r="CS224" s="49"/>
      <c r="CT224" s="49"/>
      <c r="CU224" s="49"/>
      <c r="CV224" s="49"/>
      <c r="CW224" s="49"/>
      <c r="CX224" s="49"/>
      <c r="CY224" s="49"/>
      <c r="CZ224" s="49"/>
      <c r="DA224" s="49"/>
      <c r="DB224" s="49"/>
      <c r="DC224" s="49"/>
      <c r="DD224" s="49"/>
      <c r="DE224" s="49"/>
      <c r="DF224" s="49"/>
      <c r="DG224" s="49"/>
      <c r="DH224" s="49"/>
      <c r="DI224" s="49"/>
      <c r="DJ224" s="49"/>
      <c r="DK224" s="49"/>
      <c r="DL224" s="49"/>
      <c r="DM224" s="49"/>
      <c r="DN224" s="49"/>
      <c r="DO224" s="49"/>
      <c r="DP224" s="49"/>
      <c r="DQ224" s="49"/>
      <c r="DR224" s="49"/>
      <c r="DS224" s="49"/>
      <c r="DT224" s="49"/>
      <c r="DU224" s="49"/>
      <c r="DV224" s="49"/>
      <c r="DW224" s="49"/>
      <c r="DX224" s="49"/>
      <c r="DY224" s="49"/>
      <c r="DZ224" s="49"/>
      <c r="EA224" s="49"/>
      <c r="EB224" s="49"/>
      <c r="EC224" s="49"/>
      <c r="ED224" s="49"/>
      <c r="EE224" s="49"/>
      <c r="EF224" s="49"/>
      <c r="EG224" s="49"/>
      <c r="EH224" s="49"/>
      <c r="EI224" s="49"/>
      <c r="EJ224" s="55"/>
      <c r="EK224" s="49"/>
      <c r="EL224" s="49"/>
      <c r="EM224" s="49"/>
      <c r="EN224" s="49"/>
      <c r="EO224" s="49"/>
      <c r="EP224" s="49"/>
      <c r="EQ224" s="49"/>
      <c r="ER224" s="49"/>
      <c r="ES224" s="49"/>
      <c r="ET224" s="49"/>
      <c r="EU224" s="49"/>
      <c r="EV224" s="55"/>
      <c r="EW224" s="55"/>
      <c r="EX224" s="49"/>
      <c r="EY224" s="55"/>
      <c r="EZ224" s="55"/>
      <c r="FA224" s="49"/>
      <c r="FB224" s="40"/>
      <c r="FC224" s="40"/>
      <c r="FD224" s="40"/>
    </row>
    <row r="225">
      <c r="A225" s="40"/>
      <c r="B225" s="40"/>
      <c r="C225" s="41"/>
      <c r="D225" s="42"/>
      <c r="E225" s="42"/>
      <c r="F225" s="42"/>
      <c r="G225" s="43"/>
      <c r="H225" s="43"/>
      <c r="I225" s="42"/>
      <c r="J225" s="42"/>
      <c r="K225" s="42"/>
      <c r="L225" s="43"/>
      <c r="M225" s="42"/>
      <c r="N225" s="45"/>
      <c r="O225" s="46"/>
      <c r="P225" s="56"/>
      <c r="Q225" s="48"/>
      <c r="R225" s="48"/>
      <c r="S225" s="49"/>
      <c r="T225" s="50"/>
      <c r="U225" s="51"/>
      <c r="V225" s="51"/>
      <c r="W225" s="51"/>
      <c r="X225" s="51"/>
      <c r="Y225" s="52"/>
      <c r="Z225" s="51"/>
      <c r="AA225" s="51"/>
      <c r="AB225" s="51"/>
      <c r="AC225" s="52"/>
      <c r="AD225" s="53"/>
      <c r="AE225" s="54"/>
      <c r="AF225" s="55"/>
      <c r="AG225" s="55"/>
      <c r="AH225" s="49"/>
      <c r="AI225" s="55"/>
      <c r="AJ225" s="55"/>
      <c r="AK225" s="49"/>
      <c r="AL225" s="55"/>
      <c r="AM225" s="49"/>
      <c r="AN225" s="49"/>
      <c r="AO225" s="49"/>
      <c r="AP225" s="49"/>
      <c r="AQ225" s="49"/>
      <c r="AR225" s="55"/>
      <c r="AS225" s="55"/>
      <c r="AT225" s="49"/>
      <c r="AU225" s="55"/>
      <c r="AV225" s="49"/>
      <c r="AW225" s="49"/>
      <c r="AX225" s="55"/>
      <c r="AY225" s="49"/>
      <c r="AZ225" s="49"/>
      <c r="BA225" s="55"/>
      <c r="BB225" s="55"/>
      <c r="BC225" s="49"/>
      <c r="BD225" s="49"/>
      <c r="BE225" s="49"/>
      <c r="BF225" s="49"/>
      <c r="BG225" s="49"/>
      <c r="BH225" s="49"/>
      <c r="BI225" s="49"/>
      <c r="BJ225" s="49"/>
      <c r="BK225" s="49"/>
      <c r="BL225" s="49"/>
      <c r="BM225" s="49"/>
      <c r="BN225" s="49"/>
      <c r="BO225" s="49"/>
      <c r="BP225" s="55"/>
      <c r="BQ225" s="49"/>
      <c r="BR225" s="49"/>
      <c r="BS225" s="49"/>
      <c r="BT225" s="49"/>
      <c r="BU225" s="49"/>
      <c r="BV225" s="49"/>
      <c r="BW225" s="49"/>
      <c r="BX225" s="49"/>
      <c r="BY225" s="49"/>
      <c r="BZ225" s="49"/>
      <c r="CA225" s="49"/>
      <c r="CB225" s="55"/>
      <c r="CC225" s="49"/>
      <c r="CD225" s="49"/>
      <c r="CE225" s="49"/>
      <c r="CF225" s="49"/>
      <c r="CG225" s="49"/>
      <c r="CH225" s="49"/>
      <c r="CI225" s="49"/>
      <c r="CJ225" s="49"/>
      <c r="CK225" s="49"/>
      <c r="CL225" s="49"/>
      <c r="CM225" s="49"/>
      <c r="CN225" s="49"/>
      <c r="CO225" s="49"/>
      <c r="CP225" s="49"/>
      <c r="CQ225" s="49"/>
      <c r="CR225" s="49"/>
      <c r="CS225" s="49"/>
      <c r="CT225" s="49"/>
      <c r="CU225" s="49"/>
      <c r="CV225" s="49"/>
      <c r="CW225" s="49"/>
      <c r="CX225" s="49"/>
      <c r="CY225" s="49"/>
      <c r="CZ225" s="49"/>
      <c r="DA225" s="49"/>
      <c r="DB225" s="49"/>
      <c r="DC225" s="49"/>
      <c r="DD225" s="49"/>
      <c r="DE225" s="49"/>
      <c r="DF225" s="49"/>
      <c r="DG225" s="49"/>
      <c r="DH225" s="49"/>
      <c r="DI225" s="49"/>
      <c r="DJ225" s="49"/>
      <c r="DK225" s="49"/>
      <c r="DL225" s="49"/>
      <c r="DM225" s="49"/>
      <c r="DN225" s="49"/>
      <c r="DO225" s="49"/>
      <c r="DP225" s="49"/>
      <c r="DQ225" s="49"/>
      <c r="DR225" s="49"/>
      <c r="DS225" s="49"/>
      <c r="DT225" s="49"/>
      <c r="DU225" s="49"/>
      <c r="DV225" s="49"/>
      <c r="DW225" s="49"/>
      <c r="DX225" s="49"/>
      <c r="DY225" s="49"/>
      <c r="DZ225" s="49"/>
      <c r="EA225" s="49"/>
      <c r="EB225" s="49"/>
      <c r="EC225" s="49"/>
      <c r="ED225" s="49"/>
      <c r="EE225" s="49"/>
      <c r="EF225" s="49"/>
      <c r="EG225" s="49"/>
      <c r="EH225" s="49"/>
      <c r="EI225" s="49"/>
      <c r="EJ225" s="55"/>
      <c r="EK225" s="49"/>
      <c r="EL225" s="49"/>
      <c r="EM225" s="49"/>
      <c r="EN225" s="49"/>
      <c r="EO225" s="49"/>
      <c r="EP225" s="49"/>
      <c r="EQ225" s="49"/>
      <c r="ER225" s="49"/>
      <c r="ES225" s="49"/>
      <c r="ET225" s="49"/>
      <c r="EU225" s="49"/>
      <c r="EV225" s="55"/>
      <c r="EW225" s="55"/>
      <c r="EX225" s="49"/>
      <c r="EY225" s="55"/>
      <c r="EZ225" s="55"/>
      <c r="FA225" s="49"/>
      <c r="FB225" s="40"/>
      <c r="FC225" s="40"/>
      <c r="FD225" s="40"/>
    </row>
    <row r="226">
      <c r="A226" s="40"/>
      <c r="B226" s="40"/>
      <c r="C226" s="41"/>
      <c r="D226" s="42"/>
      <c r="E226" s="42"/>
      <c r="F226" s="42"/>
      <c r="G226" s="43"/>
      <c r="H226" s="43"/>
      <c r="I226" s="42"/>
      <c r="J226" s="42"/>
      <c r="K226" s="42"/>
      <c r="L226" s="43"/>
      <c r="M226" s="42"/>
      <c r="N226" s="45"/>
      <c r="O226" s="46"/>
      <c r="P226" s="56"/>
      <c r="Q226" s="48"/>
      <c r="R226" s="48"/>
      <c r="S226" s="49"/>
      <c r="T226" s="50"/>
      <c r="U226" s="51"/>
      <c r="V226" s="51"/>
      <c r="W226" s="51"/>
      <c r="X226" s="51"/>
      <c r="Y226" s="52"/>
      <c r="Z226" s="51"/>
      <c r="AA226" s="51"/>
      <c r="AB226" s="51"/>
      <c r="AC226" s="52"/>
      <c r="AD226" s="53"/>
      <c r="AE226" s="54"/>
      <c r="AF226" s="55"/>
      <c r="AG226" s="55"/>
      <c r="AH226" s="49"/>
      <c r="AI226" s="55"/>
      <c r="AJ226" s="55"/>
      <c r="AK226" s="49"/>
      <c r="AL226" s="55"/>
      <c r="AM226" s="49"/>
      <c r="AN226" s="49"/>
      <c r="AO226" s="49"/>
      <c r="AP226" s="49"/>
      <c r="AQ226" s="49"/>
      <c r="AR226" s="55"/>
      <c r="AS226" s="55"/>
      <c r="AT226" s="49"/>
      <c r="AU226" s="55"/>
      <c r="AV226" s="49"/>
      <c r="AW226" s="49"/>
      <c r="AX226" s="55"/>
      <c r="AY226" s="49"/>
      <c r="AZ226" s="49"/>
      <c r="BA226" s="55"/>
      <c r="BB226" s="55"/>
      <c r="BC226" s="49"/>
      <c r="BD226" s="49"/>
      <c r="BE226" s="49"/>
      <c r="BF226" s="49"/>
      <c r="BG226" s="49"/>
      <c r="BH226" s="49"/>
      <c r="BI226" s="49"/>
      <c r="BJ226" s="49"/>
      <c r="BK226" s="49"/>
      <c r="BL226" s="49"/>
      <c r="BM226" s="49"/>
      <c r="BN226" s="49"/>
      <c r="BO226" s="49"/>
      <c r="BP226" s="55"/>
      <c r="BQ226" s="49"/>
      <c r="BR226" s="49"/>
      <c r="BS226" s="49"/>
      <c r="BT226" s="49"/>
      <c r="BU226" s="49"/>
      <c r="BV226" s="49"/>
      <c r="BW226" s="49"/>
      <c r="BX226" s="49"/>
      <c r="BY226" s="49"/>
      <c r="BZ226" s="49"/>
      <c r="CA226" s="49"/>
      <c r="CB226" s="55"/>
      <c r="CC226" s="49"/>
      <c r="CD226" s="49"/>
      <c r="CE226" s="49"/>
      <c r="CF226" s="49"/>
      <c r="CG226" s="49"/>
      <c r="CH226" s="49"/>
      <c r="CI226" s="49"/>
      <c r="CJ226" s="49"/>
      <c r="CK226" s="49"/>
      <c r="CL226" s="49"/>
      <c r="CM226" s="49"/>
      <c r="CN226" s="49"/>
      <c r="CO226" s="49"/>
      <c r="CP226" s="49"/>
      <c r="CQ226" s="49"/>
      <c r="CR226" s="49"/>
      <c r="CS226" s="49"/>
      <c r="CT226" s="49"/>
      <c r="CU226" s="49"/>
      <c r="CV226" s="49"/>
      <c r="CW226" s="49"/>
      <c r="CX226" s="49"/>
      <c r="CY226" s="49"/>
      <c r="CZ226" s="49"/>
      <c r="DA226" s="49"/>
      <c r="DB226" s="49"/>
      <c r="DC226" s="49"/>
      <c r="DD226" s="49"/>
      <c r="DE226" s="49"/>
      <c r="DF226" s="49"/>
      <c r="DG226" s="49"/>
      <c r="DH226" s="49"/>
      <c r="DI226" s="49"/>
      <c r="DJ226" s="49"/>
      <c r="DK226" s="49"/>
      <c r="DL226" s="49"/>
      <c r="DM226" s="49"/>
      <c r="DN226" s="49"/>
      <c r="DO226" s="49"/>
      <c r="DP226" s="49"/>
      <c r="DQ226" s="49"/>
      <c r="DR226" s="49"/>
      <c r="DS226" s="49"/>
      <c r="DT226" s="49"/>
      <c r="DU226" s="49"/>
      <c r="DV226" s="49"/>
      <c r="DW226" s="49"/>
      <c r="DX226" s="49"/>
      <c r="DY226" s="49"/>
      <c r="DZ226" s="49"/>
      <c r="EA226" s="49"/>
      <c r="EB226" s="49"/>
      <c r="EC226" s="49"/>
      <c r="ED226" s="49"/>
      <c r="EE226" s="49"/>
      <c r="EF226" s="49"/>
      <c r="EG226" s="49"/>
      <c r="EH226" s="49"/>
      <c r="EI226" s="49"/>
      <c r="EJ226" s="55"/>
      <c r="EK226" s="49"/>
      <c r="EL226" s="49"/>
      <c r="EM226" s="49"/>
      <c r="EN226" s="49"/>
      <c r="EO226" s="49"/>
      <c r="EP226" s="49"/>
      <c r="EQ226" s="49"/>
      <c r="ER226" s="49"/>
      <c r="ES226" s="49"/>
      <c r="ET226" s="49"/>
      <c r="EU226" s="49"/>
      <c r="EV226" s="55"/>
      <c r="EW226" s="55"/>
      <c r="EX226" s="49"/>
      <c r="EY226" s="55"/>
      <c r="EZ226" s="55"/>
      <c r="FA226" s="49"/>
      <c r="FB226" s="40"/>
      <c r="FC226" s="40"/>
      <c r="FD226" s="40"/>
    </row>
    <row r="227">
      <c r="A227" s="40"/>
      <c r="B227" s="40"/>
      <c r="C227" s="41"/>
      <c r="D227" s="42"/>
      <c r="E227" s="42"/>
      <c r="F227" s="42"/>
      <c r="G227" s="43"/>
      <c r="H227" s="43"/>
      <c r="I227" s="42"/>
      <c r="J227" s="42"/>
      <c r="K227" s="42"/>
      <c r="L227" s="43"/>
      <c r="M227" s="42"/>
      <c r="N227" s="45"/>
      <c r="O227" s="46"/>
      <c r="P227" s="56"/>
      <c r="Q227" s="48"/>
      <c r="R227" s="48"/>
      <c r="S227" s="49"/>
      <c r="T227" s="50"/>
      <c r="U227" s="51"/>
      <c r="V227" s="51"/>
      <c r="W227" s="51"/>
      <c r="X227" s="51"/>
      <c r="Y227" s="52"/>
      <c r="Z227" s="51"/>
      <c r="AA227" s="51"/>
      <c r="AB227" s="51"/>
      <c r="AC227" s="52"/>
      <c r="AD227" s="53"/>
      <c r="AE227" s="54"/>
      <c r="AF227" s="55"/>
      <c r="AG227" s="55"/>
      <c r="AH227" s="49"/>
      <c r="AI227" s="55"/>
      <c r="AJ227" s="55"/>
      <c r="AK227" s="49"/>
      <c r="AL227" s="55"/>
      <c r="AM227" s="49"/>
      <c r="AN227" s="49"/>
      <c r="AO227" s="49"/>
      <c r="AP227" s="49"/>
      <c r="AQ227" s="49"/>
      <c r="AR227" s="55"/>
      <c r="AS227" s="55"/>
      <c r="AT227" s="49"/>
      <c r="AU227" s="55"/>
      <c r="AV227" s="49"/>
      <c r="AW227" s="49"/>
      <c r="AX227" s="55"/>
      <c r="AY227" s="49"/>
      <c r="AZ227" s="49"/>
      <c r="BA227" s="55"/>
      <c r="BB227" s="55"/>
      <c r="BC227" s="49"/>
      <c r="BD227" s="49"/>
      <c r="BE227" s="49"/>
      <c r="BF227" s="49"/>
      <c r="BG227" s="49"/>
      <c r="BH227" s="49"/>
      <c r="BI227" s="49"/>
      <c r="BJ227" s="49"/>
      <c r="BK227" s="49"/>
      <c r="BL227" s="49"/>
      <c r="BM227" s="49"/>
      <c r="BN227" s="49"/>
      <c r="BO227" s="49"/>
      <c r="BP227" s="55"/>
      <c r="BQ227" s="49"/>
      <c r="BR227" s="49"/>
      <c r="BS227" s="49"/>
      <c r="BT227" s="49"/>
      <c r="BU227" s="49"/>
      <c r="BV227" s="49"/>
      <c r="BW227" s="49"/>
      <c r="BX227" s="49"/>
      <c r="BY227" s="49"/>
      <c r="BZ227" s="49"/>
      <c r="CA227" s="49"/>
      <c r="CB227" s="55"/>
      <c r="CC227" s="49"/>
      <c r="CD227" s="49"/>
      <c r="CE227" s="49"/>
      <c r="CF227" s="49"/>
      <c r="CG227" s="49"/>
      <c r="CH227" s="49"/>
      <c r="CI227" s="49"/>
      <c r="CJ227" s="49"/>
      <c r="CK227" s="49"/>
      <c r="CL227" s="49"/>
      <c r="CM227" s="49"/>
      <c r="CN227" s="49"/>
      <c r="CO227" s="49"/>
      <c r="CP227" s="49"/>
      <c r="CQ227" s="49"/>
      <c r="CR227" s="49"/>
      <c r="CS227" s="49"/>
      <c r="CT227" s="49"/>
      <c r="CU227" s="49"/>
      <c r="CV227" s="49"/>
      <c r="CW227" s="49"/>
      <c r="CX227" s="49"/>
      <c r="CY227" s="49"/>
      <c r="CZ227" s="49"/>
      <c r="DA227" s="49"/>
      <c r="DB227" s="49"/>
      <c r="DC227" s="49"/>
      <c r="DD227" s="49"/>
      <c r="DE227" s="49"/>
      <c r="DF227" s="49"/>
      <c r="DG227" s="49"/>
      <c r="DH227" s="49"/>
      <c r="DI227" s="49"/>
      <c r="DJ227" s="49"/>
      <c r="DK227" s="49"/>
      <c r="DL227" s="49"/>
      <c r="DM227" s="49"/>
      <c r="DN227" s="49"/>
      <c r="DO227" s="49"/>
      <c r="DP227" s="49"/>
      <c r="DQ227" s="49"/>
      <c r="DR227" s="49"/>
      <c r="DS227" s="49"/>
      <c r="DT227" s="49"/>
      <c r="DU227" s="49"/>
      <c r="DV227" s="49"/>
      <c r="DW227" s="49"/>
      <c r="DX227" s="49"/>
      <c r="DY227" s="49"/>
      <c r="DZ227" s="49"/>
      <c r="EA227" s="49"/>
      <c r="EB227" s="49"/>
      <c r="EC227" s="49"/>
      <c r="ED227" s="49"/>
      <c r="EE227" s="49"/>
      <c r="EF227" s="49"/>
      <c r="EG227" s="49"/>
      <c r="EH227" s="49"/>
      <c r="EI227" s="49"/>
      <c r="EJ227" s="55"/>
      <c r="EK227" s="49"/>
      <c r="EL227" s="49"/>
      <c r="EM227" s="49"/>
      <c r="EN227" s="49"/>
      <c r="EO227" s="49"/>
      <c r="EP227" s="49"/>
      <c r="EQ227" s="49"/>
      <c r="ER227" s="49"/>
      <c r="ES227" s="49"/>
      <c r="ET227" s="49"/>
      <c r="EU227" s="49"/>
      <c r="EV227" s="55"/>
      <c r="EW227" s="55"/>
      <c r="EX227" s="49"/>
      <c r="EY227" s="55"/>
      <c r="EZ227" s="55"/>
      <c r="FA227" s="49"/>
      <c r="FB227" s="40"/>
      <c r="FC227" s="40"/>
      <c r="FD227" s="40"/>
    </row>
    <row r="228">
      <c r="A228" s="40"/>
      <c r="B228" s="40"/>
      <c r="C228" s="41"/>
      <c r="D228" s="42"/>
      <c r="E228" s="42"/>
      <c r="F228" s="42"/>
      <c r="G228" s="43"/>
      <c r="H228" s="43"/>
      <c r="I228" s="42"/>
      <c r="J228" s="42"/>
      <c r="K228" s="42"/>
      <c r="L228" s="43"/>
      <c r="M228" s="42"/>
      <c r="N228" s="45"/>
      <c r="O228" s="46"/>
      <c r="P228" s="56"/>
      <c r="Q228" s="48"/>
      <c r="R228" s="48"/>
      <c r="S228" s="49"/>
      <c r="T228" s="50"/>
      <c r="U228" s="51"/>
      <c r="V228" s="51"/>
      <c r="W228" s="51"/>
      <c r="X228" s="51"/>
      <c r="Y228" s="52"/>
      <c r="Z228" s="51"/>
      <c r="AA228" s="51"/>
      <c r="AB228" s="51"/>
      <c r="AC228" s="52"/>
      <c r="AD228" s="53"/>
      <c r="AE228" s="54"/>
      <c r="AF228" s="55"/>
      <c r="AG228" s="55"/>
      <c r="AH228" s="49"/>
      <c r="AI228" s="55"/>
      <c r="AJ228" s="55"/>
      <c r="AK228" s="49"/>
      <c r="AL228" s="55"/>
      <c r="AM228" s="49"/>
      <c r="AN228" s="49"/>
      <c r="AO228" s="49"/>
      <c r="AP228" s="49"/>
      <c r="AQ228" s="49"/>
      <c r="AR228" s="55"/>
      <c r="AS228" s="55"/>
      <c r="AT228" s="49"/>
      <c r="AU228" s="55"/>
      <c r="AV228" s="49"/>
      <c r="AW228" s="49"/>
      <c r="AX228" s="55"/>
      <c r="AY228" s="49"/>
      <c r="AZ228" s="49"/>
      <c r="BA228" s="55"/>
      <c r="BB228" s="55"/>
      <c r="BC228" s="49"/>
      <c r="BD228" s="49"/>
      <c r="BE228" s="49"/>
      <c r="BF228" s="49"/>
      <c r="BG228" s="49"/>
      <c r="BH228" s="49"/>
      <c r="BI228" s="49"/>
      <c r="BJ228" s="49"/>
      <c r="BK228" s="49"/>
      <c r="BL228" s="49"/>
      <c r="BM228" s="49"/>
      <c r="BN228" s="49"/>
      <c r="BO228" s="49"/>
      <c r="BP228" s="55"/>
      <c r="BQ228" s="49"/>
      <c r="BR228" s="49"/>
      <c r="BS228" s="49"/>
      <c r="BT228" s="49"/>
      <c r="BU228" s="49"/>
      <c r="BV228" s="49"/>
      <c r="BW228" s="49"/>
      <c r="BX228" s="49"/>
      <c r="BY228" s="49"/>
      <c r="BZ228" s="49"/>
      <c r="CA228" s="49"/>
      <c r="CB228" s="55"/>
      <c r="CC228" s="49"/>
      <c r="CD228" s="49"/>
      <c r="CE228" s="49"/>
      <c r="CF228" s="49"/>
      <c r="CG228" s="49"/>
      <c r="CH228" s="49"/>
      <c r="CI228" s="49"/>
      <c r="CJ228" s="49"/>
      <c r="CK228" s="49"/>
      <c r="CL228" s="49"/>
      <c r="CM228" s="49"/>
      <c r="CN228" s="49"/>
      <c r="CO228" s="49"/>
      <c r="CP228" s="49"/>
      <c r="CQ228" s="49"/>
      <c r="CR228" s="49"/>
      <c r="CS228" s="49"/>
      <c r="CT228" s="49"/>
      <c r="CU228" s="49"/>
      <c r="CV228" s="49"/>
      <c r="CW228" s="49"/>
      <c r="CX228" s="49"/>
      <c r="CY228" s="49"/>
      <c r="CZ228" s="49"/>
      <c r="DA228" s="49"/>
      <c r="DB228" s="49"/>
      <c r="DC228" s="49"/>
      <c r="DD228" s="49"/>
      <c r="DE228" s="49"/>
      <c r="DF228" s="49"/>
      <c r="DG228" s="49"/>
      <c r="DH228" s="49"/>
      <c r="DI228" s="49"/>
      <c r="DJ228" s="49"/>
      <c r="DK228" s="49"/>
      <c r="DL228" s="49"/>
      <c r="DM228" s="49"/>
      <c r="DN228" s="49"/>
      <c r="DO228" s="49"/>
      <c r="DP228" s="49"/>
      <c r="DQ228" s="49"/>
      <c r="DR228" s="49"/>
      <c r="DS228" s="49"/>
      <c r="DT228" s="49"/>
      <c r="DU228" s="49"/>
      <c r="DV228" s="49"/>
      <c r="DW228" s="49"/>
      <c r="DX228" s="49"/>
      <c r="DY228" s="49"/>
      <c r="DZ228" s="49"/>
      <c r="EA228" s="49"/>
      <c r="EB228" s="49"/>
      <c r="EC228" s="49"/>
      <c r="ED228" s="49"/>
      <c r="EE228" s="49"/>
      <c r="EF228" s="49"/>
      <c r="EG228" s="49"/>
      <c r="EH228" s="49"/>
      <c r="EI228" s="49"/>
      <c r="EJ228" s="55"/>
      <c r="EK228" s="49"/>
      <c r="EL228" s="49"/>
      <c r="EM228" s="49"/>
      <c r="EN228" s="49"/>
      <c r="EO228" s="49"/>
      <c r="EP228" s="49"/>
      <c r="EQ228" s="49"/>
      <c r="ER228" s="49"/>
      <c r="ES228" s="49"/>
      <c r="ET228" s="49"/>
      <c r="EU228" s="49"/>
      <c r="EV228" s="55"/>
      <c r="EW228" s="55"/>
      <c r="EX228" s="49"/>
      <c r="EY228" s="55"/>
      <c r="EZ228" s="55"/>
      <c r="FA228" s="49"/>
      <c r="FB228" s="40"/>
      <c r="FC228" s="40"/>
      <c r="FD228" s="40"/>
    </row>
    <row r="229">
      <c r="A229" s="40"/>
      <c r="B229" s="40"/>
      <c r="C229" s="41"/>
      <c r="D229" s="42"/>
      <c r="E229" s="42"/>
      <c r="F229" s="42"/>
      <c r="G229" s="43"/>
      <c r="H229" s="43"/>
      <c r="I229" s="42"/>
      <c r="J229" s="42"/>
      <c r="K229" s="42"/>
      <c r="L229" s="43"/>
      <c r="M229" s="42"/>
      <c r="N229" s="45"/>
      <c r="O229" s="46"/>
      <c r="P229" s="56"/>
      <c r="Q229" s="48"/>
      <c r="R229" s="48"/>
      <c r="S229" s="49"/>
      <c r="T229" s="50"/>
      <c r="U229" s="51"/>
      <c r="V229" s="51"/>
      <c r="W229" s="51"/>
      <c r="X229" s="51"/>
      <c r="Y229" s="52"/>
      <c r="Z229" s="51"/>
      <c r="AA229" s="51"/>
      <c r="AB229" s="51"/>
      <c r="AC229" s="52"/>
      <c r="AD229" s="53"/>
      <c r="AE229" s="54"/>
      <c r="AF229" s="55"/>
      <c r="AG229" s="55"/>
      <c r="AH229" s="49"/>
      <c r="AI229" s="55"/>
      <c r="AJ229" s="55"/>
      <c r="AK229" s="49"/>
      <c r="AL229" s="55"/>
      <c r="AM229" s="49"/>
      <c r="AN229" s="49"/>
      <c r="AO229" s="49"/>
      <c r="AP229" s="49"/>
      <c r="AQ229" s="49"/>
      <c r="AR229" s="55"/>
      <c r="AS229" s="55"/>
      <c r="AT229" s="49"/>
      <c r="AU229" s="55"/>
      <c r="AV229" s="49"/>
      <c r="AW229" s="49"/>
      <c r="AX229" s="55"/>
      <c r="AY229" s="49"/>
      <c r="AZ229" s="49"/>
      <c r="BA229" s="55"/>
      <c r="BB229" s="55"/>
      <c r="BC229" s="49"/>
      <c r="BD229" s="49"/>
      <c r="BE229" s="49"/>
      <c r="BF229" s="49"/>
      <c r="BG229" s="49"/>
      <c r="BH229" s="49"/>
      <c r="BI229" s="49"/>
      <c r="BJ229" s="49"/>
      <c r="BK229" s="49"/>
      <c r="BL229" s="49"/>
      <c r="BM229" s="49"/>
      <c r="BN229" s="49"/>
      <c r="BO229" s="49"/>
      <c r="BP229" s="55"/>
      <c r="BQ229" s="49"/>
      <c r="BR229" s="49"/>
      <c r="BS229" s="49"/>
      <c r="BT229" s="49"/>
      <c r="BU229" s="49"/>
      <c r="BV229" s="49"/>
      <c r="BW229" s="49"/>
      <c r="BX229" s="49"/>
      <c r="BY229" s="49"/>
      <c r="BZ229" s="49"/>
      <c r="CA229" s="49"/>
      <c r="CB229" s="55"/>
      <c r="CC229" s="49"/>
      <c r="CD229" s="49"/>
      <c r="CE229" s="49"/>
      <c r="CF229" s="49"/>
      <c r="CG229" s="49"/>
      <c r="CH229" s="49"/>
      <c r="CI229" s="49"/>
      <c r="CJ229" s="49"/>
      <c r="CK229" s="49"/>
      <c r="CL229" s="49"/>
      <c r="CM229" s="49"/>
      <c r="CN229" s="49"/>
      <c r="CO229" s="49"/>
      <c r="CP229" s="49"/>
      <c r="CQ229" s="49"/>
      <c r="CR229" s="49"/>
      <c r="CS229" s="49"/>
      <c r="CT229" s="49"/>
      <c r="CU229" s="49"/>
      <c r="CV229" s="49"/>
      <c r="CW229" s="49"/>
      <c r="CX229" s="49"/>
      <c r="CY229" s="49"/>
      <c r="CZ229" s="49"/>
      <c r="DA229" s="49"/>
      <c r="DB229" s="49"/>
      <c r="DC229" s="49"/>
      <c r="DD229" s="49"/>
      <c r="DE229" s="49"/>
      <c r="DF229" s="49"/>
      <c r="DG229" s="49"/>
      <c r="DH229" s="49"/>
      <c r="DI229" s="49"/>
      <c r="DJ229" s="49"/>
      <c r="DK229" s="49"/>
      <c r="DL229" s="49"/>
      <c r="DM229" s="49"/>
      <c r="DN229" s="49"/>
      <c r="DO229" s="49"/>
      <c r="DP229" s="49"/>
      <c r="DQ229" s="49"/>
      <c r="DR229" s="49"/>
      <c r="DS229" s="49"/>
      <c r="DT229" s="49"/>
      <c r="DU229" s="49"/>
      <c r="DV229" s="49"/>
      <c r="DW229" s="49"/>
      <c r="DX229" s="49"/>
      <c r="DY229" s="49"/>
      <c r="DZ229" s="49"/>
      <c r="EA229" s="49"/>
      <c r="EB229" s="49"/>
      <c r="EC229" s="49"/>
      <c r="ED229" s="49"/>
      <c r="EE229" s="49"/>
      <c r="EF229" s="49"/>
      <c r="EG229" s="49"/>
      <c r="EH229" s="49"/>
      <c r="EI229" s="49"/>
      <c r="EJ229" s="55"/>
      <c r="EK229" s="49"/>
      <c r="EL229" s="49"/>
      <c r="EM229" s="49"/>
      <c r="EN229" s="49"/>
      <c r="EO229" s="49"/>
      <c r="EP229" s="49"/>
      <c r="EQ229" s="49"/>
      <c r="ER229" s="49"/>
      <c r="ES229" s="49"/>
      <c r="ET229" s="49"/>
      <c r="EU229" s="49"/>
      <c r="EV229" s="55"/>
      <c r="EW229" s="55"/>
      <c r="EX229" s="49"/>
      <c r="EY229" s="55"/>
      <c r="EZ229" s="55"/>
      <c r="FA229" s="49"/>
      <c r="FB229" s="40"/>
      <c r="FC229" s="40"/>
      <c r="FD229" s="40"/>
    </row>
    <row r="230">
      <c r="A230" s="40"/>
      <c r="B230" s="40"/>
      <c r="C230" s="41"/>
      <c r="D230" s="42"/>
      <c r="E230" s="42"/>
      <c r="F230" s="42"/>
      <c r="G230" s="43"/>
      <c r="H230" s="43"/>
      <c r="I230" s="42"/>
      <c r="J230" s="42"/>
      <c r="K230" s="42"/>
      <c r="L230" s="43"/>
      <c r="M230" s="42"/>
      <c r="N230" s="45"/>
      <c r="O230" s="46"/>
      <c r="P230" s="56"/>
      <c r="Q230" s="48"/>
      <c r="R230" s="48"/>
      <c r="S230" s="49"/>
      <c r="T230" s="50"/>
      <c r="U230" s="51"/>
      <c r="V230" s="51"/>
      <c r="W230" s="51"/>
      <c r="X230" s="51"/>
      <c r="Y230" s="52"/>
      <c r="Z230" s="51"/>
      <c r="AA230" s="51"/>
      <c r="AB230" s="51"/>
      <c r="AC230" s="52"/>
      <c r="AD230" s="53"/>
      <c r="AE230" s="54"/>
      <c r="AF230" s="55"/>
      <c r="AG230" s="55"/>
      <c r="AH230" s="49"/>
      <c r="AI230" s="55"/>
      <c r="AJ230" s="55"/>
      <c r="AK230" s="49"/>
      <c r="AL230" s="55"/>
      <c r="AM230" s="49"/>
      <c r="AN230" s="49"/>
      <c r="AO230" s="49"/>
      <c r="AP230" s="49"/>
      <c r="AQ230" s="49"/>
      <c r="AR230" s="55"/>
      <c r="AS230" s="55"/>
      <c r="AT230" s="49"/>
      <c r="AU230" s="55"/>
      <c r="AV230" s="49"/>
      <c r="AW230" s="49"/>
      <c r="AX230" s="55"/>
      <c r="AY230" s="49"/>
      <c r="AZ230" s="49"/>
      <c r="BA230" s="55"/>
      <c r="BB230" s="55"/>
      <c r="BC230" s="49"/>
      <c r="BD230" s="49"/>
      <c r="BE230" s="49"/>
      <c r="BF230" s="49"/>
      <c r="BG230" s="49"/>
      <c r="BH230" s="49"/>
      <c r="BI230" s="49"/>
      <c r="BJ230" s="49"/>
      <c r="BK230" s="49"/>
      <c r="BL230" s="49"/>
      <c r="BM230" s="49"/>
      <c r="BN230" s="49"/>
      <c r="BO230" s="49"/>
      <c r="BP230" s="55"/>
      <c r="BQ230" s="49"/>
      <c r="BR230" s="49"/>
      <c r="BS230" s="49"/>
      <c r="BT230" s="49"/>
      <c r="BU230" s="49"/>
      <c r="BV230" s="49"/>
      <c r="BW230" s="49"/>
      <c r="BX230" s="49"/>
      <c r="BY230" s="49"/>
      <c r="BZ230" s="49"/>
      <c r="CA230" s="49"/>
      <c r="CB230" s="55"/>
      <c r="CC230" s="49"/>
      <c r="CD230" s="49"/>
      <c r="CE230" s="49"/>
      <c r="CF230" s="49"/>
      <c r="CG230" s="49"/>
      <c r="CH230" s="49"/>
      <c r="CI230" s="49"/>
      <c r="CJ230" s="49"/>
      <c r="CK230" s="49"/>
      <c r="CL230" s="49"/>
      <c r="CM230" s="49"/>
      <c r="CN230" s="49"/>
      <c r="CO230" s="49"/>
      <c r="CP230" s="49"/>
      <c r="CQ230" s="49"/>
      <c r="CR230" s="49"/>
      <c r="CS230" s="49"/>
      <c r="CT230" s="49"/>
      <c r="CU230" s="49"/>
      <c r="CV230" s="49"/>
      <c r="CW230" s="49"/>
      <c r="CX230" s="49"/>
      <c r="CY230" s="49"/>
      <c r="CZ230" s="49"/>
      <c r="DA230" s="49"/>
      <c r="DB230" s="49"/>
      <c r="DC230" s="49"/>
      <c r="DD230" s="49"/>
      <c r="DE230" s="49"/>
      <c r="DF230" s="49"/>
      <c r="DG230" s="49"/>
      <c r="DH230" s="49"/>
      <c r="DI230" s="49"/>
      <c r="DJ230" s="49"/>
      <c r="DK230" s="49"/>
      <c r="DL230" s="49"/>
      <c r="DM230" s="49"/>
      <c r="DN230" s="49"/>
      <c r="DO230" s="49"/>
      <c r="DP230" s="49"/>
      <c r="DQ230" s="49"/>
      <c r="DR230" s="49"/>
      <c r="DS230" s="49"/>
      <c r="DT230" s="49"/>
      <c r="DU230" s="49"/>
      <c r="DV230" s="49"/>
      <c r="DW230" s="49"/>
      <c r="DX230" s="49"/>
      <c r="DY230" s="49"/>
      <c r="DZ230" s="49"/>
      <c r="EA230" s="49"/>
      <c r="EB230" s="49"/>
      <c r="EC230" s="49"/>
      <c r="ED230" s="49"/>
      <c r="EE230" s="49"/>
      <c r="EF230" s="49"/>
      <c r="EG230" s="49"/>
      <c r="EH230" s="49"/>
      <c r="EI230" s="49"/>
      <c r="EJ230" s="55"/>
      <c r="EK230" s="49"/>
      <c r="EL230" s="49"/>
      <c r="EM230" s="49"/>
      <c r="EN230" s="49"/>
      <c r="EO230" s="49"/>
      <c r="EP230" s="49"/>
      <c r="EQ230" s="49"/>
      <c r="ER230" s="49"/>
      <c r="ES230" s="49"/>
      <c r="ET230" s="49"/>
      <c r="EU230" s="49"/>
      <c r="EV230" s="55"/>
      <c r="EW230" s="55"/>
      <c r="EX230" s="49"/>
      <c r="EY230" s="55"/>
      <c r="EZ230" s="55"/>
      <c r="FA230" s="49"/>
      <c r="FB230" s="40"/>
      <c r="FC230" s="40"/>
      <c r="FD230" s="40"/>
    </row>
    <row r="231">
      <c r="A231" s="40"/>
      <c r="B231" s="40"/>
      <c r="C231" s="41"/>
      <c r="D231" s="42"/>
      <c r="E231" s="42"/>
      <c r="F231" s="42"/>
      <c r="G231" s="43"/>
      <c r="H231" s="43"/>
      <c r="I231" s="42"/>
      <c r="J231" s="42"/>
      <c r="K231" s="42"/>
      <c r="L231" s="43"/>
      <c r="M231" s="42"/>
      <c r="N231" s="45"/>
      <c r="O231" s="46"/>
      <c r="P231" s="56"/>
      <c r="Q231" s="48"/>
      <c r="R231" s="48"/>
      <c r="S231" s="49"/>
      <c r="T231" s="50"/>
      <c r="U231" s="51"/>
      <c r="V231" s="51"/>
      <c r="W231" s="51"/>
      <c r="X231" s="51"/>
      <c r="Y231" s="52"/>
      <c r="Z231" s="51"/>
      <c r="AA231" s="51"/>
      <c r="AB231" s="51"/>
      <c r="AC231" s="52"/>
      <c r="AD231" s="53"/>
      <c r="AE231" s="54"/>
      <c r="AF231" s="55"/>
      <c r="AG231" s="55"/>
      <c r="AH231" s="49"/>
      <c r="AI231" s="55"/>
      <c r="AJ231" s="55"/>
      <c r="AK231" s="49"/>
      <c r="AL231" s="55"/>
      <c r="AM231" s="49"/>
      <c r="AN231" s="49"/>
      <c r="AO231" s="49"/>
      <c r="AP231" s="49"/>
      <c r="AQ231" s="49"/>
      <c r="AR231" s="55"/>
      <c r="AS231" s="55"/>
      <c r="AT231" s="49"/>
      <c r="AU231" s="55"/>
      <c r="AV231" s="49"/>
      <c r="AW231" s="49"/>
      <c r="AX231" s="55"/>
      <c r="AY231" s="49"/>
      <c r="AZ231" s="49"/>
      <c r="BA231" s="55"/>
      <c r="BB231" s="55"/>
      <c r="BC231" s="49"/>
      <c r="BD231" s="49"/>
      <c r="BE231" s="49"/>
      <c r="BF231" s="49"/>
      <c r="BG231" s="49"/>
      <c r="BH231" s="49"/>
      <c r="BI231" s="49"/>
      <c r="BJ231" s="49"/>
      <c r="BK231" s="49"/>
      <c r="BL231" s="49"/>
      <c r="BM231" s="49"/>
      <c r="BN231" s="49"/>
      <c r="BO231" s="49"/>
      <c r="BP231" s="55"/>
      <c r="BQ231" s="49"/>
      <c r="BR231" s="49"/>
      <c r="BS231" s="49"/>
      <c r="BT231" s="49"/>
      <c r="BU231" s="49"/>
      <c r="BV231" s="49"/>
      <c r="BW231" s="49"/>
      <c r="BX231" s="49"/>
      <c r="BY231" s="49"/>
      <c r="BZ231" s="49"/>
      <c r="CA231" s="49"/>
      <c r="CB231" s="55"/>
      <c r="CC231" s="49"/>
      <c r="CD231" s="49"/>
      <c r="CE231" s="49"/>
      <c r="CF231" s="49"/>
      <c r="CG231" s="49"/>
      <c r="CH231" s="49"/>
      <c r="CI231" s="49"/>
      <c r="CJ231" s="49"/>
      <c r="CK231" s="49"/>
      <c r="CL231" s="49"/>
      <c r="CM231" s="49"/>
      <c r="CN231" s="49"/>
      <c r="CO231" s="49"/>
      <c r="CP231" s="49"/>
      <c r="CQ231" s="49"/>
      <c r="CR231" s="49"/>
      <c r="CS231" s="49"/>
      <c r="CT231" s="49"/>
      <c r="CU231" s="49"/>
      <c r="CV231" s="49"/>
      <c r="CW231" s="49"/>
      <c r="CX231" s="49"/>
      <c r="CY231" s="49"/>
      <c r="CZ231" s="49"/>
      <c r="DA231" s="49"/>
      <c r="DB231" s="49"/>
      <c r="DC231" s="49"/>
      <c r="DD231" s="49"/>
      <c r="DE231" s="49"/>
      <c r="DF231" s="49"/>
      <c r="DG231" s="49"/>
      <c r="DH231" s="49"/>
      <c r="DI231" s="49"/>
      <c r="DJ231" s="49"/>
      <c r="DK231" s="49"/>
      <c r="DL231" s="49"/>
      <c r="DM231" s="49"/>
      <c r="DN231" s="49"/>
      <c r="DO231" s="49"/>
      <c r="DP231" s="49"/>
      <c r="DQ231" s="49"/>
      <c r="DR231" s="49"/>
      <c r="DS231" s="49"/>
      <c r="DT231" s="49"/>
      <c r="DU231" s="49"/>
      <c r="DV231" s="49"/>
      <c r="DW231" s="49"/>
      <c r="DX231" s="49"/>
      <c r="DY231" s="49"/>
      <c r="DZ231" s="49"/>
      <c r="EA231" s="49"/>
      <c r="EB231" s="49"/>
      <c r="EC231" s="49"/>
      <c r="ED231" s="49"/>
      <c r="EE231" s="49"/>
      <c r="EF231" s="49"/>
      <c r="EG231" s="49"/>
      <c r="EH231" s="49"/>
      <c r="EI231" s="49"/>
      <c r="EJ231" s="55"/>
      <c r="EK231" s="49"/>
      <c r="EL231" s="49"/>
      <c r="EM231" s="49"/>
      <c r="EN231" s="49"/>
      <c r="EO231" s="49"/>
      <c r="EP231" s="49"/>
      <c r="EQ231" s="49"/>
      <c r="ER231" s="49"/>
      <c r="ES231" s="49"/>
      <c r="ET231" s="49"/>
      <c r="EU231" s="49"/>
      <c r="EV231" s="55"/>
      <c r="EW231" s="55"/>
      <c r="EX231" s="49"/>
      <c r="EY231" s="55"/>
      <c r="EZ231" s="55"/>
      <c r="FA231" s="49"/>
      <c r="FB231" s="40"/>
      <c r="FC231" s="40"/>
      <c r="FD231" s="40"/>
    </row>
    <row r="232">
      <c r="A232" s="40"/>
      <c r="B232" s="40"/>
      <c r="C232" s="41"/>
      <c r="D232" s="42"/>
      <c r="E232" s="42"/>
      <c r="F232" s="42"/>
      <c r="G232" s="43"/>
      <c r="H232" s="43"/>
      <c r="I232" s="42"/>
      <c r="J232" s="42"/>
      <c r="K232" s="42"/>
      <c r="L232" s="43"/>
      <c r="M232" s="42"/>
      <c r="N232" s="45"/>
      <c r="O232" s="46"/>
      <c r="P232" s="56"/>
      <c r="Q232" s="48"/>
      <c r="R232" s="48"/>
      <c r="S232" s="49"/>
      <c r="T232" s="50"/>
      <c r="U232" s="51"/>
      <c r="V232" s="51"/>
      <c r="W232" s="51"/>
      <c r="X232" s="51"/>
      <c r="Y232" s="52"/>
      <c r="Z232" s="51"/>
      <c r="AA232" s="51"/>
      <c r="AB232" s="51"/>
      <c r="AC232" s="52"/>
      <c r="AD232" s="53"/>
      <c r="AE232" s="54"/>
      <c r="AF232" s="55"/>
      <c r="AG232" s="55"/>
      <c r="AH232" s="49"/>
      <c r="AI232" s="55"/>
      <c r="AJ232" s="55"/>
      <c r="AK232" s="49"/>
      <c r="AL232" s="55"/>
      <c r="AM232" s="49"/>
      <c r="AN232" s="49"/>
      <c r="AO232" s="49"/>
      <c r="AP232" s="49"/>
      <c r="AQ232" s="49"/>
      <c r="AR232" s="55"/>
      <c r="AS232" s="55"/>
      <c r="AT232" s="49"/>
      <c r="AU232" s="55"/>
      <c r="AV232" s="49"/>
      <c r="AW232" s="49"/>
      <c r="AX232" s="55"/>
      <c r="AY232" s="49"/>
      <c r="AZ232" s="49"/>
      <c r="BA232" s="55"/>
      <c r="BB232" s="55"/>
      <c r="BC232" s="49"/>
      <c r="BD232" s="49"/>
      <c r="BE232" s="49"/>
      <c r="BF232" s="49"/>
      <c r="BG232" s="49"/>
      <c r="BH232" s="49"/>
      <c r="BI232" s="49"/>
      <c r="BJ232" s="49"/>
      <c r="BK232" s="49"/>
      <c r="BL232" s="49"/>
      <c r="BM232" s="49"/>
      <c r="BN232" s="49"/>
      <c r="BO232" s="49"/>
      <c r="BP232" s="55"/>
      <c r="BQ232" s="49"/>
      <c r="BR232" s="49"/>
      <c r="BS232" s="49"/>
      <c r="BT232" s="49"/>
      <c r="BU232" s="49"/>
      <c r="BV232" s="49"/>
      <c r="BW232" s="49"/>
      <c r="BX232" s="49"/>
      <c r="BY232" s="49"/>
      <c r="BZ232" s="49"/>
      <c r="CA232" s="49"/>
      <c r="CB232" s="55"/>
      <c r="CC232" s="49"/>
      <c r="CD232" s="49"/>
      <c r="CE232" s="49"/>
      <c r="CF232" s="49"/>
      <c r="CG232" s="49"/>
      <c r="CH232" s="49"/>
      <c r="CI232" s="49"/>
      <c r="CJ232" s="49"/>
      <c r="CK232" s="49"/>
      <c r="CL232" s="49"/>
      <c r="CM232" s="49"/>
      <c r="CN232" s="49"/>
      <c r="CO232" s="49"/>
      <c r="CP232" s="49"/>
      <c r="CQ232" s="49"/>
      <c r="CR232" s="49"/>
      <c r="CS232" s="49"/>
      <c r="CT232" s="49"/>
      <c r="CU232" s="49"/>
      <c r="CV232" s="49"/>
      <c r="CW232" s="49"/>
      <c r="CX232" s="49"/>
      <c r="CY232" s="49"/>
      <c r="CZ232" s="49"/>
      <c r="DA232" s="49"/>
      <c r="DB232" s="49"/>
      <c r="DC232" s="49"/>
      <c r="DD232" s="49"/>
      <c r="DE232" s="49"/>
      <c r="DF232" s="49"/>
      <c r="DG232" s="49"/>
      <c r="DH232" s="49"/>
      <c r="DI232" s="49"/>
      <c r="DJ232" s="49"/>
      <c r="DK232" s="49"/>
      <c r="DL232" s="49"/>
      <c r="DM232" s="49"/>
      <c r="DN232" s="49"/>
      <c r="DO232" s="49"/>
      <c r="DP232" s="49"/>
      <c r="DQ232" s="49"/>
      <c r="DR232" s="49"/>
      <c r="DS232" s="49"/>
      <c r="DT232" s="49"/>
      <c r="DU232" s="49"/>
      <c r="DV232" s="49"/>
      <c r="DW232" s="49"/>
      <c r="DX232" s="49"/>
      <c r="DY232" s="49"/>
      <c r="DZ232" s="49"/>
      <c r="EA232" s="49"/>
      <c r="EB232" s="49"/>
      <c r="EC232" s="49"/>
      <c r="ED232" s="49"/>
      <c r="EE232" s="49"/>
      <c r="EF232" s="49"/>
      <c r="EG232" s="49"/>
      <c r="EH232" s="49"/>
      <c r="EI232" s="49"/>
      <c r="EJ232" s="55"/>
      <c r="EK232" s="49"/>
      <c r="EL232" s="49"/>
      <c r="EM232" s="49"/>
      <c r="EN232" s="49"/>
      <c r="EO232" s="49"/>
      <c r="EP232" s="49"/>
      <c r="EQ232" s="49"/>
      <c r="ER232" s="49"/>
      <c r="ES232" s="49"/>
      <c r="ET232" s="49"/>
      <c r="EU232" s="49"/>
      <c r="EV232" s="55"/>
      <c r="EW232" s="55"/>
      <c r="EX232" s="49"/>
      <c r="EY232" s="55"/>
      <c r="EZ232" s="55"/>
      <c r="FA232" s="49"/>
      <c r="FB232" s="40"/>
      <c r="FC232" s="40"/>
      <c r="FD232" s="40"/>
    </row>
  </sheetData>
  <autoFilter ref="$A$2:$FD$220">
    <filterColumn colId="3">
      <filters>
        <filter val="Pending Approval"/>
        <filter val="Open - Sourcing"/>
        <filter val="Open - Background"/>
        <filter val="Open - Offer Stage"/>
      </filters>
    </filterColumn>
    <filterColumn colId="2">
      <filters blank="1">
        <filter val="Onslow County"/>
        <filter val="Gilbarco"/>
        <filter val="Tektronix"/>
        <filter val="Demco"/>
        <filter val="ASP"/>
      </filters>
    </filterColumn>
  </autoFilter>
  <conditionalFormatting sqref="AF1:EU232">
    <cfRule type="expression" dxfId="0" priority="1">
      <formula> $AE1 = ROUND(MID(AF$1, 5, 2), 0 )</formula>
    </cfRule>
  </conditionalFormatting>
  <conditionalFormatting sqref="EV1:FA232">
    <cfRule type="expression" dxfId="0" priority="2">
      <formula> $AE1 = "20+"</formula>
    </cfRule>
  </conditionalFormatting>
  <conditionalFormatting sqref="T1:T232">
    <cfRule type="cellIs" dxfId="1" priority="3" operator="between">
      <formula>0</formula>
      <formula>78</formula>
    </cfRule>
  </conditionalFormatting>
  <conditionalFormatting sqref="T1:T232">
    <cfRule type="cellIs" dxfId="2" priority="4" operator="greaterThan">
      <formula>77</formula>
    </cfRule>
  </conditionalFormatting>
  <dataValidations>
    <dataValidation type="list" allowBlank="1" sqref="I3:I232">
      <formula1>VALIDATION!$E$2:$E$3</formula1>
    </dataValidation>
    <dataValidation type="list" allowBlank="1" sqref="J3:J232">
      <formula1>VALIDATION!$F$2:$F$5</formula1>
    </dataValidation>
    <dataValidation type="list" allowBlank="1" sqref="C1 C3:C5 C11 C14 C37 C57 C60 C69 C71 C73:C74 C77 C81:C128 C130:C232">
      <formula1>VALIDATION!$A$3:$A$30</formula1>
    </dataValidation>
    <dataValidation type="list" allowBlank="1" sqref="K1 K4:K5 K11 K14 K37 K69 K73:K74 K77 K83:K85 K87:K90 K92:K94 K96:K100 K104:K105 K108:K111 K113:K128 K130:K215 K217:K218 K221:K232">
      <formula1>VALIDATION!$G$2:$G$28</formula1>
    </dataValidation>
    <dataValidation type="list" allowBlank="1" sqref="C6:C10 C12:C13 C15:C36 C38:C56 C58:C59 C61:C68 C70 C72 C75:C76 C78:C80 C129">
      <formula1>VALIDATION!$A$3:$A$24</formula1>
    </dataValidation>
    <dataValidation type="list" allowBlank="1" sqref="M3:M232">
      <formula1>VALIDATION!$H$2:$H$51</formula1>
    </dataValidation>
    <dataValidation type="list" allowBlank="1" sqref="K3 K6:K10 K12:K13 K15:K23 K25 K27:K32 K35:K36 K38 K40 K42:K52 K54:K68 K70:K72 K75:K76 K78:K82 K86 K91 K95 K101:K103 K106:K107 K112 K129 K216 K219:K220">
      <formula1>VALIDATION!$I$2:$I$6</formula1>
    </dataValidation>
    <dataValidation type="list" allowBlank="1" sqref="D3:D232">
      <formula1>VALIDATION!$B$2:$B$8</formula1>
    </dataValidation>
    <dataValidation type="list" allowBlank="1" sqref="K24 K26 K33:K34 K39 K41 K53">
      <formula1>VALIDATION!$G$2:$G$20</formula1>
    </dataValidation>
    <dataValidation type="list" allowBlank="1" sqref="E3:E232">
      <formula1>VALIDATION!$C$2:$C$4</formula1>
    </dataValidation>
    <dataValidation type="list" allowBlank="1" sqref="F3:F232">
      <formula1>VALIDATION!$D$2:$D$3</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sheetData>
    <row r="1" ht="33.0" customHeight="1">
      <c r="A1" s="19" t="s">
        <v>2</v>
      </c>
      <c r="B1" s="19" t="s">
        <v>3</v>
      </c>
      <c r="C1" s="19" t="s">
        <v>4</v>
      </c>
      <c r="D1" s="19" t="s">
        <v>5</v>
      </c>
      <c r="E1" s="19" t="s">
        <v>8</v>
      </c>
      <c r="F1" s="19" t="s">
        <v>9</v>
      </c>
      <c r="G1" s="19" t="s">
        <v>10</v>
      </c>
      <c r="H1" s="20" t="s">
        <v>12</v>
      </c>
      <c r="I1" s="21" t="s">
        <v>160</v>
      </c>
      <c r="J1" s="22"/>
      <c r="K1" s="22"/>
      <c r="L1" s="22"/>
      <c r="M1" s="22"/>
      <c r="N1" s="22"/>
      <c r="O1" s="22"/>
      <c r="P1" s="22"/>
      <c r="Q1" s="22"/>
      <c r="R1" s="22"/>
      <c r="S1" s="22"/>
      <c r="T1" s="22"/>
      <c r="U1" s="22"/>
      <c r="V1" s="22"/>
      <c r="W1" s="22"/>
      <c r="X1" s="23"/>
    </row>
    <row r="2">
      <c r="A2" s="24" t="s">
        <v>161</v>
      </c>
      <c r="B2" s="25" t="s">
        <v>162</v>
      </c>
      <c r="C2" s="25" t="s">
        <v>163</v>
      </c>
      <c r="D2" s="27" t="str">
        <f>" +"</f>
        <v> +</v>
      </c>
      <c r="E2" s="25" t="s">
        <v>164</v>
      </c>
      <c r="F2" s="24" t="s">
        <v>165</v>
      </c>
      <c r="G2" s="25" t="s">
        <v>166</v>
      </c>
      <c r="H2" s="25" t="s">
        <v>167</v>
      </c>
      <c r="I2" s="24" t="s">
        <v>168</v>
      </c>
    </row>
    <row r="3">
      <c r="A3" s="24" t="s">
        <v>169</v>
      </c>
      <c r="B3" s="25" t="s">
        <v>170</v>
      </c>
      <c r="C3" s="25" t="s">
        <v>171</v>
      </c>
      <c r="D3" s="25" t="str">
        <f>" -"</f>
        <v> -</v>
      </c>
      <c r="E3" s="24" t="s">
        <v>165</v>
      </c>
      <c r="F3" s="25" t="s">
        <v>172</v>
      </c>
      <c r="G3" s="25" t="s">
        <v>173</v>
      </c>
      <c r="H3" s="25" t="s">
        <v>174</v>
      </c>
      <c r="I3" s="24" t="s">
        <v>175</v>
      </c>
    </row>
    <row r="4">
      <c r="A4" s="25" t="s">
        <v>176</v>
      </c>
      <c r="B4" s="25" t="s">
        <v>177</v>
      </c>
      <c r="C4" s="25" t="s">
        <v>178</v>
      </c>
      <c r="D4" s="28"/>
      <c r="E4" s="28" t="s">
        <v>179</v>
      </c>
      <c r="F4" s="25" t="s">
        <v>180</v>
      </c>
      <c r="G4" s="25" t="s">
        <v>165</v>
      </c>
      <c r="H4" s="25" t="s">
        <v>181</v>
      </c>
      <c r="I4" s="29" t="s">
        <v>182</v>
      </c>
    </row>
    <row r="5">
      <c r="A5" s="25" t="s">
        <v>183</v>
      </c>
      <c r="B5" s="30" t="s">
        <v>184</v>
      </c>
      <c r="C5" s="28"/>
      <c r="D5" s="28"/>
      <c r="E5" s="27" t="s">
        <v>185</v>
      </c>
      <c r="F5" s="24" t="s">
        <v>186</v>
      </c>
      <c r="G5" s="25" t="s">
        <v>187</v>
      </c>
      <c r="H5" s="25" t="s">
        <v>188</v>
      </c>
      <c r="I5" s="24" t="s">
        <v>189</v>
      </c>
    </row>
    <row r="6">
      <c r="A6" s="25" t="s">
        <v>190</v>
      </c>
      <c r="B6" s="30" t="s">
        <v>191</v>
      </c>
      <c r="C6" s="28"/>
      <c r="D6" s="28"/>
      <c r="E6" s="27" t="s">
        <v>192</v>
      </c>
      <c r="F6" s="27" t="s">
        <v>193</v>
      </c>
      <c r="G6" s="25" t="s">
        <v>194</v>
      </c>
      <c r="H6" s="25" t="s">
        <v>195</v>
      </c>
      <c r="I6" s="28" t="s">
        <v>187</v>
      </c>
    </row>
    <row r="7">
      <c r="A7" s="25" t="s">
        <v>196</v>
      </c>
      <c r="B7" s="27" t="s">
        <v>197</v>
      </c>
      <c r="C7" s="28"/>
      <c r="D7" s="28"/>
      <c r="E7" s="28"/>
      <c r="F7" s="28"/>
      <c r="G7" s="24" t="s">
        <v>198</v>
      </c>
      <c r="H7" s="25" t="s">
        <v>199</v>
      </c>
      <c r="I7" s="28" t="s">
        <v>200</v>
      </c>
    </row>
    <row r="8">
      <c r="A8" s="24" t="s">
        <v>201</v>
      </c>
      <c r="B8" s="30" t="s">
        <v>202</v>
      </c>
      <c r="C8" s="28"/>
      <c r="D8" s="28"/>
      <c r="E8" s="28"/>
      <c r="F8" s="28"/>
      <c r="G8" s="25" t="s">
        <v>203</v>
      </c>
      <c r="H8" s="25" t="s">
        <v>204</v>
      </c>
      <c r="I8" s="28" t="s">
        <v>205</v>
      </c>
    </row>
    <row r="9">
      <c r="A9" s="33" t="s">
        <v>206</v>
      </c>
      <c r="B9" s="28"/>
      <c r="C9" s="28"/>
      <c r="D9" s="28"/>
      <c r="E9" s="28"/>
      <c r="F9" s="28"/>
      <c r="G9" s="24" t="s">
        <v>207</v>
      </c>
      <c r="H9" s="25" t="s">
        <v>208</v>
      </c>
      <c r="I9" s="28" t="s">
        <v>209</v>
      </c>
    </row>
    <row r="10">
      <c r="A10" s="34" t="s">
        <v>210</v>
      </c>
      <c r="B10" s="28"/>
      <c r="C10" s="28"/>
      <c r="D10" s="28"/>
      <c r="E10" s="28"/>
      <c r="F10" s="28"/>
      <c r="G10" s="24" t="s">
        <v>211</v>
      </c>
      <c r="H10" s="25" t="s">
        <v>212</v>
      </c>
      <c r="I10" s="28" t="s">
        <v>213</v>
      </c>
    </row>
    <row r="11">
      <c r="A11" s="34" t="s">
        <v>214</v>
      </c>
      <c r="B11" s="28"/>
      <c r="C11" s="28"/>
      <c r="D11" s="28"/>
      <c r="E11" s="28"/>
      <c r="F11" s="28"/>
      <c r="G11" s="24" t="s">
        <v>215</v>
      </c>
      <c r="H11" s="25" t="s">
        <v>216</v>
      </c>
      <c r="I11" s="35" t="s">
        <v>217</v>
      </c>
    </row>
    <row r="12">
      <c r="A12" s="34" t="s">
        <v>218</v>
      </c>
      <c r="B12" s="28"/>
      <c r="C12" s="28"/>
      <c r="D12" s="28"/>
      <c r="E12" s="28"/>
      <c r="F12" s="28"/>
      <c r="G12" s="25" t="s">
        <v>219</v>
      </c>
      <c r="H12" s="25" t="s">
        <v>220</v>
      </c>
      <c r="I12" s="28" t="s">
        <v>221</v>
      </c>
    </row>
    <row r="13">
      <c r="A13" s="33" t="s">
        <v>222</v>
      </c>
      <c r="B13" s="28"/>
      <c r="C13" s="28"/>
      <c r="D13" s="28"/>
      <c r="E13" s="28"/>
      <c r="F13" s="28"/>
      <c r="G13" s="25" t="s">
        <v>223</v>
      </c>
      <c r="H13" s="25" t="s">
        <v>224</v>
      </c>
      <c r="I13" s="28" t="s">
        <v>225</v>
      </c>
    </row>
    <row r="14">
      <c r="A14" s="33" t="s">
        <v>226</v>
      </c>
      <c r="B14" s="28"/>
      <c r="C14" s="28"/>
      <c r="D14" s="28"/>
      <c r="E14" s="28"/>
      <c r="F14" s="28"/>
      <c r="G14" s="25" t="s">
        <v>227</v>
      </c>
      <c r="H14" s="25" t="s">
        <v>228</v>
      </c>
      <c r="I14" s="28"/>
    </row>
    <row r="15">
      <c r="A15" s="25" t="s">
        <v>229</v>
      </c>
      <c r="B15" s="28"/>
      <c r="C15" s="28"/>
      <c r="D15" s="28"/>
      <c r="E15" s="28"/>
      <c r="F15" s="28"/>
      <c r="G15" s="25" t="s">
        <v>230</v>
      </c>
      <c r="H15" s="25" t="s">
        <v>231</v>
      </c>
      <c r="I15" s="28"/>
    </row>
    <row r="16">
      <c r="A16" s="25" t="s">
        <v>232</v>
      </c>
      <c r="B16" s="28"/>
      <c r="C16" s="28"/>
      <c r="D16" s="28"/>
      <c r="E16" s="28"/>
      <c r="F16" s="28"/>
      <c r="G16" s="25" t="s">
        <v>233</v>
      </c>
      <c r="H16" s="25" t="s">
        <v>234</v>
      </c>
      <c r="I16" s="28"/>
    </row>
    <row r="17">
      <c r="A17" s="25" t="s">
        <v>235</v>
      </c>
      <c r="B17" s="28"/>
      <c r="C17" s="28"/>
      <c r="D17" s="28"/>
      <c r="E17" s="28"/>
      <c r="F17" s="28"/>
      <c r="G17" s="24" t="s">
        <v>236</v>
      </c>
      <c r="H17" s="25" t="s">
        <v>237</v>
      </c>
      <c r="I17" s="28"/>
    </row>
    <row r="18">
      <c r="A18" s="34" t="s">
        <v>238</v>
      </c>
      <c r="B18" s="28"/>
      <c r="C18" s="28"/>
      <c r="D18" s="28"/>
      <c r="E18" s="28"/>
      <c r="F18" s="28"/>
      <c r="G18" s="25" t="s">
        <v>239</v>
      </c>
      <c r="H18" s="25" t="s">
        <v>240</v>
      </c>
      <c r="I18" s="28"/>
    </row>
    <row r="19">
      <c r="A19" s="34" t="s">
        <v>241</v>
      </c>
      <c r="B19" s="28"/>
      <c r="C19" s="28"/>
      <c r="D19" s="28"/>
      <c r="E19" s="28"/>
      <c r="F19" s="28"/>
      <c r="G19" s="24" t="s">
        <v>242</v>
      </c>
      <c r="H19" s="25" t="s">
        <v>243</v>
      </c>
      <c r="I19" s="28"/>
    </row>
    <row r="20">
      <c r="A20" s="34" t="s">
        <v>244</v>
      </c>
      <c r="B20" s="28"/>
      <c r="C20" s="28"/>
      <c r="D20" s="28"/>
      <c r="E20" s="28"/>
      <c r="F20" s="28"/>
      <c r="G20" s="24" t="s">
        <v>245</v>
      </c>
      <c r="H20" s="25" t="s">
        <v>246</v>
      </c>
      <c r="I20" s="28"/>
    </row>
    <row r="21">
      <c r="A21" s="34" t="s">
        <v>247</v>
      </c>
      <c r="B21" s="28"/>
      <c r="C21" s="28"/>
      <c r="D21" s="28"/>
      <c r="E21" s="28"/>
      <c r="F21" s="28"/>
      <c r="G21" s="27" t="s">
        <v>248</v>
      </c>
      <c r="H21" s="25" t="s">
        <v>249</v>
      </c>
      <c r="I21" s="28"/>
    </row>
    <row r="22">
      <c r="A22" s="24" t="s">
        <v>250</v>
      </c>
      <c r="B22" s="28"/>
      <c r="C22" s="28"/>
      <c r="D22" s="28"/>
      <c r="E22" s="28"/>
      <c r="F22" s="28"/>
      <c r="G22" s="28" t="s">
        <v>168</v>
      </c>
      <c r="H22" s="25" t="s">
        <v>251</v>
      </c>
      <c r="I22" s="28"/>
    </row>
    <row r="23">
      <c r="A23" s="33" t="s">
        <v>252</v>
      </c>
      <c r="B23" s="28"/>
      <c r="C23" s="28"/>
      <c r="D23" s="28"/>
      <c r="E23" s="28"/>
      <c r="F23" s="28"/>
      <c r="G23" s="28" t="s">
        <v>175</v>
      </c>
      <c r="H23" s="25" t="s">
        <v>253</v>
      </c>
      <c r="I23" s="28"/>
    </row>
    <row r="24">
      <c r="A24" s="24" t="s">
        <v>254</v>
      </c>
      <c r="B24" s="28"/>
      <c r="C24" s="28"/>
      <c r="D24" s="28"/>
      <c r="E24" s="28"/>
      <c r="F24" s="28"/>
      <c r="G24" s="28" t="s">
        <v>182</v>
      </c>
      <c r="H24" s="25" t="s">
        <v>255</v>
      </c>
      <c r="I24" s="28"/>
    </row>
    <row r="25">
      <c r="A25" s="34" t="s">
        <v>256</v>
      </c>
      <c r="B25" s="28"/>
      <c r="C25" s="28"/>
      <c r="D25" s="28"/>
      <c r="E25" s="28"/>
      <c r="F25" s="28"/>
      <c r="G25" s="28" t="s">
        <v>189</v>
      </c>
      <c r="H25" s="25" t="s">
        <v>257</v>
      </c>
      <c r="I25" s="28"/>
    </row>
    <row r="26">
      <c r="A26" s="29" t="s">
        <v>258</v>
      </c>
      <c r="B26" s="28"/>
      <c r="C26" s="28"/>
      <c r="D26" s="28"/>
      <c r="E26" s="28"/>
      <c r="F26" s="28"/>
      <c r="G26" s="28" t="s">
        <v>187</v>
      </c>
      <c r="H26" s="25" t="s">
        <v>259</v>
      </c>
      <c r="I26" s="28"/>
    </row>
    <row r="27">
      <c r="A27" s="33" t="s">
        <v>260</v>
      </c>
      <c r="B27" s="28"/>
      <c r="C27" s="28"/>
      <c r="D27" s="28"/>
      <c r="E27" s="28"/>
      <c r="F27" s="28"/>
      <c r="G27" s="28" t="s">
        <v>200</v>
      </c>
      <c r="H27" s="25" t="s">
        <v>261</v>
      </c>
      <c r="I27" s="28"/>
    </row>
    <row r="28">
      <c r="A28" s="28" t="s">
        <v>262</v>
      </c>
      <c r="B28" s="28"/>
      <c r="C28" s="28"/>
      <c r="D28" s="28"/>
      <c r="E28" s="28"/>
      <c r="F28" s="28"/>
      <c r="G28" s="28" t="s">
        <v>205</v>
      </c>
      <c r="H28" s="25" t="s">
        <v>263</v>
      </c>
      <c r="I28" s="28"/>
    </row>
    <row r="29">
      <c r="A29" s="27" t="s">
        <v>264</v>
      </c>
      <c r="B29" s="28"/>
      <c r="C29" s="28"/>
      <c r="D29" s="28"/>
      <c r="E29" s="28"/>
      <c r="F29" s="28"/>
      <c r="G29" s="28" t="s">
        <v>209</v>
      </c>
      <c r="H29" s="25" t="s">
        <v>265</v>
      </c>
      <c r="I29" s="28"/>
    </row>
    <row r="30">
      <c r="A30" s="27" t="s">
        <v>266</v>
      </c>
      <c r="B30" s="28"/>
      <c r="C30" s="28"/>
      <c r="D30" s="28"/>
      <c r="E30" s="28"/>
      <c r="F30" s="28"/>
      <c r="G30" s="28" t="s">
        <v>213</v>
      </c>
      <c r="H30" s="25" t="s">
        <v>267</v>
      </c>
      <c r="I30" s="28"/>
    </row>
    <row r="31">
      <c r="A31" s="36" t="s">
        <v>268</v>
      </c>
      <c r="B31" s="28"/>
      <c r="C31" s="28"/>
      <c r="D31" s="28"/>
      <c r="E31" s="28"/>
      <c r="F31" s="28"/>
      <c r="G31" s="28" t="s">
        <v>269</v>
      </c>
      <c r="H31" s="25" t="s">
        <v>270</v>
      </c>
      <c r="I31" s="28"/>
    </row>
    <row r="32">
      <c r="A32" s="28"/>
      <c r="B32" s="28"/>
      <c r="C32" s="28"/>
      <c r="D32" s="28"/>
      <c r="E32" s="28"/>
      <c r="F32" s="28"/>
      <c r="G32" s="28" t="s">
        <v>217</v>
      </c>
      <c r="H32" s="25" t="s">
        <v>271</v>
      </c>
      <c r="I32" s="28"/>
    </row>
    <row r="33">
      <c r="A33" s="28"/>
      <c r="B33" s="28"/>
      <c r="C33" s="28"/>
      <c r="D33" s="28"/>
      <c r="E33" s="28"/>
      <c r="F33" s="28"/>
      <c r="G33" s="28" t="s">
        <v>221</v>
      </c>
      <c r="H33" s="25" t="s">
        <v>272</v>
      </c>
      <c r="I33" s="28"/>
    </row>
    <row r="34">
      <c r="A34" s="28"/>
      <c r="B34" s="28"/>
      <c r="C34" s="28"/>
      <c r="D34" s="28"/>
      <c r="E34" s="28"/>
      <c r="F34" s="28"/>
      <c r="G34" s="28" t="s">
        <v>273</v>
      </c>
      <c r="H34" s="25" t="s">
        <v>274</v>
      </c>
      <c r="I34" s="28"/>
    </row>
    <row r="35">
      <c r="A35" s="28"/>
      <c r="B35" s="28"/>
      <c r="C35" s="28"/>
      <c r="D35" s="28"/>
      <c r="E35" s="28"/>
      <c r="F35" s="28"/>
      <c r="G35" s="28" t="s">
        <v>225</v>
      </c>
      <c r="H35" s="25" t="s">
        <v>275</v>
      </c>
      <c r="I35" s="28"/>
    </row>
    <row r="36">
      <c r="A36" s="28"/>
      <c r="B36" s="28"/>
      <c r="C36" s="28"/>
      <c r="D36" s="28"/>
      <c r="E36" s="28"/>
      <c r="F36" s="28"/>
      <c r="G36" s="28"/>
      <c r="H36" s="25" t="s">
        <v>276</v>
      </c>
      <c r="I36" s="28"/>
    </row>
    <row r="37">
      <c r="A37" s="28"/>
      <c r="B37" s="28"/>
      <c r="C37" s="28"/>
      <c r="D37" s="28"/>
      <c r="E37" s="28"/>
      <c r="F37" s="28"/>
      <c r="G37" s="28"/>
      <c r="H37" s="25" t="s">
        <v>277</v>
      </c>
      <c r="I37" s="28"/>
    </row>
    <row r="38">
      <c r="A38" s="28"/>
      <c r="B38" s="28"/>
      <c r="C38" s="28"/>
      <c r="D38" s="28"/>
      <c r="E38" s="28"/>
      <c r="F38" s="28"/>
      <c r="G38" s="28"/>
      <c r="H38" s="25" t="s">
        <v>278</v>
      </c>
      <c r="I38" s="28"/>
    </row>
    <row r="39">
      <c r="A39" s="28"/>
      <c r="B39" s="28"/>
      <c r="C39" s="28"/>
      <c r="D39" s="28"/>
      <c r="E39" s="28"/>
      <c r="F39" s="28"/>
      <c r="G39" s="28"/>
      <c r="H39" s="25" t="s">
        <v>279</v>
      </c>
      <c r="I39" s="28"/>
    </row>
    <row r="40">
      <c r="A40" s="28"/>
      <c r="B40" s="28"/>
      <c r="C40" s="28"/>
      <c r="D40" s="28"/>
      <c r="E40" s="28"/>
      <c r="F40" s="28"/>
      <c r="G40" s="28"/>
      <c r="H40" s="25" t="s">
        <v>280</v>
      </c>
      <c r="I40" s="28"/>
    </row>
    <row r="41">
      <c r="A41" s="28"/>
      <c r="B41" s="28"/>
      <c r="C41" s="28"/>
      <c r="D41" s="28"/>
      <c r="E41" s="28"/>
      <c r="F41" s="28"/>
      <c r="G41" s="28"/>
      <c r="H41" s="25" t="s">
        <v>281</v>
      </c>
      <c r="I41" s="28"/>
    </row>
    <row r="42">
      <c r="A42" s="28"/>
      <c r="B42" s="28"/>
      <c r="C42" s="28"/>
      <c r="D42" s="28"/>
      <c r="E42" s="28"/>
      <c r="F42" s="28"/>
      <c r="G42" s="28"/>
      <c r="H42" s="25" t="s">
        <v>282</v>
      </c>
      <c r="I42" s="28"/>
    </row>
    <row r="43">
      <c r="A43" s="28"/>
      <c r="B43" s="28"/>
      <c r="C43" s="28"/>
      <c r="D43" s="28"/>
      <c r="E43" s="28"/>
      <c r="F43" s="28"/>
      <c r="G43" s="28"/>
      <c r="H43" s="25" t="s">
        <v>283</v>
      </c>
      <c r="I43" s="28"/>
    </row>
    <row r="44">
      <c r="A44" s="28"/>
      <c r="B44" s="28"/>
      <c r="C44" s="28"/>
      <c r="D44" s="28"/>
      <c r="E44" s="28"/>
      <c r="F44" s="28"/>
      <c r="G44" s="28"/>
      <c r="H44" s="25" t="s">
        <v>284</v>
      </c>
      <c r="I44" s="28"/>
    </row>
    <row r="45">
      <c r="A45" s="28"/>
      <c r="B45" s="28"/>
      <c r="C45" s="28"/>
      <c r="D45" s="28"/>
      <c r="E45" s="28"/>
      <c r="F45" s="28"/>
      <c r="G45" s="28"/>
      <c r="H45" s="25" t="s">
        <v>285</v>
      </c>
      <c r="I45" s="28"/>
    </row>
    <row r="46">
      <c r="A46" s="28"/>
      <c r="B46" s="28"/>
      <c r="C46" s="28"/>
      <c r="D46" s="28"/>
      <c r="E46" s="28"/>
      <c r="F46" s="28"/>
      <c r="G46" s="28"/>
      <c r="H46" s="25" t="s">
        <v>286</v>
      </c>
      <c r="I46" s="28"/>
    </row>
    <row r="47">
      <c r="A47" s="28"/>
      <c r="B47" s="28"/>
      <c r="C47" s="28"/>
      <c r="D47" s="28"/>
      <c r="E47" s="28"/>
      <c r="F47" s="28"/>
      <c r="G47" s="28"/>
      <c r="H47" s="25" t="s">
        <v>287</v>
      </c>
      <c r="I47" s="28"/>
    </row>
    <row r="48">
      <c r="A48" s="28"/>
      <c r="B48" s="28"/>
      <c r="C48" s="28"/>
      <c r="D48" s="28"/>
      <c r="E48" s="28"/>
      <c r="F48" s="28"/>
      <c r="G48" s="28"/>
      <c r="H48" s="25" t="s">
        <v>288</v>
      </c>
      <c r="I48" s="28"/>
    </row>
    <row r="49">
      <c r="A49" s="28"/>
      <c r="B49" s="28"/>
      <c r="C49" s="28"/>
      <c r="D49" s="28"/>
      <c r="E49" s="28"/>
      <c r="F49" s="28"/>
      <c r="G49" s="28"/>
      <c r="H49" s="25" t="s">
        <v>289</v>
      </c>
      <c r="I49" s="28"/>
    </row>
    <row r="50">
      <c r="A50" s="28"/>
      <c r="B50" s="28"/>
      <c r="C50" s="28"/>
      <c r="D50" s="28"/>
      <c r="E50" s="28"/>
      <c r="F50" s="28"/>
      <c r="G50" s="28"/>
      <c r="H50" s="25" t="s">
        <v>290</v>
      </c>
      <c r="I50" s="28"/>
    </row>
    <row r="51">
      <c r="A51" s="28"/>
      <c r="B51" s="28"/>
      <c r="C51" s="28"/>
      <c r="D51" s="28"/>
      <c r="E51" s="28"/>
      <c r="F51" s="28"/>
      <c r="G51" s="28"/>
      <c r="H51" s="25" t="s">
        <v>291</v>
      </c>
      <c r="I51" s="28"/>
    </row>
    <row r="52">
      <c r="A52" s="28"/>
      <c r="B52" s="28"/>
      <c r="C52" s="28"/>
      <c r="D52" s="28"/>
      <c r="E52" s="28"/>
      <c r="F52" s="28"/>
      <c r="G52" s="28"/>
      <c r="H52" s="28"/>
    </row>
    <row r="53">
      <c r="A53" s="28"/>
      <c r="B53" s="28"/>
      <c r="C53" s="28"/>
      <c r="D53" s="28"/>
      <c r="E53" s="28"/>
      <c r="F53" s="28"/>
      <c r="G53" s="28"/>
      <c r="H53" s="28"/>
    </row>
    <row r="54">
      <c r="A54" s="28"/>
      <c r="B54" s="28"/>
      <c r="C54" s="28"/>
      <c r="D54" s="28"/>
      <c r="E54" s="28"/>
      <c r="F54" s="28"/>
      <c r="G54" s="28"/>
      <c r="H54" s="28"/>
    </row>
    <row r="55">
      <c r="A55" s="28"/>
      <c r="B55" s="28"/>
      <c r="C55" s="28"/>
      <c r="D55" s="28"/>
      <c r="E55" s="28"/>
      <c r="F55" s="28"/>
      <c r="G55" s="28"/>
      <c r="H55" s="28"/>
    </row>
    <row r="56">
      <c r="A56" s="28"/>
      <c r="B56" s="28"/>
      <c r="C56" s="28"/>
      <c r="D56" s="28"/>
      <c r="E56" s="28"/>
      <c r="F56" s="28"/>
      <c r="G56" s="28"/>
      <c r="H56" s="28"/>
    </row>
    <row r="57">
      <c r="A57" s="28"/>
      <c r="B57" s="28"/>
      <c r="C57" s="28"/>
      <c r="D57" s="28"/>
      <c r="E57" s="28"/>
      <c r="F57" s="28"/>
      <c r="G57" s="28"/>
      <c r="H57" s="28"/>
    </row>
    <row r="58">
      <c r="A58" s="28"/>
      <c r="B58" s="28"/>
      <c r="C58" s="28"/>
      <c r="D58" s="28"/>
      <c r="E58" s="28"/>
      <c r="F58" s="28"/>
      <c r="G58" s="28"/>
      <c r="H58" s="28"/>
    </row>
    <row r="59">
      <c r="A59" s="28"/>
      <c r="B59" s="28"/>
      <c r="C59" s="28"/>
      <c r="D59" s="28"/>
      <c r="E59" s="28"/>
      <c r="F59" s="28"/>
      <c r="G59" s="28"/>
      <c r="H59" s="28"/>
    </row>
    <row r="60">
      <c r="A60" s="28"/>
      <c r="B60" s="28"/>
      <c r="C60" s="28"/>
      <c r="D60" s="28"/>
      <c r="E60" s="28"/>
      <c r="F60" s="28"/>
      <c r="G60" s="28"/>
      <c r="H60" s="28"/>
    </row>
    <row r="61">
      <c r="A61" s="28"/>
      <c r="B61" s="28"/>
      <c r="C61" s="28"/>
      <c r="D61" s="28"/>
      <c r="E61" s="28"/>
      <c r="F61" s="28"/>
      <c r="G61" s="28"/>
      <c r="H61" s="28"/>
    </row>
    <row r="62">
      <c r="A62" s="28"/>
      <c r="B62" s="28"/>
      <c r="C62" s="28"/>
      <c r="D62" s="28"/>
      <c r="E62" s="28"/>
      <c r="F62" s="28"/>
      <c r="G62" s="28"/>
      <c r="H62" s="28"/>
    </row>
    <row r="63">
      <c r="A63" s="28"/>
      <c r="B63" s="28"/>
      <c r="C63" s="28"/>
      <c r="D63" s="28"/>
      <c r="E63" s="28"/>
      <c r="F63" s="28"/>
      <c r="G63" s="28"/>
      <c r="H63" s="28"/>
    </row>
    <row r="64">
      <c r="A64" s="28"/>
      <c r="B64" s="28"/>
      <c r="C64" s="28"/>
      <c r="D64" s="28"/>
      <c r="E64" s="28"/>
      <c r="F64" s="28"/>
      <c r="G64" s="28"/>
      <c r="H64" s="28"/>
    </row>
    <row r="65">
      <c r="A65" s="28"/>
      <c r="B65" s="28"/>
      <c r="C65" s="28"/>
      <c r="D65" s="28"/>
      <c r="E65" s="28"/>
      <c r="F65" s="28"/>
      <c r="G65" s="28"/>
      <c r="H65" s="28"/>
    </row>
    <row r="66">
      <c r="A66" s="28"/>
      <c r="B66" s="28"/>
      <c r="C66" s="28"/>
      <c r="D66" s="28"/>
      <c r="E66" s="28"/>
      <c r="F66" s="28"/>
      <c r="G66" s="28"/>
      <c r="H66" s="28"/>
    </row>
    <row r="67">
      <c r="A67" s="28"/>
      <c r="B67" s="28"/>
      <c r="C67" s="28"/>
      <c r="D67" s="28"/>
      <c r="E67" s="28"/>
      <c r="F67" s="28"/>
      <c r="G67" s="28"/>
      <c r="H67" s="28"/>
    </row>
    <row r="68">
      <c r="A68" s="28"/>
      <c r="B68" s="28"/>
      <c r="C68" s="28"/>
      <c r="D68" s="28"/>
      <c r="E68" s="28"/>
      <c r="F68" s="28"/>
      <c r="G68" s="28"/>
      <c r="H68" s="28"/>
    </row>
    <row r="69">
      <c r="A69" s="28"/>
      <c r="B69" s="28"/>
      <c r="C69" s="28"/>
      <c r="D69" s="28"/>
      <c r="E69" s="28"/>
      <c r="F69" s="28"/>
      <c r="G69" s="28"/>
      <c r="H69" s="28"/>
    </row>
    <row r="70">
      <c r="A70" s="28"/>
      <c r="B70" s="28"/>
      <c r="C70" s="28"/>
      <c r="D70" s="28"/>
      <c r="E70" s="28"/>
      <c r="F70" s="28"/>
      <c r="G70" s="28"/>
      <c r="H70" s="28"/>
    </row>
    <row r="71">
      <c r="A71" s="28"/>
      <c r="B71" s="28"/>
      <c r="C71" s="28"/>
      <c r="D71" s="28"/>
      <c r="E71" s="28"/>
      <c r="F71" s="28"/>
      <c r="G71" s="28"/>
      <c r="H71" s="28"/>
    </row>
    <row r="72">
      <c r="A72" s="28"/>
      <c r="B72" s="28"/>
      <c r="C72" s="28"/>
      <c r="D72" s="28"/>
      <c r="E72" s="28"/>
      <c r="F72" s="28"/>
      <c r="G72" s="28"/>
      <c r="H72" s="28"/>
    </row>
    <row r="73">
      <c r="A73" s="28"/>
      <c r="B73" s="28"/>
      <c r="C73" s="28"/>
      <c r="D73" s="28"/>
      <c r="E73" s="28"/>
      <c r="F73" s="28"/>
      <c r="G73" s="28"/>
      <c r="H73" s="28"/>
    </row>
    <row r="74">
      <c r="A74" s="28"/>
      <c r="B74" s="28"/>
      <c r="C74" s="28"/>
      <c r="D74" s="28"/>
      <c r="E74" s="28"/>
      <c r="F74" s="28"/>
      <c r="G74" s="28"/>
      <c r="H74" s="28"/>
    </row>
    <row r="75">
      <c r="A75" s="28"/>
      <c r="B75" s="28"/>
      <c r="C75" s="28"/>
      <c r="D75" s="28"/>
      <c r="E75" s="28"/>
      <c r="F75" s="28"/>
      <c r="G75" s="28"/>
      <c r="H75" s="28"/>
    </row>
    <row r="76">
      <c r="A76" s="28"/>
      <c r="B76" s="28"/>
      <c r="C76" s="28"/>
      <c r="D76" s="28"/>
      <c r="E76" s="28"/>
      <c r="F76" s="28"/>
      <c r="G76" s="28"/>
      <c r="H76" s="28"/>
    </row>
    <row r="77">
      <c r="A77" s="28"/>
      <c r="B77" s="28"/>
      <c r="C77" s="28"/>
      <c r="D77" s="28"/>
      <c r="E77" s="28"/>
      <c r="F77" s="28"/>
      <c r="G77" s="28"/>
      <c r="H77" s="28"/>
    </row>
    <row r="78">
      <c r="A78" s="28"/>
      <c r="B78" s="28"/>
      <c r="C78" s="28"/>
      <c r="D78" s="28"/>
      <c r="E78" s="28"/>
      <c r="F78" s="28"/>
      <c r="G78" s="28"/>
      <c r="H78" s="28"/>
    </row>
    <row r="79">
      <c r="A79" s="28"/>
      <c r="B79" s="28"/>
      <c r="C79" s="28"/>
      <c r="D79" s="28"/>
      <c r="E79" s="28"/>
      <c r="F79" s="28"/>
      <c r="G79" s="28"/>
      <c r="H79" s="28"/>
    </row>
    <row r="80">
      <c r="A80" s="28"/>
      <c r="B80" s="28"/>
      <c r="C80" s="28"/>
      <c r="D80" s="28"/>
      <c r="E80" s="28"/>
      <c r="F80" s="28"/>
      <c r="G80" s="28"/>
      <c r="H80" s="28"/>
    </row>
    <row r="81">
      <c r="A81" s="28"/>
      <c r="B81" s="28"/>
      <c r="C81" s="28"/>
      <c r="D81" s="28"/>
      <c r="E81" s="28"/>
      <c r="F81" s="28"/>
      <c r="G81" s="28"/>
      <c r="H81" s="28"/>
    </row>
    <row r="82">
      <c r="A82" s="28"/>
      <c r="B82" s="28"/>
      <c r="C82" s="28"/>
      <c r="D82" s="28"/>
      <c r="E82" s="28"/>
      <c r="F82" s="28"/>
      <c r="G82" s="28"/>
      <c r="H82" s="28"/>
    </row>
    <row r="83">
      <c r="A83" s="28"/>
      <c r="B83" s="28"/>
      <c r="C83" s="28"/>
      <c r="D83" s="28"/>
      <c r="E83" s="28"/>
      <c r="F83" s="28"/>
      <c r="G83" s="28"/>
      <c r="H83" s="28"/>
    </row>
    <row r="84">
      <c r="A84" s="28"/>
      <c r="B84" s="28"/>
      <c r="C84" s="28"/>
      <c r="D84" s="28"/>
      <c r="E84" s="28"/>
      <c r="F84" s="28"/>
      <c r="G84" s="28"/>
      <c r="H84" s="28"/>
    </row>
    <row r="85">
      <c r="A85" s="28"/>
      <c r="B85" s="28"/>
      <c r="C85" s="28"/>
      <c r="D85" s="28"/>
      <c r="E85" s="28"/>
      <c r="F85" s="28"/>
      <c r="G85" s="28"/>
      <c r="H85" s="28"/>
    </row>
    <row r="86">
      <c r="A86" s="28"/>
      <c r="B86" s="28"/>
      <c r="C86" s="28"/>
      <c r="D86" s="28"/>
      <c r="E86" s="28"/>
      <c r="F86" s="28"/>
      <c r="G86" s="28"/>
      <c r="H86" s="28"/>
    </row>
    <row r="87">
      <c r="A87" s="28"/>
      <c r="B87" s="28"/>
      <c r="C87" s="28"/>
      <c r="D87" s="28"/>
      <c r="E87" s="28"/>
      <c r="F87" s="28"/>
      <c r="G87" s="28"/>
      <c r="H87" s="28"/>
    </row>
    <row r="88">
      <c r="A88" s="28"/>
      <c r="B88" s="28"/>
      <c r="C88" s="28"/>
      <c r="D88" s="28"/>
      <c r="E88" s="28"/>
      <c r="F88" s="28"/>
      <c r="G88" s="28"/>
      <c r="H88" s="28"/>
    </row>
    <row r="89">
      <c r="A89" s="28"/>
      <c r="B89" s="28"/>
      <c r="C89" s="28"/>
      <c r="D89" s="28"/>
      <c r="E89" s="28"/>
      <c r="F89" s="28"/>
      <c r="G89" s="28"/>
      <c r="H89" s="28"/>
    </row>
    <row r="90">
      <c r="A90" s="28"/>
      <c r="B90" s="28"/>
      <c r="C90" s="28"/>
      <c r="D90" s="28"/>
      <c r="E90" s="28"/>
      <c r="F90" s="28"/>
      <c r="G90" s="28"/>
      <c r="H90" s="28"/>
    </row>
    <row r="91">
      <c r="A91" s="28"/>
      <c r="B91" s="28"/>
      <c r="C91" s="28"/>
      <c r="D91" s="28"/>
      <c r="E91" s="28"/>
      <c r="F91" s="28"/>
      <c r="G91" s="28"/>
      <c r="H91" s="28"/>
    </row>
    <row r="92">
      <c r="A92" s="28"/>
      <c r="B92" s="28"/>
      <c r="C92" s="28"/>
      <c r="D92" s="28"/>
      <c r="E92" s="28"/>
      <c r="F92" s="28"/>
      <c r="G92" s="28"/>
      <c r="H92" s="28"/>
    </row>
    <row r="93">
      <c r="A93" s="28"/>
      <c r="B93" s="28"/>
      <c r="C93" s="28"/>
      <c r="D93" s="28"/>
      <c r="E93" s="28"/>
      <c r="F93" s="28"/>
      <c r="G93" s="28"/>
      <c r="H93" s="28"/>
    </row>
    <row r="94">
      <c r="A94" s="28"/>
      <c r="B94" s="28"/>
      <c r="C94" s="28"/>
      <c r="D94" s="28"/>
      <c r="E94" s="28"/>
      <c r="F94" s="28"/>
      <c r="G94" s="28"/>
      <c r="H94" s="28"/>
    </row>
    <row r="95">
      <c r="A95" s="28"/>
      <c r="B95" s="28"/>
      <c r="C95" s="28"/>
      <c r="D95" s="28"/>
      <c r="E95" s="28"/>
      <c r="F95" s="28"/>
      <c r="G95" s="28"/>
      <c r="H95" s="28"/>
    </row>
    <row r="96">
      <c r="A96" s="28"/>
      <c r="B96" s="28"/>
      <c r="C96" s="28"/>
      <c r="D96" s="28"/>
      <c r="E96" s="28"/>
      <c r="F96" s="28"/>
      <c r="G96" s="28"/>
      <c r="H96" s="28"/>
    </row>
    <row r="97">
      <c r="A97" s="28"/>
      <c r="B97" s="28"/>
      <c r="C97" s="28"/>
      <c r="D97" s="28"/>
      <c r="E97" s="28"/>
      <c r="F97" s="28"/>
      <c r="G97" s="28"/>
      <c r="H97" s="28"/>
    </row>
    <row r="98">
      <c r="A98" s="28"/>
      <c r="B98" s="28"/>
      <c r="C98" s="28"/>
      <c r="D98" s="28"/>
      <c r="E98" s="28"/>
      <c r="F98" s="28"/>
      <c r="G98" s="28"/>
      <c r="H98" s="28"/>
    </row>
    <row r="99">
      <c r="A99" s="28"/>
      <c r="B99" s="28"/>
      <c r="C99" s="28"/>
      <c r="D99" s="28"/>
      <c r="E99" s="28"/>
      <c r="F99" s="28"/>
      <c r="G99" s="28"/>
      <c r="H99" s="28"/>
    </row>
    <row r="100">
      <c r="A100" s="28"/>
      <c r="B100" s="28"/>
      <c r="C100" s="28"/>
      <c r="D100" s="28"/>
      <c r="E100" s="28"/>
      <c r="F100" s="28"/>
      <c r="G100" s="28"/>
      <c r="H100" s="28"/>
    </row>
    <row r="101">
      <c r="A101" s="28"/>
      <c r="B101" s="28"/>
      <c r="C101" s="28"/>
      <c r="D101" s="28"/>
      <c r="E101" s="28"/>
      <c r="F101" s="28"/>
      <c r="G101" s="28"/>
      <c r="H101" s="28"/>
    </row>
    <row r="102">
      <c r="A102" s="28"/>
      <c r="B102" s="28"/>
      <c r="C102" s="28"/>
      <c r="D102" s="28"/>
      <c r="E102" s="28"/>
      <c r="F102" s="28"/>
      <c r="G102" s="28"/>
      <c r="H102" s="28"/>
    </row>
    <row r="103">
      <c r="A103" s="28"/>
      <c r="B103" s="28"/>
      <c r="C103" s="28"/>
      <c r="D103" s="28"/>
      <c r="E103" s="28"/>
      <c r="F103" s="28"/>
      <c r="G103" s="28"/>
      <c r="H103" s="28"/>
    </row>
    <row r="104">
      <c r="A104" s="28"/>
      <c r="B104" s="28"/>
      <c r="C104" s="28"/>
      <c r="D104" s="28"/>
      <c r="E104" s="28"/>
      <c r="F104" s="28"/>
      <c r="G104" s="28"/>
      <c r="H104" s="28"/>
    </row>
    <row r="105">
      <c r="A105" s="28"/>
      <c r="B105" s="28"/>
      <c r="C105" s="28"/>
      <c r="D105" s="28"/>
      <c r="E105" s="28"/>
      <c r="F105" s="28"/>
      <c r="G105" s="28"/>
      <c r="H105" s="28"/>
    </row>
    <row r="106">
      <c r="A106" s="28"/>
      <c r="B106" s="28"/>
      <c r="C106" s="28"/>
      <c r="D106" s="28"/>
      <c r="E106" s="28"/>
      <c r="F106" s="28"/>
      <c r="G106" s="28"/>
      <c r="H106" s="28"/>
    </row>
    <row r="107">
      <c r="A107" s="28"/>
      <c r="B107" s="28"/>
      <c r="C107" s="28"/>
      <c r="D107" s="28"/>
      <c r="E107" s="28"/>
      <c r="F107" s="28"/>
      <c r="G107" s="28"/>
      <c r="H107" s="28"/>
    </row>
    <row r="108">
      <c r="A108" s="28"/>
      <c r="B108" s="28"/>
      <c r="C108" s="28"/>
      <c r="D108" s="28"/>
      <c r="E108" s="28"/>
      <c r="F108" s="28"/>
      <c r="G108" s="28"/>
      <c r="H108" s="28"/>
    </row>
    <row r="109">
      <c r="A109" s="28"/>
      <c r="B109" s="28"/>
      <c r="C109" s="28"/>
      <c r="D109" s="28"/>
      <c r="E109" s="28"/>
      <c r="F109" s="28"/>
      <c r="G109" s="28"/>
      <c r="H109" s="28"/>
    </row>
    <row r="110">
      <c r="A110" s="28"/>
      <c r="B110" s="28"/>
      <c r="C110" s="28"/>
      <c r="D110" s="28"/>
      <c r="E110" s="28"/>
      <c r="F110" s="28"/>
      <c r="G110" s="28"/>
      <c r="H110" s="28"/>
    </row>
    <row r="111">
      <c r="A111" s="28"/>
      <c r="B111" s="28"/>
      <c r="C111" s="28"/>
      <c r="D111" s="28"/>
      <c r="E111" s="28"/>
      <c r="F111" s="28"/>
      <c r="G111" s="28"/>
      <c r="H111" s="28"/>
    </row>
    <row r="112">
      <c r="A112" s="28"/>
      <c r="B112" s="28"/>
      <c r="C112" s="28"/>
      <c r="D112" s="28"/>
      <c r="E112" s="28"/>
      <c r="F112" s="28"/>
      <c r="G112" s="28"/>
      <c r="H112" s="28"/>
    </row>
    <row r="113">
      <c r="A113" s="28"/>
      <c r="B113" s="28"/>
      <c r="C113" s="28"/>
      <c r="D113" s="28"/>
      <c r="E113" s="28"/>
      <c r="F113" s="28"/>
      <c r="G113" s="28"/>
      <c r="H113" s="28"/>
    </row>
    <row r="114">
      <c r="A114" s="28"/>
      <c r="B114" s="28"/>
      <c r="C114" s="28"/>
      <c r="D114" s="28"/>
      <c r="E114" s="28"/>
      <c r="F114" s="28"/>
      <c r="G114" s="28"/>
      <c r="H114" s="28"/>
    </row>
    <row r="115">
      <c r="A115" s="28"/>
      <c r="B115" s="28"/>
      <c r="C115" s="28"/>
      <c r="D115" s="28"/>
      <c r="E115" s="28"/>
      <c r="F115" s="28"/>
      <c r="G115" s="28"/>
      <c r="H115" s="28"/>
    </row>
    <row r="116">
      <c r="A116" s="28"/>
      <c r="B116" s="28"/>
      <c r="C116" s="28"/>
      <c r="D116" s="28"/>
      <c r="E116" s="28"/>
      <c r="F116" s="28"/>
      <c r="G116" s="28"/>
      <c r="H116" s="28"/>
    </row>
    <row r="117">
      <c r="A117" s="28"/>
      <c r="B117" s="28"/>
      <c r="C117" s="28"/>
      <c r="D117" s="28"/>
      <c r="E117" s="28"/>
      <c r="F117" s="28"/>
      <c r="G117" s="28"/>
      <c r="H117" s="28"/>
    </row>
    <row r="118">
      <c r="A118" s="28"/>
      <c r="B118" s="28"/>
      <c r="C118" s="28"/>
      <c r="D118" s="28"/>
      <c r="E118" s="28"/>
      <c r="F118" s="28"/>
      <c r="G118" s="28"/>
      <c r="H118" s="28"/>
    </row>
    <row r="119">
      <c r="A119" s="28"/>
      <c r="B119" s="28"/>
      <c r="C119" s="28"/>
      <c r="D119" s="28"/>
      <c r="E119" s="28"/>
      <c r="F119" s="28"/>
      <c r="G119" s="28"/>
      <c r="H119" s="28"/>
    </row>
    <row r="120">
      <c r="A120" s="28"/>
      <c r="B120" s="28"/>
      <c r="C120" s="28"/>
      <c r="D120" s="28"/>
      <c r="E120" s="28"/>
      <c r="F120" s="28"/>
      <c r="G120" s="28"/>
      <c r="H120" s="28"/>
    </row>
    <row r="121">
      <c r="A121" s="28"/>
      <c r="B121" s="28"/>
      <c r="C121" s="28"/>
      <c r="D121" s="28"/>
      <c r="E121" s="28"/>
      <c r="F121" s="28"/>
      <c r="G121" s="28"/>
      <c r="H121" s="28"/>
    </row>
    <row r="122">
      <c r="A122" s="28"/>
      <c r="B122" s="28"/>
      <c r="C122" s="28"/>
      <c r="D122" s="28"/>
      <c r="E122" s="28"/>
      <c r="F122" s="28"/>
      <c r="G122" s="28"/>
      <c r="H122" s="28"/>
    </row>
    <row r="123">
      <c r="A123" s="28"/>
      <c r="B123" s="28"/>
      <c r="C123" s="28"/>
      <c r="D123" s="28"/>
      <c r="E123" s="28"/>
      <c r="F123" s="28"/>
      <c r="G123" s="28"/>
      <c r="H123" s="28"/>
    </row>
    <row r="124">
      <c r="A124" s="28"/>
      <c r="B124" s="28"/>
      <c r="C124" s="28"/>
      <c r="D124" s="28"/>
      <c r="E124" s="28"/>
      <c r="F124" s="28"/>
      <c r="G124" s="28"/>
      <c r="H124" s="28"/>
    </row>
    <row r="125">
      <c r="A125" s="28"/>
      <c r="B125" s="28"/>
      <c r="C125" s="28"/>
      <c r="D125" s="28"/>
      <c r="E125" s="28"/>
      <c r="F125" s="28"/>
      <c r="G125" s="28"/>
      <c r="H125" s="28"/>
    </row>
    <row r="126">
      <c r="A126" s="28"/>
      <c r="B126" s="28"/>
      <c r="C126" s="28"/>
      <c r="D126" s="28"/>
      <c r="E126" s="28"/>
      <c r="F126" s="28"/>
      <c r="G126" s="28"/>
      <c r="H126" s="28"/>
    </row>
    <row r="127">
      <c r="A127" s="28"/>
      <c r="B127" s="28"/>
      <c r="C127" s="28"/>
      <c r="D127" s="28"/>
      <c r="E127" s="28"/>
      <c r="F127" s="28"/>
      <c r="G127" s="28"/>
      <c r="H127" s="28"/>
    </row>
    <row r="128">
      <c r="A128" s="28"/>
      <c r="B128" s="28"/>
      <c r="C128" s="28"/>
      <c r="D128" s="28"/>
      <c r="E128" s="28"/>
      <c r="F128" s="28"/>
      <c r="G128" s="28"/>
      <c r="H128" s="28"/>
    </row>
    <row r="129">
      <c r="A129" s="28"/>
      <c r="B129" s="28"/>
      <c r="C129" s="28"/>
      <c r="D129" s="28"/>
      <c r="E129" s="28"/>
      <c r="F129" s="28"/>
      <c r="G129" s="28"/>
      <c r="H129" s="28"/>
    </row>
    <row r="130">
      <c r="A130" s="28"/>
      <c r="B130" s="28"/>
      <c r="C130" s="28"/>
      <c r="D130" s="28"/>
      <c r="E130" s="28"/>
      <c r="F130" s="28"/>
      <c r="G130" s="28"/>
      <c r="H130" s="28"/>
    </row>
    <row r="131">
      <c r="A131" s="28"/>
      <c r="B131" s="28"/>
      <c r="C131" s="28"/>
      <c r="D131" s="28"/>
      <c r="E131" s="28"/>
      <c r="F131" s="28"/>
      <c r="G131" s="28"/>
      <c r="H131" s="28"/>
    </row>
    <row r="132">
      <c r="A132" s="28"/>
      <c r="B132" s="28"/>
      <c r="C132" s="28"/>
      <c r="D132" s="28"/>
      <c r="E132" s="28"/>
      <c r="F132" s="28"/>
      <c r="G132" s="28"/>
      <c r="H132" s="28"/>
    </row>
    <row r="133">
      <c r="A133" s="28"/>
      <c r="B133" s="28"/>
      <c r="C133" s="28"/>
      <c r="D133" s="28"/>
      <c r="E133" s="28"/>
      <c r="F133" s="28"/>
      <c r="G133" s="28"/>
      <c r="H133" s="28"/>
    </row>
    <row r="134">
      <c r="A134" s="28"/>
      <c r="B134" s="28"/>
      <c r="C134" s="28"/>
      <c r="D134" s="28"/>
      <c r="E134" s="28"/>
      <c r="F134" s="28"/>
      <c r="G134" s="28"/>
      <c r="H134" s="28"/>
    </row>
    <row r="135">
      <c r="A135" s="28"/>
      <c r="B135" s="28"/>
      <c r="C135" s="28"/>
      <c r="D135" s="28"/>
      <c r="E135" s="28"/>
      <c r="F135" s="28"/>
      <c r="G135" s="28"/>
      <c r="H135" s="28"/>
    </row>
    <row r="136">
      <c r="A136" s="28"/>
      <c r="B136" s="28"/>
      <c r="C136" s="28"/>
      <c r="D136" s="28"/>
      <c r="E136" s="28"/>
      <c r="F136" s="28"/>
      <c r="G136" s="28"/>
      <c r="H136" s="28"/>
    </row>
    <row r="137">
      <c r="A137" s="28"/>
      <c r="B137" s="28"/>
      <c r="C137" s="28"/>
      <c r="D137" s="28"/>
      <c r="E137" s="28"/>
      <c r="F137" s="28"/>
      <c r="G137" s="28"/>
      <c r="H137" s="28"/>
    </row>
    <row r="138">
      <c r="A138" s="28"/>
      <c r="B138" s="28"/>
      <c r="C138" s="28"/>
      <c r="D138" s="28"/>
      <c r="E138" s="28"/>
      <c r="F138" s="28"/>
      <c r="G138" s="28"/>
      <c r="H138" s="28"/>
    </row>
    <row r="139">
      <c r="A139" s="28"/>
      <c r="B139" s="28"/>
      <c r="C139" s="28"/>
      <c r="D139" s="28"/>
      <c r="E139" s="28"/>
      <c r="F139" s="28"/>
      <c r="G139" s="28"/>
      <c r="H139" s="28"/>
    </row>
    <row r="140">
      <c r="A140" s="28"/>
      <c r="B140" s="28"/>
      <c r="C140" s="28"/>
      <c r="D140" s="28"/>
      <c r="E140" s="28"/>
      <c r="F140" s="28"/>
      <c r="G140" s="28"/>
      <c r="H140" s="28"/>
    </row>
    <row r="141">
      <c r="A141" s="28"/>
      <c r="B141" s="28"/>
      <c r="C141" s="28"/>
      <c r="D141" s="28"/>
      <c r="E141" s="28"/>
      <c r="F141" s="28"/>
      <c r="G141" s="28"/>
      <c r="H141" s="28"/>
    </row>
    <row r="142">
      <c r="A142" s="28"/>
      <c r="B142" s="28"/>
      <c r="C142" s="28"/>
      <c r="D142" s="28"/>
      <c r="E142" s="28"/>
      <c r="F142" s="28"/>
      <c r="G142" s="28"/>
      <c r="H142" s="28"/>
    </row>
    <row r="143">
      <c r="A143" s="28"/>
      <c r="B143" s="28"/>
      <c r="C143" s="28"/>
      <c r="D143" s="28"/>
      <c r="E143" s="28"/>
      <c r="F143" s="28"/>
      <c r="G143" s="28"/>
      <c r="H143" s="28"/>
    </row>
    <row r="144">
      <c r="A144" s="28"/>
      <c r="B144" s="28"/>
      <c r="C144" s="28"/>
      <c r="D144" s="28"/>
      <c r="E144" s="28"/>
      <c r="F144" s="28"/>
      <c r="G144" s="28"/>
      <c r="H144" s="28"/>
    </row>
    <row r="145">
      <c r="A145" s="28"/>
      <c r="B145" s="28"/>
      <c r="C145" s="28"/>
      <c r="D145" s="28"/>
      <c r="E145" s="28"/>
      <c r="F145" s="28"/>
      <c r="G145" s="28"/>
      <c r="H145" s="28"/>
    </row>
    <row r="146">
      <c r="A146" s="28"/>
      <c r="B146" s="28"/>
      <c r="C146" s="28"/>
      <c r="D146" s="28"/>
      <c r="E146" s="28"/>
      <c r="F146" s="28"/>
      <c r="G146" s="28"/>
      <c r="H146" s="28"/>
    </row>
    <row r="147">
      <c r="A147" s="28"/>
      <c r="B147" s="28"/>
      <c r="C147" s="28"/>
      <c r="D147" s="28"/>
      <c r="E147" s="28"/>
      <c r="F147" s="28"/>
      <c r="G147" s="28"/>
      <c r="H147" s="28"/>
    </row>
    <row r="148">
      <c r="A148" s="28"/>
      <c r="B148" s="28"/>
      <c r="C148" s="28"/>
      <c r="D148" s="28"/>
      <c r="E148" s="28"/>
      <c r="F148" s="28"/>
      <c r="G148" s="28"/>
      <c r="H148" s="28"/>
    </row>
    <row r="149">
      <c r="A149" s="28"/>
      <c r="B149" s="28"/>
      <c r="C149" s="28"/>
      <c r="D149" s="28"/>
      <c r="E149" s="28"/>
      <c r="F149" s="28"/>
      <c r="G149" s="28"/>
      <c r="H149" s="28"/>
    </row>
    <row r="150">
      <c r="A150" s="28"/>
      <c r="B150" s="28"/>
      <c r="C150" s="28"/>
      <c r="D150" s="28"/>
      <c r="E150" s="28"/>
      <c r="F150" s="28"/>
      <c r="G150" s="28"/>
      <c r="H150" s="28"/>
    </row>
    <row r="151">
      <c r="A151" s="28"/>
      <c r="B151" s="28"/>
      <c r="C151" s="28"/>
      <c r="D151" s="28"/>
      <c r="E151" s="28"/>
      <c r="F151" s="28"/>
      <c r="G151" s="28"/>
      <c r="H151" s="28"/>
    </row>
    <row r="152">
      <c r="A152" s="28"/>
      <c r="B152" s="28"/>
      <c r="C152" s="28"/>
      <c r="D152" s="28"/>
      <c r="E152" s="28"/>
      <c r="F152" s="28"/>
      <c r="G152" s="28"/>
      <c r="H152" s="28"/>
    </row>
    <row r="153">
      <c r="A153" s="28"/>
      <c r="B153" s="28"/>
      <c r="C153" s="28"/>
      <c r="D153" s="28"/>
      <c r="E153" s="28"/>
      <c r="F153" s="28"/>
      <c r="G153" s="28"/>
      <c r="H153" s="28"/>
    </row>
    <row r="154">
      <c r="A154" s="28"/>
      <c r="B154" s="28"/>
      <c r="C154" s="28"/>
      <c r="D154" s="28"/>
      <c r="E154" s="28"/>
      <c r="F154" s="28"/>
      <c r="G154" s="28"/>
      <c r="H154" s="28"/>
    </row>
    <row r="155">
      <c r="A155" s="28"/>
      <c r="B155" s="28"/>
      <c r="C155" s="28"/>
      <c r="D155" s="28"/>
      <c r="E155" s="28"/>
      <c r="F155" s="28"/>
      <c r="G155" s="28"/>
      <c r="H155" s="28"/>
    </row>
    <row r="156">
      <c r="A156" s="28"/>
      <c r="B156" s="28"/>
      <c r="C156" s="28"/>
      <c r="D156" s="28"/>
      <c r="E156" s="28"/>
      <c r="F156" s="28"/>
      <c r="G156" s="28"/>
      <c r="H156" s="28"/>
    </row>
    <row r="157">
      <c r="A157" s="28"/>
      <c r="B157" s="28"/>
      <c r="C157" s="28"/>
      <c r="D157" s="28"/>
      <c r="E157" s="28"/>
      <c r="F157" s="28"/>
      <c r="G157" s="28"/>
      <c r="H157" s="28"/>
    </row>
    <row r="158">
      <c r="A158" s="28"/>
      <c r="B158" s="28"/>
      <c r="C158" s="28"/>
      <c r="D158" s="28"/>
      <c r="E158" s="28"/>
      <c r="F158" s="28"/>
      <c r="G158" s="28"/>
      <c r="H158" s="28"/>
    </row>
    <row r="159">
      <c r="A159" s="28"/>
      <c r="B159" s="28"/>
      <c r="C159" s="28"/>
      <c r="D159" s="28"/>
      <c r="E159" s="28"/>
      <c r="F159" s="28"/>
      <c r="G159" s="28"/>
      <c r="H159" s="28"/>
    </row>
    <row r="160">
      <c r="A160" s="28"/>
      <c r="B160" s="28"/>
      <c r="C160" s="28"/>
      <c r="D160" s="28"/>
      <c r="E160" s="28"/>
      <c r="F160" s="28"/>
      <c r="G160" s="28"/>
      <c r="H160" s="28"/>
    </row>
    <row r="161">
      <c r="A161" s="28"/>
      <c r="B161" s="28"/>
      <c r="C161" s="28"/>
      <c r="D161" s="28"/>
      <c r="E161" s="28"/>
      <c r="F161" s="28"/>
      <c r="G161" s="28"/>
      <c r="H161" s="28"/>
    </row>
    <row r="162">
      <c r="A162" s="28"/>
      <c r="B162" s="28"/>
      <c r="C162" s="28"/>
      <c r="D162" s="28"/>
      <c r="E162" s="28"/>
      <c r="F162" s="28"/>
      <c r="G162" s="28"/>
      <c r="H162" s="28"/>
    </row>
    <row r="163">
      <c r="A163" s="28"/>
      <c r="B163" s="28"/>
      <c r="C163" s="28"/>
      <c r="D163" s="28"/>
      <c r="E163" s="28"/>
      <c r="F163" s="28"/>
      <c r="G163" s="28"/>
      <c r="H163" s="28"/>
    </row>
    <row r="164">
      <c r="A164" s="28"/>
      <c r="B164" s="28"/>
      <c r="C164" s="28"/>
      <c r="D164" s="28"/>
      <c r="E164" s="28"/>
      <c r="F164" s="28"/>
      <c r="G164" s="28"/>
      <c r="H164" s="28"/>
    </row>
    <row r="165">
      <c r="A165" s="28"/>
      <c r="B165" s="28"/>
      <c r="C165" s="28"/>
      <c r="D165" s="28"/>
      <c r="E165" s="28"/>
      <c r="F165" s="28"/>
      <c r="G165" s="28"/>
      <c r="H165" s="28"/>
    </row>
    <row r="166">
      <c r="A166" s="28"/>
      <c r="B166" s="28"/>
      <c r="C166" s="28"/>
      <c r="D166" s="28"/>
      <c r="E166" s="28"/>
      <c r="F166" s="28"/>
      <c r="G166" s="28"/>
      <c r="H166" s="28"/>
    </row>
    <row r="167">
      <c r="A167" s="28"/>
      <c r="B167" s="28"/>
      <c r="C167" s="28"/>
      <c r="D167" s="28"/>
      <c r="E167" s="28"/>
      <c r="F167" s="28"/>
      <c r="G167" s="28"/>
      <c r="H167" s="28"/>
    </row>
    <row r="168">
      <c r="A168" s="28"/>
      <c r="B168" s="28"/>
      <c r="C168" s="28"/>
      <c r="D168" s="28"/>
      <c r="E168" s="28"/>
      <c r="F168" s="28"/>
      <c r="G168" s="28"/>
      <c r="H168" s="28"/>
    </row>
    <row r="169">
      <c r="A169" s="28"/>
      <c r="B169" s="28"/>
      <c r="C169" s="28"/>
      <c r="D169" s="28"/>
      <c r="E169" s="28"/>
      <c r="F169" s="28"/>
      <c r="G169" s="28"/>
      <c r="H169" s="28"/>
    </row>
    <row r="170">
      <c r="A170" s="28"/>
      <c r="B170" s="28"/>
      <c r="C170" s="28"/>
      <c r="D170" s="28"/>
      <c r="E170" s="28"/>
      <c r="F170" s="28"/>
      <c r="G170" s="28"/>
      <c r="H170" s="28"/>
    </row>
    <row r="171">
      <c r="A171" s="28"/>
      <c r="B171" s="28"/>
      <c r="C171" s="28"/>
      <c r="D171" s="28"/>
      <c r="E171" s="28"/>
      <c r="F171" s="28"/>
      <c r="G171" s="28"/>
      <c r="H171" s="28"/>
    </row>
    <row r="172">
      <c r="A172" s="28"/>
      <c r="B172" s="28"/>
      <c r="C172" s="28"/>
      <c r="D172" s="28"/>
      <c r="E172" s="28"/>
      <c r="F172" s="28"/>
      <c r="G172" s="28"/>
      <c r="H172" s="28"/>
    </row>
    <row r="173">
      <c r="A173" s="28"/>
      <c r="B173" s="28"/>
      <c r="C173" s="28"/>
      <c r="D173" s="28"/>
      <c r="E173" s="28"/>
      <c r="F173" s="28"/>
      <c r="G173" s="28"/>
      <c r="H173" s="28"/>
    </row>
    <row r="174">
      <c r="A174" s="28"/>
      <c r="B174" s="28"/>
      <c r="C174" s="28"/>
      <c r="D174" s="28"/>
      <c r="E174" s="28"/>
      <c r="F174" s="28"/>
      <c r="G174" s="28"/>
      <c r="H174" s="28"/>
    </row>
    <row r="175">
      <c r="A175" s="28"/>
      <c r="B175" s="28"/>
      <c r="C175" s="28"/>
      <c r="D175" s="28"/>
      <c r="E175" s="28"/>
      <c r="F175" s="28"/>
      <c r="G175" s="28"/>
      <c r="H175" s="28"/>
    </row>
    <row r="176">
      <c r="A176" s="28"/>
      <c r="B176" s="28"/>
      <c r="C176" s="28"/>
      <c r="D176" s="28"/>
      <c r="E176" s="28"/>
      <c r="F176" s="28"/>
      <c r="G176" s="28"/>
      <c r="H176" s="28"/>
    </row>
    <row r="177">
      <c r="A177" s="28"/>
      <c r="B177" s="28"/>
      <c r="C177" s="28"/>
      <c r="D177" s="28"/>
      <c r="E177" s="28"/>
      <c r="F177" s="28"/>
      <c r="G177" s="28"/>
      <c r="H177" s="28"/>
    </row>
    <row r="178">
      <c r="A178" s="28"/>
      <c r="B178" s="28"/>
      <c r="C178" s="28"/>
      <c r="D178" s="28"/>
      <c r="E178" s="28"/>
      <c r="F178" s="28"/>
      <c r="G178" s="28"/>
      <c r="H178" s="28"/>
    </row>
    <row r="179">
      <c r="A179" s="28"/>
      <c r="B179" s="28"/>
      <c r="C179" s="28"/>
      <c r="D179" s="28"/>
      <c r="E179" s="28"/>
      <c r="F179" s="28"/>
      <c r="G179" s="28"/>
      <c r="H179" s="28"/>
    </row>
    <row r="180">
      <c r="A180" s="28"/>
      <c r="B180" s="28"/>
      <c r="C180" s="28"/>
      <c r="D180" s="28"/>
      <c r="E180" s="28"/>
      <c r="F180" s="28"/>
      <c r="G180" s="28"/>
      <c r="H180" s="28"/>
    </row>
    <row r="181">
      <c r="A181" s="28"/>
      <c r="B181" s="28"/>
      <c r="C181" s="28"/>
      <c r="D181" s="28"/>
      <c r="E181" s="28"/>
      <c r="F181" s="28"/>
      <c r="G181" s="28"/>
      <c r="H181" s="28"/>
    </row>
    <row r="182">
      <c r="A182" s="28"/>
      <c r="B182" s="28"/>
      <c r="C182" s="28"/>
      <c r="D182" s="28"/>
      <c r="E182" s="28"/>
      <c r="F182" s="28"/>
      <c r="G182" s="28"/>
      <c r="H182" s="28"/>
    </row>
    <row r="183">
      <c r="A183" s="28"/>
      <c r="B183" s="28"/>
      <c r="C183" s="28"/>
      <c r="D183" s="28"/>
      <c r="E183" s="28"/>
      <c r="F183" s="28"/>
      <c r="G183" s="28"/>
      <c r="H183" s="28"/>
    </row>
    <row r="184">
      <c r="A184" s="28"/>
      <c r="B184" s="28"/>
      <c r="C184" s="28"/>
      <c r="D184" s="28"/>
      <c r="E184" s="28"/>
      <c r="F184" s="28"/>
      <c r="G184" s="28"/>
      <c r="H184" s="28"/>
    </row>
    <row r="185">
      <c r="A185" s="28"/>
      <c r="B185" s="28"/>
      <c r="C185" s="28"/>
      <c r="D185" s="28"/>
      <c r="E185" s="28"/>
      <c r="F185" s="28"/>
      <c r="G185" s="28"/>
      <c r="H185" s="28"/>
    </row>
    <row r="186">
      <c r="A186" s="28"/>
      <c r="B186" s="28"/>
      <c r="C186" s="28"/>
      <c r="D186" s="28"/>
      <c r="E186" s="28"/>
      <c r="F186" s="28"/>
      <c r="G186" s="28"/>
      <c r="H186" s="28"/>
    </row>
    <row r="187">
      <c r="A187" s="28"/>
      <c r="B187" s="28"/>
      <c r="C187" s="28"/>
      <c r="D187" s="28"/>
      <c r="E187" s="28"/>
      <c r="F187" s="28"/>
      <c r="G187" s="28"/>
      <c r="H187" s="28"/>
    </row>
    <row r="188">
      <c r="A188" s="28"/>
      <c r="B188" s="28"/>
      <c r="C188" s="28"/>
      <c r="D188" s="28"/>
      <c r="E188" s="28"/>
      <c r="F188" s="28"/>
      <c r="G188" s="28"/>
      <c r="H188" s="28"/>
    </row>
    <row r="189">
      <c r="A189" s="28"/>
      <c r="B189" s="28"/>
      <c r="C189" s="28"/>
      <c r="D189" s="28"/>
      <c r="E189" s="28"/>
      <c r="F189" s="28"/>
      <c r="G189" s="28"/>
      <c r="H189" s="28"/>
    </row>
    <row r="190">
      <c r="A190" s="28"/>
      <c r="B190" s="28"/>
      <c r="C190" s="28"/>
      <c r="D190" s="28"/>
      <c r="E190" s="28"/>
      <c r="F190" s="28"/>
      <c r="G190" s="28"/>
      <c r="H190" s="28"/>
    </row>
    <row r="191">
      <c r="A191" s="28"/>
      <c r="B191" s="28"/>
      <c r="C191" s="28"/>
      <c r="D191" s="28"/>
      <c r="E191" s="28"/>
      <c r="F191" s="28"/>
      <c r="G191" s="28"/>
      <c r="H191" s="28"/>
    </row>
    <row r="192">
      <c r="A192" s="28"/>
      <c r="B192" s="28"/>
      <c r="C192" s="28"/>
      <c r="D192" s="28"/>
      <c r="E192" s="28"/>
      <c r="F192" s="28"/>
      <c r="G192" s="28"/>
      <c r="H192" s="28"/>
    </row>
    <row r="193">
      <c r="A193" s="28"/>
      <c r="B193" s="28"/>
      <c r="C193" s="28"/>
      <c r="D193" s="28"/>
      <c r="E193" s="28"/>
      <c r="F193" s="28"/>
      <c r="G193" s="28"/>
      <c r="H193" s="28"/>
    </row>
    <row r="194">
      <c r="A194" s="28"/>
      <c r="B194" s="28"/>
      <c r="C194" s="28"/>
      <c r="D194" s="28"/>
      <c r="E194" s="28"/>
      <c r="F194" s="28"/>
      <c r="G194" s="28"/>
      <c r="H194" s="28"/>
    </row>
    <row r="195">
      <c r="A195" s="28"/>
      <c r="B195" s="28"/>
      <c r="C195" s="28"/>
      <c r="D195" s="28"/>
      <c r="E195" s="28"/>
      <c r="F195" s="28"/>
      <c r="G195" s="28"/>
      <c r="H195" s="28"/>
    </row>
    <row r="196">
      <c r="A196" s="28"/>
      <c r="B196" s="28"/>
      <c r="C196" s="28"/>
      <c r="D196" s="28"/>
      <c r="E196" s="28"/>
      <c r="F196" s="28"/>
      <c r="G196" s="28"/>
      <c r="H196" s="28"/>
    </row>
    <row r="197">
      <c r="A197" s="28"/>
      <c r="B197" s="28"/>
      <c r="C197" s="28"/>
      <c r="D197" s="28"/>
      <c r="E197" s="28"/>
      <c r="F197" s="28"/>
      <c r="G197" s="28"/>
      <c r="H197" s="28"/>
    </row>
    <row r="198">
      <c r="A198" s="28"/>
      <c r="B198" s="28"/>
      <c r="C198" s="28"/>
      <c r="D198" s="28"/>
      <c r="E198" s="28"/>
      <c r="F198" s="28"/>
      <c r="G198" s="28"/>
      <c r="H198" s="28"/>
    </row>
    <row r="199">
      <c r="A199" s="28"/>
      <c r="B199" s="28"/>
      <c r="C199" s="28"/>
      <c r="D199" s="28"/>
      <c r="E199" s="28"/>
      <c r="F199" s="28"/>
      <c r="G199" s="28"/>
      <c r="H199" s="28"/>
    </row>
    <row r="200">
      <c r="A200" s="28"/>
      <c r="B200" s="28"/>
      <c r="C200" s="28"/>
      <c r="D200" s="28"/>
      <c r="E200" s="28"/>
      <c r="F200" s="28"/>
      <c r="G200" s="28"/>
      <c r="H200" s="28"/>
    </row>
    <row r="201">
      <c r="A201" s="28"/>
      <c r="B201" s="28"/>
      <c r="C201" s="28"/>
      <c r="D201" s="28"/>
      <c r="E201" s="28"/>
      <c r="F201" s="28"/>
      <c r="G201" s="28"/>
      <c r="H201" s="28"/>
    </row>
    <row r="202">
      <c r="A202" s="28"/>
      <c r="B202" s="28"/>
      <c r="C202" s="28"/>
      <c r="D202" s="28"/>
      <c r="E202" s="28"/>
      <c r="F202" s="28"/>
      <c r="G202" s="28"/>
      <c r="H202" s="28"/>
    </row>
    <row r="203">
      <c r="A203" s="28"/>
      <c r="B203" s="28"/>
      <c r="C203" s="28"/>
      <c r="D203" s="28"/>
      <c r="E203" s="28"/>
      <c r="F203" s="28"/>
      <c r="G203" s="28"/>
      <c r="H203" s="28"/>
    </row>
    <row r="204">
      <c r="A204" s="28"/>
      <c r="B204" s="28"/>
      <c r="C204" s="28"/>
      <c r="D204" s="28"/>
      <c r="E204" s="28"/>
      <c r="F204" s="28"/>
      <c r="G204" s="28"/>
      <c r="H204" s="28"/>
    </row>
    <row r="205">
      <c r="A205" s="28"/>
      <c r="B205" s="28"/>
      <c r="C205" s="28"/>
      <c r="D205" s="28"/>
      <c r="E205" s="28"/>
      <c r="F205" s="28"/>
      <c r="G205" s="28"/>
      <c r="H205" s="28"/>
    </row>
    <row r="206">
      <c r="A206" s="28"/>
      <c r="B206" s="28"/>
      <c r="C206" s="28"/>
      <c r="D206" s="28"/>
      <c r="E206" s="28"/>
      <c r="F206" s="28"/>
      <c r="G206" s="28"/>
      <c r="H206" s="28"/>
    </row>
    <row r="207">
      <c r="A207" s="28"/>
      <c r="B207" s="28"/>
      <c r="C207" s="28"/>
      <c r="D207" s="28"/>
      <c r="E207" s="28"/>
      <c r="F207" s="28"/>
      <c r="G207" s="28"/>
      <c r="H207" s="28"/>
    </row>
    <row r="208">
      <c r="A208" s="28"/>
      <c r="B208" s="28"/>
      <c r="C208" s="28"/>
      <c r="D208" s="28"/>
      <c r="E208" s="28"/>
      <c r="F208" s="28"/>
      <c r="G208" s="28"/>
      <c r="H208" s="28"/>
    </row>
    <row r="209">
      <c r="A209" s="28"/>
      <c r="B209" s="28"/>
      <c r="C209" s="28"/>
      <c r="D209" s="28"/>
      <c r="E209" s="28"/>
      <c r="F209" s="28"/>
      <c r="G209" s="28"/>
      <c r="H209" s="28"/>
    </row>
    <row r="210">
      <c r="A210" s="28"/>
      <c r="B210" s="28"/>
      <c r="C210" s="28"/>
      <c r="D210" s="28"/>
      <c r="E210" s="28"/>
      <c r="F210" s="28"/>
      <c r="G210" s="28"/>
      <c r="H210" s="28"/>
    </row>
    <row r="211">
      <c r="A211" s="28"/>
      <c r="B211" s="28"/>
      <c r="C211" s="28"/>
      <c r="D211" s="28"/>
      <c r="E211" s="28"/>
      <c r="F211" s="28"/>
      <c r="G211" s="28"/>
      <c r="H211" s="28"/>
    </row>
    <row r="212">
      <c r="A212" s="28"/>
      <c r="B212" s="28"/>
      <c r="C212" s="28"/>
      <c r="D212" s="28"/>
      <c r="E212" s="28"/>
      <c r="F212" s="28"/>
      <c r="G212" s="28"/>
      <c r="H212" s="28"/>
    </row>
    <row r="213">
      <c r="A213" s="28"/>
      <c r="B213" s="28"/>
      <c r="C213" s="28"/>
      <c r="D213" s="28"/>
      <c r="E213" s="28"/>
      <c r="F213" s="28"/>
      <c r="G213" s="28"/>
      <c r="H213" s="28"/>
    </row>
    <row r="214">
      <c r="A214" s="28"/>
      <c r="B214" s="28"/>
      <c r="C214" s="28"/>
      <c r="D214" s="28"/>
      <c r="E214" s="28"/>
      <c r="F214" s="28"/>
      <c r="G214" s="28"/>
      <c r="H214" s="28"/>
    </row>
    <row r="215">
      <c r="A215" s="28"/>
      <c r="B215" s="28"/>
      <c r="C215" s="28"/>
      <c r="D215" s="28"/>
      <c r="E215" s="28"/>
      <c r="F215" s="28"/>
      <c r="G215" s="28"/>
      <c r="H215" s="28"/>
    </row>
    <row r="216">
      <c r="A216" s="28"/>
      <c r="B216" s="28"/>
      <c r="C216" s="28"/>
      <c r="D216" s="28"/>
      <c r="E216" s="28"/>
      <c r="F216" s="28"/>
      <c r="G216" s="28"/>
      <c r="H216" s="28"/>
    </row>
    <row r="217">
      <c r="A217" s="28"/>
      <c r="B217" s="28"/>
      <c r="C217" s="28"/>
      <c r="D217" s="28"/>
      <c r="E217" s="28"/>
      <c r="F217" s="28"/>
      <c r="G217" s="28"/>
      <c r="H217" s="28"/>
    </row>
    <row r="218">
      <c r="A218" s="28"/>
      <c r="B218" s="28"/>
      <c r="C218" s="28"/>
      <c r="D218" s="28"/>
      <c r="E218" s="28"/>
      <c r="F218" s="28"/>
      <c r="G218" s="28"/>
      <c r="H218" s="28"/>
    </row>
    <row r="219">
      <c r="A219" s="28"/>
      <c r="B219" s="28"/>
      <c r="C219" s="28"/>
      <c r="D219" s="28"/>
      <c r="E219" s="28"/>
      <c r="F219" s="28"/>
      <c r="G219" s="28"/>
      <c r="H219" s="28"/>
    </row>
    <row r="220">
      <c r="A220" s="28"/>
      <c r="B220" s="28"/>
      <c r="C220" s="28"/>
      <c r="D220" s="28"/>
      <c r="E220" s="28"/>
      <c r="F220" s="28"/>
      <c r="G220" s="28"/>
      <c r="H220" s="28"/>
    </row>
    <row r="221">
      <c r="A221" s="28"/>
      <c r="B221" s="28"/>
      <c r="C221" s="28"/>
      <c r="D221" s="28"/>
      <c r="E221" s="28"/>
      <c r="F221" s="28"/>
      <c r="G221" s="28"/>
      <c r="H221" s="28"/>
    </row>
    <row r="222">
      <c r="A222" s="28"/>
      <c r="B222" s="28"/>
      <c r="C222" s="28"/>
      <c r="D222" s="28"/>
      <c r="E222" s="28"/>
      <c r="F222" s="28"/>
      <c r="G222" s="28"/>
      <c r="H222" s="28"/>
    </row>
    <row r="223">
      <c r="A223" s="28"/>
      <c r="B223" s="28"/>
      <c r="C223" s="28"/>
      <c r="D223" s="28"/>
      <c r="E223" s="28"/>
      <c r="F223" s="28"/>
      <c r="G223" s="28"/>
      <c r="H223" s="28"/>
    </row>
    <row r="224">
      <c r="A224" s="28"/>
      <c r="B224" s="28"/>
      <c r="C224" s="28"/>
      <c r="D224" s="28"/>
      <c r="E224" s="28"/>
      <c r="F224" s="28"/>
      <c r="G224" s="28"/>
      <c r="H224" s="28"/>
    </row>
    <row r="225">
      <c r="A225" s="28"/>
      <c r="B225" s="28"/>
      <c r="C225" s="28"/>
      <c r="D225" s="28"/>
      <c r="E225" s="28"/>
      <c r="F225" s="28"/>
      <c r="G225" s="28"/>
      <c r="H225" s="28"/>
    </row>
    <row r="226">
      <c r="A226" s="28"/>
      <c r="B226" s="28"/>
      <c r="C226" s="28"/>
      <c r="D226" s="28"/>
      <c r="E226" s="28"/>
      <c r="F226" s="28"/>
      <c r="G226" s="28"/>
      <c r="H226" s="28"/>
    </row>
    <row r="227">
      <c r="A227" s="28"/>
      <c r="B227" s="28"/>
      <c r="C227" s="28"/>
      <c r="D227" s="28"/>
      <c r="E227" s="28"/>
      <c r="F227" s="28"/>
      <c r="G227" s="28"/>
      <c r="H227" s="28"/>
    </row>
    <row r="228">
      <c r="A228" s="28"/>
      <c r="B228" s="28"/>
      <c r="C228" s="28"/>
      <c r="D228" s="28"/>
      <c r="E228" s="28"/>
      <c r="F228" s="28"/>
      <c r="G228" s="28"/>
      <c r="H228" s="28"/>
    </row>
    <row r="229">
      <c r="A229" s="28"/>
      <c r="B229" s="28"/>
      <c r="C229" s="28"/>
      <c r="D229" s="28"/>
      <c r="E229" s="28"/>
      <c r="F229" s="28"/>
      <c r="G229" s="28"/>
      <c r="H229" s="28"/>
    </row>
    <row r="230">
      <c r="A230" s="28"/>
      <c r="B230" s="28"/>
      <c r="C230" s="28"/>
      <c r="D230" s="28"/>
      <c r="E230" s="28"/>
      <c r="F230" s="28"/>
      <c r="G230" s="28"/>
      <c r="H230" s="28"/>
    </row>
    <row r="231">
      <c r="A231" s="28"/>
      <c r="B231" s="28"/>
      <c r="C231" s="28"/>
      <c r="D231" s="28"/>
      <c r="E231" s="28"/>
      <c r="F231" s="28"/>
      <c r="G231" s="28"/>
      <c r="H231" s="28"/>
    </row>
    <row r="232">
      <c r="A232" s="28"/>
      <c r="B232" s="28"/>
      <c r="C232" s="28"/>
      <c r="D232" s="28"/>
      <c r="E232" s="28"/>
      <c r="F232" s="28"/>
      <c r="G232" s="28"/>
      <c r="H232" s="28"/>
    </row>
    <row r="233">
      <c r="A233" s="28"/>
      <c r="B233" s="28"/>
      <c r="C233" s="28"/>
      <c r="D233" s="28"/>
      <c r="E233" s="28"/>
      <c r="F233" s="28"/>
      <c r="G233" s="28"/>
      <c r="H233" s="28"/>
    </row>
    <row r="234">
      <c r="A234" s="28"/>
      <c r="B234" s="28"/>
      <c r="C234" s="28"/>
      <c r="D234" s="28"/>
      <c r="E234" s="28"/>
      <c r="F234" s="28"/>
      <c r="G234" s="28"/>
      <c r="H234" s="28"/>
    </row>
    <row r="235">
      <c r="A235" s="28"/>
      <c r="B235" s="28"/>
      <c r="C235" s="28"/>
      <c r="D235" s="28"/>
      <c r="E235" s="28"/>
      <c r="F235" s="28"/>
      <c r="G235" s="28"/>
      <c r="H235" s="28"/>
    </row>
    <row r="236">
      <c r="A236" s="28"/>
      <c r="B236" s="28"/>
      <c r="C236" s="28"/>
      <c r="D236" s="28"/>
      <c r="E236" s="28"/>
      <c r="F236" s="28"/>
      <c r="G236" s="28"/>
      <c r="H236" s="28"/>
    </row>
    <row r="237">
      <c r="A237" s="28"/>
      <c r="B237" s="28"/>
      <c r="C237" s="28"/>
      <c r="D237" s="28"/>
      <c r="E237" s="28"/>
      <c r="F237" s="28"/>
      <c r="G237" s="28"/>
      <c r="H237" s="28"/>
    </row>
    <row r="238">
      <c r="A238" s="28"/>
      <c r="B238" s="28"/>
      <c r="C238" s="28"/>
      <c r="D238" s="28"/>
      <c r="E238" s="28"/>
      <c r="F238" s="28"/>
      <c r="G238" s="28"/>
      <c r="H238" s="28"/>
    </row>
    <row r="239">
      <c r="A239" s="28"/>
      <c r="B239" s="28"/>
      <c r="C239" s="28"/>
      <c r="D239" s="28"/>
      <c r="E239" s="28"/>
      <c r="F239" s="28"/>
      <c r="G239" s="28"/>
      <c r="H239" s="28"/>
    </row>
    <row r="240">
      <c r="A240" s="28"/>
      <c r="B240" s="28"/>
      <c r="C240" s="28"/>
      <c r="D240" s="28"/>
      <c r="E240" s="28"/>
      <c r="F240" s="28"/>
      <c r="G240" s="28"/>
      <c r="H240" s="28"/>
    </row>
    <row r="241">
      <c r="A241" s="28"/>
      <c r="B241" s="28"/>
      <c r="C241" s="28"/>
      <c r="D241" s="28"/>
      <c r="E241" s="28"/>
      <c r="F241" s="28"/>
      <c r="G241" s="28"/>
      <c r="H241" s="28"/>
    </row>
    <row r="242">
      <c r="A242" s="28"/>
      <c r="B242" s="28"/>
      <c r="C242" s="28"/>
      <c r="D242" s="28"/>
      <c r="E242" s="28"/>
      <c r="F242" s="28"/>
      <c r="G242" s="28"/>
      <c r="H242" s="28"/>
    </row>
    <row r="243">
      <c r="A243" s="28"/>
      <c r="B243" s="28"/>
      <c r="C243" s="28"/>
      <c r="D243" s="28"/>
      <c r="E243" s="28"/>
      <c r="F243" s="28"/>
      <c r="G243" s="28"/>
      <c r="H243" s="28"/>
    </row>
    <row r="244">
      <c r="A244" s="28"/>
      <c r="B244" s="28"/>
      <c r="C244" s="28"/>
      <c r="D244" s="28"/>
      <c r="E244" s="28"/>
      <c r="F244" s="28"/>
      <c r="G244" s="28"/>
      <c r="H244" s="28"/>
    </row>
    <row r="245">
      <c r="A245" s="28"/>
      <c r="B245" s="28"/>
      <c r="C245" s="28"/>
      <c r="D245" s="28"/>
      <c r="E245" s="28"/>
      <c r="F245" s="28"/>
      <c r="G245" s="28"/>
      <c r="H245" s="28"/>
    </row>
    <row r="246">
      <c r="A246" s="28"/>
      <c r="B246" s="28"/>
      <c r="C246" s="28"/>
      <c r="D246" s="28"/>
      <c r="E246" s="28"/>
      <c r="F246" s="28"/>
      <c r="G246" s="28"/>
      <c r="H246" s="28"/>
    </row>
    <row r="247">
      <c r="A247" s="28"/>
      <c r="B247" s="28"/>
      <c r="C247" s="28"/>
      <c r="D247" s="28"/>
      <c r="E247" s="28"/>
      <c r="F247" s="28"/>
      <c r="G247" s="28"/>
      <c r="H247" s="28"/>
    </row>
    <row r="248">
      <c r="A248" s="28"/>
      <c r="B248" s="28"/>
      <c r="C248" s="28"/>
      <c r="D248" s="28"/>
      <c r="E248" s="28"/>
      <c r="F248" s="28"/>
      <c r="G248" s="28"/>
      <c r="H248" s="28"/>
    </row>
    <row r="249">
      <c r="A249" s="28"/>
      <c r="B249" s="28"/>
      <c r="C249" s="28"/>
      <c r="D249" s="28"/>
      <c r="E249" s="28"/>
      <c r="F249" s="28"/>
      <c r="G249" s="28"/>
      <c r="H249" s="28"/>
    </row>
    <row r="250">
      <c r="A250" s="28"/>
      <c r="B250" s="28"/>
      <c r="C250" s="28"/>
      <c r="D250" s="28"/>
      <c r="E250" s="28"/>
      <c r="F250" s="28"/>
      <c r="G250" s="28"/>
      <c r="H250" s="28"/>
    </row>
    <row r="251">
      <c r="A251" s="28"/>
      <c r="B251" s="28"/>
      <c r="C251" s="28"/>
      <c r="D251" s="28"/>
      <c r="E251" s="28"/>
      <c r="F251" s="28"/>
      <c r="G251" s="28"/>
      <c r="H251" s="28"/>
    </row>
    <row r="252">
      <c r="A252" s="28"/>
      <c r="B252" s="28"/>
      <c r="C252" s="28"/>
      <c r="D252" s="28"/>
      <c r="E252" s="28"/>
      <c r="F252" s="28"/>
      <c r="G252" s="28"/>
      <c r="H252" s="28"/>
    </row>
    <row r="253">
      <c r="A253" s="28"/>
      <c r="B253" s="28"/>
      <c r="C253" s="28"/>
      <c r="D253" s="28"/>
      <c r="E253" s="28"/>
      <c r="F253" s="28"/>
      <c r="G253" s="28"/>
      <c r="H253" s="28"/>
    </row>
    <row r="254">
      <c r="A254" s="28"/>
      <c r="B254" s="28"/>
      <c r="C254" s="28"/>
      <c r="D254" s="28"/>
      <c r="E254" s="28"/>
      <c r="F254" s="28"/>
      <c r="G254" s="28"/>
      <c r="H254" s="28"/>
    </row>
    <row r="255">
      <c r="A255" s="28"/>
      <c r="B255" s="28"/>
      <c r="C255" s="28"/>
      <c r="D255" s="28"/>
      <c r="E255" s="28"/>
      <c r="F255" s="28"/>
      <c r="G255" s="28"/>
      <c r="H255" s="28"/>
    </row>
    <row r="256">
      <c r="A256" s="28"/>
      <c r="B256" s="28"/>
      <c r="C256" s="28"/>
      <c r="D256" s="28"/>
      <c r="E256" s="28"/>
      <c r="F256" s="28"/>
      <c r="G256" s="28"/>
      <c r="H256" s="28"/>
    </row>
    <row r="257">
      <c r="A257" s="28"/>
      <c r="B257" s="28"/>
      <c r="C257" s="28"/>
      <c r="D257" s="28"/>
      <c r="E257" s="28"/>
      <c r="F257" s="28"/>
      <c r="G257" s="28"/>
      <c r="H257" s="28"/>
    </row>
    <row r="258">
      <c r="A258" s="28"/>
      <c r="B258" s="28"/>
      <c r="C258" s="28"/>
      <c r="D258" s="28"/>
      <c r="E258" s="28"/>
      <c r="F258" s="28"/>
      <c r="G258" s="28"/>
      <c r="H258" s="28"/>
    </row>
    <row r="259">
      <c r="A259" s="28"/>
      <c r="B259" s="28"/>
      <c r="C259" s="28"/>
      <c r="D259" s="28"/>
      <c r="E259" s="28"/>
      <c r="F259" s="28"/>
      <c r="G259" s="28"/>
      <c r="H259" s="28"/>
    </row>
    <row r="260">
      <c r="A260" s="28"/>
      <c r="B260" s="28"/>
      <c r="C260" s="28"/>
      <c r="D260" s="28"/>
      <c r="E260" s="28"/>
      <c r="F260" s="28"/>
      <c r="G260" s="28"/>
      <c r="H260" s="28"/>
    </row>
    <row r="261">
      <c r="A261" s="28"/>
      <c r="B261" s="28"/>
      <c r="C261" s="28"/>
      <c r="D261" s="28"/>
      <c r="E261" s="28"/>
      <c r="F261" s="28"/>
      <c r="G261" s="28"/>
      <c r="H261" s="28"/>
    </row>
    <row r="262">
      <c r="A262" s="28"/>
      <c r="B262" s="28"/>
      <c r="C262" s="28"/>
      <c r="D262" s="28"/>
      <c r="E262" s="28"/>
      <c r="F262" s="28"/>
      <c r="G262" s="28"/>
      <c r="H262" s="28"/>
    </row>
    <row r="263">
      <c r="A263" s="28"/>
      <c r="B263" s="28"/>
      <c r="C263" s="28"/>
      <c r="D263" s="28"/>
      <c r="E263" s="28"/>
      <c r="F263" s="28"/>
      <c r="G263" s="28"/>
      <c r="H263" s="28"/>
    </row>
    <row r="264">
      <c r="A264" s="28"/>
      <c r="B264" s="28"/>
      <c r="C264" s="28"/>
      <c r="D264" s="28"/>
      <c r="E264" s="28"/>
      <c r="F264" s="28"/>
      <c r="G264" s="28"/>
      <c r="H264" s="28"/>
    </row>
    <row r="265">
      <c r="A265" s="28"/>
      <c r="B265" s="28"/>
      <c r="C265" s="28"/>
      <c r="D265" s="28"/>
      <c r="E265" s="28"/>
      <c r="F265" s="28"/>
      <c r="G265" s="28"/>
      <c r="H265" s="28"/>
    </row>
    <row r="266">
      <c r="A266" s="28"/>
      <c r="B266" s="28"/>
      <c r="C266" s="28"/>
      <c r="D266" s="28"/>
      <c r="E266" s="28"/>
      <c r="F266" s="28"/>
      <c r="G266" s="28"/>
      <c r="H266" s="28"/>
    </row>
    <row r="267">
      <c r="A267" s="28"/>
      <c r="B267" s="28"/>
      <c r="C267" s="28"/>
      <c r="D267" s="28"/>
      <c r="E267" s="28"/>
      <c r="F267" s="28"/>
      <c r="G267" s="28"/>
      <c r="H267" s="28"/>
    </row>
    <row r="268">
      <c r="A268" s="28"/>
      <c r="B268" s="28"/>
      <c r="C268" s="28"/>
      <c r="D268" s="28"/>
      <c r="E268" s="28"/>
      <c r="F268" s="28"/>
      <c r="G268" s="28"/>
      <c r="H268" s="28"/>
    </row>
    <row r="269">
      <c r="A269" s="28"/>
      <c r="B269" s="28"/>
      <c r="C269" s="28"/>
      <c r="D269" s="28"/>
      <c r="E269" s="28"/>
      <c r="F269" s="28"/>
      <c r="G269" s="28"/>
      <c r="H269" s="28"/>
    </row>
    <row r="270">
      <c r="A270" s="28"/>
      <c r="B270" s="28"/>
      <c r="C270" s="28"/>
      <c r="D270" s="28"/>
      <c r="E270" s="28"/>
      <c r="F270" s="28"/>
      <c r="G270" s="28"/>
      <c r="H270" s="28"/>
    </row>
    <row r="271">
      <c r="A271" s="28"/>
      <c r="B271" s="28"/>
      <c r="C271" s="28"/>
      <c r="D271" s="28"/>
      <c r="E271" s="28"/>
      <c r="F271" s="28"/>
      <c r="G271" s="28"/>
      <c r="H271" s="28"/>
    </row>
    <row r="272">
      <c r="A272" s="28"/>
      <c r="B272" s="28"/>
      <c r="C272" s="28"/>
      <c r="D272" s="28"/>
      <c r="E272" s="28"/>
      <c r="F272" s="28"/>
      <c r="G272" s="28"/>
      <c r="H272" s="28"/>
    </row>
    <row r="273">
      <c r="A273" s="28"/>
      <c r="B273" s="28"/>
      <c r="C273" s="28"/>
      <c r="D273" s="28"/>
      <c r="E273" s="28"/>
      <c r="F273" s="28"/>
      <c r="G273" s="28"/>
      <c r="H273" s="28"/>
    </row>
    <row r="274">
      <c r="A274" s="28"/>
      <c r="B274" s="28"/>
      <c r="C274" s="28"/>
      <c r="D274" s="28"/>
      <c r="E274" s="28"/>
      <c r="F274" s="28"/>
      <c r="G274" s="28"/>
      <c r="H274" s="28"/>
    </row>
    <row r="275">
      <c r="A275" s="28"/>
      <c r="B275" s="28"/>
      <c r="C275" s="28"/>
      <c r="D275" s="28"/>
      <c r="E275" s="28"/>
      <c r="F275" s="28"/>
      <c r="G275" s="28"/>
      <c r="H275" s="28"/>
    </row>
    <row r="276">
      <c r="A276" s="28"/>
      <c r="B276" s="28"/>
      <c r="C276" s="28"/>
      <c r="D276" s="28"/>
      <c r="E276" s="28"/>
      <c r="F276" s="28"/>
      <c r="G276" s="28"/>
      <c r="H276" s="28"/>
    </row>
    <row r="277">
      <c r="A277" s="28"/>
      <c r="B277" s="28"/>
      <c r="C277" s="28"/>
      <c r="D277" s="28"/>
      <c r="E277" s="28"/>
      <c r="F277" s="28"/>
      <c r="G277" s="28"/>
      <c r="H277" s="28"/>
    </row>
    <row r="278">
      <c r="A278" s="28"/>
      <c r="B278" s="28"/>
      <c r="C278" s="28"/>
      <c r="D278" s="28"/>
      <c r="E278" s="28"/>
      <c r="F278" s="28"/>
      <c r="G278" s="28"/>
      <c r="H278" s="28"/>
    </row>
    <row r="279">
      <c r="A279" s="28"/>
      <c r="B279" s="28"/>
      <c r="C279" s="28"/>
      <c r="D279" s="28"/>
      <c r="E279" s="28"/>
      <c r="F279" s="28"/>
      <c r="G279" s="28"/>
      <c r="H279" s="28"/>
    </row>
    <row r="280">
      <c r="A280" s="28"/>
      <c r="B280" s="28"/>
      <c r="C280" s="28"/>
      <c r="D280" s="28"/>
      <c r="E280" s="28"/>
      <c r="F280" s="28"/>
      <c r="G280" s="28"/>
      <c r="H280" s="28"/>
    </row>
    <row r="281">
      <c r="A281" s="28"/>
      <c r="B281" s="28"/>
      <c r="C281" s="28"/>
      <c r="D281" s="28"/>
      <c r="E281" s="28"/>
      <c r="F281" s="28"/>
      <c r="G281" s="28"/>
      <c r="H281" s="28"/>
    </row>
    <row r="282">
      <c r="A282" s="28"/>
      <c r="B282" s="28"/>
      <c r="C282" s="28"/>
      <c r="D282" s="28"/>
      <c r="E282" s="28"/>
      <c r="F282" s="28"/>
      <c r="G282" s="28"/>
      <c r="H282" s="28"/>
    </row>
    <row r="283">
      <c r="A283" s="28"/>
      <c r="B283" s="28"/>
      <c r="C283" s="28"/>
      <c r="D283" s="28"/>
      <c r="E283" s="28"/>
      <c r="F283" s="28"/>
      <c r="G283" s="28"/>
      <c r="H283" s="28"/>
    </row>
    <row r="284">
      <c r="A284" s="28"/>
      <c r="B284" s="28"/>
      <c r="C284" s="28"/>
      <c r="D284" s="28"/>
      <c r="E284" s="28"/>
      <c r="F284" s="28"/>
      <c r="G284" s="28"/>
      <c r="H284" s="28"/>
    </row>
    <row r="285">
      <c r="A285" s="28"/>
      <c r="B285" s="28"/>
      <c r="C285" s="28"/>
      <c r="D285" s="28"/>
      <c r="E285" s="28"/>
      <c r="F285" s="28"/>
      <c r="G285" s="28"/>
      <c r="H285" s="28"/>
    </row>
    <row r="286">
      <c r="A286" s="28"/>
      <c r="B286" s="28"/>
      <c r="C286" s="28"/>
      <c r="D286" s="28"/>
      <c r="E286" s="28"/>
      <c r="F286" s="28"/>
      <c r="G286" s="28"/>
      <c r="H286" s="28"/>
    </row>
    <row r="287">
      <c r="A287" s="28"/>
      <c r="B287" s="28"/>
      <c r="C287" s="28"/>
      <c r="D287" s="28"/>
      <c r="E287" s="28"/>
      <c r="F287" s="28"/>
      <c r="G287" s="28"/>
      <c r="H287" s="28"/>
    </row>
    <row r="288">
      <c r="A288" s="28"/>
      <c r="B288" s="28"/>
      <c r="C288" s="28"/>
      <c r="D288" s="28"/>
      <c r="E288" s="28"/>
      <c r="F288" s="28"/>
      <c r="G288" s="28"/>
      <c r="H288" s="28"/>
    </row>
    <row r="289">
      <c r="A289" s="28"/>
      <c r="B289" s="28"/>
      <c r="C289" s="28"/>
      <c r="D289" s="28"/>
      <c r="E289" s="28"/>
      <c r="F289" s="28"/>
      <c r="G289" s="28"/>
      <c r="H289" s="28"/>
    </row>
    <row r="290">
      <c r="A290" s="28"/>
      <c r="B290" s="28"/>
      <c r="C290" s="28"/>
      <c r="D290" s="28"/>
      <c r="E290" s="28"/>
      <c r="F290" s="28"/>
      <c r="G290" s="28"/>
      <c r="H290" s="28"/>
    </row>
    <row r="291">
      <c r="A291" s="28"/>
      <c r="B291" s="28"/>
      <c r="C291" s="28"/>
      <c r="D291" s="28"/>
      <c r="E291" s="28"/>
      <c r="F291" s="28"/>
      <c r="G291" s="28"/>
      <c r="H291" s="28"/>
    </row>
    <row r="292">
      <c r="A292" s="28"/>
      <c r="B292" s="28"/>
      <c r="C292" s="28"/>
      <c r="D292" s="28"/>
      <c r="E292" s="28"/>
      <c r="F292" s="28"/>
      <c r="G292" s="28"/>
      <c r="H292" s="28"/>
    </row>
    <row r="293">
      <c r="A293" s="28"/>
      <c r="B293" s="28"/>
      <c r="C293" s="28"/>
      <c r="D293" s="28"/>
      <c r="E293" s="28"/>
      <c r="F293" s="28"/>
      <c r="G293" s="28"/>
      <c r="H293" s="28"/>
    </row>
    <row r="294">
      <c r="A294" s="28"/>
      <c r="B294" s="28"/>
      <c r="C294" s="28"/>
      <c r="D294" s="28"/>
      <c r="E294" s="28"/>
      <c r="F294" s="28"/>
      <c r="G294" s="28"/>
      <c r="H294" s="28"/>
    </row>
    <row r="295">
      <c r="A295" s="28"/>
      <c r="B295" s="28"/>
      <c r="C295" s="28"/>
      <c r="D295" s="28"/>
      <c r="E295" s="28"/>
      <c r="F295" s="28"/>
      <c r="G295" s="28"/>
      <c r="H295" s="28"/>
    </row>
    <row r="296">
      <c r="A296" s="28"/>
      <c r="B296" s="28"/>
      <c r="C296" s="28"/>
      <c r="D296" s="28"/>
      <c r="E296" s="28"/>
      <c r="F296" s="28"/>
      <c r="G296" s="28"/>
      <c r="H296" s="28"/>
    </row>
    <row r="297">
      <c r="A297" s="28"/>
      <c r="B297" s="28"/>
      <c r="C297" s="28"/>
      <c r="D297" s="28"/>
      <c r="E297" s="28"/>
      <c r="F297" s="28"/>
      <c r="G297" s="28"/>
      <c r="H297" s="28"/>
    </row>
    <row r="298">
      <c r="A298" s="28"/>
      <c r="B298" s="28"/>
      <c r="C298" s="28"/>
      <c r="D298" s="28"/>
      <c r="E298" s="28"/>
      <c r="F298" s="28"/>
      <c r="G298" s="28"/>
      <c r="H298" s="28"/>
    </row>
    <row r="299">
      <c r="A299" s="28"/>
      <c r="B299" s="28"/>
      <c r="C299" s="28"/>
      <c r="D299" s="28"/>
      <c r="E299" s="28"/>
      <c r="F299" s="28"/>
      <c r="G299" s="28"/>
      <c r="H299" s="28"/>
    </row>
    <row r="300">
      <c r="A300" s="28"/>
      <c r="B300" s="28"/>
      <c r="C300" s="28"/>
      <c r="D300" s="28"/>
      <c r="E300" s="28"/>
      <c r="F300" s="28"/>
      <c r="G300" s="28"/>
      <c r="H300" s="28"/>
    </row>
    <row r="301">
      <c r="A301" s="28"/>
      <c r="B301" s="28"/>
      <c r="C301" s="28"/>
      <c r="D301" s="28"/>
      <c r="E301" s="28"/>
      <c r="F301" s="28"/>
      <c r="G301" s="28"/>
      <c r="H301" s="28"/>
    </row>
    <row r="302">
      <c r="A302" s="28"/>
      <c r="B302" s="28"/>
      <c r="C302" s="28"/>
      <c r="D302" s="28"/>
      <c r="E302" s="28"/>
      <c r="F302" s="28"/>
      <c r="G302" s="28"/>
      <c r="H302" s="28"/>
    </row>
    <row r="303">
      <c r="A303" s="28"/>
      <c r="B303" s="28"/>
      <c r="C303" s="28"/>
      <c r="D303" s="28"/>
      <c r="E303" s="28"/>
      <c r="F303" s="28"/>
      <c r="G303" s="28"/>
      <c r="H303" s="28"/>
    </row>
    <row r="304">
      <c r="A304" s="28"/>
      <c r="B304" s="28"/>
      <c r="C304" s="28"/>
      <c r="D304" s="28"/>
      <c r="E304" s="28"/>
      <c r="F304" s="28"/>
      <c r="G304" s="28"/>
      <c r="H304" s="28"/>
    </row>
    <row r="305">
      <c r="A305" s="28"/>
      <c r="B305" s="28"/>
      <c r="C305" s="28"/>
      <c r="D305" s="28"/>
      <c r="E305" s="28"/>
      <c r="F305" s="28"/>
      <c r="G305" s="28"/>
      <c r="H305" s="28"/>
    </row>
    <row r="306">
      <c r="A306" s="28"/>
      <c r="B306" s="28"/>
      <c r="C306" s="28"/>
      <c r="D306" s="28"/>
      <c r="E306" s="28"/>
      <c r="F306" s="28"/>
      <c r="G306" s="28"/>
      <c r="H306" s="28"/>
    </row>
    <row r="307">
      <c r="A307" s="28"/>
      <c r="B307" s="28"/>
      <c r="C307" s="28"/>
      <c r="D307" s="28"/>
      <c r="E307" s="28"/>
      <c r="F307" s="28"/>
      <c r="G307" s="28"/>
      <c r="H307" s="28"/>
    </row>
    <row r="308">
      <c r="A308" s="28"/>
      <c r="B308" s="28"/>
      <c r="C308" s="28"/>
      <c r="D308" s="28"/>
      <c r="E308" s="28"/>
      <c r="F308" s="28"/>
      <c r="G308" s="28"/>
      <c r="H308" s="28"/>
    </row>
    <row r="309">
      <c r="A309" s="28"/>
      <c r="B309" s="28"/>
      <c r="C309" s="28"/>
      <c r="D309" s="28"/>
      <c r="E309" s="28"/>
      <c r="F309" s="28"/>
      <c r="G309" s="28"/>
      <c r="H309" s="28"/>
    </row>
    <row r="310">
      <c r="A310" s="28"/>
      <c r="B310" s="28"/>
      <c r="C310" s="28"/>
      <c r="D310" s="28"/>
      <c r="E310" s="28"/>
      <c r="F310" s="28"/>
      <c r="G310" s="28"/>
      <c r="H310" s="28"/>
    </row>
    <row r="311">
      <c r="A311" s="28"/>
      <c r="B311" s="28"/>
      <c r="C311" s="28"/>
      <c r="D311" s="28"/>
      <c r="E311" s="28"/>
      <c r="F311" s="28"/>
      <c r="G311" s="28"/>
      <c r="H311" s="28"/>
    </row>
    <row r="312">
      <c r="A312" s="28"/>
      <c r="B312" s="28"/>
      <c r="C312" s="28"/>
      <c r="D312" s="28"/>
      <c r="E312" s="28"/>
      <c r="F312" s="28"/>
      <c r="G312" s="28"/>
      <c r="H312" s="28"/>
    </row>
    <row r="313">
      <c r="A313" s="28"/>
      <c r="B313" s="28"/>
      <c r="C313" s="28"/>
      <c r="D313" s="28"/>
      <c r="E313" s="28"/>
      <c r="F313" s="28"/>
      <c r="G313" s="28"/>
      <c r="H313" s="28"/>
    </row>
    <row r="314">
      <c r="A314" s="28"/>
      <c r="B314" s="28"/>
      <c r="C314" s="28"/>
      <c r="D314" s="28"/>
      <c r="E314" s="28"/>
      <c r="F314" s="28"/>
      <c r="G314" s="28"/>
      <c r="H314" s="28"/>
    </row>
    <row r="315">
      <c r="A315" s="28"/>
      <c r="B315" s="28"/>
      <c r="C315" s="28"/>
      <c r="D315" s="28"/>
      <c r="E315" s="28"/>
      <c r="F315" s="28"/>
      <c r="G315" s="28"/>
      <c r="H315" s="28"/>
    </row>
    <row r="316">
      <c r="A316" s="28"/>
      <c r="B316" s="28"/>
      <c r="C316" s="28"/>
      <c r="D316" s="28"/>
      <c r="E316" s="28"/>
      <c r="F316" s="28"/>
      <c r="G316" s="28"/>
      <c r="H316" s="28"/>
    </row>
    <row r="317">
      <c r="A317" s="28"/>
      <c r="B317" s="28"/>
      <c r="C317" s="28"/>
      <c r="D317" s="28"/>
      <c r="E317" s="28"/>
      <c r="F317" s="28"/>
      <c r="G317" s="28"/>
      <c r="H317" s="28"/>
    </row>
    <row r="318">
      <c r="A318" s="28"/>
      <c r="B318" s="28"/>
      <c r="C318" s="28"/>
      <c r="D318" s="28"/>
      <c r="E318" s="28"/>
      <c r="F318" s="28"/>
      <c r="G318" s="28"/>
      <c r="H318" s="28"/>
    </row>
    <row r="319">
      <c r="A319" s="28"/>
      <c r="B319" s="28"/>
      <c r="C319" s="28"/>
      <c r="D319" s="28"/>
      <c r="E319" s="28"/>
      <c r="F319" s="28"/>
      <c r="G319" s="28"/>
      <c r="H319" s="28"/>
    </row>
    <row r="320">
      <c r="A320" s="28"/>
      <c r="B320" s="28"/>
      <c r="C320" s="28"/>
      <c r="D320" s="28"/>
      <c r="E320" s="28"/>
      <c r="F320" s="28"/>
      <c r="G320" s="28"/>
      <c r="H320" s="28"/>
    </row>
    <row r="321">
      <c r="A321" s="28"/>
      <c r="B321" s="28"/>
      <c r="C321" s="28"/>
      <c r="D321" s="28"/>
      <c r="E321" s="28"/>
      <c r="F321" s="28"/>
      <c r="G321" s="28"/>
      <c r="H321" s="28"/>
    </row>
    <row r="322">
      <c r="A322" s="28"/>
      <c r="B322" s="28"/>
      <c r="C322" s="28"/>
      <c r="D322" s="28"/>
      <c r="E322" s="28"/>
      <c r="F322" s="28"/>
      <c r="G322" s="28"/>
      <c r="H322" s="28"/>
    </row>
    <row r="323">
      <c r="A323" s="28"/>
      <c r="B323" s="28"/>
      <c r="C323" s="28"/>
      <c r="D323" s="28"/>
      <c r="E323" s="28"/>
      <c r="F323" s="28"/>
      <c r="G323" s="28"/>
      <c r="H323" s="28"/>
    </row>
    <row r="324">
      <c r="A324" s="28"/>
      <c r="B324" s="28"/>
      <c r="C324" s="28"/>
      <c r="D324" s="28"/>
      <c r="E324" s="28"/>
      <c r="F324" s="28"/>
      <c r="G324" s="28"/>
      <c r="H324" s="28"/>
    </row>
    <row r="325">
      <c r="A325" s="28"/>
      <c r="B325" s="28"/>
      <c r="C325" s="28"/>
      <c r="D325" s="28"/>
      <c r="E325" s="28"/>
      <c r="F325" s="28"/>
      <c r="G325" s="28"/>
      <c r="H325" s="28"/>
    </row>
    <row r="326">
      <c r="A326" s="28"/>
      <c r="B326" s="28"/>
      <c r="C326" s="28"/>
      <c r="D326" s="28"/>
      <c r="E326" s="28"/>
      <c r="F326" s="28"/>
      <c r="G326" s="28"/>
      <c r="H326" s="28"/>
    </row>
    <row r="327">
      <c r="A327" s="28"/>
      <c r="B327" s="28"/>
      <c r="C327" s="28"/>
      <c r="D327" s="28"/>
      <c r="E327" s="28"/>
      <c r="F327" s="28"/>
      <c r="G327" s="28"/>
      <c r="H327" s="28"/>
    </row>
    <row r="328">
      <c r="A328" s="28"/>
      <c r="B328" s="28"/>
      <c r="C328" s="28"/>
      <c r="D328" s="28"/>
      <c r="E328" s="28"/>
      <c r="F328" s="28"/>
      <c r="G328" s="28"/>
      <c r="H328" s="28"/>
    </row>
    <row r="329">
      <c r="A329" s="28"/>
      <c r="B329" s="28"/>
      <c r="C329" s="28"/>
      <c r="D329" s="28"/>
      <c r="E329" s="28"/>
      <c r="F329" s="28"/>
      <c r="G329" s="28"/>
      <c r="H329" s="28"/>
    </row>
    <row r="330">
      <c r="A330" s="28"/>
      <c r="B330" s="28"/>
      <c r="C330" s="28"/>
      <c r="D330" s="28"/>
      <c r="E330" s="28"/>
      <c r="F330" s="28"/>
      <c r="G330" s="28"/>
      <c r="H330" s="28"/>
    </row>
    <row r="331">
      <c r="A331" s="28"/>
      <c r="B331" s="28"/>
      <c r="C331" s="28"/>
      <c r="D331" s="28"/>
      <c r="E331" s="28"/>
      <c r="F331" s="28"/>
      <c r="G331" s="28"/>
      <c r="H331" s="28"/>
    </row>
    <row r="332">
      <c r="A332" s="28"/>
      <c r="B332" s="28"/>
      <c r="C332" s="28"/>
      <c r="D332" s="28"/>
      <c r="E332" s="28"/>
      <c r="F332" s="28"/>
      <c r="G332" s="28"/>
      <c r="H332" s="28"/>
    </row>
    <row r="333">
      <c r="A333" s="28"/>
      <c r="B333" s="28"/>
      <c r="C333" s="28"/>
      <c r="D333" s="28"/>
      <c r="E333" s="28"/>
      <c r="F333" s="28"/>
      <c r="G333" s="28"/>
      <c r="H333" s="28"/>
    </row>
    <row r="334">
      <c r="A334" s="28"/>
      <c r="B334" s="28"/>
      <c r="C334" s="28"/>
      <c r="D334" s="28"/>
      <c r="E334" s="28"/>
      <c r="F334" s="28"/>
      <c r="G334" s="28"/>
      <c r="H334" s="28"/>
    </row>
    <row r="335">
      <c r="A335" s="28"/>
      <c r="B335" s="28"/>
      <c r="C335" s="28"/>
      <c r="D335" s="28"/>
      <c r="E335" s="28"/>
      <c r="F335" s="28"/>
      <c r="G335" s="28"/>
      <c r="H335" s="28"/>
    </row>
    <row r="336">
      <c r="A336" s="28"/>
      <c r="B336" s="28"/>
      <c r="C336" s="28"/>
      <c r="D336" s="28"/>
      <c r="E336" s="28"/>
      <c r="F336" s="28"/>
      <c r="G336" s="28"/>
      <c r="H336" s="28"/>
    </row>
    <row r="337">
      <c r="A337" s="28"/>
      <c r="B337" s="28"/>
      <c r="C337" s="28"/>
      <c r="D337" s="28"/>
      <c r="E337" s="28"/>
      <c r="F337" s="28"/>
      <c r="G337" s="28"/>
      <c r="H337" s="28"/>
    </row>
    <row r="338">
      <c r="A338" s="28"/>
      <c r="B338" s="28"/>
      <c r="C338" s="28"/>
      <c r="D338" s="28"/>
      <c r="E338" s="28"/>
      <c r="F338" s="28"/>
      <c r="G338" s="28"/>
      <c r="H338" s="28"/>
    </row>
    <row r="339">
      <c r="A339" s="28"/>
      <c r="B339" s="28"/>
      <c r="C339" s="28"/>
      <c r="D339" s="28"/>
      <c r="E339" s="28"/>
      <c r="F339" s="28"/>
      <c r="G339" s="28"/>
      <c r="H339" s="28"/>
    </row>
    <row r="340">
      <c r="A340" s="28"/>
      <c r="B340" s="28"/>
      <c r="C340" s="28"/>
      <c r="D340" s="28"/>
      <c r="E340" s="28"/>
      <c r="F340" s="28"/>
      <c r="G340" s="28"/>
      <c r="H340" s="28"/>
    </row>
    <row r="341">
      <c r="A341" s="28"/>
      <c r="B341" s="28"/>
      <c r="C341" s="28"/>
      <c r="D341" s="28"/>
      <c r="E341" s="28"/>
      <c r="F341" s="28"/>
      <c r="G341" s="28"/>
      <c r="H341" s="28"/>
    </row>
    <row r="342">
      <c r="A342" s="28"/>
      <c r="B342" s="28"/>
      <c r="C342" s="28"/>
      <c r="D342" s="28"/>
      <c r="E342" s="28"/>
      <c r="F342" s="28"/>
      <c r="G342" s="28"/>
      <c r="H342" s="28"/>
    </row>
    <row r="343">
      <c r="A343" s="28"/>
      <c r="B343" s="28"/>
      <c r="C343" s="28"/>
      <c r="D343" s="28"/>
      <c r="E343" s="28"/>
      <c r="F343" s="28"/>
      <c r="G343" s="28"/>
      <c r="H343" s="28"/>
    </row>
    <row r="344">
      <c r="A344" s="28"/>
      <c r="B344" s="28"/>
      <c r="C344" s="28"/>
      <c r="D344" s="28"/>
      <c r="E344" s="28"/>
      <c r="F344" s="28"/>
      <c r="G344" s="28"/>
      <c r="H344" s="28"/>
    </row>
    <row r="345">
      <c r="A345" s="28"/>
      <c r="B345" s="28"/>
      <c r="C345" s="28"/>
      <c r="D345" s="28"/>
      <c r="E345" s="28"/>
      <c r="F345" s="28"/>
      <c r="G345" s="28"/>
      <c r="H345" s="28"/>
    </row>
    <row r="346">
      <c r="A346" s="28"/>
      <c r="B346" s="28"/>
      <c r="C346" s="28"/>
      <c r="D346" s="28"/>
      <c r="E346" s="28"/>
      <c r="F346" s="28"/>
      <c r="G346" s="28"/>
      <c r="H346" s="28"/>
    </row>
    <row r="347">
      <c r="A347" s="28"/>
      <c r="B347" s="28"/>
      <c r="C347" s="28"/>
      <c r="D347" s="28"/>
      <c r="E347" s="28"/>
      <c r="F347" s="28"/>
      <c r="G347" s="28"/>
      <c r="H347" s="28"/>
    </row>
    <row r="348">
      <c r="A348" s="28"/>
      <c r="B348" s="28"/>
      <c r="C348" s="28"/>
      <c r="D348" s="28"/>
      <c r="E348" s="28"/>
      <c r="F348" s="28"/>
      <c r="G348" s="28"/>
      <c r="H348" s="28"/>
    </row>
    <row r="349">
      <c r="A349" s="28"/>
      <c r="B349" s="28"/>
      <c r="C349" s="28"/>
      <c r="D349" s="28"/>
      <c r="E349" s="28"/>
      <c r="F349" s="28"/>
      <c r="G349" s="28"/>
      <c r="H349" s="28"/>
    </row>
    <row r="350">
      <c r="A350" s="28"/>
      <c r="B350" s="28"/>
      <c r="C350" s="28"/>
      <c r="D350" s="28"/>
      <c r="E350" s="28"/>
      <c r="F350" s="28"/>
      <c r="G350" s="28"/>
      <c r="H350" s="28"/>
    </row>
    <row r="351">
      <c r="A351" s="28"/>
      <c r="B351" s="28"/>
      <c r="C351" s="28"/>
      <c r="D351" s="28"/>
      <c r="E351" s="28"/>
      <c r="F351" s="28"/>
      <c r="G351" s="28"/>
      <c r="H351" s="28"/>
    </row>
    <row r="352">
      <c r="A352" s="28"/>
      <c r="B352" s="28"/>
      <c r="C352" s="28"/>
      <c r="D352" s="28"/>
      <c r="E352" s="28"/>
      <c r="F352" s="28"/>
      <c r="G352" s="28"/>
      <c r="H352" s="28"/>
    </row>
    <row r="353">
      <c r="A353" s="28"/>
      <c r="B353" s="28"/>
      <c r="C353" s="28"/>
      <c r="D353" s="28"/>
      <c r="E353" s="28"/>
      <c r="F353" s="28"/>
      <c r="G353" s="28"/>
      <c r="H353" s="28"/>
    </row>
    <row r="354">
      <c r="A354" s="28"/>
      <c r="B354" s="28"/>
      <c r="C354" s="28"/>
      <c r="D354" s="28"/>
      <c r="E354" s="28"/>
      <c r="F354" s="28"/>
      <c r="G354" s="28"/>
      <c r="H354" s="28"/>
    </row>
    <row r="355">
      <c r="A355" s="28"/>
      <c r="B355" s="28"/>
      <c r="C355" s="28"/>
      <c r="D355" s="28"/>
      <c r="E355" s="28"/>
      <c r="F355" s="28"/>
      <c r="G355" s="28"/>
      <c r="H355" s="28"/>
    </row>
    <row r="356">
      <c r="A356" s="28"/>
      <c r="B356" s="28"/>
      <c r="C356" s="28"/>
      <c r="D356" s="28"/>
      <c r="E356" s="28"/>
      <c r="F356" s="28"/>
      <c r="G356" s="28"/>
      <c r="H356" s="28"/>
    </row>
    <row r="357">
      <c r="A357" s="28"/>
      <c r="B357" s="28"/>
      <c r="C357" s="28"/>
      <c r="D357" s="28"/>
      <c r="E357" s="28"/>
      <c r="F357" s="28"/>
      <c r="G357" s="28"/>
      <c r="H357" s="28"/>
    </row>
    <row r="358">
      <c r="A358" s="28"/>
      <c r="B358" s="28"/>
      <c r="C358" s="28"/>
      <c r="D358" s="28"/>
      <c r="E358" s="28"/>
      <c r="F358" s="28"/>
      <c r="G358" s="28"/>
      <c r="H358" s="28"/>
    </row>
    <row r="359">
      <c r="A359" s="28"/>
      <c r="B359" s="28"/>
      <c r="C359" s="28"/>
      <c r="D359" s="28"/>
      <c r="E359" s="28"/>
      <c r="F359" s="28"/>
      <c r="G359" s="28"/>
      <c r="H359" s="28"/>
    </row>
    <row r="360">
      <c r="A360" s="28"/>
      <c r="B360" s="28"/>
      <c r="C360" s="28"/>
      <c r="D360" s="28"/>
      <c r="E360" s="28"/>
      <c r="F360" s="28"/>
      <c r="G360" s="28"/>
      <c r="H360" s="28"/>
    </row>
    <row r="361">
      <c r="A361" s="28"/>
      <c r="B361" s="28"/>
      <c r="C361" s="28"/>
      <c r="D361" s="28"/>
      <c r="E361" s="28"/>
      <c r="F361" s="28"/>
      <c r="G361" s="28"/>
      <c r="H361" s="28"/>
    </row>
    <row r="362">
      <c r="A362" s="28"/>
      <c r="B362" s="28"/>
      <c r="C362" s="28"/>
      <c r="D362" s="28"/>
      <c r="E362" s="28"/>
      <c r="F362" s="28"/>
      <c r="G362" s="28"/>
      <c r="H362" s="28"/>
    </row>
    <row r="363">
      <c r="A363" s="28"/>
      <c r="B363" s="28"/>
      <c r="C363" s="28"/>
      <c r="D363" s="28"/>
      <c r="E363" s="28"/>
      <c r="F363" s="28"/>
      <c r="G363" s="28"/>
      <c r="H363" s="28"/>
    </row>
    <row r="364">
      <c r="A364" s="28"/>
      <c r="B364" s="28"/>
      <c r="C364" s="28"/>
      <c r="D364" s="28"/>
      <c r="E364" s="28"/>
      <c r="F364" s="28"/>
      <c r="G364" s="28"/>
      <c r="H364" s="28"/>
    </row>
    <row r="365">
      <c r="A365" s="28"/>
      <c r="B365" s="28"/>
      <c r="C365" s="28"/>
      <c r="D365" s="28"/>
      <c r="E365" s="28"/>
      <c r="F365" s="28"/>
      <c r="G365" s="28"/>
      <c r="H365" s="28"/>
    </row>
    <row r="366">
      <c r="A366" s="28"/>
      <c r="B366" s="28"/>
      <c r="C366" s="28"/>
      <c r="D366" s="28"/>
      <c r="E366" s="28"/>
      <c r="F366" s="28"/>
      <c r="G366" s="28"/>
      <c r="H366" s="28"/>
    </row>
    <row r="367">
      <c r="A367" s="28"/>
      <c r="B367" s="28"/>
      <c r="C367" s="28"/>
      <c r="D367" s="28"/>
      <c r="E367" s="28"/>
      <c r="F367" s="28"/>
      <c r="G367" s="28"/>
      <c r="H367" s="28"/>
    </row>
    <row r="368">
      <c r="A368" s="28"/>
      <c r="B368" s="28"/>
      <c r="C368" s="28"/>
      <c r="D368" s="28"/>
      <c r="E368" s="28"/>
      <c r="F368" s="28"/>
      <c r="G368" s="28"/>
      <c r="H368" s="28"/>
    </row>
    <row r="369">
      <c r="A369" s="28"/>
      <c r="B369" s="28"/>
      <c r="C369" s="28"/>
      <c r="D369" s="28"/>
      <c r="E369" s="28"/>
      <c r="F369" s="28"/>
      <c r="G369" s="28"/>
      <c r="H369" s="28"/>
    </row>
    <row r="370">
      <c r="A370" s="28"/>
      <c r="B370" s="28"/>
      <c r="C370" s="28"/>
      <c r="D370" s="28"/>
      <c r="E370" s="28"/>
      <c r="F370" s="28"/>
      <c r="G370" s="28"/>
      <c r="H370" s="28"/>
    </row>
    <row r="371">
      <c r="A371" s="28"/>
      <c r="B371" s="28"/>
      <c r="C371" s="28"/>
      <c r="D371" s="28"/>
      <c r="E371" s="28"/>
      <c r="F371" s="28"/>
      <c r="G371" s="28"/>
      <c r="H371" s="28"/>
    </row>
    <row r="372">
      <c r="A372" s="28"/>
      <c r="B372" s="28"/>
      <c r="C372" s="28"/>
      <c r="D372" s="28"/>
      <c r="E372" s="28"/>
      <c r="F372" s="28"/>
      <c r="G372" s="28"/>
      <c r="H372" s="28"/>
    </row>
    <row r="373">
      <c r="A373" s="28"/>
      <c r="B373" s="28"/>
      <c r="C373" s="28"/>
      <c r="D373" s="28"/>
      <c r="E373" s="28"/>
      <c r="F373" s="28"/>
      <c r="G373" s="28"/>
      <c r="H373" s="28"/>
    </row>
    <row r="374">
      <c r="A374" s="28"/>
      <c r="B374" s="28"/>
      <c r="C374" s="28"/>
      <c r="D374" s="28"/>
      <c r="E374" s="28"/>
      <c r="F374" s="28"/>
      <c r="G374" s="28"/>
      <c r="H374" s="28"/>
    </row>
    <row r="375">
      <c r="A375" s="28"/>
      <c r="B375" s="28"/>
      <c r="C375" s="28"/>
      <c r="D375" s="28"/>
      <c r="E375" s="28"/>
      <c r="F375" s="28"/>
      <c r="G375" s="28"/>
      <c r="H375" s="28"/>
    </row>
    <row r="376">
      <c r="A376" s="28"/>
      <c r="B376" s="28"/>
      <c r="C376" s="28"/>
      <c r="D376" s="28"/>
      <c r="E376" s="28"/>
      <c r="F376" s="28"/>
      <c r="G376" s="28"/>
      <c r="H376" s="28"/>
    </row>
    <row r="377">
      <c r="A377" s="28"/>
      <c r="B377" s="28"/>
      <c r="C377" s="28"/>
      <c r="D377" s="28"/>
      <c r="E377" s="28"/>
      <c r="F377" s="28"/>
      <c r="G377" s="28"/>
      <c r="H377" s="28"/>
    </row>
    <row r="378">
      <c r="A378" s="28"/>
      <c r="B378" s="28"/>
      <c r="C378" s="28"/>
      <c r="D378" s="28"/>
      <c r="E378" s="28"/>
      <c r="F378" s="28"/>
      <c r="G378" s="28"/>
      <c r="H378" s="28"/>
    </row>
    <row r="379">
      <c r="A379" s="28"/>
      <c r="B379" s="28"/>
      <c r="C379" s="28"/>
      <c r="D379" s="28"/>
      <c r="E379" s="28"/>
      <c r="F379" s="28"/>
      <c r="G379" s="28"/>
      <c r="H379" s="28"/>
    </row>
    <row r="380">
      <c r="A380" s="28"/>
      <c r="B380" s="28"/>
      <c r="C380" s="28"/>
      <c r="D380" s="28"/>
      <c r="E380" s="28"/>
      <c r="F380" s="28"/>
      <c r="G380" s="28"/>
      <c r="H380" s="28"/>
    </row>
    <row r="381">
      <c r="A381" s="28"/>
      <c r="B381" s="28"/>
      <c r="C381" s="28"/>
      <c r="D381" s="28"/>
      <c r="E381" s="28"/>
      <c r="F381" s="28"/>
      <c r="G381" s="28"/>
      <c r="H381" s="28"/>
    </row>
    <row r="382">
      <c r="A382" s="28"/>
      <c r="B382" s="28"/>
      <c r="C382" s="28"/>
      <c r="D382" s="28"/>
      <c r="E382" s="28"/>
      <c r="F382" s="28"/>
      <c r="G382" s="28"/>
      <c r="H382" s="28"/>
    </row>
    <row r="383">
      <c r="A383" s="28"/>
      <c r="B383" s="28"/>
      <c r="C383" s="28"/>
      <c r="D383" s="28"/>
      <c r="E383" s="28"/>
      <c r="F383" s="28"/>
      <c r="G383" s="28"/>
      <c r="H383" s="28"/>
    </row>
    <row r="384">
      <c r="A384" s="28"/>
      <c r="B384" s="28"/>
      <c r="C384" s="28"/>
      <c r="D384" s="28"/>
      <c r="E384" s="28"/>
      <c r="F384" s="28"/>
      <c r="G384" s="28"/>
      <c r="H384" s="28"/>
    </row>
    <row r="385">
      <c r="A385" s="28"/>
      <c r="B385" s="28"/>
      <c r="C385" s="28"/>
      <c r="D385" s="28"/>
      <c r="E385" s="28"/>
      <c r="F385" s="28"/>
      <c r="G385" s="28"/>
      <c r="H385" s="28"/>
    </row>
    <row r="386">
      <c r="A386" s="28"/>
      <c r="B386" s="28"/>
      <c r="C386" s="28"/>
      <c r="D386" s="28"/>
      <c r="E386" s="28"/>
      <c r="F386" s="28"/>
      <c r="G386" s="28"/>
      <c r="H386" s="28"/>
    </row>
    <row r="387">
      <c r="A387" s="28"/>
      <c r="B387" s="28"/>
      <c r="C387" s="28"/>
      <c r="D387" s="28"/>
      <c r="E387" s="28"/>
      <c r="F387" s="28"/>
      <c r="G387" s="28"/>
      <c r="H387" s="28"/>
    </row>
    <row r="388">
      <c r="A388" s="28"/>
      <c r="B388" s="28"/>
      <c r="C388" s="28"/>
      <c r="D388" s="28"/>
      <c r="E388" s="28"/>
      <c r="F388" s="28"/>
      <c r="G388" s="28"/>
      <c r="H388" s="28"/>
    </row>
    <row r="389">
      <c r="A389" s="28"/>
      <c r="B389" s="28"/>
      <c r="C389" s="28"/>
      <c r="D389" s="28"/>
      <c r="E389" s="28"/>
      <c r="F389" s="28"/>
      <c r="G389" s="28"/>
      <c r="H389" s="28"/>
    </row>
    <row r="390">
      <c r="A390" s="28"/>
      <c r="B390" s="28"/>
      <c r="C390" s="28"/>
      <c r="D390" s="28"/>
      <c r="E390" s="28"/>
      <c r="F390" s="28"/>
      <c r="G390" s="28"/>
      <c r="H390" s="28"/>
    </row>
    <row r="391">
      <c r="A391" s="28"/>
      <c r="B391" s="28"/>
      <c r="C391" s="28"/>
      <c r="D391" s="28"/>
      <c r="E391" s="28"/>
      <c r="F391" s="28"/>
      <c r="G391" s="28"/>
      <c r="H391" s="28"/>
    </row>
    <row r="392">
      <c r="A392" s="28"/>
      <c r="B392" s="28"/>
      <c r="C392" s="28"/>
      <c r="D392" s="28"/>
      <c r="E392" s="28"/>
      <c r="F392" s="28"/>
      <c r="G392" s="28"/>
      <c r="H392" s="28"/>
    </row>
    <row r="393">
      <c r="A393" s="28"/>
      <c r="B393" s="28"/>
      <c r="C393" s="28"/>
      <c r="D393" s="28"/>
      <c r="E393" s="28"/>
      <c r="F393" s="28"/>
      <c r="G393" s="28"/>
      <c r="H393" s="28"/>
    </row>
    <row r="394">
      <c r="A394" s="28"/>
      <c r="B394" s="28"/>
      <c r="C394" s="28"/>
      <c r="D394" s="28"/>
      <c r="E394" s="28"/>
      <c r="F394" s="28"/>
      <c r="G394" s="28"/>
      <c r="H394" s="28"/>
    </row>
    <row r="395">
      <c r="A395" s="28"/>
      <c r="B395" s="28"/>
      <c r="C395" s="28"/>
      <c r="D395" s="28"/>
      <c r="E395" s="28"/>
      <c r="F395" s="28"/>
      <c r="G395" s="28"/>
      <c r="H395" s="28"/>
    </row>
    <row r="396">
      <c r="A396" s="28"/>
      <c r="B396" s="28"/>
      <c r="C396" s="28"/>
      <c r="D396" s="28"/>
      <c r="E396" s="28"/>
      <c r="F396" s="28"/>
      <c r="G396" s="28"/>
      <c r="H396" s="28"/>
    </row>
    <row r="397">
      <c r="A397" s="28"/>
      <c r="B397" s="28"/>
      <c r="C397" s="28"/>
      <c r="D397" s="28"/>
      <c r="E397" s="28"/>
      <c r="F397" s="28"/>
      <c r="G397" s="28"/>
      <c r="H397" s="28"/>
    </row>
    <row r="398">
      <c r="A398" s="28"/>
      <c r="B398" s="28"/>
      <c r="C398" s="28"/>
      <c r="D398" s="28"/>
      <c r="E398" s="28"/>
      <c r="F398" s="28"/>
      <c r="G398" s="28"/>
      <c r="H398" s="28"/>
    </row>
    <row r="399">
      <c r="A399" s="28"/>
      <c r="B399" s="28"/>
      <c r="C399" s="28"/>
      <c r="D399" s="28"/>
      <c r="E399" s="28"/>
      <c r="F399" s="28"/>
      <c r="G399" s="28"/>
      <c r="H399" s="28"/>
    </row>
    <row r="400">
      <c r="A400" s="28"/>
      <c r="B400" s="28"/>
      <c r="C400" s="28"/>
      <c r="D400" s="28"/>
      <c r="E400" s="28"/>
      <c r="F400" s="28"/>
      <c r="G400" s="28"/>
      <c r="H400" s="28"/>
    </row>
    <row r="401">
      <c r="A401" s="28"/>
      <c r="B401" s="28"/>
      <c r="C401" s="28"/>
      <c r="D401" s="28"/>
      <c r="E401" s="28"/>
      <c r="F401" s="28"/>
      <c r="G401" s="28"/>
      <c r="H401" s="28"/>
    </row>
    <row r="402">
      <c r="A402" s="28"/>
      <c r="B402" s="28"/>
      <c r="C402" s="28"/>
      <c r="D402" s="28"/>
      <c r="E402" s="28"/>
      <c r="F402" s="28"/>
      <c r="G402" s="28"/>
      <c r="H402" s="28"/>
    </row>
    <row r="403">
      <c r="A403" s="28"/>
      <c r="B403" s="28"/>
      <c r="C403" s="28"/>
      <c r="D403" s="28"/>
      <c r="E403" s="28"/>
      <c r="F403" s="28"/>
      <c r="G403" s="28"/>
      <c r="H403" s="28"/>
    </row>
    <row r="404">
      <c r="A404" s="28"/>
      <c r="B404" s="28"/>
      <c r="C404" s="28"/>
      <c r="D404" s="28"/>
      <c r="E404" s="28"/>
      <c r="F404" s="28"/>
      <c r="G404" s="28"/>
      <c r="H404" s="28"/>
    </row>
    <row r="405">
      <c r="A405" s="28"/>
      <c r="B405" s="28"/>
      <c r="C405" s="28"/>
      <c r="D405" s="28"/>
      <c r="E405" s="28"/>
      <c r="F405" s="28"/>
      <c r="G405" s="28"/>
      <c r="H405" s="28"/>
    </row>
    <row r="406">
      <c r="A406" s="28"/>
      <c r="B406" s="28"/>
      <c r="C406" s="28"/>
      <c r="D406" s="28"/>
      <c r="E406" s="28"/>
      <c r="F406" s="28"/>
      <c r="G406" s="28"/>
      <c r="H406" s="28"/>
    </row>
    <row r="407">
      <c r="A407" s="28"/>
      <c r="B407" s="28"/>
      <c r="C407" s="28"/>
      <c r="D407" s="28"/>
      <c r="E407" s="28"/>
      <c r="F407" s="28"/>
      <c r="G407" s="28"/>
      <c r="H407" s="28"/>
    </row>
    <row r="408">
      <c r="A408" s="28"/>
      <c r="B408" s="28"/>
      <c r="C408" s="28"/>
      <c r="D408" s="28"/>
      <c r="E408" s="28"/>
      <c r="F408" s="28"/>
      <c r="G408" s="28"/>
      <c r="H408" s="28"/>
    </row>
    <row r="409">
      <c r="A409" s="28"/>
      <c r="B409" s="28"/>
      <c r="C409" s="28"/>
      <c r="D409" s="28"/>
      <c r="E409" s="28"/>
      <c r="F409" s="28"/>
      <c r="G409" s="28"/>
      <c r="H409" s="28"/>
    </row>
    <row r="410">
      <c r="A410" s="28"/>
      <c r="B410" s="28"/>
      <c r="C410" s="28"/>
      <c r="D410" s="28"/>
      <c r="E410" s="28"/>
      <c r="F410" s="28"/>
      <c r="G410" s="28"/>
      <c r="H410" s="28"/>
    </row>
    <row r="411">
      <c r="A411" s="28"/>
      <c r="B411" s="28"/>
      <c r="C411" s="28"/>
      <c r="D411" s="28"/>
      <c r="E411" s="28"/>
      <c r="F411" s="28"/>
      <c r="G411" s="28"/>
      <c r="H411" s="28"/>
    </row>
    <row r="412">
      <c r="A412" s="28"/>
      <c r="B412" s="28"/>
      <c r="C412" s="28"/>
      <c r="D412" s="28"/>
      <c r="E412" s="28"/>
      <c r="F412" s="28"/>
      <c r="G412" s="28"/>
      <c r="H412" s="28"/>
    </row>
    <row r="413">
      <c r="A413" s="28"/>
      <c r="B413" s="28"/>
      <c r="C413" s="28"/>
      <c r="D413" s="28"/>
      <c r="E413" s="28"/>
      <c r="F413" s="28"/>
      <c r="G413" s="28"/>
      <c r="H413" s="28"/>
    </row>
    <row r="414">
      <c r="A414" s="28"/>
      <c r="B414" s="28"/>
      <c r="C414" s="28"/>
      <c r="D414" s="28"/>
      <c r="E414" s="28"/>
      <c r="F414" s="28"/>
      <c r="G414" s="28"/>
      <c r="H414" s="28"/>
    </row>
    <row r="415">
      <c r="A415" s="28"/>
      <c r="B415" s="28"/>
      <c r="C415" s="28"/>
      <c r="D415" s="28"/>
      <c r="E415" s="28"/>
      <c r="F415" s="28"/>
      <c r="G415" s="28"/>
      <c r="H415" s="28"/>
    </row>
    <row r="416">
      <c r="A416" s="28"/>
      <c r="B416" s="28"/>
      <c r="C416" s="28"/>
      <c r="D416" s="28"/>
      <c r="E416" s="28"/>
      <c r="F416" s="28"/>
      <c r="G416" s="28"/>
      <c r="H416" s="28"/>
    </row>
    <row r="417">
      <c r="A417" s="28"/>
      <c r="B417" s="28"/>
      <c r="C417" s="28"/>
      <c r="D417" s="28"/>
      <c r="E417" s="28"/>
      <c r="F417" s="28"/>
      <c r="G417" s="28"/>
      <c r="H417" s="28"/>
    </row>
    <row r="418">
      <c r="A418" s="28"/>
      <c r="B418" s="28"/>
      <c r="C418" s="28"/>
      <c r="D418" s="28"/>
      <c r="E418" s="28"/>
      <c r="F418" s="28"/>
      <c r="G418" s="28"/>
      <c r="H418" s="28"/>
    </row>
    <row r="419">
      <c r="A419" s="28"/>
      <c r="B419" s="28"/>
      <c r="C419" s="28"/>
      <c r="D419" s="28"/>
      <c r="E419" s="28"/>
      <c r="F419" s="28"/>
      <c r="G419" s="28"/>
      <c r="H419" s="28"/>
    </row>
    <row r="420">
      <c r="A420" s="28"/>
      <c r="B420" s="28"/>
      <c r="C420" s="28"/>
      <c r="D420" s="28"/>
      <c r="E420" s="28"/>
      <c r="F420" s="28"/>
      <c r="G420" s="28"/>
      <c r="H420" s="28"/>
    </row>
    <row r="421">
      <c r="A421" s="28"/>
      <c r="B421" s="28"/>
      <c r="C421" s="28"/>
      <c r="D421" s="28"/>
      <c r="E421" s="28"/>
      <c r="F421" s="28"/>
      <c r="G421" s="28"/>
      <c r="H421" s="28"/>
    </row>
    <row r="422">
      <c r="A422" s="28"/>
      <c r="B422" s="28"/>
      <c r="C422" s="28"/>
      <c r="D422" s="28"/>
      <c r="E422" s="28"/>
      <c r="F422" s="28"/>
      <c r="G422" s="28"/>
      <c r="H422" s="28"/>
    </row>
    <row r="423">
      <c r="A423" s="28"/>
      <c r="B423" s="28"/>
      <c r="C423" s="28"/>
      <c r="D423" s="28"/>
      <c r="E423" s="28"/>
      <c r="F423" s="28"/>
      <c r="G423" s="28"/>
      <c r="H423" s="28"/>
    </row>
    <row r="424">
      <c r="A424" s="28"/>
      <c r="B424" s="28"/>
      <c r="C424" s="28"/>
      <c r="D424" s="28"/>
      <c r="E424" s="28"/>
      <c r="F424" s="28"/>
      <c r="G424" s="28"/>
      <c r="H424" s="28"/>
    </row>
    <row r="425">
      <c r="A425" s="28"/>
      <c r="B425" s="28"/>
      <c r="C425" s="28"/>
      <c r="D425" s="28"/>
      <c r="E425" s="28"/>
      <c r="F425" s="28"/>
      <c r="G425" s="28"/>
      <c r="H425" s="28"/>
    </row>
    <row r="426">
      <c r="A426" s="28"/>
      <c r="B426" s="28"/>
      <c r="C426" s="28"/>
      <c r="D426" s="28"/>
      <c r="E426" s="28"/>
      <c r="F426" s="28"/>
      <c r="G426" s="28"/>
      <c r="H426" s="28"/>
    </row>
    <row r="427">
      <c r="A427" s="28"/>
      <c r="B427" s="28"/>
      <c r="C427" s="28"/>
      <c r="D427" s="28"/>
      <c r="E427" s="28"/>
      <c r="F427" s="28"/>
      <c r="G427" s="28"/>
      <c r="H427" s="28"/>
    </row>
    <row r="428">
      <c r="A428" s="28"/>
      <c r="B428" s="28"/>
      <c r="C428" s="28"/>
      <c r="D428" s="28"/>
      <c r="E428" s="28"/>
      <c r="F428" s="28"/>
      <c r="G428" s="28"/>
      <c r="H428" s="28"/>
    </row>
    <row r="429">
      <c r="A429" s="28"/>
      <c r="B429" s="28"/>
      <c r="C429" s="28"/>
      <c r="D429" s="28"/>
      <c r="E429" s="28"/>
      <c r="F429" s="28"/>
      <c r="G429" s="28"/>
      <c r="H429" s="28"/>
    </row>
    <row r="430">
      <c r="A430" s="28"/>
      <c r="B430" s="28"/>
      <c r="C430" s="28"/>
      <c r="D430" s="28"/>
      <c r="E430" s="28"/>
      <c r="F430" s="28"/>
      <c r="G430" s="28"/>
      <c r="H430" s="28"/>
    </row>
    <row r="431">
      <c r="A431" s="28"/>
      <c r="B431" s="28"/>
      <c r="C431" s="28"/>
      <c r="D431" s="28"/>
      <c r="E431" s="28"/>
      <c r="F431" s="28"/>
      <c r="G431" s="28"/>
      <c r="H431" s="28"/>
    </row>
    <row r="432">
      <c r="A432" s="28"/>
      <c r="B432" s="28"/>
      <c r="C432" s="28"/>
      <c r="D432" s="28"/>
      <c r="E432" s="28"/>
      <c r="F432" s="28"/>
      <c r="G432" s="28"/>
      <c r="H432" s="28"/>
    </row>
    <row r="433">
      <c r="A433" s="28"/>
      <c r="B433" s="28"/>
      <c r="C433" s="28"/>
      <c r="D433" s="28"/>
      <c r="E433" s="28"/>
      <c r="F433" s="28"/>
      <c r="G433" s="28"/>
      <c r="H433" s="28"/>
    </row>
    <row r="434">
      <c r="A434" s="28"/>
      <c r="B434" s="28"/>
      <c r="C434" s="28"/>
      <c r="D434" s="28"/>
      <c r="E434" s="28"/>
      <c r="F434" s="28"/>
      <c r="G434" s="28"/>
      <c r="H434" s="28"/>
    </row>
    <row r="435">
      <c r="A435" s="28"/>
      <c r="B435" s="28"/>
      <c r="C435" s="28"/>
      <c r="D435" s="28"/>
      <c r="E435" s="28"/>
      <c r="F435" s="28"/>
      <c r="G435" s="28"/>
      <c r="H435" s="28"/>
    </row>
    <row r="436">
      <c r="A436" s="28"/>
      <c r="B436" s="28"/>
      <c r="C436" s="28"/>
      <c r="D436" s="28"/>
      <c r="E436" s="28"/>
      <c r="F436" s="28"/>
      <c r="G436" s="28"/>
      <c r="H436" s="28"/>
    </row>
    <row r="437">
      <c r="A437" s="28"/>
      <c r="B437" s="28"/>
      <c r="C437" s="28"/>
      <c r="D437" s="28"/>
      <c r="E437" s="28"/>
      <c r="F437" s="28"/>
      <c r="G437" s="28"/>
      <c r="H437" s="28"/>
    </row>
    <row r="438">
      <c r="A438" s="28"/>
      <c r="B438" s="28"/>
      <c r="C438" s="28"/>
      <c r="D438" s="28"/>
      <c r="E438" s="28"/>
      <c r="F438" s="28"/>
      <c r="G438" s="28"/>
      <c r="H438" s="28"/>
    </row>
    <row r="439">
      <c r="A439" s="28"/>
      <c r="B439" s="28"/>
      <c r="C439" s="28"/>
      <c r="D439" s="28"/>
      <c r="E439" s="28"/>
      <c r="F439" s="28"/>
      <c r="G439" s="28"/>
      <c r="H439" s="28"/>
    </row>
    <row r="440">
      <c r="A440" s="28"/>
      <c r="B440" s="28"/>
      <c r="C440" s="28"/>
      <c r="D440" s="28"/>
      <c r="E440" s="28"/>
      <c r="F440" s="28"/>
      <c r="G440" s="28"/>
      <c r="H440" s="28"/>
    </row>
    <row r="441">
      <c r="A441" s="28"/>
      <c r="B441" s="28"/>
      <c r="C441" s="28"/>
      <c r="D441" s="28"/>
      <c r="E441" s="28"/>
      <c r="F441" s="28"/>
      <c r="G441" s="28"/>
      <c r="H441" s="28"/>
    </row>
    <row r="442">
      <c r="A442" s="28"/>
      <c r="B442" s="28"/>
      <c r="C442" s="28"/>
      <c r="D442" s="28"/>
      <c r="E442" s="28"/>
      <c r="F442" s="28"/>
      <c r="G442" s="28"/>
      <c r="H442" s="28"/>
    </row>
    <row r="443">
      <c r="A443" s="28"/>
      <c r="B443" s="28"/>
      <c r="C443" s="28"/>
      <c r="D443" s="28"/>
      <c r="E443" s="28"/>
      <c r="F443" s="28"/>
      <c r="G443" s="28"/>
      <c r="H443" s="28"/>
    </row>
    <row r="444">
      <c r="A444" s="28"/>
      <c r="B444" s="28"/>
      <c r="C444" s="28"/>
      <c r="D444" s="28"/>
      <c r="E444" s="28"/>
      <c r="F444" s="28"/>
      <c r="G444" s="28"/>
      <c r="H444" s="28"/>
    </row>
    <row r="445">
      <c r="A445" s="28"/>
      <c r="B445" s="28"/>
      <c r="C445" s="28"/>
      <c r="D445" s="28"/>
      <c r="E445" s="28"/>
      <c r="F445" s="28"/>
      <c r="G445" s="28"/>
      <c r="H445" s="28"/>
    </row>
    <row r="446">
      <c r="A446" s="28"/>
      <c r="B446" s="28"/>
      <c r="C446" s="28"/>
      <c r="D446" s="28"/>
      <c r="E446" s="28"/>
      <c r="F446" s="28"/>
      <c r="G446" s="28"/>
      <c r="H446" s="28"/>
    </row>
    <row r="447">
      <c r="A447" s="28"/>
      <c r="B447" s="28"/>
      <c r="C447" s="28"/>
      <c r="D447" s="28"/>
      <c r="E447" s="28"/>
      <c r="F447" s="28"/>
      <c r="G447" s="28"/>
      <c r="H447" s="28"/>
    </row>
    <row r="448">
      <c r="A448" s="28"/>
      <c r="B448" s="28"/>
      <c r="C448" s="28"/>
      <c r="D448" s="28"/>
      <c r="E448" s="28"/>
      <c r="F448" s="28"/>
      <c r="G448" s="28"/>
      <c r="H448" s="28"/>
    </row>
    <row r="449">
      <c r="A449" s="28"/>
      <c r="B449" s="28"/>
      <c r="C449" s="28"/>
      <c r="D449" s="28"/>
      <c r="E449" s="28"/>
      <c r="F449" s="28"/>
      <c r="G449" s="28"/>
      <c r="H449" s="28"/>
    </row>
    <row r="450">
      <c r="A450" s="28"/>
      <c r="B450" s="28"/>
      <c r="C450" s="28"/>
      <c r="D450" s="28"/>
      <c r="E450" s="28"/>
      <c r="F450" s="28"/>
      <c r="G450" s="28"/>
      <c r="H450" s="28"/>
    </row>
    <row r="451">
      <c r="A451" s="28"/>
      <c r="B451" s="28"/>
      <c r="C451" s="28"/>
      <c r="D451" s="28"/>
      <c r="E451" s="28"/>
      <c r="F451" s="28"/>
      <c r="G451" s="28"/>
      <c r="H451" s="28"/>
    </row>
    <row r="452">
      <c r="A452" s="28"/>
      <c r="B452" s="28"/>
      <c r="C452" s="28"/>
      <c r="D452" s="28"/>
      <c r="E452" s="28"/>
      <c r="F452" s="28"/>
      <c r="G452" s="28"/>
      <c r="H452" s="28"/>
    </row>
    <row r="453">
      <c r="A453" s="28"/>
      <c r="B453" s="28"/>
      <c r="C453" s="28"/>
      <c r="D453" s="28"/>
      <c r="E453" s="28"/>
      <c r="F453" s="28"/>
      <c r="G453" s="28"/>
      <c r="H453" s="28"/>
    </row>
    <row r="454">
      <c r="A454" s="28"/>
      <c r="B454" s="28"/>
      <c r="C454" s="28"/>
      <c r="D454" s="28"/>
      <c r="E454" s="28"/>
      <c r="F454" s="28"/>
      <c r="G454" s="28"/>
      <c r="H454" s="28"/>
    </row>
    <row r="455">
      <c r="A455" s="28"/>
      <c r="B455" s="28"/>
      <c r="C455" s="28"/>
      <c r="D455" s="28"/>
      <c r="E455" s="28"/>
      <c r="F455" s="28"/>
      <c r="G455" s="28"/>
      <c r="H455" s="28"/>
    </row>
    <row r="456">
      <c r="A456" s="28"/>
      <c r="B456" s="28"/>
      <c r="C456" s="28"/>
      <c r="D456" s="28"/>
      <c r="E456" s="28"/>
      <c r="F456" s="28"/>
      <c r="G456" s="28"/>
      <c r="H456" s="28"/>
    </row>
    <row r="457">
      <c r="A457" s="28"/>
      <c r="B457" s="28"/>
      <c r="C457" s="28"/>
      <c r="D457" s="28"/>
      <c r="E457" s="28"/>
      <c r="F457" s="28"/>
      <c r="G457" s="28"/>
      <c r="H457" s="28"/>
    </row>
    <row r="458">
      <c r="A458" s="28"/>
      <c r="B458" s="28"/>
      <c r="C458" s="28"/>
      <c r="D458" s="28"/>
      <c r="E458" s="28"/>
      <c r="F458" s="28"/>
      <c r="G458" s="28"/>
      <c r="H458" s="28"/>
    </row>
    <row r="459">
      <c r="A459" s="28"/>
      <c r="B459" s="28"/>
      <c r="C459" s="28"/>
      <c r="D459" s="28"/>
      <c r="E459" s="28"/>
      <c r="F459" s="28"/>
      <c r="G459" s="28"/>
      <c r="H459" s="28"/>
    </row>
    <row r="460">
      <c r="A460" s="28"/>
      <c r="B460" s="28"/>
      <c r="C460" s="28"/>
      <c r="D460" s="28"/>
      <c r="E460" s="28"/>
      <c r="F460" s="28"/>
      <c r="G460" s="28"/>
      <c r="H460" s="28"/>
    </row>
    <row r="461">
      <c r="A461" s="28"/>
      <c r="B461" s="28"/>
      <c r="C461" s="28"/>
      <c r="D461" s="28"/>
      <c r="E461" s="28"/>
      <c r="F461" s="28"/>
      <c r="G461" s="28"/>
      <c r="H461" s="28"/>
    </row>
    <row r="462">
      <c r="A462" s="28"/>
      <c r="B462" s="28"/>
      <c r="C462" s="28"/>
      <c r="D462" s="28"/>
      <c r="E462" s="28"/>
      <c r="F462" s="28"/>
      <c r="G462" s="28"/>
      <c r="H462" s="28"/>
    </row>
    <row r="463">
      <c r="A463" s="28"/>
      <c r="B463" s="28"/>
      <c r="C463" s="28"/>
      <c r="D463" s="28"/>
      <c r="E463" s="28"/>
      <c r="F463" s="28"/>
      <c r="G463" s="28"/>
      <c r="H463" s="28"/>
    </row>
    <row r="464">
      <c r="A464" s="28"/>
      <c r="B464" s="28"/>
      <c r="C464" s="28"/>
      <c r="D464" s="28"/>
      <c r="E464" s="28"/>
      <c r="F464" s="28"/>
      <c r="G464" s="28"/>
      <c r="H464" s="28"/>
    </row>
    <row r="465">
      <c r="A465" s="28"/>
      <c r="B465" s="28"/>
      <c r="C465" s="28"/>
      <c r="D465" s="28"/>
      <c r="E465" s="28"/>
      <c r="F465" s="28"/>
      <c r="G465" s="28"/>
      <c r="H465" s="28"/>
    </row>
    <row r="466">
      <c r="A466" s="28"/>
      <c r="B466" s="28"/>
      <c r="C466" s="28"/>
      <c r="D466" s="28"/>
      <c r="E466" s="28"/>
      <c r="F466" s="28"/>
      <c r="G466" s="28"/>
      <c r="H466" s="28"/>
    </row>
    <row r="467">
      <c r="A467" s="28"/>
      <c r="B467" s="28"/>
      <c r="C467" s="28"/>
      <c r="D467" s="28"/>
      <c r="E467" s="28"/>
      <c r="F467" s="28"/>
      <c r="G467" s="28"/>
      <c r="H467" s="28"/>
    </row>
    <row r="468">
      <c r="A468" s="28"/>
      <c r="B468" s="28"/>
      <c r="C468" s="28"/>
      <c r="D468" s="28"/>
      <c r="E468" s="28"/>
      <c r="F468" s="28"/>
      <c r="G468" s="28"/>
      <c r="H468" s="28"/>
    </row>
    <row r="469">
      <c r="A469" s="28"/>
      <c r="B469" s="28"/>
      <c r="C469" s="28"/>
      <c r="D469" s="28"/>
      <c r="E469" s="28"/>
      <c r="F469" s="28"/>
      <c r="G469" s="28"/>
      <c r="H469" s="28"/>
    </row>
    <row r="470">
      <c r="A470" s="28"/>
      <c r="B470" s="28"/>
      <c r="C470" s="28"/>
      <c r="D470" s="28"/>
      <c r="E470" s="28"/>
      <c r="F470" s="28"/>
      <c r="G470" s="28"/>
      <c r="H470" s="28"/>
    </row>
    <row r="471">
      <c r="A471" s="28"/>
      <c r="B471" s="28"/>
      <c r="C471" s="28"/>
      <c r="D471" s="28"/>
      <c r="E471" s="28"/>
      <c r="F471" s="28"/>
      <c r="G471" s="28"/>
      <c r="H471" s="28"/>
    </row>
    <row r="472">
      <c r="A472" s="28"/>
      <c r="B472" s="28"/>
      <c r="C472" s="28"/>
      <c r="D472" s="28"/>
      <c r="E472" s="28"/>
      <c r="F472" s="28"/>
      <c r="G472" s="28"/>
      <c r="H472" s="28"/>
    </row>
    <row r="473">
      <c r="A473" s="28"/>
      <c r="B473" s="28"/>
      <c r="C473" s="28"/>
      <c r="D473" s="28"/>
      <c r="E473" s="28"/>
      <c r="F473" s="28"/>
      <c r="G473" s="28"/>
      <c r="H473" s="28"/>
    </row>
    <row r="474">
      <c r="A474" s="28"/>
      <c r="B474" s="28"/>
      <c r="C474" s="28"/>
      <c r="D474" s="28"/>
      <c r="E474" s="28"/>
      <c r="F474" s="28"/>
      <c r="G474" s="28"/>
      <c r="H474" s="28"/>
    </row>
    <row r="475">
      <c r="A475" s="28"/>
      <c r="B475" s="28"/>
      <c r="C475" s="28"/>
      <c r="D475" s="28"/>
      <c r="E475" s="28"/>
      <c r="F475" s="28"/>
      <c r="G475" s="28"/>
      <c r="H475" s="28"/>
    </row>
    <row r="476">
      <c r="A476" s="28"/>
      <c r="B476" s="28"/>
      <c r="C476" s="28"/>
      <c r="D476" s="28"/>
      <c r="E476" s="28"/>
      <c r="F476" s="28"/>
      <c r="G476" s="28"/>
      <c r="H476" s="28"/>
    </row>
    <row r="477">
      <c r="A477" s="28"/>
      <c r="B477" s="28"/>
      <c r="C477" s="28"/>
      <c r="D477" s="28"/>
      <c r="E477" s="28"/>
      <c r="F477" s="28"/>
      <c r="G477" s="28"/>
      <c r="H477" s="28"/>
    </row>
    <row r="478">
      <c r="A478" s="28"/>
      <c r="B478" s="28"/>
      <c r="C478" s="28"/>
      <c r="D478" s="28"/>
      <c r="E478" s="28"/>
      <c r="F478" s="28"/>
      <c r="G478" s="28"/>
      <c r="H478" s="28"/>
    </row>
    <row r="479">
      <c r="A479" s="28"/>
      <c r="B479" s="28"/>
      <c r="C479" s="28"/>
      <c r="D479" s="28"/>
      <c r="E479" s="28"/>
      <c r="F479" s="28"/>
      <c r="G479" s="28"/>
      <c r="H479" s="28"/>
    </row>
    <row r="480">
      <c r="A480" s="28"/>
      <c r="B480" s="28"/>
      <c r="C480" s="28"/>
      <c r="D480" s="28"/>
      <c r="E480" s="28"/>
      <c r="F480" s="28"/>
      <c r="G480" s="28"/>
      <c r="H480" s="28"/>
    </row>
    <row r="481">
      <c r="A481" s="28"/>
      <c r="B481" s="28"/>
      <c r="C481" s="28"/>
      <c r="D481" s="28"/>
      <c r="E481" s="28"/>
      <c r="F481" s="28"/>
      <c r="G481" s="28"/>
      <c r="H481" s="28"/>
    </row>
    <row r="482">
      <c r="A482" s="28"/>
      <c r="B482" s="28"/>
      <c r="C482" s="28"/>
      <c r="D482" s="28"/>
      <c r="E482" s="28"/>
      <c r="F482" s="28"/>
      <c r="G482" s="28"/>
      <c r="H482" s="28"/>
    </row>
    <row r="483">
      <c r="A483" s="28"/>
      <c r="B483" s="28"/>
      <c r="C483" s="28"/>
      <c r="D483" s="28"/>
      <c r="E483" s="28"/>
      <c r="F483" s="28"/>
      <c r="G483" s="28"/>
      <c r="H483" s="28"/>
    </row>
    <row r="484">
      <c r="A484" s="28"/>
      <c r="B484" s="28"/>
      <c r="C484" s="28"/>
      <c r="D484" s="28"/>
      <c r="E484" s="28"/>
      <c r="F484" s="28"/>
      <c r="G484" s="28"/>
      <c r="H484" s="28"/>
    </row>
    <row r="485">
      <c r="A485" s="28"/>
      <c r="B485" s="28"/>
      <c r="C485" s="28"/>
      <c r="D485" s="28"/>
      <c r="E485" s="28"/>
      <c r="F485" s="28"/>
      <c r="G485" s="28"/>
      <c r="H485" s="28"/>
    </row>
    <row r="486">
      <c r="A486" s="28"/>
      <c r="B486" s="28"/>
      <c r="C486" s="28"/>
      <c r="D486" s="28"/>
      <c r="E486" s="28"/>
      <c r="F486" s="28"/>
      <c r="G486" s="28"/>
      <c r="H486" s="28"/>
    </row>
    <row r="487">
      <c r="A487" s="28"/>
      <c r="B487" s="28"/>
      <c r="C487" s="28"/>
      <c r="D487" s="28"/>
      <c r="E487" s="28"/>
      <c r="F487" s="28"/>
      <c r="G487" s="28"/>
      <c r="H487" s="28"/>
    </row>
    <row r="488">
      <c r="A488" s="28"/>
      <c r="B488" s="28"/>
      <c r="C488" s="28"/>
      <c r="D488" s="28"/>
      <c r="E488" s="28"/>
      <c r="F488" s="28"/>
      <c r="G488" s="28"/>
      <c r="H488" s="28"/>
    </row>
    <row r="489">
      <c r="A489" s="28"/>
      <c r="B489" s="28"/>
      <c r="C489" s="28"/>
      <c r="D489" s="28"/>
      <c r="E489" s="28"/>
      <c r="F489" s="28"/>
      <c r="G489" s="28"/>
      <c r="H489" s="28"/>
    </row>
    <row r="490">
      <c r="A490" s="28"/>
      <c r="B490" s="28"/>
      <c r="C490" s="28"/>
      <c r="D490" s="28"/>
      <c r="E490" s="28"/>
      <c r="F490" s="28"/>
      <c r="G490" s="28"/>
      <c r="H490" s="28"/>
    </row>
    <row r="491">
      <c r="A491" s="28"/>
      <c r="B491" s="28"/>
      <c r="C491" s="28"/>
      <c r="D491" s="28"/>
      <c r="E491" s="28"/>
      <c r="F491" s="28"/>
      <c r="G491" s="28"/>
      <c r="H491" s="28"/>
    </row>
    <row r="492">
      <c r="A492" s="28"/>
      <c r="B492" s="28"/>
      <c r="C492" s="28"/>
      <c r="D492" s="28"/>
      <c r="E492" s="28"/>
      <c r="F492" s="28"/>
      <c r="G492" s="28"/>
      <c r="H492" s="28"/>
    </row>
    <row r="493">
      <c r="A493" s="28"/>
      <c r="B493" s="28"/>
      <c r="C493" s="28"/>
      <c r="D493" s="28"/>
      <c r="E493" s="28"/>
      <c r="F493" s="28"/>
      <c r="G493" s="28"/>
      <c r="H493" s="28"/>
    </row>
    <row r="494">
      <c r="A494" s="28"/>
      <c r="B494" s="28"/>
      <c r="C494" s="28"/>
      <c r="D494" s="28"/>
      <c r="E494" s="28"/>
      <c r="F494" s="28"/>
      <c r="G494" s="28"/>
      <c r="H494" s="28"/>
    </row>
    <row r="495">
      <c r="A495" s="28"/>
      <c r="B495" s="28"/>
      <c r="C495" s="28"/>
      <c r="D495" s="28"/>
      <c r="E495" s="28"/>
      <c r="F495" s="28"/>
      <c r="G495" s="28"/>
      <c r="H495" s="28"/>
    </row>
    <row r="496">
      <c r="A496" s="28"/>
      <c r="B496" s="28"/>
      <c r="C496" s="28"/>
      <c r="D496" s="28"/>
      <c r="E496" s="28"/>
      <c r="F496" s="28"/>
      <c r="G496" s="28"/>
      <c r="H496" s="28"/>
    </row>
    <row r="497">
      <c r="A497" s="28"/>
      <c r="B497" s="28"/>
      <c r="C497" s="28"/>
      <c r="D497" s="28"/>
      <c r="E497" s="28"/>
      <c r="F497" s="28"/>
      <c r="G497" s="28"/>
      <c r="H497" s="28"/>
    </row>
    <row r="498">
      <c r="A498" s="28"/>
      <c r="B498" s="28"/>
      <c r="C498" s="28"/>
      <c r="D498" s="28"/>
      <c r="E498" s="28"/>
      <c r="F498" s="28"/>
      <c r="G498" s="28"/>
      <c r="H498" s="28"/>
    </row>
    <row r="499">
      <c r="A499" s="28"/>
      <c r="B499" s="28"/>
      <c r="C499" s="28"/>
      <c r="D499" s="28"/>
      <c r="E499" s="28"/>
      <c r="F499" s="28"/>
      <c r="G499" s="28"/>
      <c r="H499" s="28"/>
    </row>
    <row r="500">
      <c r="A500" s="28"/>
      <c r="B500" s="28"/>
      <c r="C500" s="28"/>
      <c r="D500" s="28"/>
      <c r="E500" s="28"/>
      <c r="F500" s="28"/>
      <c r="G500" s="28"/>
      <c r="H500" s="28"/>
    </row>
    <row r="501">
      <c r="A501" s="28"/>
      <c r="B501" s="28"/>
      <c r="C501" s="28"/>
      <c r="D501" s="28"/>
      <c r="E501" s="28"/>
      <c r="F501" s="28"/>
      <c r="G501" s="28"/>
      <c r="H501" s="28"/>
    </row>
    <row r="502">
      <c r="A502" s="28"/>
      <c r="B502" s="28"/>
      <c r="C502" s="28"/>
      <c r="D502" s="28"/>
      <c r="E502" s="28"/>
      <c r="F502" s="28"/>
      <c r="G502" s="28"/>
      <c r="H502" s="28"/>
    </row>
    <row r="503">
      <c r="A503" s="28"/>
      <c r="B503" s="28"/>
      <c r="C503" s="28"/>
      <c r="D503" s="28"/>
      <c r="E503" s="28"/>
      <c r="F503" s="28"/>
      <c r="G503" s="28"/>
      <c r="H503" s="28"/>
    </row>
    <row r="504">
      <c r="A504" s="28"/>
      <c r="B504" s="28"/>
      <c r="C504" s="28"/>
      <c r="D504" s="28"/>
      <c r="E504" s="28"/>
      <c r="F504" s="28"/>
      <c r="G504" s="28"/>
      <c r="H504" s="28"/>
    </row>
    <row r="505">
      <c r="A505" s="28"/>
      <c r="B505" s="28"/>
      <c r="C505" s="28"/>
      <c r="D505" s="28"/>
      <c r="E505" s="28"/>
      <c r="F505" s="28"/>
      <c r="G505" s="28"/>
      <c r="H505" s="28"/>
    </row>
    <row r="506">
      <c r="A506" s="28"/>
      <c r="B506" s="28"/>
      <c r="C506" s="28"/>
      <c r="D506" s="28"/>
      <c r="E506" s="28"/>
      <c r="F506" s="28"/>
      <c r="G506" s="28"/>
      <c r="H506" s="28"/>
    </row>
    <row r="507">
      <c r="A507" s="28"/>
      <c r="B507" s="28"/>
      <c r="C507" s="28"/>
      <c r="D507" s="28"/>
      <c r="E507" s="28"/>
      <c r="F507" s="28"/>
      <c r="G507" s="28"/>
      <c r="H507" s="28"/>
    </row>
    <row r="508">
      <c r="A508" s="28"/>
      <c r="B508" s="28"/>
      <c r="C508" s="28"/>
      <c r="D508" s="28"/>
      <c r="E508" s="28"/>
      <c r="F508" s="28"/>
      <c r="G508" s="28"/>
      <c r="H508" s="28"/>
    </row>
    <row r="509">
      <c r="A509" s="28"/>
      <c r="B509" s="28"/>
      <c r="C509" s="28"/>
      <c r="D509" s="28"/>
      <c r="E509" s="28"/>
      <c r="F509" s="28"/>
      <c r="G509" s="28"/>
      <c r="H509" s="28"/>
    </row>
    <row r="510">
      <c r="A510" s="28"/>
      <c r="B510" s="28"/>
      <c r="C510" s="28"/>
      <c r="D510" s="28"/>
      <c r="E510" s="28"/>
      <c r="F510" s="28"/>
      <c r="G510" s="28"/>
      <c r="H510" s="28"/>
    </row>
    <row r="511">
      <c r="A511" s="28"/>
      <c r="B511" s="28"/>
      <c r="C511" s="28"/>
      <c r="D511" s="28"/>
      <c r="E511" s="28"/>
      <c r="F511" s="28"/>
      <c r="G511" s="28"/>
      <c r="H511" s="28"/>
    </row>
    <row r="512">
      <c r="A512" s="28"/>
      <c r="B512" s="28"/>
      <c r="C512" s="28"/>
      <c r="D512" s="28"/>
      <c r="E512" s="28"/>
      <c r="F512" s="28"/>
      <c r="G512" s="28"/>
      <c r="H512" s="28"/>
    </row>
    <row r="513">
      <c r="A513" s="28"/>
      <c r="B513" s="28"/>
      <c r="C513" s="28"/>
      <c r="D513" s="28"/>
      <c r="E513" s="28"/>
      <c r="F513" s="28"/>
      <c r="G513" s="28"/>
      <c r="H513" s="28"/>
    </row>
    <row r="514">
      <c r="A514" s="28"/>
      <c r="B514" s="28"/>
      <c r="C514" s="28"/>
      <c r="D514" s="28"/>
      <c r="E514" s="28"/>
      <c r="F514" s="28"/>
      <c r="G514" s="28"/>
      <c r="H514" s="28"/>
    </row>
    <row r="515">
      <c r="A515" s="28"/>
      <c r="B515" s="28"/>
      <c r="C515" s="28"/>
      <c r="D515" s="28"/>
      <c r="E515" s="28"/>
      <c r="F515" s="28"/>
      <c r="G515" s="28"/>
      <c r="H515" s="28"/>
    </row>
    <row r="516">
      <c r="A516" s="28"/>
      <c r="B516" s="28"/>
      <c r="C516" s="28"/>
      <c r="D516" s="28"/>
      <c r="E516" s="28"/>
      <c r="F516" s="28"/>
      <c r="G516" s="28"/>
      <c r="H516" s="28"/>
    </row>
    <row r="517">
      <c r="A517" s="28"/>
      <c r="B517" s="28"/>
      <c r="C517" s="28"/>
      <c r="D517" s="28"/>
      <c r="E517" s="28"/>
      <c r="F517" s="28"/>
      <c r="G517" s="28"/>
      <c r="H517" s="28"/>
    </row>
    <row r="518">
      <c r="A518" s="28"/>
      <c r="B518" s="28"/>
      <c r="C518" s="28"/>
      <c r="D518" s="28"/>
      <c r="E518" s="28"/>
      <c r="F518" s="28"/>
      <c r="G518" s="28"/>
      <c r="H518" s="28"/>
    </row>
    <row r="519">
      <c r="A519" s="28"/>
      <c r="B519" s="28"/>
      <c r="C519" s="28"/>
      <c r="D519" s="28"/>
      <c r="E519" s="28"/>
      <c r="F519" s="28"/>
      <c r="G519" s="28"/>
      <c r="H519" s="28"/>
    </row>
    <row r="520">
      <c r="A520" s="28"/>
      <c r="B520" s="28"/>
      <c r="C520" s="28"/>
      <c r="D520" s="28"/>
      <c r="E520" s="28"/>
      <c r="F520" s="28"/>
      <c r="G520" s="28"/>
      <c r="H520" s="28"/>
    </row>
    <row r="521">
      <c r="A521" s="28"/>
      <c r="B521" s="28"/>
      <c r="C521" s="28"/>
      <c r="D521" s="28"/>
      <c r="E521" s="28"/>
      <c r="F521" s="28"/>
      <c r="G521" s="28"/>
      <c r="H521" s="28"/>
    </row>
    <row r="522">
      <c r="A522" s="28"/>
      <c r="B522" s="28"/>
      <c r="C522" s="28"/>
      <c r="D522" s="28"/>
      <c r="E522" s="28"/>
      <c r="F522" s="28"/>
      <c r="G522" s="28"/>
      <c r="H522" s="28"/>
    </row>
    <row r="523">
      <c r="A523" s="28"/>
      <c r="B523" s="28"/>
      <c r="C523" s="28"/>
      <c r="D523" s="28"/>
      <c r="E523" s="28"/>
      <c r="F523" s="28"/>
      <c r="G523" s="28"/>
      <c r="H523" s="28"/>
    </row>
    <row r="524">
      <c r="A524" s="28"/>
      <c r="B524" s="28"/>
      <c r="C524" s="28"/>
      <c r="D524" s="28"/>
      <c r="E524" s="28"/>
      <c r="F524" s="28"/>
      <c r="G524" s="28"/>
      <c r="H524" s="28"/>
    </row>
    <row r="525">
      <c r="A525" s="28"/>
      <c r="B525" s="28"/>
      <c r="C525" s="28"/>
      <c r="D525" s="28"/>
      <c r="E525" s="28"/>
      <c r="F525" s="28"/>
      <c r="G525" s="28"/>
      <c r="H525" s="28"/>
    </row>
    <row r="526">
      <c r="A526" s="28"/>
      <c r="B526" s="28"/>
      <c r="C526" s="28"/>
      <c r="D526" s="28"/>
      <c r="E526" s="28"/>
      <c r="F526" s="28"/>
      <c r="G526" s="28"/>
      <c r="H526" s="28"/>
    </row>
    <row r="527">
      <c r="A527" s="28"/>
      <c r="B527" s="28"/>
      <c r="C527" s="28"/>
      <c r="D527" s="28"/>
      <c r="E527" s="28"/>
      <c r="F527" s="28"/>
      <c r="G527" s="28"/>
      <c r="H527" s="28"/>
    </row>
    <row r="528">
      <c r="A528" s="28"/>
      <c r="B528" s="28"/>
      <c r="C528" s="28"/>
      <c r="D528" s="28"/>
      <c r="E528" s="28"/>
      <c r="F528" s="28"/>
      <c r="G528" s="28"/>
      <c r="H528" s="28"/>
    </row>
    <row r="529">
      <c r="A529" s="28"/>
      <c r="B529" s="28"/>
      <c r="C529" s="28"/>
      <c r="D529" s="28"/>
      <c r="E529" s="28"/>
      <c r="F529" s="28"/>
      <c r="G529" s="28"/>
      <c r="H529" s="28"/>
    </row>
    <row r="530">
      <c r="A530" s="28"/>
      <c r="B530" s="28"/>
      <c r="C530" s="28"/>
      <c r="D530" s="28"/>
      <c r="E530" s="28"/>
      <c r="F530" s="28"/>
      <c r="G530" s="28"/>
      <c r="H530" s="28"/>
    </row>
    <row r="531">
      <c r="A531" s="28"/>
      <c r="B531" s="28"/>
      <c r="C531" s="28"/>
      <c r="D531" s="28"/>
      <c r="E531" s="28"/>
      <c r="F531" s="28"/>
      <c r="G531" s="28"/>
      <c r="H531" s="28"/>
    </row>
    <row r="532">
      <c r="A532" s="28"/>
      <c r="B532" s="28"/>
      <c r="C532" s="28"/>
      <c r="D532" s="28"/>
      <c r="E532" s="28"/>
      <c r="F532" s="28"/>
      <c r="G532" s="28"/>
      <c r="H532" s="28"/>
    </row>
    <row r="533">
      <c r="A533" s="28"/>
      <c r="B533" s="28"/>
      <c r="C533" s="28"/>
      <c r="D533" s="28"/>
      <c r="E533" s="28"/>
      <c r="F533" s="28"/>
      <c r="G533" s="28"/>
      <c r="H533" s="28"/>
    </row>
    <row r="534">
      <c r="A534" s="28"/>
      <c r="B534" s="28"/>
      <c r="C534" s="28"/>
      <c r="D534" s="28"/>
      <c r="E534" s="28"/>
      <c r="F534" s="28"/>
      <c r="G534" s="28"/>
      <c r="H534" s="28"/>
    </row>
    <row r="535">
      <c r="A535" s="28"/>
      <c r="B535" s="28"/>
      <c r="C535" s="28"/>
      <c r="D535" s="28"/>
      <c r="E535" s="28"/>
      <c r="F535" s="28"/>
      <c r="G535" s="28"/>
      <c r="H535" s="28"/>
    </row>
    <row r="536">
      <c r="A536" s="28"/>
      <c r="B536" s="28"/>
      <c r="C536" s="28"/>
      <c r="D536" s="28"/>
      <c r="E536" s="28"/>
      <c r="F536" s="28"/>
      <c r="G536" s="28"/>
      <c r="H536" s="28"/>
    </row>
    <row r="537">
      <c r="A537" s="28"/>
      <c r="B537" s="28"/>
      <c r="C537" s="28"/>
      <c r="D537" s="28"/>
      <c r="E537" s="28"/>
      <c r="F537" s="28"/>
      <c r="G537" s="28"/>
      <c r="H537" s="28"/>
    </row>
    <row r="538">
      <c r="A538" s="28"/>
      <c r="B538" s="28"/>
      <c r="C538" s="28"/>
      <c r="D538" s="28"/>
      <c r="E538" s="28"/>
      <c r="F538" s="28"/>
      <c r="G538" s="28"/>
      <c r="H538" s="28"/>
    </row>
    <row r="539">
      <c r="A539" s="28"/>
      <c r="B539" s="28"/>
      <c r="C539" s="28"/>
      <c r="D539" s="28"/>
      <c r="E539" s="28"/>
      <c r="F539" s="28"/>
      <c r="G539" s="28"/>
      <c r="H539" s="28"/>
    </row>
    <row r="540">
      <c r="A540" s="28"/>
      <c r="B540" s="28"/>
      <c r="C540" s="28"/>
      <c r="D540" s="28"/>
      <c r="E540" s="28"/>
      <c r="F540" s="28"/>
      <c r="G540" s="28"/>
      <c r="H540" s="28"/>
    </row>
    <row r="541">
      <c r="A541" s="28"/>
      <c r="B541" s="28"/>
      <c r="C541" s="28"/>
      <c r="D541" s="28"/>
      <c r="E541" s="28"/>
      <c r="F541" s="28"/>
      <c r="G541" s="28"/>
      <c r="H541" s="28"/>
    </row>
    <row r="542">
      <c r="A542" s="28"/>
      <c r="B542" s="28"/>
      <c r="C542" s="28"/>
      <c r="D542" s="28"/>
      <c r="E542" s="28"/>
      <c r="F542" s="28"/>
      <c r="G542" s="28"/>
      <c r="H542" s="28"/>
    </row>
    <row r="543">
      <c r="A543" s="28"/>
      <c r="B543" s="28"/>
      <c r="C543" s="28"/>
      <c r="D543" s="28"/>
      <c r="E543" s="28"/>
      <c r="F543" s="28"/>
      <c r="G543" s="28"/>
      <c r="H543" s="28"/>
    </row>
    <row r="544">
      <c r="A544" s="28"/>
      <c r="B544" s="28"/>
      <c r="C544" s="28"/>
      <c r="D544" s="28"/>
      <c r="E544" s="28"/>
      <c r="F544" s="28"/>
      <c r="G544" s="28"/>
      <c r="H544" s="28"/>
    </row>
    <row r="545">
      <c r="A545" s="28"/>
      <c r="B545" s="28"/>
      <c r="C545" s="28"/>
      <c r="D545" s="28"/>
      <c r="E545" s="28"/>
      <c r="F545" s="28"/>
      <c r="G545" s="28"/>
      <c r="H545" s="28"/>
    </row>
    <row r="546">
      <c r="A546" s="28"/>
      <c r="B546" s="28"/>
      <c r="C546" s="28"/>
      <c r="D546" s="28"/>
      <c r="E546" s="28"/>
      <c r="F546" s="28"/>
      <c r="G546" s="28"/>
      <c r="H546" s="28"/>
    </row>
    <row r="547">
      <c r="A547" s="28"/>
      <c r="B547" s="28"/>
      <c r="C547" s="28"/>
      <c r="D547" s="28"/>
      <c r="E547" s="28"/>
      <c r="F547" s="28"/>
      <c r="G547" s="28"/>
      <c r="H547" s="28"/>
    </row>
    <row r="548">
      <c r="A548" s="28"/>
      <c r="B548" s="28"/>
      <c r="C548" s="28"/>
      <c r="D548" s="28"/>
      <c r="E548" s="28"/>
      <c r="F548" s="28"/>
      <c r="G548" s="28"/>
      <c r="H548" s="28"/>
    </row>
    <row r="549">
      <c r="A549" s="28"/>
      <c r="B549" s="28"/>
      <c r="C549" s="28"/>
      <c r="D549" s="28"/>
      <c r="E549" s="28"/>
      <c r="F549" s="28"/>
      <c r="G549" s="28"/>
      <c r="H549" s="28"/>
    </row>
    <row r="550">
      <c r="A550" s="28"/>
      <c r="B550" s="28"/>
      <c r="C550" s="28"/>
      <c r="D550" s="28"/>
      <c r="E550" s="28"/>
      <c r="F550" s="28"/>
      <c r="G550" s="28"/>
      <c r="H550" s="28"/>
    </row>
    <row r="551">
      <c r="A551" s="28"/>
      <c r="B551" s="28"/>
      <c r="C551" s="28"/>
      <c r="D551" s="28"/>
      <c r="E551" s="28"/>
      <c r="F551" s="28"/>
      <c r="G551" s="28"/>
      <c r="H551" s="28"/>
    </row>
    <row r="552">
      <c r="A552" s="28"/>
      <c r="B552" s="28"/>
      <c r="C552" s="28"/>
      <c r="D552" s="28"/>
      <c r="E552" s="28"/>
      <c r="F552" s="28"/>
      <c r="G552" s="28"/>
      <c r="H552" s="28"/>
    </row>
    <row r="553">
      <c r="A553" s="28"/>
      <c r="B553" s="28"/>
      <c r="C553" s="28"/>
      <c r="D553" s="28"/>
      <c r="E553" s="28"/>
      <c r="F553" s="28"/>
      <c r="G553" s="28"/>
      <c r="H553" s="28"/>
    </row>
    <row r="554">
      <c r="A554" s="28"/>
      <c r="B554" s="28"/>
      <c r="C554" s="28"/>
      <c r="D554" s="28"/>
      <c r="E554" s="28"/>
      <c r="F554" s="28"/>
      <c r="G554" s="28"/>
      <c r="H554" s="28"/>
    </row>
    <row r="555">
      <c r="A555" s="28"/>
      <c r="B555" s="28"/>
      <c r="C555" s="28"/>
      <c r="D555" s="28"/>
      <c r="E555" s="28"/>
      <c r="F555" s="28"/>
      <c r="G555" s="28"/>
      <c r="H555" s="28"/>
    </row>
    <row r="556">
      <c r="A556" s="28"/>
      <c r="B556" s="28"/>
      <c r="C556" s="28"/>
      <c r="D556" s="28"/>
      <c r="E556" s="28"/>
      <c r="F556" s="28"/>
      <c r="G556" s="28"/>
      <c r="H556" s="28"/>
    </row>
    <row r="557">
      <c r="A557" s="28"/>
      <c r="B557" s="28"/>
      <c r="C557" s="28"/>
      <c r="D557" s="28"/>
      <c r="E557" s="28"/>
      <c r="F557" s="28"/>
      <c r="G557" s="28"/>
      <c r="H557" s="28"/>
    </row>
    <row r="558">
      <c r="A558" s="28"/>
      <c r="B558" s="28"/>
      <c r="C558" s="28"/>
      <c r="D558" s="28"/>
      <c r="E558" s="28"/>
      <c r="F558" s="28"/>
      <c r="G558" s="28"/>
      <c r="H558" s="28"/>
    </row>
    <row r="559">
      <c r="A559" s="28"/>
      <c r="B559" s="28"/>
      <c r="C559" s="28"/>
      <c r="D559" s="28"/>
      <c r="E559" s="28"/>
      <c r="F559" s="28"/>
      <c r="G559" s="28"/>
      <c r="H559" s="28"/>
    </row>
    <row r="560">
      <c r="A560" s="28"/>
      <c r="B560" s="28"/>
      <c r="C560" s="28"/>
      <c r="D560" s="28"/>
      <c r="E560" s="28"/>
      <c r="F560" s="28"/>
      <c r="G560" s="28"/>
      <c r="H560" s="28"/>
    </row>
    <row r="561">
      <c r="A561" s="28"/>
      <c r="B561" s="28"/>
      <c r="C561" s="28"/>
      <c r="D561" s="28"/>
      <c r="E561" s="28"/>
      <c r="F561" s="28"/>
      <c r="G561" s="28"/>
      <c r="H561" s="28"/>
    </row>
    <row r="562">
      <c r="A562" s="28"/>
      <c r="B562" s="28"/>
      <c r="C562" s="28"/>
      <c r="D562" s="28"/>
      <c r="E562" s="28"/>
      <c r="F562" s="28"/>
      <c r="G562" s="28"/>
      <c r="H562" s="28"/>
    </row>
    <row r="563">
      <c r="A563" s="28"/>
      <c r="B563" s="28"/>
      <c r="C563" s="28"/>
      <c r="D563" s="28"/>
      <c r="E563" s="28"/>
      <c r="F563" s="28"/>
      <c r="G563" s="28"/>
      <c r="H563" s="28"/>
    </row>
    <row r="564">
      <c r="A564" s="28"/>
      <c r="B564" s="28"/>
      <c r="C564" s="28"/>
      <c r="D564" s="28"/>
      <c r="E564" s="28"/>
      <c r="F564" s="28"/>
      <c r="G564" s="28"/>
      <c r="H564" s="28"/>
    </row>
    <row r="565">
      <c r="A565" s="28"/>
      <c r="B565" s="28"/>
      <c r="C565" s="28"/>
      <c r="D565" s="28"/>
      <c r="E565" s="28"/>
      <c r="F565" s="28"/>
      <c r="G565" s="28"/>
      <c r="H565" s="28"/>
    </row>
    <row r="566">
      <c r="A566" s="28"/>
      <c r="B566" s="28"/>
      <c r="C566" s="28"/>
      <c r="D566" s="28"/>
      <c r="E566" s="28"/>
      <c r="F566" s="28"/>
      <c r="G566" s="28"/>
      <c r="H566" s="28"/>
    </row>
    <row r="567">
      <c r="A567" s="28"/>
      <c r="B567" s="28"/>
      <c r="C567" s="28"/>
      <c r="D567" s="28"/>
      <c r="E567" s="28"/>
      <c r="F567" s="28"/>
      <c r="G567" s="28"/>
      <c r="H567" s="28"/>
    </row>
    <row r="568">
      <c r="A568" s="28"/>
      <c r="B568" s="28"/>
      <c r="C568" s="28"/>
      <c r="D568" s="28"/>
      <c r="E568" s="28"/>
      <c r="F568" s="28"/>
      <c r="G568" s="28"/>
      <c r="H568" s="28"/>
    </row>
    <row r="569">
      <c r="A569" s="28"/>
      <c r="B569" s="28"/>
      <c r="C569" s="28"/>
      <c r="D569" s="28"/>
      <c r="E569" s="28"/>
      <c r="F569" s="28"/>
      <c r="G569" s="28"/>
      <c r="H569" s="28"/>
    </row>
    <row r="570">
      <c r="A570" s="28"/>
      <c r="B570" s="28"/>
      <c r="C570" s="28"/>
      <c r="D570" s="28"/>
      <c r="E570" s="28"/>
      <c r="F570" s="28"/>
      <c r="G570" s="28"/>
      <c r="H570" s="28"/>
    </row>
    <row r="571">
      <c r="A571" s="28"/>
      <c r="B571" s="28"/>
      <c r="C571" s="28"/>
      <c r="D571" s="28"/>
      <c r="E571" s="28"/>
      <c r="F571" s="28"/>
      <c r="G571" s="28"/>
      <c r="H571" s="28"/>
    </row>
    <row r="572">
      <c r="A572" s="28"/>
      <c r="B572" s="28"/>
      <c r="C572" s="28"/>
      <c r="D572" s="28"/>
      <c r="E572" s="28"/>
      <c r="F572" s="28"/>
      <c r="G572" s="28"/>
      <c r="H572" s="28"/>
    </row>
    <row r="573">
      <c r="A573" s="28"/>
      <c r="B573" s="28"/>
      <c r="C573" s="28"/>
      <c r="D573" s="28"/>
      <c r="E573" s="28"/>
      <c r="F573" s="28"/>
      <c r="G573" s="28"/>
      <c r="H573" s="28"/>
    </row>
    <row r="574">
      <c r="A574" s="28"/>
      <c r="B574" s="28"/>
      <c r="C574" s="28"/>
      <c r="D574" s="28"/>
      <c r="E574" s="28"/>
      <c r="F574" s="28"/>
      <c r="G574" s="28"/>
      <c r="H574" s="28"/>
    </row>
    <row r="575">
      <c r="A575" s="28"/>
      <c r="B575" s="28"/>
      <c r="C575" s="28"/>
      <c r="D575" s="28"/>
      <c r="E575" s="28"/>
      <c r="F575" s="28"/>
      <c r="G575" s="28"/>
      <c r="H575" s="28"/>
    </row>
    <row r="576">
      <c r="A576" s="28"/>
      <c r="B576" s="28"/>
      <c r="C576" s="28"/>
      <c r="D576" s="28"/>
      <c r="E576" s="28"/>
      <c r="F576" s="28"/>
      <c r="G576" s="28"/>
      <c r="H576" s="28"/>
    </row>
    <row r="577">
      <c r="A577" s="28"/>
      <c r="B577" s="28"/>
      <c r="C577" s="28"/>
      <c r="D577" s="28"/>
      <c r="E577" s="28"/>
      <c r="F577" s="28"/>
      <c r="G577" s="28"/>
      <c r="H577" s="28"/>
    </row>
    <row r="578">
      <c r="A578" s="28"/>
      <c r="B578" s="28"/>
      <c r="C578" s="28"/>
      <c r="D578" s="28"/>
      <c r="E578" s="28"/>
      <c r="F578" s="28"/>
      <c r="G578" s="28"/>
      <c r="H578" s="28"/>
    </row>
    <row r="579">
      <c r="A579" s="28"/>
      <c r="B579" s="28"/>
      <c r="C579" s="28"/>
      <c r="D579" s="28"/>
      <c r="E579" s="28"/>
      <c r="F579" s="28"/>
      <c r="G579" s="28"/>
      <c r="H579" s="28"/>
    </row>
    <row r="580">
      <c r="A580" s="28"/>
      <c r="B580" s="28"/>
      <c r="C580" s="28"/>
      <c r="D580" s="28"/>
      <c r="E580" s="28"/>
      <c r="F580" s="28"/>
      <c r="G580" s="28"/>
      <c r="H580" s="28"/>
    </row>
    <row r="581">
      <c r="A581" s="28"/>
      <c r="B581" s="28"/>
      <c r="C581" s="28"/>
      <c r="D581" s="28"/>
      <c r="E581" s="28"/>
      <c r="F581" s="28"/>
      <c r="G581" s="28"/>
      <c r="H581" s="28"/>
    </row>
    <row r="582">
      <c r="A582" s="28"/>
      <c r="B582" s="28"/>
      <c r="C582" s="28"/>
      <c r="D582" s="28"/>
      <c r="E582" s="28"/>
      <c r="F582" s="28"/>
      <c r="G582" s="28"/>
      <c r="H582" s="28"/>
    </row>
    <row r="583">
      <c r="A583" s="28"/>
      <c r="B583" s="28"/>
      <c r="C583" s="28"/>
      <c r="D583" s="28"/>
      <c r="E583" s="28"/>
      <c r="F583" s="28"/>
      <c r="G583" s="28"/>
      <c r="H583" s="28"/>
    </row>
    <row r="584">
      <c r="A584" s="28"/>
      <c r="B584" s="28"/>
      <c r="C584" s="28"/>
      <c r="D584" s="28"/>
      <c r="E584" s="28"/>
      <c r="F584" s="28"/>
      <c r="G584" s="28"/>
      <c r="H584" s="28"/>
    </row>
    <row r="585">
      <c r="A585" s="28"/>
      <c r="B585" s="28"/>
      <c r="C585" s="28"/>
      <c r="D585" s="28"/>
      <c r="E585" s="28"/>
      <c r="F585" s="28"/>
      <c r="G585" s="28"/>
      <c r="H585" s="28"/>
    </row>
    <row r="586">
      <c r="A586" s="28"/>
      <c r="B586" s="28"/>
      <c r="C586" s="28"/>
      <c r="D586" s="28"/>
      <c r="E586" s="28"/>
      <c r="F586" s="28"/>
      <c r="G586" s="28"/>
      <c r="H586" s="28"/>
    </row>
    <row r="587">
      <c r="A587" s="28"/>
      <c r="B587" s="28"/>
      <c r="C587" s="28"/>
      <c r="D587" s="28"/>
      <c r="E587" s="28"/>
      <c r="F587" s="28"/>
      <c r="G587" s="28"/>
      <c r="H587" s="28"/>
    </row>
    <row r="588">
      <c r="A588" s="28"/>
      <c r="B588" s="28"/>
      <c r="C588" s="28"/>
      <c r="D588" s="28"/>
      <c r="E588" s="28"/>
      <c r="F588" s="28"/>
      <c r="G588" s="28"/>
      <c r="H588" s="28"/>
    </row>
    <row r="589">
      <c r="A589" s="28"/>
      <c r="B589" s="28"/>
      <c r="C589" s="28"/>
      <c r="D589" s="28"/>
      <c r="E589" s="28"/>
      <c r="F589" s="28"/>
      <c r="G589" s="28"/>
      <c r="H589" s="28"/>
    </row>
    <row r="590">
      <c r="A590" s="28"/>
      <c r="B590" s="28"/>
      <c r="C590" s="28"/>
      <c r="D590" s="28"/>
      <c r="E590" s="28"/>
      <c r="F590" s="28"/>
      <c r="G590" s="28"/>
      <c r="H590" s="28"/>
    </row>
    <row r="591">
      <c r="A591" s="28"/>
      <c r="B591" s="28"/>
      <c r="C591" s="28"/>
      <c r="D591" s="28"/>
      <c r="E591" s="28"/>
      <c r="F591" s="28"/>
      <c r="G591" s="28"/>
      <c r="H591" s="28"/>
    </row>
    <row r="592">
      <c r="A592" s="28"/>
      <c r="B592" s="28"/>
      <c r="C592" s="28"/>
      <c r="D592" s="28"/>
      <c r="E592" s="28"/>
      <c r="F592" s="28"/>
      <c r="G592" s="28"/>
      <c r="H592" s="28"/>
    </row>
    <row r="593">
      <c r="A593" s="28"/>
      <c r="B593" s="28"/>
      <c r="C593" s="28"/>
      <c r="D593" s="28"/>
      <c r="E593" s="28"/>
      <c r="F593" s="28"/>
      <c r="G593" s="28"/>
      <c r="H593" s="28"/>
    </row>
    <row r="594">
      <c r="A594" s="28"/>
      <c r="B594" s="28"/>
      <c r="C594" s="28"/>
      <c r="D594" s="28"/>
      <c r="E594" s="28"/>
      <c r="F594" s="28"/>
      <c r="G594" s="28"/>
      <c r="H594" s="28"/>
    </row>
    <row r="595">
      <c r="A595" s="28"/>
      <c r="B595" s="28"/>
      <c r="C595" s="28"/>
      <c r="D595" s="28"/>
      <c r="E595" s="28"/>
      <c r="F595" s="28"/>
      <c r="G595" s="28"/>
      <c r="H595" s="28"/>
    </row>
    <row r="596">
      <c r="A596" s="28"/>
      <c r="B596" s="28"/>
      <c r="C596" s="28"/>
      <c r="D596" s="28"/>
      <c r="E596" s="28"/>
      <c r="F596" s="28"/>
      <c r="G596" s="28"/>
      <c r="H596" s="28"/>
    </row>
    <row r="597">
      <c r="A597" s="28"/>
      <c r="B597" s="28"/>
      <c r="C597" s="28"/>
      <c r="D597" s="28"/>
      <c r="E597" s="28"/>
      <c r="F597" s="28"/>
      <c r="G597" s="28"/>
      <c r="H597" s="28"/>
    </row>
    <row r="598">
      <c r="A598" s="28"/>
      <c r="B598" s="28"/>
      <c r="C598" s="28"/>
      <c r="D598" s="28"/>
      <c r="E598" s="28"/>
      <c r="F598" s="28"/>
      <c r="G598" s="28"/>
      <c r="H598" s="28"/>
    </row>
    <row r="599">
      <c r="A599" s="28"/>
      <c r="B599" s="28"/>
      <c r="C599" s="28"/>
      <c r="D599" s="28"/>
      <c r="E599" s="28"/>
      <c r="F599" s="28"/>
      <c r="G599" s="28"/>
      <c r="H599" s="28"/>
    </row>
    <row r="600">
      <c r="A600" s="28"/>
      <c r="B600" s="28"/>
      <c r="C600" s="28"/>
      <c r="D600" s="28"/>
      <c r="E600" s="28"/>
      <c r="F600" s="28"/>
      <c r="G600" s="28"/>
      <c r="H600" s="28"/>
    </row>
    <row r="601">
      <c r="A601" s="28"/>
      <c r="B601" s="28"/>
      <c r="C601" s="28"/>
      <c r="D601" s="28"/>
      <c r="E601" s="28"/>
      <c r="F601" s="28"/>
      <c r="G601" s="28"/>
      <c r="H601" s="28"/>
    </row>
    <row r="602">
      <c r="A602" s="28"/>
      <c r="B602" s="28"/>
      <c r="C602" s="28"/>
      <c r="D602" s="28"/>
      <c r="E602" s="28"/>
      <c r="F602" s="28"/>
      <c r="G602" s="28"/>
      <c r="H602" s="28"/>
    </row>
    <row r="603">
      <c r="A603" s="28"/>
      <c r="B603" s="28"/>
      <c r="C603" s="28"/>
      <c r="D603" s="28"/>
      <c r="E603" s="28"/>
      <c r="F603" s="28"/>
      <c r="G603" s="28"/>
      <c r="H603" s="28"/>
    </row>
    <row r="604">
      <c r="A604" s="28"/>
      <c r="B604" s="28"/>
      <c r="C604" s="28"/>
      <c r="D604" s="28"/>
      <c r="E604" s="28"/>
      <c r="F604" s="28"/>
      <c r="G604" s="28"/>
      <c r="H604" s="28"/>
    </row>
    <row r="605">
      <c r="A605" s="28"/>
      <c r="B605" s="28"/>
      <c r="C605" s="28"/>
      <c r="D605" s="28"/>
      <c r="E605" s="28"/>
      <c r="F605" s="28"/>
      <c r="G605" s="28"/>
      <c r="H605" s="28"/>
    </row>
    <row r="606">
      <c r="A606" s="28"/>
      <c r="B606" s="28"/>
      <c r="C606" s="28"/>
      <c r="D606" s="28"/>
      <c r="E606" s="28"/>
      <c r="F606" s="28"/>
      <c r="G606" s="28"/>
      <c r="H606" s="28"/>
    </row>
    <row r="607">
      <c r="A607" s="28"/>
      <c r="B607" s="28"/>
      <c r="C607" s="28"/>
      <c r="D607" s="28"/>
      <c r="E607" s="28"/>
      <c r="F607" s="28"/>
      <c r="G607" s="28"/>
      <c r="H607" s="28"/>
    </row>
    <row r="608">
      <c r="A608" s="28"/>
      <c r="B608" s="28"/>
      <c r="C608" s="28"/>
      <c r="D608" s="28"/>
      <c r="E608" s="28"/>
      <c r="F608" s="28"/>
      <c r="G608" s="28"/>
      <c r="H608" s="28"/>
    </row>
    <row r="609">
      <c r="A609" s="28"/>
      <c r="B609" s="28"/>
      <c r="C609" s="28"/>
      <c r="D609" s="28"/>
      <c r="E609" s="28"/>
      <c r="F609" s="28"/>
      <c r="G609" s="28"/>
      <c r="H609" s="28"/>
    </row>
    <row r="610">
      <c r="A610" s="28"/>
      <c r="B610" s="28"/>
      <c r="C610" s="28"/>
      <c r="D610" s="28"/>
      <c r="E610" s="28"/>
      <c r="F610" s="28"/>
      <c r="G610" s="28"/>
      <c r="H610" s="28"/>
    </row>
    <row r="611">
      <c r="A611" s="28"/>
      <c r="B611" s="28"/>
      <c r="C611" s="28"/>
      <c r="D611" s="28"/>
      <c r="E611" s="28"/>
      <c r="F611" s="28"/>
      <c r="G611" s="28"/>
      <c r="H611" s="28"/>
    </row>
    <row r="612">
      <c r="A612" s="28"/>
      <c r="B612" s="28"/>
      <c r="C612" s="28"/>
      <c r="D612" s="28"/>
      <c r="E612" s="28"/>
      <c r="F612" s="28"/>
      <c r="G612" s="28"/>
      <c r="H612" s="28"/>
    </row>
    <row r="613">
      <c r="A613" s="28"/>
      <c r="B613" s="28"/>
      <c r="C613" s="28"/>
      <c r="D613" s="28"/>
      <c r="E613" s="28"/>
      <c r="F613" s="28"/>
      <c r="G613" s="28"/>
      <c r="H613" s="28"/>
    </row>
    <row r="614">
      <c r="A614" s="28"/>
      <c r="B614" s="28"/>
      <c r="C614" s="28"/>
      <c r="D614" s="28"/>
      <c r="E614" s="28"/>
      <c r="F614" s="28"/>
      <c r="G614" s="28"/>
      <c r="H614" s="28"/>
    </row>
    <row r="615">
      <c r="A615" s="28"/>
      <c r="B615" s="28"/>
      <c r="C615" s="28"/>
      <c r="D615" s="28"/>
      <c r="E615" s="28"/>
      <c r="F615" s="28"/>
      <c r="G615" s="28"/>
      <c r="H615" s="28"/>
    </row>
    <row r="616">
      <c r="A616" s="28"/>
      <c r="B616" s="28"/>
      <c r="C616" s="28"/>
      <c r="D616" s="28"/>
      <c r="E616" s="28"/>
      <c r="F616" s="28"/>
      <c r="G616" s="28"/>
      <c r="H616" s="28"/>
    </row>
    <row r="617">
      <c r="A617" s="28"/>
      <c r="B617" s="28"/>
      <c r="C617" s="28"/>
      <c r="D617" s="28"/>
      <c r="E617" s="28"/>
      <c r="F617" s="28"/>
      <c r="G617" s="28"/>
      <c r="H617" s="28"/>
    </row>
    <row r="618">
      <c r="A618" s="28"/>
      <c r="B618" s="28"/>
      <c r="C618" s="28"/>
      <c r="D618" s="28"/>
      <c r="E618" s="28"/>
      <c r="F618" s="28"/>
      <c r="G618" s="28"/>
      <c r="H618" s="28"/>
    </row>
    <row r="619">
      <c r="A619" s="28"/>
      <c r="B619" s="28"/>
      <c r="C619" s="28"/>
      <c r="D619" s="28"/>
      <c r="E619" s="28"/>
      <c r="F619" s="28"/>
      <c r="G619" s="28"/>
      <c r="H619" s="28"/>
    </row>
    <row r="620">
      <c r="A620" s="28"/>
      <c r="B620" s="28"/>
      <c r="C620" s="28"/>
      <c r="D620" s="28"/>
      <c r="E620" s="28"/>
      <c r="F620" s="28"/>
      <c r="G620" s="28"/>
      <c r="H620" s="28"/>
    </row>
    <row r="621">
      <c r="A621" s="28"/>
      <c r="B621" s="28"/>
      <c r="C621" s="28"/>
      <c r="D621" s="28"/>
      <c r="E621" s="28"/>
      <c r="F621" s="28"/>
      <c r="G621" s="28"/>
      <c r="H621" s="28"/>
    </row>
    <row r="622">
      <c r="A622" s="28"/>
      <c r="B622" s="28"/>
      <c r="C622" s="28"/>
      <c r="D622" s="28"/>
      <c r="E622" s="28"/>
      <c r="F622" s="28"/>
      <c r="G622" s="28"/>
      <c r="H622" s="28"/>
    </row>
    <row r="623">
      <c r="A623" s="28"/>
      <c r="B623" s="28"/>
      <c r="C623" s="28"/>
      <c r="D623" s="28"/>
      <c r="E623" s="28"/>
      <c r="F623" s="28"/>
      <c r="G623" s="28"/>
      <c r="H623" s="28"/>
    </row>
    <row r="624">
      <c r="A624" s="28"/>
      <c r="B624" s="28"/>
      <c r="C624" s="28"/>
      <c r="D624" s="28"/>
      <c r="E624" s="28"/>
      <c r="F624" s="28"/>
      <c r="G624" s="28"/>
      <c r="H624" s="28"/>
    </row>
    <row r="625">
      <c r="A625" s="28"/>
      <c r="B625" s="28"/>
      <c r="C625" s="28"/>
      <c r="D625" s="28"/>
      <c r="E625" s="28"/>
      <c r="F625" s="28"/>
      <c r="G625" s="28"/>
      <c r="H625" s="28"/>
    </row>
    <row r="626">
      <c r="A626" s="28"/>
      <c r="B626" s="28"/>
      <c r="C626" s="28"/>
      <c r="D626" s="28"/>
      <c r="E626" s="28"/>
      <c r="F626" s="28"/>
      <c r="G626" s="28"/>
      <c r="H626" s="28"/>
    </row>
    <row r="627">
      <c r="A627" s="28"/>
      <c r="B627" s="28"/>
      <c r="C627" s="28"/>
      <c r="D627" s="28"/>
      <c r="E627" s="28"/>
      <c r="F627" s="28"/>
      <c r="G627" s="28"/>
      <c r="H627" s="28"/>
    </row>
    <row r="628">
      <c r="A628" s="28"/>
      <c r="B628" s="28"/>
      <c r="C628" s="28"/>
      <c r="D628" s="28"/>
      <c r="E628" s="28"/>
      <c r="F628" s="28"/>
      <c r="G628" s="28"/>
      <c r="H628" s="28"/>
    </row>
    <row r="629">
      <c r="A629" s="28"/>
      <c r="B629" s="28"/>
      <c r="C629" s="28"/>
      <c r="D629" s="28"/>
      <c r="E629" s="28"/>
      <c r="F629" s="28"/>
      <c r="G629" s="28"/>
      <c r="H629" s="28"/>
    </row>
    <row r="630">
      <c r="A630" s="28"/>
      <c r="B630" s="28"/>
      <c r="C630" s="28"/>
      <c r="D630" s="28"/>
      <c r="E630" s="28"/>
      <c r="F630" s="28"/>
      <c r="G630" s="28"/>
      <c r="H630" s="28"/>
    </row>
    <row r="631">
      <c r="A631" s="28"/>
      <c r="B631" s="28"/>
      <c r="C631" s="28"/>
      <c r="D631" s="28"/>
      <c r="E631" s="28"/>
      <c r="F631" s="28"/>
      <c r="G631" s="28"/>
      <c r="H631" s="28"/>
    </row>
    <row r="632">
      <c r="A632" s="28"/>
      <c r="B632" s="28"/>
      <c r="C632" s="28"/>
      <c r="D632" s="28"/>
      <c r="E632" s="28"/>
      <c r="F632" s="28"/>
      <c r="G632" s="28"/>
      <c r="H632" s="28"/>
    </row>
    <row r="633">
      <c r="A633" s="28"/>
      <c r="B633" s="28"/>
      <c r="C633" s="28"/>
      <c r="D633" s="28"/>
      <c r="E633" s="28"/>
      <c r="F633" s="28"/>
      <c r="G633" s="28"/>
      <c r="H633" s="28"/>
    </row>
    <row r="634">
      <c r="A634" s="28"/>
      <c r="B634" s="28"/>
      <c r="C634" s="28"/>
      <c r="D634" s="28"/>
      <c r="E634" s="28"/>
      <c r="F634" s="28"/>
      <c r="G634" s="28"/>
      <c r="H634" s="28"/>
    </row>
    <row r="635">
      <c r="A635" s="28"/>
      <c r="B635" s="28"/>
      <c r="C635" s="28"/>
      <c r="D635" s="28"/>
      <c r="E635" s="28"/>
      <c r="F635" s="28"/>
      <c r="G635" s="28"/>
      <c r="H635" s="28"/>
    </row>
    <row r="636">
      <c r="A636" s="28"/>
      <c r="B636" s="28"/>
      <c r="C636" s="28"/>
      <c r="D636" s="28"/>
      <c r="E636" s="28"/>
      <c r="F636" s="28"/>
      <c r="G636" s="28"/>
      <c r="H636" s="28"/>
    </row>
    <row r="637">
      <c r="A637" s="28"/>
      <c r="B637" s="28"/>
      <c r="C637" s="28"/>
      <c r="D637" s="28"/>
      <c r="E637" s="28"/>
      <c r="F637" s="28"/>
      <c r="G637" s="28"/>
      <c r="H637" s="28"/>
    </row>
    <row r="638">
      <c r="A638" s="28"/>
      <c r="B638" s="28"/>
      <c r="C638" s="28"/>
      <c r="D638" s="28"/>
      <c r="E638" s="28"/>
      <c r="F638" s="28"/>
      <c r="G638" s="28"/>
      <c r="H638" s="28"/>
    </row>
    <row r="639">
      <c r="A639" s="28"/>
      <c r="B639" s="28"/>
      <c r="C639" s="28"/>
      <c r="D639" s="28"/>
      <c r="E639" s="28"/>
      <c r="F639" s="28"/>
      <c r="G639" s="28"/>
      <c r="H639" s="28"/>
    </row>
    <row r="640">
      <c r="A640" s="28"/>
      <c r="B640" s="28"/>
      <c r="C640" s="28"/>
      <c r="D640" s="28"/>
      <c r="E640" s="28"/>
      <c r="F640" s="28"/>
      <c r="G640" s="28"/>
      <c r="H640" s="28"/>
    </row>
    <row r="641">
      <c r="A641" s="28"/>
      <c r="B641" s="28"/>
      <c r="C641" s="28"/>
      <c r="D641" s="28"/>
      <c r="E641" s="28"/>
      <c r="F641" s="28"/>
      <c r="G641" s="28"/>
      <c r="H641" s="28"/>
    </row>
    <row r="642">
      <c r="A642" s="28"/>
      <c r="B642" s="28"/>
      <c r="C642" s="28"/>
      <c r="D642" s="28"/>
      <c r="E642" s="28"/>
      <c r="F642" s="28"/>
      <c r="G642" s="28"/>
      <c r="H642" s="28"/>
    </row>
    <row r="643">
      <c r="A643" s="28"/>
      <c r="B643" s="28"/>
      <c r="C643" s="28"/>
      <c r="D643" s="28"/>
      <c r="E643" s="28"/>
      <c r="F643" s="28"/>
      <c r="G643" s="28"/>
      <c r="H643" s="28"/>
    </row>
    <row r="644">
      <c r="A644" s="28"/>
      <c r="B644" s="28"/>
      <c r="C644" s="28"/>
      <c r="D644" s="28"/>
      <c r="E644" s="28"/>
      <c r="F644" s="28"/>
      <c r="G644" s="28"/>
      <c r="H644" s="28"/>
    </row>
    <row r="645">
      <c r="A645" s="28"/>
      <c r="B645" s="28"/>
      <c r="C645" s="28"/>
      <c r="D645" s="28"/>
      <c r="E645" s="28"/>
      <c r="F645" s="28"/>
      <c r="G645" s="28"/>
      <c r="H645" s="28"/>
    </row>
    <row r="646">
      <c r="A646" s="28"/>
      <c r="B646" s="28"/>
      <c r="C646" s="28"/>
      <c r="D646" s="28"/>
      <c r="E646" s="28"/>
      <c r="F646" s="28"/>
      <c r="G646" s="28"/>
      <c r="H646" s="28"/>
    </row>
    <row r="647">
      <c r="A647" s="28"/>
      <c r="B647" s="28"/>
      <c r="C647" s="28"/>
      <c r="D647" s="28"/>
      <c r="E647" s="28"/>
      <c r="F647" s="28"/>
      <c r="G647" s="28"/>
      <c r="H647" s="28"/>
    </row>
    <row r="648">
      <c r="A648" s="28"/>
      <c r="B648" s="28"/>
      <c r="C648" s="28"/>
      <c r="D648" s="28"/>
      <c r="E648" s="28"/>
      <c r="F648" s="28"/>
      <c r="G648" s="28"/>
      <c r="H648" s="28"/>
    </row>
    <row r="649">
      <c r="A649" s="28"/>
      <c r="B649" s="28"/>
      <c r="C649" s="28"/>
      <c r="D649" s="28"/>
      <c r="E649" s="28"/>
      <c r="F649" s="28"/>
      <c r="G649" s="28"/>
      <c r="H649" s="28"/>
    </row>
    <row r="650">
      <c r="A650" s="28"/>
      <c r="B650" s="28"/>
      <c r="C650" s="28"/>
      <c r="D650" s="28"/>
      <c r="E650" s="28"/>
      <c r="F650" s="28"/>
      <c r="G650" s="28"/>
      <c r="H650" s="28"/>
    </row>
    <row r="651">
      <c r="A651" s="28"/>
      <c r="B651" s="28"/>
      <c r="C651" s="28"/>
      <c r="D651" s="28"/>
      <c r="E651" s="28"/>
      <c r="F651" s="28"/>
      <c r="G651" s="28"/>
      <c r="H651" s="28"/>
    </row>
    <row r="652">
      <c r="A652" s="28"/>
      <c r="B652" s="28"/>
      <c r="C652" s="28"/>
      <c r="D652" s="28"/>
      <c r="E652" s="28"/>
      <c r="F652" s="28"/>
      <c r="G652" s="28"/>
      <c r="H652" s="28"/>
    </row>
    <row r="653">
      <c r="A653" s="28"/>
      <c r="B653" s="28"/>
      <c r="C653" s="28"/>
      <c r="D653" s="28"/>
      <c r="E653" s="28"/>
      <c r="F653" s="28"/>
      <c r="G653" s="28"/>
      <c r="H653" s="28"/>
    </row>
    <row r="654">
      <c r="A654" s="28"/>
      <c r="B654" s="28"/>
      <c r="C654" s="28"/>
      <c r="D654" s="28"/>
      <c r="E654" s="28"/>
      <c r="F654" s="28"/>
      <c r="G654" s="28"/>
      <c r="H654" s="28"/>
    </row>
    <row r="655">
      <c r="A655" s="28"/>
      <c r="B655" s="28"/>
      <c r="C655" s="28"/>
      <c r="D655" s="28"/>
      <c r="E655" s="28"/>
      <c r="F655" s="28"/>
      <c r="G655" s="28"/>
      <c r="H655" s="28"/>
    </row>
    <row r="656">
      <c r="A656" s="28"/>
      <c r="B656" s="28"/>
      <c r="C656" s="28"/>
      <c r="D656" s="28"/>
      <c r="E656" s="28"/>
      <c r="F656" s="28"/>
      <c r="G656" s="28"/>
      <c r="H656" s="28"/>
    </row>
    <row r="657">
      <c r="A657" s="28"/>
      <c r="B657" s="28"/>
      <c r="C657" s="28"/>
      <c r="D657" s="28"/>
      <c r="E657" s="28"/>
      <c r="F657" s="28"/>
      <c r="G657" s="28"/>
      <c r="H657" s="28"/>
    </row>
    <row r="658">
      <c r="A658" s="28"/>
      <c r="B658" s="28"/>
      <c r="C658" s="28"/>
      <c r="D658" s="28"/>
      <c r="E658" s="28"/>
      <c r="F658" s="28"/>
      <c r="G658" s="28"/>
      <c r="H658" s="28"/>
    </row>
    <row r="659">
      <c r="A659" s="28"/>
      <c r="B659" s="28"/>
      <c r="C659" s="28"/>
      <c r="D659" s="28"/>
      <c r="E659" s="28"/>
      <c r="F659" s="28"/>
      <c r="G659" s="28"/>
      <c r="H659" s="28"/>
    </row>
    <row r="660">
      <c r="A660" s="28"/>
      <c r="B660" s="28"/>
      <c r="C660" s="28"/>
      <c r="D660" s="28"/>
      <c r="E660" s="28"/>
      <c r="F660" s="28"/>
      <c r="G660" s="28"/>
      <c r="H660" s="28"/>
    </row>
    <row r="661">
      <c r="A661" s="28"/>
      <c r="B661" s="28"/>
      <c r="C661" s="28"/>
      <c r="D661" s="28"/>
      <c r="E661" s="28"/>
      <c r="F661" s="28"/>
      <c r="G661" s="28"/>
      <c r="H661" s="28"/>
    </row>
    <row r="662">
      <c r="A662" s="28"/>
      <c r="B662" s="28"/>
      <c r="C662" s="28"/>
      <c r="D662" s="28"/>
      <c r="E662" s="28"/>
      <c r="F662" s="28"/>
      <c r="G662" s="28"/>
      <c r="H662" s="28"/>
    </row>
    <row r="663">
      <c r="A663" s="28"/>
      <c r="B663" s="28"/>
      <c r="C663" s="28"/>
      <c r="D663" s="28"/>
      <c r="E663" s="28"/>
      <c r="F663" s="28"/>
      <c r="G663" s="28"/>
      <c r="H663" s="28"/>
    </row>
    <row r="664">
      <c r="A664" s="28"/>
      <c r="B664" s="28"/>
      <c r="C664" s="28"/>
      <c r="D664" s="28"/>
      <c r="E664" s="28"/>
      <c r="F664" s="28"/>
      <c r="G664" s="28"/>
      <c r="H664" s="28"/>
    </row>
    <row r="665">
      <c r="A665" s="28"/>
      <c r="B665" s="28"/>
      <c r="C665" s="28"/>
      <c r="D665" s="28"/>
      <c r="E665" s="28"/>
      <c r="F665" s="28"/>
      <c r="G665" s="28"/>
      <c r="H665" s="28"/>
    </row>
    <row r="666">
      <c r="A666" s="28"/>
      <c r="B666" s="28"/>
      <c r="C666" s="28"/>
      <c r="D666" s="28"/>
      <c r="E666" s="28"/>
      <c r="F666" s="28"/>
      <c r="G666" s="28"/>
      <c r="H666" s="28"/>
    </row>
    <row r="667">
      <c r="A667" s="28"/>
      <c r="B667" s="28"/>
      <c r="C667" s="28"/>
      <c r="D667" s="28"/>
      <c r="E667" s="28"/>
      <c r="F667" s="28"/>
      <c r="G667" s="28"/>
      <c r="H667" s="28"/>
    </row>
    <row r="668">
      <c r="A668" s="28"/>
      <c r="B668" s="28"/>
      <c r="C668" s="28"/>
      <c r="D668" s="28"/>
      <c r="E668" s="28"/>
      <c r="F668" s="28"/>
      <c r="G668" s="28"/>
      <c r="H668" s="28"/>
    </row>
    <row r="669">
      <c r="A669" s="28"/>
      <c r="B669" s="28"/>
      <c r="C669" s="28"/>
      <c r="D669" s="28"/>
      <c r="E669" s="28"/>
      <c r="F669" s="28"/>
      <c r="G669" s="28"/>
      <c r="H669" s="28"/>
    </row>
    <row r="670">
      <c r="A670" s="28"/>
      <c r="B670" s="28"/>
      <c r="C670" s="28"/>
      <c r="D670" s="28"/>
      <c r="E670" s="28"/>
      <c r="F670" s="28"/>
      <c r="G670" s="28"/>
      <c r="H670" s="28"/>
    </row>
    <row r="671">
      <c r="A671" s="28"/>
      <c r="B671" s="28"/>
      <c r="C671" s="28"/>
      <c r="D671" s="28"/>
      <c r="E671" s="28"/>
      <c r="F671" s="28"/>
      <c r="G671" s="28"/>
      <c r="H671" s="28"/>
    </row>
    <row r="672">
      <c r="A672" s="28"/>
      <c r="B672" s="28"/>
      <c r="C672" s="28"/>
      <c r="D672" s="28"/>
      <c r="E672" s="28"/>
      <c r="F672" s="28"/>
      <c r="G672" s="28"/>
      <c r="H672" s="28"/>
    </row>
    <row r="673">
      <c r="A673" s="28"/>
      <c r="B673" s="28"/>
      <c r="C673" s="28"/>
      <c r="D673" s="28"/>
      <c r="E673" s="28"/>
      <c r="F673" s="28"/>
      <c r="G673" s="28"/>
      <c r="H673" s="28"/>
    </row>
    <row r="674">
      <c r="A674" s="28"/>
      <c r="B674" s="28"/>
      <c r="C674" s="28"/>
      <c r="D674" s="28"/>
      <c r="E674" s="28"/>
      <c r="F674" s="28"/>
      <c r="G674" s="28"/>
      <c r="H674" s="28"/>
    </row>
    <row r="675">
      <c r="A675" s="28"/>
      <c r="B675" s="28"/>
      <c r="C675" s="28"/>
      <c r="D675" s="28"/>
      <c r="E675" s="28"/>
      <c r="F675" s="28"/>
      <c r="G675" s="28"/>
      <c r="H675" s="28"/>
    </row>
    <row r="676">
      <c r="A676" s="28"/>
      <c r="B676" s="28"/>
      <c r="C676" s="28"/>
      <c r="D676" s="28"/>
      <c r="E676" s="28"/>
      <c r="F676" s="28"/>
      <c r="G676" s="28"/>
      <c r="H676" s="28"/>
    </row>
    <row r="677">
      <c r="A677" s="28"/>
      <c r="B677" s="28"/>
      <c r="C677" s="28"/>
      <c r="D677" s="28"/>
      <c r="E677" s="28"/>
      <c r="F677" s="28"/>
      <c r="G677" s="28"/>
      <c r="H677" s="28"/>
    </row>
    <row r="678">
      <c r="A678" s="28"/>
      <c r="B678" s="28"/>
      <c r="C678" s="28"/>
      <c r="D678" s="28"/>
      <c r="E678" s="28"/>
      <c r="F678" s="28"/>
      <c r="G678" s="28"/>
      <c r="H678" s="28"/>
    </row>
    <row r="679">
      <c r="A679" s="28"/>
      <c r="B679" s="28"/>
      <c r="C679" s="28"/>
      <c r="D679" s="28"/>
      <c r="E679" s="28"/>
      <c r="F679" s="28"/>
      <c r="G679" s="28"/>
      <c r="H679" s="28"/>
    </row>
    <row r="680">
      <c r="A680" s="28"/>
      <c r="B680" s="28"/>
      <c r="C680" s="28"/>
      <c r="D680" s="28"/>
      <c r="E680" s="28"/>
      <c r="F680" s="28"/>
      <c r="G680" s="28"/>
      <c r="H680" s="28"/>
    </row>
    <row r="681">
      <c r="A681" s="28"/>
      <c r="B681" s="28"/>
      <c r="C681" s="28"/>
      <c r="D681" s="28"/>
      <c r="E681" s="28"/>
      <c r="F681" s="28"/>
      <c r="G681" s="28"/>
      <c r="H681" s="28"/>
    </row>
    <row r="682">
      <c r="A682" s="28"/>
      <c r="B682" s="28"/>
      <c r="C682" s="28"/>
      <c r="D682" s="28"/>
      <c r="E682" s="28"/>
      <c r="F682" s="28"/>
      <c r="G682" s="28"/>
      <c r="H682" s="28"/>
    </row>
    <row r="683">
      <c r="A683" s="28"/>
      <c r="B683" s="28"/>
      <c r="C683" s="28"/>
      <c r="D683" s="28"/>
      <c r="E683" s="28"/>
      <c r="F683" s="28"/>
      <c r="G683" s="28"/>
      <c r="H683" s="28"/>
    </row>
    <row r="684">
      <c r="A684" s="28"/>
      <c r="B684" s="28"/>
      <c r="C684" s="28"/>
      <c r="D684" s="28"/>
      <c r="E684" s="28"/>
      <c r="F684" s="28"/>
      <c r="G684" s="28"/>
      <c r="H684" s="28"/>
    </row>
    <row r="685">
      <c r="A685" s="28"/>
      <c r="B685" s="28"/>
      <c r="C685" s="28"/>
      <c r="D685" s="28"/>
      <c r="E685" s="28"/>
      <c r="F685" s="28"/>
      <c r="G685" s="28"/>
      <c r="H685" s="28"/>
    </row>
    <row r="686">
      <c r="A686" s="28"/>
      <c r="B686" s="28"/>
      <c r="C686" s="28"/>
      <c r="D686" s="28"/>
      <c r="E686" s="28"/>
      <c r="F686" s="28"/>
      <c r="G686" s="28"/>
      <c r="H686" s="28"/>
    </row>
    <row r="687">
      <c r="A687" s="28"/>
      <c r="B687" s="28"/>
      <c r="C687" s="28"/>
      <c r="D687" s="28"/>
      <c r="E687" s="28"/>
      <c r="F687" s="28"/>
      <c r="G687" s="28"/>
      <c r="H687" s="28"/>
    </row>
    <row r="688">
      <c r="A688" s="28"/>
      <c r="B688" s="28"/>
      <c r="C688" s="28"/>
      <c r="D688" s="28"/>
      <c r="E688" s="28"/>
      <c r="F688" s="28"/>
      <c r="G688" s="28"/>
      <c r="H688" s="28"/>
    </row>
    <row r="689">
      <c r="A689" s="28"/>
      <c r="B689" s="28"/>
      <c r="C689" s="28"/>
      <c r="D689" s="28"/>
      <c r="E689" s="28"/>
      <c r="F689" s="28"/>
      <c r="G689" s="28"/>
      <c r="H689" s="28"/>
    </row>
    <row r="690">
      <c r="A690" s="28"/>
      <c r="B690" s="28"/>
      <c r="C690" s="28"/>
      <c r="D690" s="28"/>
      <c r="E690" s="28"/>
      <c r="F690" s="28"/>
      <c r="G690" s="28"/>
      <c r="H690" s="28"/>
    </row>
    <row r="691">
      <c r="A691" s="28"/>
      <c r="B691" s="28"/>
      <c r="C691" s="28"/>
      <c r="D691" s="28"/>
      <c r="E691" s="28"/>
      <c r="F691" s="28"/>
      <c r="G691" s="28"/>
      <c r="H691" s="28"/>
    </row>
    <row r="692">
      <c r="A692" s="28"/>
      <c r="B692" s="28"/>
      <c r="C692" s="28"/>
      <c r="D692" s="28"/>
      <c r="E692" s="28"/>
      <c r="F692" s="28"/>
      <c r="G692" s="28"/>
      <c r="H692" s="28"/>
    </row>
    <row r="693">
      <c r="A693" s="28"/>
      <c r="B693" s="28"/>
      <c r="C693" s="28"/>
      <c r="D693" s="28"/>
      <c r="E693" s="28"/>
      <c r="F693" s="28"/>
      <c r="G693" s="28"/>
      <c r="H693" s="28"/>
    </row>
    <row r="694">
      <c r="A694" s="28"/>
      <c r="B694" s="28"/>
      <c r="C694" s="28"/>
      <c r="D694" s="28"/>
      <c r="E694" s="28"/>
      <c r="F694" s="28"/>
      <c r="G694" s="28"/>
      <c r="H694" s="28"/>
    </row>
    <row r="695">
      <c r="A695" s="28"/>
      <c r="B695" s="28"/>
      <c r="C695" s="28"/>
      <c r="D695" s="28"/>
      <c r="E695" s="28"/>
      <c r="F695" s="28"/>
      <c r="G695" s="28"/>
      <c r="H695" s="28"/>
    </row>
    <row r="696">
      <c r="A696" s="28"/>
      <c r="B696" s="28"/>
      <c r="C696" s="28"/>
      <c r="D696" s="28"/>
      <c r="E696" s="28"/>
      <c r="F696" s="28"/>
      <c r="G696" s="28"/>
      <c r="H696" s="28"/>
    </row>
    <row r="697">
      <c r="A697" s="28"/>
      <c r="B697" s="28"/>
      <c r="C697" s="28"/>
      <c r="D697" s="28"/>
      <c r="E697" s="28"/>
      <c r="F697" s="28"/>
      <c r="G697" s="28"/>
      <c r="H697" s="28"/>
    </row>
    <row r="698">
      <c r="A698" s="28"/>
      <c r="B698" s="28"/>
      <c r="C698" s="28"/>
      <c r="D698" s="28"/>
      <c r="E698" s="28"/>
      <c r="F698" s="28"/>
      <c r="G698" s="28"/>
      <c r="H698" s="28"/>
    </row>
    <row r="699">
      <c r="A699" s="28"/>
      <c r="B699" s="28"/>
      <c r="C699" s="28"/>
      <c r="D699" s="28"/>
      <c r="E699" s="28"/>
      <c r="F699" s="28"/>
      <c r="G699" s="28"/>
      <c r="H699" s="28"/>
    </row>
    <row r="700">
      <c r="A700" s="28"/>
      <c r="B700" s="28"/>
      <c r="C700" s="28"/>
      <c r="D700" s="28"/>
      <c r="E700" s="28"/>
      <c r="F700" s="28"/>
      <c r="G700" s="28"/>
      <c r="H700" s="28"/>
    </row>
    <row r="701">
      <c r="A701" s="28"/>
      <c r="B701" s="28"/>
      <c r="C701" s="28"/>
      <c r="D701" s="28"/>
      <c r="E701" s="28"/>
      <c r="F701" s="28"/>
      <c r="G701" s="28"/>
      <c r="H701" s="28"/>
    </row>
    <row r="702">
      <c r="A702" s="28"/>
      <c r="B702" s="28"/>
      <c r="C702" s="28"/>
      <c r="D702" s="28"/>
      <c r="E702" s="28"/>
      <c r="F702" s="28"/>
      <c r="G702" s="28"/>
      <c r="H702" s="28"/>
    </row>
    <row r="703">
      <c r="A703" s="28"/>
      <c r="B703" s="28"/>
      <c r="C703" s="28"/>
      <c r="D703" s="28"/>
      <c r="E703" s="28"/>
      <c r="F703" s="28"/>
      <c r="G703" s="28"/>
      <c r="H703" s="28"/>
    </row>
    <row r="704">
      <c r="A704" s="28"/>
      <c r="B704" s="28"/>
      <c r="C704" s="28"/>
      <c r="D704" s="28"/>
      <c r="E704" s="28"/>
      <c r="F704" s="28"/>
      <c r="G704" s="28"/>
      <c r="H704" s="28"/>
    </row>
    <row r="705">
      <c r="A705" s="28"/>
      <c r="B705" s="28"/>
      <c r="C705" s="28"/>
      <c r="D705" s="28"/>
      <c r="E705" s="28"/>
      <c r="F705" s="28"/>
      <c r="G705" s="28"/>
      <c r="H705" s="28"/>
    </row>
    <row r="706">
      <c r="A706" s="28"/>
      <c r="B706" s="28"/>
      <c r="C706" s="28"/>
      <c r="D706" s="28"/>
      <c r="E706" s="28"/>
      <c r="F706" s="28"/>
      <c r="G706" s="28"/>
      <c r="H706" s="28"/>
    </row>
    <row r="707">
      <c r="A707" s="28"/>
      <c r="B707" s="28"/>
      <c r="C707" s="28"/>
      <c r="D707" s="28"/>
      <c r="E707" s="28"/>
      <c r="F707" s="28"/>
      <c r="G707" s="28"/>
      <c r="H707" s="28"/>
    </row>
    <row r="708">
      <c r="A708" s="28"/>
      <c r="B708" s="28"/>
      <c r="C708" s="28"/>
      <c r="D708" s="28"/>
      <c r="E708" s="28"/>
      <c r="F708" s="28"/>
      <c r="G708" s="28"/>
      <c r="H708" s="28"/>
    </row>
    <row r="709">
      <c r="A709" s="28"/>
      <c r="B709" s="28"/>
      <c r="C709" s="28"/>
      <c r="D709" s="28"/>
      <c r="E709" s="28"/>
      <c r="F709" s="28"/>
      <c r="G709" s="28"/>
      <c r="H709" s="28"/>
    </row>
    <row r="710">
      <c r="A710" s="28"/>
      <c r="B710" s="28"/>
      <c r="C710" s="28"/>
      <c r="D710" s="28"/>
      <c r="E710" s="28"/>
      <c r="F710" s="28"/>
      <c r="G710" s="28"/>
      <c r="H710" s="28"/>
    </row>
    <row r="711">
      <c r="A711" s="28"/>
      <c r="B711" s="28"/>
      <c r="C711" s="28"/>
      <c r="D711" s="28"/>
      <c r="E711" s="28"/>
      <c r="F711" s="28"/>
      <c r="G711" s="28"/>
      <c r="H711" s="28"/>
    </row>
    <row r="712">
      <c r="A712" s="28"/>
      <c r="B712" s="28"/>
      <c r="C712" s="28"/>
      <c r="D712" s="28"/>
      <c r="E712" s="28"/>
      <c r="F712" s="28"/>
      <c r="G712" s="28"/>
      <c r="H712" s="28"/>
    </row>
    <row r="713">
      <c r="A713" s="28"/>
      <c r="B713" s="28"/>
      <c r="C713" s="28"/>
      <c r="D713" s="28"/>
      <c r="E713" s="28"/>
      <c r="F713" s="28"/>
      <c r="G713" s="28"/>
      <c r="H713" s="28"/>
    </row>
    <row r="714">
      <c r="A714" s="28"/>
      <c r="B714" s="28"/>
      <c r="C714" s="28"/>
      <c r="D714" s="28"/>
      <c r="E714" s="28"/>
      <c r="F714" s="28"/>
      <c r="G714" s="28"/>
      <c r="H714" s="28"/>
    </row>
    <row r="715">
      <c r="A715" s="28"/>
      <c r="B715" s="28"/>
      <c r="C715" s="28"/>
      <c r="D715" s="28"/>
      <c r="E715" s="28"/>
      <c r="F715" s="28"/>
      <c r="G715" s="28"/>
      <c r="H715" s="28"/>
    </row>
    <row r="716">
      <c r="A716" s="28"/>
      <c r="B716" s="28"/>
      <c r="C716" s="28"/>
      <c r="D716" s="28"/>
      <c r="E716" s="28"/>
      <c r="F716" s="28"/>
      <c r="G716" s="28"/>
      <c r="H716" s="28"/>
    </row>
    <row r="717">
      <c r="A717" s="28"/>
      <c r="B717" s="28"/>
      <c r="C717" s="28"/>
      <c r="D717" s="28"/>
      <c r="E717" s="28"/>
      <c r="F717" s="28"/>
      <c r="G717" s="28"/>
      <c r="H717" s="28"/>
    </row>
    <row r="718">
      <c r="A718" s="28"/>
      <c r="B718" s="28"/>
      <c r="C718" s="28"/>
      <c r="D718" s="28"/>
      <c r="E718" s="28"/>
      <c r="F718" s="28"/>
      <c r="G718" s="28"/>
      <c r="H718" s="28"/>
    </row>
    <row r="719">
      <c r="A719" s="28"/>
      <c r="B719" s="28"/>
      <c r="C719" s="28"/>
      <c r="D719" s="28"/>
      <c r="E719" s="28"/>
      <c r="F719" s="28"/>
      <c r="G719" s="28"/>
      <c r="H719" s="28"/>
    </row>
    <row r="720">
      <c r="A720" s="28"/>
      <c r="B720" s="28"/>
      <c r="C720" s="28"/>
      <c r="D720" s="28"/>
      <c r="E720" s="28"/>
      <c r="F720" s="28"/>
      <c r="G720" s="28"/>
      <c r="H720" s="28"/>
    </row>
    <row r="721">
      <c r="A721" s="28"/>
      <c r="B721" s="28"/>
      <c r="C721" s="28"/>
      <c r="D721" s="28"/>
      <c r="E721" s="28"/>
      <c r="F721" s="28"/>
      <c r="G721" s="28"/>
      <c r="H721" s="28"/>
    </row>
    <row r="722">
      <c r="A722" s="28"/>
      <c r="B722" s="28"/>
      <c r="C722" s="28"/>
      <c r="D722" s="28"/>
      <c r="E722" s="28"/>
      <c r="F722" s="28"/>
      <c r="G722" s="28"/>
      <c r="H722" s="28"/>
    </row>
    <row r="723">
      <c r="A723" s="28"/>
      <c r="B723" s="28"/>
      <c r="C723" s="28"/>
      <c r="D723" s="28"/>
      <c r="E723" s="28"/>
      <c r="F723" s="28"/>
      <c r="G723" s="28"/>
      <c r="H723" s="28"/>
    </row>
    <row r="724">
      <c r="A724" s="28"/>
      <c r="B724" s="28"/>
      <c r="C724" s="28"/>
      <c r="D724" s="28"/>
      <c r="E724" s="28"/>
      <c r="F724" s="28"/>
      <c r="G724" s="28"/>
      <c r="H724" s="28"/>
    </row>
    <row r="725">
      <c r="A725" s="28"/>
      <c r="B725" s="28"/>
      <c r="C725" s="28"/>
      <c r="D725" s="28"/>
      <c r="E725" s="28"/>
      <c r="F725" s="28"/>
      <c r="G725" s="28"/>
      <c r="H725" s="28"/>
    </row>
    <row r="726">
      <c r="A726" s="28"/>
      <c r="B726" s="28"/>
      <c r="C726" s="28"/>
      <c r="D726" s="28"/>
      <c r="E726" s="28"/>
      <c r="F726" s="28"/>
      <c r="G726" s="28"/>
      <c r="H726" s="28"/>
    </row>
    <row r="727">
      <c r="A727" s="28"/>
      <c r="B727" s="28"/>
      <c r="C727" s="28"/>
      <c r="D727" s="28"/>
      <c r="E727" s="28"/>
      <c r="F727" s="28"/>
      <c r="G727" s="28"/>
      <c r="H727" s="28"/>
    </row>
    <row r="728">
      <c r="A728" s="28"/>
      <c r="B728" s="28"/>
      <c r="C728" s="28"/>
      <c r="D728" s="28"/>
      <c r="E728" s="28"/>
      <c r="F728" s="28"/>
      <c r="G728" s="28"/>
      <c r="H728" s="28"/>
    </row>
    <row r="729">
      <c r="A729" s="28"/>
      <c r="B729" s="28"/>
      <c r="C729" s="28"/>
      <c r="D729" s="28"/>
      <c r="E729" s="28"/>
      <c r="F729" s="28"/>
      <c r="G729" s="28"/>
      <c r="H729" s="28"/>
    </row>
    <row r="730">
      <c r="A730" s="28"/>
      <c r="B730" s="28"/>
      <c r="C730" s="28"/>
      <c r="D730" s="28"/>
      <c r="E730" s="28"/>
      <c r="F730" s="28"/>
      <c r="G730" s="28"/>
      <c r="H730" s="28"/>
    </row>
    <row r="731">
      <c r="A731" s="28"/>
      <c r="B731" s="28"/>
      <c r="C731" s="28"/>
      <c r="D731" s="28"/>
      <c r="E731" s="28"/>
      <c r="F731" s="28"/>
      <c r="G731" s="28"/>
      <c r="H731" s="28"/>
    </row>
    <row r="732">
      <c r="A732" s="28"/>
      <c r="B732" s="28"/>
      <c r="C732" s="28"/>
      <c r="D732" s="28"/>
      <c r="E732" s="28"/>
      <c r="F732" s="28"/>
      <c r="G732" s="28"/>
      <c r="H732" s="28"/>
    </row>
    <row r="733">
      <c r="A733" s="28"/>
      <c r="B733" s="28"/>
      <c r="C733" s="28"/>
      <c r="D733" s="28"/>
      <c r="E733" s="28"/>
      <c r="F733" s="28"/>
      <c r="G733" s="28"/>
      <c r="H733" s="28"/>
    </row>
    <row r="734">
      <c r="A734" s="28"/>
      <c r="B734" s="28"/>
      <c r="C734" s="28"/>
      <c r="D734" s="28"/>
      <c r="E734" s="28"/>
      <c r="F734" s="28"/>
      <c r="G734" s="28"/>
      <c r="H734" s="28"/>
    </row>
    <row r="735">
      <c r="A735" s="28"/>
      <c r="B735" s="28"/>
      <c r="C735" s="28"/>
      <c r="D735" s="28"/>
      <c r="E735" s="28"/>
      <c r="F735" s="28"/>
      <c r="G735" s="28"/>
      <c r="H735" s="28"/>
    </row>
    <row r="736">
      <c r="A736" s="28"/>
      <c r="B736" s="28"/>
      <c r="C736" s="28"/>
      <c r="D736" s="28"/>
      <c r="E736" s="28"/>
      <c r="F736" s="28"/>
      <c r="G736" s="28"/>
      <c r="H736" s="28"/>
    </row>
    <row r="737">
      <c r="A737" s="28"/>
      <c r="B737" s="28"/>
      <c r="C737" s="28"/>
      <c r="D737" s="28"/>
      <c r="E737" s="28"/>
      <c r="F737" s="28"/>
      <c r="G737" s="28"/>
      <c r="H737" s="28"/>
    </row>
    <row r="738">
      <c r="A738" s="28"/>
      <c r="B738" s="28"/>
      <c r="C738" s="28"/>
      <c r="D738" s="28"/>
      <c r="E738" s="28"/>
      <c r="F738" s="28"/>
      <c r="G738" s="28"/>
      <c r="H738" s="28"/>
    </row>
    <row r="739">
      <c r="A739" s="28"/>
      <c r="B739" s="28"/>
      <c r="C739" s="28"/>
      <c r="D739" s="28"/>
      <c r="E739" s="28"/>
      <c r="F739" s="28"/>
      <c r="G739" s="28"/>
      <c r="H739" s="28"/>
    </row>
    <row r="740">
      <c r="A740" s="28"/>
      <c r="B740" s="28"/>
      <c r="C740" s="28"/>
      <c r="D740" s="28"/>
      <c r="E740" s="28"/>
      <c r="F740" s="28"/>
      <c r="G740" s="28"/>
      <c r="H740" s="28"/>
    </row>
    <row r="741">
      <c r="A741" s="28"/>
      <c r="B741" s="28"/>
      <c r="C741" s="28"/>
      <c r="D741" s="28"/>
      <c r="E741" s="28"/>
      <c r="F741" s="28"/>
      <c r="G741" s="28"/>
      <c r="H741" s="28"/>
    </row>
    <row r="742">
      <c r="A742" s="28"/>
      <c r="B742" s="28"/>
      <c r="C742" s="28"/>
      <c r="D742" s="28"/>
      <c r="E742" s="28"/>
      <c r="F742" s="28"/>
      <c r="G742" s="28"/>
      <c r="H742" s="28"/>
    </row>
    <row r="743">
      <c r="A743" s="28"/>
      <c r="B743" s="28"/>
      <c r="C743" s="28"/>
      <c r="D743" s="28"/>
      <c r="E743" s="28"/>
      <c r="F743" s="28"/>
      <c r="G743" s="28"/>
      <c r="H743" s="28"/>
    </row>
    <row r="744">
      <c r="A744" s="28"/>
      <c r="B744" s="28"/>
      <c r="C744" s="28"/>
      <c r="D744" s="28"/>
      <c r="E744" s="28"/>
      <c r="F744" s="28"/>
      <c r="G744" s="28"/>
      <c r="H744" s="28"/>
    </row>
    <row r="745">
      <c r="A745" s="28"/>
      <c r="B745" s="28"/>
      <c r="C745" s="28"/>
      <c r="D745" s="28"/>
      <c r="E745" s="28"/>
      <c r="F745" s="28"/>
      <c r="G745" s="28"/>
      <c r="H745" s="28"/>
    </row>
    <row r="746">
      <c r="A746" s="28"/>
      <c r="B746" s="28"/>
      <c r="C746" s="28"/>
      <c r="D746" s="28"/>
      <c r="E746" s="28"/>
      <c r="F746" s="28"/>
      <c r="G746" s="28"/>
      <c r="H746" s="28"/>
    </row>
    <row r="747">
      <c r="A747" s="28"/>
      <c r="B747" s="28"/>
      <c r="C747" s="28"/>
      <c r="D747" s="28"/>
      <c r="E747" s="28"/>
      <c r="F747" s="28"/>
      <c r="G747" s="28"/>
      <c r="H747" s="28"/>
    </row>
    <row r="748">
      <c r="A748" s="28"/>
      <c r="B748" s="28"/>
      <c r="C748" s="28"/>
      <c r="D748" s="28"/>
      <c r="E748" s="28"/>
      <c r="F748" s="28"/>
      <c r="G748" s="28"/>
      <c r="H748" s="28"/>
    </row>
    <row r="749">
      <c r="A749" s="28"/>
      <c r="B749" s="28"/>
      <c r="C749" s="28"/>
      <c r="D749" s="28"/>
      <c r="E749" s="28"/>
      <c r="F749" s="28"/>
      <c r="G749" s="28"/>
      <c r="H749" s="28"/>
    </row>
    <row r="750">
      <c r="A750" s="28"/>
      <c r="B750" s="28"/>
      <c r="C750" s="28"/>
      <c r="D750" s="28"/>
      <c r="E750" s="28"/>
      <c r="F750" s="28"/>
      <c r="G750" s="28"/>
      <c r="H750" s="28"/>
    </row>
    <row r="751">
      <c r="A751" s="28"/>
      <c r="B751" s="28"/>
      <c r="C751" s="28"/>
      <c r="D751" s="28"/>
      <c r="E751" s="28"/>
      <c r="F751" s="28"/>
      <c r="G751" s="28"/>
      <c r="H751" s="28"/>
    </row>
    <row r="752">
      <c r="A752" s="28"/>
      <c r="B752" s="28"/>
      <c r="C752" s="28"/>
      <c r="D752" s="28"/>
      <c r="E752" s="28"/>
      <c r="F752" s="28"/>
      <c r="G752" s="28"/>
      <c r="H752" s="28"/>
    </row>
    <row r="753">
      <c r="A753" s="28"/>
      <c r="B753" s="28"/>
      <c r="C753" s="28"/>
      <c r="D753" s="28"/>
      <c r="E753" s="28"/>
      <c r="F753" s="28"/>
      <c r="G753" s="28"/>
      <c r="H753" s="28"/>
    </row>
    <row r="754">
      <c r="A754" s="28"/>
      <c r="B754" s="28"/>
      <c r="C754" s="28"/>
      <c r="D754" s="28"/>
      <c r="E754" s="28"/>
      <c r="F754" s="28"/>
      <c r="G754" s="28"/>
      <c r="H754" s="28"/>
    </row>
    <row r="755">
      <c r="A755" s="28"/>
      <c r="B755" s="28"/>
      <c r="C755" s="28"/>
      <c r="D755" s="28"/>
      <c r="E755" s="28"/>
      <c r="F755" s="28"/>
      <c r="G755" s="28"/>
      <c r="H755" s="28"/>
    </row>
    <row r="756">
      <c r="A756" s="28"/>
      <c r="B756" s="28"/>
      <c r="C756" s="28"/>
      <c r="D756" s="28"/>
      <c r="E756" s="28"/>
      <c r="F756" s="28"/>
      <c r="G756" s="28"/>
      <c r="H756" s="28"/>
    </row>
    <row r="757">
      <c r="A757" s="28"/>
      <c r="B757" s="28"/>
      <c r="C757" s="28"/>
      <c r="D757" s="28"/>
      <c r="E757" s="28"/>
      <c r="F757" s="28"/>
      <c r="G757" s="28"/>
      <c r="H757" s="28"/>
    </row>
    <row r="758">
      <c r="A758" s="28"/>
      <c r="B758" s="28"/>
      <c r="C758" s="28"/>
      <c r="D758" s="28"/>
      <c r="E758" s="28"/>
      <c r="F758" s="28"/>
      <c r="G758" s="28"/>
      <c r="H758" s="28"/>
    </row>
    <row r="759">
      <c r="A759" s="28"/>
      <c r="B759" s="28"/>
      <c r="C759" s="28"/>
      <c r="D759" s="28"/>
      <c r="E759" s="28"/>
      <c r="F759" s="28"/>
      <c r="G759" s="28"/>
      <c r="H759" s="28"/>
    </row>
    <row r="760">
      <c r="A760" s="28"/>
      <c r="B760" s="28"/>
      <c r="C760" s="28"/>
      <c r="D760" s="28"/>
      <c r="E760" s="28"/>
      <c r="F760" s="28"/>
      <c r="G760" s="28"/>
      <c r="H760" s="28"/>
    </row>
    <row r="761">
      <c r="A761" s="28"/>
      <c r="B761" s="28"/>
      <c r="C761" s="28"/>
      <c r="D761" s="28"/>
      <c r="E761" s="28"/>
      <c r="F761" s="28"/>
      <c r="G761" s="28"/>
      <c r="H761" s="28"/>
    </row>
    <row r="762">
      <c r="A762" s="28"/>
      <c r="B762" s="28"/>
      <c r="C762" s="28"/>
      <c r="D762" s="28"/>
      <c r="E762" s="28"/>
      <c r="F762" s="28"/>
      <c r="G762" s="28"/>
      <c r="H762" s="28"/>
    </row>
    <row r="763">
      <c r="A763" s="28"/>
      <c r="B763" s="28"/>
      <c r="C763" s="28"/>
      <c r="D763" s="28"/>
      <c r="E763" s="28"/>
      <c r="F763" s="28"/>
      <c r="G763" s="28"/>
      <c r="H763" s="28"/>
    </row>
    <row r="764">
      <c r="A764" s="28"/>
      <c r="B764" s="28"/>
      <c r="C764" s="28"/>
      <c r="D764" s="28"/>
      <c r="E764" s="28"/>
      <c r="F764" s="28"/>
      <c r="G764" s="28"/>
      <c r="H764" s="28"/>
    </row>
    <row r="765">
      <c r="A765" s="28"/>
      <c r="B765" s="28"/>
      <c r="C765" s="28"/>
      <c r="D765" s="28"/>
      <c r="E765" s="28"/>
      <c r="F765" s="28"/>
      <c r="G765" s="28"/>
      <c r="H765" s="28"/>
    </row>
    <row r="766">
      <c r="A766" s="28"/>
      <c r="B766" s="28"/>
      <c r="C766" s="28"/>
      <c r="D766" s="28"/>
      <c r="E766" s="28"/>
      <c r="F766" s="28"/>
      <c r="G766" s="28"/>
      <c r="H766" s="28"/>
    </row>
    <row r="767">
      <c r="A767" s="28"/>
      <c r="B767" s="28"/>
      <c r="C767" s="28"/>
      <c r="D767" s="28"/>
      <c r="E767" s="28"/>
      <c r="F767" s="28"/>
      <c r="G767" s="28"/>
      <c r="H767" s="28"/>
    </row>
    <row r="768">
      <c r="A768" s="28"/>
      <c r="B768" s="28"/>
      <c r="C768" s="28"/>
      <c r="D768" s="28"/>
      <c r="E768" s="28"/>
      <c r="F768" s="28"/>
      <c r="G768" s="28"/>
      <c r="H768" s="28"/>
    </row>
    <row r="769">
      <c r="A769" s="28"/>
      <c r="B769" s="28"/>
      <c r="C769" s="28"/>
      <c r="D769" s="28"/>
      <c r="E769" s="28"/>
      <c r="F769" s="28"/>
      <c r="G769" s="28"/>
      <c r="H769" s="28"/>
    </row>
    <row r="770">
      <c r="A770" s="28"/>
      <c r="B770" s="28"/>
      <c r="C770" s="28"/>
      <c r="D770" s="28"/>
      <c r="E770" s="28"/>
      <c r="F770" s="28"/>
      <c r="G770" s="28"/>
      <c r="H770" s="28"/>
    </row>
    <row r="771">
      <c r="A771" s="28"/>
      <c r="B771" s="28"/>
      <c r="C771" s="28"/>
      <c r="D771" s="28"/>
      <c r="E771" s="28"/>
      <c r="F771" s="28"/>
      <c r="G771" s="28"/>
      <c r="H771" s="28"/>
    </row>
    <row r="772">
      <c r="A772" s="28"/>
      <c r="B772" s="28"/>
      <c r="C772" s="28"/>
      <c r="D772" s="28"/>
      <c r="E772" s="28"/>
      <c r="F772" s="28"/>
      <c r="G772" s="28"/>
      <c r="H772" s="28"/>
    </row>
    <row r="773">
      <c r="A773" s="28"/>
      <c r="B773" s="28"/>
      <c r="C773" s="28"/>
      <c r="D773" s="28"/>
      <c r="E773" s="28"/>
      <c r="F773" s="28"/>
      <c r="G773" s="28"/>
      <c r="H773" s="28"/>
    </row>
    <row r="774">
      <c r="A774" s="28"/>
      <c r="B774" s="28"/>
      <c r="C774" s="28"/>
      <c r="D774" s="28"/>
      <c r="E774" s="28"/>
      <c r="F774" s="28"/>
      <c r="G774" s="28"/>
      <c r="H774" s="28"/>
    </row>
    <row r="775">
      <c r="A775" s="28"/>
      <c r="B775" s="28"/>
      <c r="C775" s="28"/>
      <c r="D775" s="28"/>
      <c r="E775" s="28"/>
      <c r="F775" s="28"/>
      <c r="G775" s="28"/>
      <c r="H775" s="28"/>
    </row>
    <row r="776">
      <c r="A776" s="28"/>
      <c r="B776" s="28"/>
      <c r="C776" s="28"/>
      <c r="D776" s="28"/>
      <c r="E776" s="28"/>
      <c r="F776" s="28"/>
      <c r="G776" s="28"/>
      <c r="H776" s="28"/>
    </row>
    <row r="777">
      <c r="A777" s="28"/>
      <c r="B777" s="28"/>
      <c r="C777" s="28"/>
      <c r="D777" s="28"/>
      <c r="E777" s="28"/>
      <c r="F777" s="28"/>
      <c r="G777" s="28"/>
      <c r="H777" s="28"/>
    </row>
    <row r="778">
      <c r="A778" s="28"/>
      <c r="B778" s="28"/>
      <c r="C778" s="28"/>
      <c r="D778" s="28"/>
      <c r="E778" s="28"/>
      <c r="F778" s="28"/>
      <c r="G778" s="28"/>
      <c r="H778" s="28"/>
    </row>
    <row r="779">
      <c r="A779" s="28"/>
      <c r="B779" s="28"/>
      <c r="C779" s="28"/>
      <c r="D779" s="28"/>
      <c r="E779" s="28"/>
      <c r="F779" s="28"/>
      <c r="G779" s="28"/>
      <c r="H779" s="28"/>
    </row>
    <row r="780">
      <c r="A780" s="28"/>
      <c r="B780" s="28"/>
      <c r="C780" s="28"/>
      <c r="D780" s="28"/>
      <c r="E780" s="28"/>
      <c r="F780" s="28"/>
      <c r="G780" s="28"/>
      <c r="H780" s="28"/>
    </row>
    <row r="781">
      <c r="A781" s="28"/>
      <c r="B781" s="28"/>
      <c r="C781" s="28"/>
      <c r="D781" s="28"/>
      <c r="E781" s="28"/>
      <c r="F781" s="28"/>
      <c r="G781" s="28"/>
      <c r="H781" s="28"/>
    </row>
    <row r="782">
      <c r="A782" s="28"/>
      <c r="B782" s="28"/>
      <c r="C782" s="28"/>
      <c r="D782" s="28"/>
      <c r="E782" s="28"/>
      <c r="F782" s="28"/>
      <c r="G782" s="28"/>
      <c r="H782" s="28"/>
    </row>
    <row r="783">
      <c r="A783" s="28"/>
      <c r="B783" s="28"/>
      <c r="C783" s="28"/>
      <c r="D783" s="28"/>
      <c r="E783" s="28"/>
      <c r="F783" s="28"/>
      <c r="G783" s="28"/>
      <c r="H783" s="28"/>
    </row>
    <row r="784">
      <c r="A784" s="28"/>
      <c r="B784" s="28"/>
      <c r="C784" s="28"/>
      <c r="D784" s="28"/>
      <c r="E784" s="28"/>
      <c r="F784" s="28"/>
      <c r="G784" s="28"/>
      <c r="H784" s="28"/>
    </row>
    <row r="785">
      <c r="A785" s="28"/>
      <c r="B785" s="28"/>
      <c r="C785" s="28"/>
      <c r="D785" s="28"/>
      <c r="E785" s="28"/>
      <c r="F785" s="28"/>
      <c r="G785" s="28"/>
      <c r="H785" s="28"/>
    </row>
    <row r="786">
      <c r="A786" s="28"/>
      <c r="B786" s="28"/>
      <c r="C786" s="28"/>
      <c r="D786" s="28"/>
      <c r="E786" s="28"/>
      <c r="F786" s="28"/>
      <c r="G786" s="28"/>
      <c r="H786" s="28"/>
    </row>
    <row r="787">
      <c r="A787" s="28"/>
      <c r="B787" s="28"/>
      <c r="C787" s="28"/>
      <c r="D787" s="28"/>
      <c r="E787" s="28"/>
      <c r="F787" s="28"/>
      <c r="G787" s="28"/>
      <c r="H787" s="28"/>
    </row>
    <row r="788">
      <c r="A788" s="28"/>
      <c r="B788" s="28"/>
      <c r="C788" s="28"/>
      <c r="D788" s="28"/>
      <c r="E788" s="28"/>
      <c r="F788" s="28"/>
      <c r="G788" s="28"/>
      <c r="H788" s="28"/>
    </row>
    <row r="789">
      <c r="A789" s="28"/>
      <c r="B789" s="28"/>
      <c r="C789" s="28"/>
      <c r="D789" s="28"/>
      <c r="E789" s="28"/>
      <c r="F789" s="28"/>
      <c r="G789" s="28"/>
      <c r="H789" s="28"/>
    </row>
    <row r="790">
      <c r="A790" s="28"/>
      <c r="B790" s="28"/>
      <c r="C790" s="28"/>
      <c r="D790" s="28"/>
      <c r="E790" s="28"/>
      <c r="F790" s="28"/>
      <c r="G790" s="28"/>
      <c r="H790" s="28"/>
    </row>
    <row r="791">
      <c r="A791" s="28"/>
      <c r="B791" s="28"/>
      <c r="C791" s="28"/>
      <c r="D791" s="28"/>
      <c r="E791" s="28"/>
      <c r="F791" s="28"/>
      <c r="G791" s="28"/>
      <c r="H791" s="28"/>
    </row>
    <row r="792">
      <c r="A792" s="28"/>
      <c r="B792" s="28"/>
      <c r="C792" s="28"/>
      <c r="D792" s="28"/>
      <c r="E792" s="28"/>
      <c r="F792" s="28"/>
      <c r="G792" s="28"/>
      <c r="H792" s="28"/>
    </row>
    <row r="793">
      <c r="A793" s="28"/>
      <c r="B793" s="28"/>
      <c r="C793" s="28"/>
      <c r="D793" s="28"/>
      <c r="E793" s="28"/>
      <c r="F793" s="28"/>
      <c r="G793" s="28"/>
      <c r="H793" s="28"/>
    </row>
    <row r="794">
      <c r="A794" s="28"/>
      <c r="B794" s="28"/>
      <c r="C794" s="28"/>
      <c r="D794" s="28"/>
      <c r="E794" s="28"/>
      <c r="F794" s="28"/>
      <c r="G794" s="28"/>
      <c r="H794" s="28"/>
    </row>
    <row r="795">
      <c r="A795" s="28"/>
      <c r="B795" s="28"/>
      <c r="C795" s="28"/>
      <c r="D795" s="28"/>
      <c r="E795" s="28"/>
      <c r="F795" s="28"/>
      <c r="G795" s="28"/>
      <c r="H795" s="28"/>
    </row>
    <row r="796">
      <c r="A796" s="28"/>
      <c r="B796" s="28"/>
      <c r="C796" s="28"/>
      <c r="D796" s="28"/>
      <c r="E796" s="28"/>
      <c r="F796" s="28"/>
      <c r="G796" s="28"/>
      <c r="H796" s="28"/>
    </row>
    <row r="797">
      <c r="A797" s="28"/>
      <c r="B797" s="28"/>
      <c r="C797" s="28"/>
      <c r="D797" s="28"/>
      <c r="E797" s="28"/>
      <c r="F797" s="28"/>
      <c r="G797" s="28"/>
      <c r="H797" s="28"/>
    </row>
    <row r="798">
      <c r="A798" s="28"/>
      <c r="B798" s="28"/>
      <c r="C798" s="28"/>
      <c r="D798" s="28"/>
      <c r="E798" s="28"/>
      <c r="F798" s="28"/>
      <c r="G798" s="28"/>
      <c r="H798" s="28"/>
    </row>
    <row r="799">
      <c r="A799" s="28"/>
      <c r="B799" s="28"/>
      <c r="C799" s="28"/>
      <c r="D799" s="28"/>
      <c r="E799" s="28"/>
      <c r="F799" s="28"/>
      <c r="G799" s="28"/>
      <c r="H799" s="28"/>
    </row>
    <row r="800">
      <c r="A800" s="28"/>
      <c r="B800" s="28"/>
      <c r="C800" s="28"/>
      <c r="D800" s="28"/>
      <c r="E800" s="28"/>
      <c r="F800" s="28"/>
      <c r="G800" s="28"/>
      <c r="H800" s="28"/>
    </row>
    <row r="801">
      <c r="A801" s="28"/>
      <c r="B801" s="28"/>
      <c r="C801" s="28"/>
      <c r="D801" s="28"/>
      <c r="E801" s="28"/>
      <c r="F801" s="28"/>
      <c r="G801" s="28"/>
      <c r="H801" s="28"/>
    </row>
    <row r="802">
      <c r="A802" s="28"/>
      <c r="B802" s="28"/>
      <c r="C802" s="28"/>
      <c r="D802" s="28"/>
      <c r="E802" s="28"/>
      <c r="F802" s="28"/>
      <c r="G802" s="28"/>
      <c r="H802" s="28"/>
    </row>
    <row r="803">
      <c r="A803" s="28"/>
      <c r="B803" s="28"/>
      <c r="C803" s="28"/>
      <c r="D803" s="28"/>
      <c r="E803" s="28"/>
      <c r="F803" s="28"/>
      <c r="G803" s="28"/>
      <c r="H803" s="28"/>
    </row>
    <row r="804">
      <c r="A804" s="28"/>
      <c r="B804" s="28"/>
      <c r="C804" s="28"/>
      <c r="D804" s="28"/>
      <c r="E804" s="28"/>
      <c r="F804" s="28"/>
      <c r="G804" s="28"/>
      <c r="H804" s="28"/>
    </row>
    <row r="805">
      <c r="A805" s="28"/>
      <c r="B805" s="28"/>
      <c r="C805" s="28"/>
      <c r="D805" s="28"/>
      <c r="E805" s="28"/>
      <c r="F805" s="28"/>
      <c r="G805" s="28"/>
      <c r="H805" s="28"/>
    </row>
    <row r="806">
      <c r="A806" s="28"/>
      <c r="B806" s="28"/>
      <c r="C806" s="28"/>
      <c r="D806" s="28"/>
      <c r="E806" s="28"/>
      <c r="F806" s="28"/>
      <c r="G806" s="28"/>
      <c r="H806" s="28"/>
    </row>
    <row r="807">
      <c r="A807" s="28"/>
      <c r="B807" s="28"/>
      <c r="C807" s="28"/>
      <c r="D807" s="28"/>
      <c r="E807" s="28"/>
      <c r="F807" s="28"/>
      <c r="G807" s="28"/>
      <c r="H807" s="28"/>
    </row>
    <row r="808">
      <c r="A808" s="28"/>
      <c r="B808" s="28"/>
      <c r="C808" s="28"/>
      <c r="D808" s="28"/>
      <c r="E808" s="28"/>
      <c r="F808" s="28"/>
      <c r="G808" s="28"/>
      <c r="H808" s="28"/>
    </row>
    <row r="809">
      <c r="A809" s="28"/>
      <c r="B809" s="28"/>
      <c r="C809" s="28"/>
      <c r="D809" s="28"/>
      <c r="E809" s="28"/>
      <c r="F809" s="28"/>
      <c r="G809" s="28"/>
      <c r="H809" s="28"/>
    </row>
    <row r="810">
      <c r="A810" s="28"/>
      <c r="B810" s="28"/>
      <c r="C810" s="28"/>
      <c r="D810" s="28"/>
      <c r="E810" s="28"/>
      <c r="F810" s="28"/>
      <c r="G810" s="28"/>
      <c r="H810" s="28"/>
    </row>
    <row r="811">
      <c r="A811" s="28"/>
      <c r="B811" s="28"/>
      <c r="C811" s="28"/>
      <c r="D811" s="28"/>
      <c r="E811" s="28"/>
      <c r="F811" s="28"/>
      <c r="G811" s="28"/>
      <c r="H811" s="28"/>
    </row>
    <row r="812">
      <c r="A812" s="28"/>
      <c r="B812" s="28"/>
      <c r="C812" s="28"/>
      <c r="D812" s="28"/>
      <c r="E812" s="28"/>
      <c r="F812" s="28"/>
      <c r="G812" s="28"/>
      <c r="H812" s="28"/>
    </row>
    <row r="813">
      <c r="A813" s="28"/>
      <c r="B813" s="28"/>
      <c r="C813" s="28"/>
      <c r="D813" s="28"/>
      <c r="E813" s="28"/>
      <c r="F813" s="28"/>
      <c r="G813" s="28"/>
      <c r="H813" s="28"/>
    </row>
    <row r="814">
      <c r="A814" s="28"/>
      <c r="B814" s="28"/>
      <c r="C814" s="28"/>
      <c r="D814" s="28"/>
      <c r="E814" s="28"/>
      <c r="F814" s="28"/>
      <c r="G814" s="28"/>
      <c r="H814" s="28"/>
    </row>
    <row r="815">
      <c r="A815" s="28"/>
      <c r="B815" s="28"/>
      <c r="C815" s="28"/>
      <c r="D815" s="28"/>
      <c r="E815" s="28"/>
      <c r="F815" s="28"/>
      <c r="G815" s="28"/>
      <c r="H815" s="28"/>
    </row>
    <row r="816">
      <c r="A816" s="28"/>
      <c r="B816" s="28"/>
      <c r="C816" s="28"/>
      <c r="D816" s="28"/>
      <c r="E816" s="28"/>
      <c r="F816" s="28"/>
      <c r="G816" s="28"/>
      <c r="H816" s="28"/>
    </row>
    <row r="817">
      <c r="A817" s="28"/>
      <c r="B817" s="28"/>
      <c r="C817" s="28"/>
      <c r="D817" s="28"/>
      <c r="E817" s="28"/>
      <c r="F817" s="28"/>
      <c r="G817" s="28"/>
      <c r="H817" s="28"/>
    </row>
    <row r="818">
      <c r="A818" s="28"/>
      <c r="B818" s="28"/>
      <c r="C818" s="28"/>
      <c r="D818" s="28"/>
      <c r="E818" s="28"/>
      <c r="F818" s="28"/>
      <c r="G818" s="28"/>
      <c r="H818" s="28"/>
    </row>
    <row r="819">
      <c r="A819" s="28"/>
      <c r="B819" s="28"/>
      <c r="C819" s="28"/>
      <c r="D819" s="28"/>
      <c r="E819" s="28"/>
      <c r="F819" s="28"/>
      <c r="G819" s="28"/>
      <c r="H819" s="28"/>
    </row>
    <row r="820">
      <c r="A820" s="28"/>
      <c r="B820" s="28"/>
      <c r="C820" s="28"/>
      <c r="D820" s="28"/>
      <c r="E820" s="28"/>
      <c r="F820" s="28"/>
      <c r="G820" s="28"/>
      <c r="H820" s="28"/>
    </row>
    <row r="821">
      <c r="A821" s="28"/>
      <c r="B821" s="28"/>
      <c r="C821" s="28"/>
      <c r="D821" s="28"/>
      <c r="E821" s="28"/>
      <c r="F821" s="28"/>
      <c r="G821" s="28"/>
      <c r="H821" s="28"/>
    </row>
    <row r="822">
      <c r="A822" s="28"/>
      <c r="B822" s="28"/>
      <c r="C822" s="28"/>
      <c r="D822" s="28"/>
      <c r="E822" s="28"/>
      <c r="F822" s="28"/>
      <c r="G822" s="28"/>
      <c r="H822" s="28"/>
    </row>
    <row r="823">
      <c r="A823" s="28"/>
      <c r="B823" s="28"/>
      <c r="C823" s="28"/>
      <c r="D823" s="28"/>
      <c r="E823" s="28"/>
      <c r="F823" s="28"/>
      <c r="G823" s="28"/>
      <c r="H823" s="28"/>
    </row>
    <row r="824">
      <c r="A824" s="28"/>
      <c r="B824" s="28"/>
      <c r="C824" s="28"/>
      <c r="D824" s="28"/>
      <c r="E824" s="28"/>
      <c r="F824" s="28"/>
      <c r="G824" s="28"/>
      <c r="H824" s="28"/>
    </row>
    <row r="825">
      <c r="A825" s="28"/>
      <c r="B825" s="28"/>
      <c r="C825" s="28"/>
      <c r="D825" s="28"/>
      <c r="E825" s="28"/>
      <c r="F825" s="28"/>
      <c r="G825" s="28"/>
      <c r="H825" s="28"/>
    </row>
    <row r="826">
      <c r="A826" s="28"/>
      <c r="B826" s="28"/>
      <c r="C826" s="28"/>
      <c r="D826" s="28"/>
      <c r="E826" s="28"/>
      <c r="F826" s="28"/>
      <c r="G826" s="28"/>
      <c r="H826" s="28"/>
    </row>
    <row r="827">
      <c r="A827" s="28"/>
      <c r="B827" s="28"/>
      <c r="C827" s="28"/>
      <c r="D827" s="28"/>
      <c r="E827" s="28"/>
      <c r="F827" s="28"/>
      <c r="G827" s="28"/>
      <c r="H827" s="28"/>
    </row>
    <row r="828">
      <c r="A828" s="28"/>
      <c r="B828" s="28"/>
      <c r="C828" s="28"/>
      <c r="D828" s="28"/>
      <c r="E828" s="28"/>
      <c r="F828" s="28"/>
      <c r="G828" s="28"/>
      <c r="H828" s="28"/>
    </row>
    <row r="829">
      <c r="A829" s="28"/>
      <c r="B829" s="28"/>
      <c r="C829" s="28"/>
      <c r="D829" s="28"/>
      <c r="E829" s="28"/>
      <c r="F829" s="28"/>
      <c r="G829" s="28"/>
      <c r="H829" s="28"/>
    </row>
    <row r="830">
      <c r="A830" s="28"/>
      <c r="B830" s="28"/>
      <c r="C830" s="28"/>
      <c r="D830" s="28"/>
      <c r="E830" s="28"/>
      <c r="F830" s="28"/>
      <c r="G830" s="28"/>
      <c r="H830" s="28"/>
    </row>
    <row r="831">
      <c r="A831" s="28"/>
      <c r="B831" s="28"/>
      <c r="C831" s="28"/>
      <c r="D831" s="28"/>
      <c r="E831" s="28"/>
      <c r="F831" s="28"/>
      <c r="G831" s="28"/>
      <c r="H831" s="28"/>
    </row>
    <row r="832">
      <c r="A832" s="28"/>
      <c r="B832" s="28"/>
      <c r="C832" s="28"/>
      <c r="D832" s="28"/>
      <c r="E832" s="28"/>
      <c r="F832" s="28"/>
      <c r="G832" s="28"/>
      <c r="H832" s="28"/>
    </row>
    <row r="833">
      <c r="A833" s="28"/>
      <c r="B833" s="28"/>
      <c r="C833" s="28"/>
      <c r="D833" s="28"/>
      <c r="E833" s="28"/>
      <c r="F833" s="28"/>
      <c r="G833" s="28"/>
      <c r="H833" s="28"/>
    </row>
    <row r="834">
      <c r="A834" s="28"/>
      <c r="B834" s="28"/>
      <c r="C834" s="28"/>
      <c r="D834" s="28"/>
      <c r="E834" s="28"/>
      <c r="F834" s="28"/>
      <c r="G834" s="28"/>
      <c r="H834" s="28"/>
    </row>
    <row r="835">
      <c r="A835" s="28"/>
      <c r="B835" s="28"/>
      <c r="C835" s="28"/>
      <c r="D835" s="28"/>
      <c r="E835" s="28"/>
      <c r="F835" s="28"/>
      <c r="G835" s="28"/>
      <c r="H835" s="28"/>
    </row>
    <row r="836">
      <c r="A836" s="28"/>
      <c r="B836" s="28"/>
      <c r="C836" s="28"/>
      <c r="D836" s="28"/>
      <c r="E836" s="28"/>
      <c r="F836" s="28"/>
      <c r="G836" s="28"/>
      <c r="H836" s="28"/>
    </row>
    <row r="837">
      <c r="A837" s="28"/>
      <c r="B837" s="28"/>
      <c r="C837" s="28"/>
      <c r="D837" s="28"/>
      <c r="E837" s="28"/>
      <c r="F837" s="28"/>
      <c r="G837" s="28"/>
      <c r="H837" s="28"/>
    </row>
    <row r="838">
      <c r="A838" s="28"/>
      <c r="B838" s="28"/>
      <c r="C838" s="28"/>
      <c r="D838" s="28"/>
      <c r="E838" s="28"/>
      <c r="F838" s="28"/>
      <c r="G838" s="28"/>
      <c r="H838" s="28"/>
    </row>
    <row r="839">
      <c r="A839" s="28"/>
      <c r="B839" s="28"/>
      <c r="C839" s="28"/>
      <c r="D839" s="28"/>
      <c r="E839" s="28"/>
      <c r="F839" s="28"/>
      <c r="G839" s="28"/>
      <c r="H839" s="28"/>
    </row>
    <row r="840">
      <c r="A840" s="28"/>
      <c r="B840" s="28"/>
      <c r="C840" s="28"/>
      <c r="D840" s="28"/>
      <c r="E840" s="28"/>
      <c r="F840" s="28"/>
      <c r="G840" s="28"/>
      <c r="H840" s="28"/>
    </row>
    <row r="841">
      <c r="A841" s="28"/>
      <c r="B841" s="28"/>
      <c r="C841" s="28"/>
      <c r="D841" s="28"/>
      <c r="E841" s="28"/>
      <c r="F841" s="28"/>
      <c r="G841" s="28"/>
      <c r="H841" s="28"/>
    </row>
    <row r="842">
      <c r="A842" s="28"/>
      <c r="B842" s="28"/>
      <c r="C842" s="28"/>
      <c r="D842" s="28"/>
      <c r="E842" s="28"/>
      <c r="F842" s="28"/>
      <c r="G842" s="28"/>
      <c r="H842" s="28"/>
    </row>
    <row r="843">
      <c r="A843" s="28"/>
      <c r="B843" s="28"/>
      <c r="C843" s="28"/>
      <c r="D843" s="28"/>
      <c r="E843" s="28"/>
      <c r="F843" s="28"/>
      <c r="G843" s="28"/>
      <c r="H843" s="28"/>
    </row>
    <row r="844">
      <c r="A844" s="28"/>
      <c r="B844" s="28"/>
      <c r="C844" s="28"/>
      <c r="D844" s="28"/>
      <c r="E844" s="28"/>
      <c r="F844" s="28"/>
      <c r="G844" s="28"/>
      <c r="H844" s="28"/>
    </row>
    <row r="845">
      <c r="A845" s="28"/>
      <c r="B845" s="28"/>
      <c r="C845" s="28"/>
      <c r="D845" s="28"/>
      <c r="E845" s="28"/>
      <c r="F845" s="28"/>
      <c r="G845" s="28"/>
      <c r="H845" s="28"/>
    </row>
    <row r="846">
      <c r="A846" s="28"/>
      <c r="B846" s="28"/>
      <c r="C846" s="28"/>
      <c r="D846" s="28"/>
      <c r="E846" s="28"/>
      <c r="F846" s="28"/>
      <c r="G846" s="28"/>
      <c r="H846" s="28"/>
    </row>
    <row r="847">
      <c r="A847" s="28"/>
      <c r="B847" s="28"/>
      <c r="C847" s="28"/>
      <c r="D847" s="28"/>
      <c r="E847" s="28"/>
      <c r="F847" s="28"/>
      <c r="G847" s="28"/>
      <c r="H847" s="28"/>
    </row>
    <row r="848">
      <c r="A848" s="28"/>
      <c r="B848" s="28"/>
      <c r="C848" s="28"/>
      <c r="D848" s="28"/>
      <c r="E848" s="28"/>
      <c r="F848" s="28"/>
      <c r="G848" s="28"/>
      <c r="H848" s="28"/>
    </row>
    <row r="849">
      <c r="A849" s="28"/>
      <c r="B849" s="28"/>
      <c r="C849" s="28"/>
      <c r="D849" s="28"/>
      <c r="E849" s="28"/>
      <c r="F849" s="28"/>
      <c r="G849" s="28"/>
      <c r="H849" s="28"/>
    </row>
    <row r="850">
      <c r="A850" s="28"/>
      <c r="B850" s="28"/>
      <c r="C850" s="28"/>
      <c r="D850" s="28"/>
      <c r="E850" s="28"/>
      <c r="F850" s="28"/>
      <c r="G850" s="28"/>
      <c r="H850" s="28"/>
    </row>
    <row r="851">
      <c r="A851" s="28"/>
      <c r="B851" s="28"/>
      <c r="C851" s="28"/>
      <c r="D851" s="28"/>
      <c r="E851" s="28"/>
      <c r="F851" s="28"/>
      <c r="G851" s="28"/>
      <c r="H851" s="28"/>
    </row>
    <row r="852">
      <c r="A852" s="28"/>
      <c r="B852" s="28"/>
      <c r="C852" s="28"/>
      <c r="D852" s="28"/>
      <c r="E852" s="28"/>
      <c r="F852" s="28"/>
      <c r="G852" s="28"/>
      <c r="H852" s="28"/>
    </row>
    <row r="853">
      <c r="A853" s="28"/>
      <c r="B853" s="28"/>
      <c r="C853" s="28"/>
      <c r="D853" s="28"/>
      <c r="E853" s="28"/>
      <c r="F853" s="28"/>
      <c r="G853" s="28"/>
      <c r="H853" s="28"/>
    </row>
    <row r="854">
      <c r="A854" s="28"/>
      <c r="B854" s="28"/>
      <c r="C854" s="28"/>
      <c r="D854" s="28"/>
      <c r="E854" s="28"/>
      <c r="F854" s="28"/>
      <c r="G854" s="28"/>
      <c r="H854" s="28"/>
    </row>
    <row r="855">
      <c r="A855" s="28"/>
      <c r="B855" s="28"/>
      <c r="C855" s="28"/>
      <c r="D855" s="28"/>
      <c r="E855" s="28"/>
      <c r="F855" s="28"/>
      <c r="G855" s="28"/>
      <c r="H855" s="28"/>
    </row>
    <row r="856">
      <c r="A856" s="28"/>
      <c r="B856" s="28"/>
      <c r="C856" s="28"/>
      <c r="D856" s="28"/>
      <c r="E856" s="28"/>
      <c r="F856" s="28"/>
      <c r="G856" s="28"/>
      <c r="H856" s="28"/>
    </row>
    <row r="857">
      <c r="A857" s="28"/>
      <c r="B857" s="28"/>
      <c r="C857" s="28"/>
      <c r="D857" s="28"/>
      <c r="E857" s="28"/>
      <c r="F857" s="28"/>
      <c r="G857" s="28"/>
      <c r="H857" s="28"/>
    </row>
    <row r="858">
      <c r="A858" s="28"/>
      <c r="B858" s="28"/>
      <c r="C858" s="28"/>
      <c r="D858" s="28"/>
      <c r="E858" s="28"/>
      <c r="F858" s="28"/>
      <c r="G858" s="28"/>
      <c r="H858" s="28"/>
    </row>
    <row r="859">
      <c r="A859" s="28"/>
      <c r="B859" s="28"/>
      <c r="C859" s="28"/>
      <c r="D859" s="28"/>
      <c r="E859" s="28"/>
      <c r="F859" s="28"/>
      <c r="G859" s="28"/>
      <c r="H859" s="28"/>
    </row>
    <row r="860">
      <c r="A860" s="28"/>
      <c r="B860" s="28"/>
      <c r="C860" s="28"/>
      <c r="D860" s="28"/>
      <c r="E860" s="28"/>
      <c r="F860" s="28"/>
      <c r="G860" s="28"/>
      <c r="H860" s="28"/>
    </row>
    <row r="861">
      <c r="A861" s="28"/>
      <c r="B861" s="28"/>
      <c r="C861" s="28"/>
      <c r="D861" s="28"/>
      <c r="E861" s="28"/>
      <c r="F861" s="28"/>
      <c r="G861" s="28"/>
      <c r="H861" s="28"/>
    </row>
    <row r="862">
      <c r="A862" s="28"/>
      <c r="B862" s="28"/>
      <c r="C862" s="28"/>
      <c r="D862" s="28"/>
      <c r="E862" s="28"/>
      <c r="F862" s="28"/>
      <c r="G862" s="28"/>
      <c r="H862" s="28"/>
    </row>
    <row r="863">
      <c r="A863" s="28"/>
      <c r="B863" s="28"/>
      <c r="C863" s="28"/>
      <c r="D863" s="28"/>
      <c r="E863" s="28"/>
      <c r="F863" s="28"/>
      <c r="G863" s="28"/>
      <c r="H863" s="28"/>
    </row>
    <row r="864">
      <c r="A864" s="28"/>
      <c r="B864" s="28"/>
      <c r="C864" s="28"/>
      <c r="D864" s="28"/>
      <c r="E864" s="28"/>
      <c r="F864" s="28"/>
      <c r="G864" s="28"/>
      <c r="H864" s="28"/>
    </row>
    <row r="865">
      <c r="A865" s="28"/>
      <c r="B865" s="28"/>
      <c r="C865" s="28"/>
      <c r="D865" s="28"/>
      <c r="E865" s="28"/>
      <c r="F865" s="28"/>
      <c r="G865" s="28"/>
      <c r="H865" s="28"/>
    </row>
    <row r="866">
      <c r="A866" s="28"/>
      <c r="B866" s="28"/>
      <c r="C866" s="28"/>
      <c r="D866" s="28"/>
      <c r="E866" s="28"/>
      <c r="F866" s="28"/>
      <c r="G866" s="28"/>
      <c r="H866" s="28"/>
    </row>
    <row r="867">
      <c r="A867" s="28"/>
      <c r="B867" s="28"/>
      <c r="C867" s="28"/>
      <c r="D867" s="28"/>
      <c r="E867" s="28"/>
      <c r="F867" s="28"/>
      <c r="G867" s="28"/>
      <c r="H867" s="28"/>
    </row>
    <row r="868">
      <c r="A868" s="28"/>
      <c r="B868" s="28"/>
      <c r="C868" s="28"/>
      <c r="D868" s="28"/>
      <c r="E868" s="28"/>
      <c r="F868" s="28"/>
      <c r="G868" s="28"/>
      <c r="H868" s="28"/>
    </row>
    <row r="869">
      <c r="A869" s="28"/>
      <c r="B869" s="28"/>
      <c r="C869" s="28"/>
      <c r="D869" s="28"/>
      <c r="E869" s="28"/>
      <c r="F869" s="28"/>
      <c r="G869" s="28"/>
      <c r="H869" s="28"/>
    </row>
    <row r="870">
      <c r="A870" s="28"/>
      <c r="B870" s="28"/>
      <c r="C870" s="28"/>
      <c r="D870" s="28"/>
      <c r="E870" s="28"/>
      <c r="F870" s="28"/>
      <c r="G870" s="28"/>
      <c r="H870" s="28"/>
    </row>
    <row r="871">
      <c r="A871" s="28"/>
      <c r="B871" s="28"/>
      <c r="C871" s="28"/>
      <c r="D871" s="28"/>
      <c r="E871" s="28"/>
      <c r="F871" s="28"/>
      <c r="G871" s="28"/>
      <c r="H871" s="28"/>
    </row>
    <row r="872">
      <c r="A872" s="28"/>
      <c r="B872" s="28"/>
      <c r="C872" s="28"/>
      <c r="D872" s="28"/>
      <c r="E872" s="28"/>
      <c r="F872" s="28"/>
      <c r="G872" s="28"/>
      <c r="H872" s="28"/>
    </row>
    <row r="873">
      <c r="A873" s="28"/>
      <c r="B873" s="28"/>
      <c r="C873" s="28"/>
      <c r="D873" s="28"/>
      <c r="E873" s="28"/>
      <c r="F873" s="28"/>
      <c r="G873" s="28"/>
      <c r="H873" s="28"/>
    </row>
    <row r="874">
      <c r="A874" s="28"/>
      <c r="B874" s="28"/>
      <c r="C874" s="28"/>
      <c r="D874" s="28"/>
      <c r="E874" s="28"/>
      <c r="F874" s="28"/>
      <c r="G874" s="28"/>
      <c r="H874" s="28"/>
    </row>
    <row r="875">
      <c r="A875" s="28"/>
      <c r="B875" s="28"/>
      <c r="C875" s="28"/>
      <c r="D875" s="28"/>
      <c r="E875" s="28"/>
      <c r="F875" s="28"/>
      <c r="G875" s="28"/>
      <c r="H875" s="28"/>
    </row>
    <row r="876">
      <c r="A876" s="28"/>
      <c r="B876" s="28"/>
      <c r="C876" s="28"/>
      <c r="D876" s="28"/>
      <c r="E876" s="28"/>
      <c r="F876" s="28"/>
      <c r="G876" s="28"/>
      <c r="H876" s="28"/>
    </row>
    <row r="877">
      <c r="A877" s="28"/>
      <c r="B877" s="28"/>
      <c r="C877" s="28"/>
      <c r="D877" s="28"/>
      <c r="E877" s="28"/>
      <c r="F877" s="28"/>
      <c r="G877" s="28"/>
      <c r="H877" s="28"/>
    </row>
    <row r="878">
      <c r="A878" s="28"/>
      <c r="B878" s="28"/>
      <c r="C878" s="28"/>
      <c r="D878" s="28"/>
      <c r="E878" s="28"/>
      <c r="F878" s="28"/>
      <c r="G878" s="28"/>
      <c r="H878" s="28"/>
    </row>
    <row r="879">
      <c r="A879" s="28"/>
      <c r="B879" s="28"/>
      <c r="C879" s="28"/>
      <c r="D879" s="28"/>
      <c r="E879" s="28"/>
      <c r="F879" s="28"/>
      <c r="G879" s="28"/>
      <c r="H879" s="28"/>
    </row>
    <row r="880">
      <c r="A880" s="28"/>
      <c r="B880" s="28"/>
      <c r="C880" s="28"/>
      <c r="D880" s="28"/>
      <c r="E880" s="28"/>
      <c r="F880" s="28"/>
      <c r="G880" s="28"/>
      <c r="H880" s="28"/>
    </row>
    <row r="881">
      <c r="A881" s="28"/>
      <c r="B881" s="28"/>
      <c r="C881" s="28"/>
      <c r="D881" s="28"/>
      <c r="E881" s="28"/>
      <c r="F881" s="28"/>
      <c r="G881" s="28"/>
      <c r="H881" s="28"/>
    </row>
    <row r="882">
      <c r="A882" s="28"/>
      <c r="B882" s="28"/>
      <c r="C882" s="28"/>
      <c r="D882" s="28"/>
      <c r="E882" s="28"/>
      <c r="F882" s="28"/>
      <c r="G882" s="28"/>
      <c r="H882" s="28"/>
    </row>
    <row r="883">
      <c r="A883" s="28"/>
      <c r="B883" s="28"/>
      <c r="C883" s="28"/>
      <c r="D883" s="28"/>
      <c r="E883" s="28"/>
      <c r="F883" s="28"/>
      <c r="G883" s="28"/>
      <c r="H883" s="28"/>
    </row>
    <row r="884">
      <c r="A884" s="28"/>
      <c r="B884" s="28"/>
      <c r="C884" s="28"/>
      <c r="D884" s="28"/>
      <c r="E884" s="28"/>
      <c r="F884" s="28"/>
      <c r="G884" s="28"/>
      <c r="H884" s="28"/>
    </row>
    <row r="885">
      <c r="A885" s="28"/>
      <c r="B885" s="28"/>
      <c r="C885" s="28"/>
      <c r="D885" s="28"/>
      <c r="E885" s="28"/>
      <c r="F885" s="28"/>
      <c r="G885" s="28"/>
      <c r="H885" s="28"/>
    </row>
    <row r="886">
      <c r="A886" s="28"/>
      <c r="B886" s="28"/>
      <c r="C886" s="28"/>
      <c r="D886" s="28"/>
      <c r="E886" s="28"/>
      <c r="F886" s="28"/>
      <c r="G886" s="28"/>
      <c r="H886" s="28"/>
    </row>
    <row r="887">
      <c r="A887" s="28"/>
      <c r="B887" s="28"/>
      <c r="C887" s="28"/>
      <c r="D887" s="28"/>
      <c r="E887" s="28"/>
      <c r="F887" s="28"/>
      <c r="G887" s="28"/>
      <c r="H887" s="28"/>
    </row>
    <row r="888">
      <c r="A888" s="28"/>
      <c r="B888" s="28"/>
      <c r="C888" s="28"/>
      <c r="D888" s="28"/>
      <c r="E888" s="28"/>
      <c r="F888" s="28"/>
      <c r="G888" s="28"/>
      <c r="H888" s="28"/>
    </row>
    <row r="889">
      <c r="A889" s="28"/>
      <c r="B889" s="28"/>
      <c r="C889" s="28"/>
      <c r="D889" s="28"/>
      <c r="E889" s="28"/>
      <c r="F889" s="28"/>
      <c r="G889" s="28"/>
      <c r="H889" s="28"/>
    </row>
    <row r="890">
      <c r="A890" s="28"/>
      <c r="B890" s="28"/>
      <c r="C890" s="28"/>
      <c r="D890" s="28"/>
      <c r="E890" s="28"/>
      <c r="F890" s="28"/>
      <c r="G890" s="28"/>
      <c r="H890" s="28"/>
    </row>
    <row r="891">
      <c r="A891" s="28"/>
      <c r="B891" s="28"/>
      <c r="C891" s="28"/>
      <c r="D891" s="28"/>
      <c r="E891" s="28"/>
      <c r="F891" s="28"/>
      <c r="G891" s="28"/>
      <c r="H891" s="28"/>
    </row>
    <row r="892">
      <c r="A892" s="28"/>
      <c r="B892" s="28"/>
      <c r="C892" s="28"/>
      <c r="D892" s="28"/>
      <c r="E892" s="28"/>
      <c r="F892" s="28"/>
      <c r="G892" s="28"/>
      <c r="H892" s="28"/>
    </row>
    <row r="893">
      <c r="A893" s="28"/>
      <c r="B893" s="28"/>
      <c r="C893" s="28"/>
      <c r="D893" s="28"/>
      <c r="E893" s="28"/>
      <c r="F893" s="28"/>
      <c r="G893" s="28"/>
      <c r="H893" s="28"/>
    </row>
    <row r="894">
      <c r="A894" s="28"/>
      <c r="B894" s="28"/>
      <c r="C894" s="28"/>
      <c r="D894" s="28"/>
      <c r="E894" s="28"/>
      <c r="F894" s="28"/>
      <c r="G894" s="28"/>
      <c r="H894" s="28"/>
    </row>
    <row r="895">
      <c r="A895" s="28"/>
      <c r="B895" s="28"/>
      <c r="C895" s="28"/>
      <c r="D895" s="28"/>
      <c r="E895" s="28"/>
      <c r="F895" s="28"/>
      <c r="G895" s="28"/>
      <c r="H895" s="28"/>
    </row>
    <row r="896">
      <c r="A896" s="28"/>
      <c r="B896" s="28"/>
      <c r="C896" s="28"/>
      <c r="D896" s="28"/>
      <c r="E896" s="28"/>
      <c r="F896" s="28"/>
      <c r="G896" s="28"/>
      <c r="H896" s="28"/>
    </row>
    <row r="897">
      <c r="A897" s="28"/>
      <c r="B897" s="28"/>
      <c r="C897" s="28"/>
      <c r="D897" s="28"/>
      <c r="E897" s="28"/>
      <c r="F897" s="28"/>
      <c r="G897" s="28"/>
      <c r="H897" s="28"/>
    </row>
    <row r="898">
      <c r="A898" s="28"/>
      <c r="B898" s="28"/>
      <c r="C898" s="28"/>
      <c r="D898" s="28"/>
      <c r="E898" s="28"/>
      <c r="F898" s="28"/>
      <c r="G898" s="28"/>
      <c r="H898" s="28"/>
    </row>
    <row r="899">
      <c r="A899" s="28"/>
      <c r="B899" s="28"/>
      <c r="C899" s="28"/>
      <c r="D899" s="28"/>
      <c r="E899" s="28"/>
      <c r="F899" s="28"/>
      <c r="G899" s="28"/>
      <c r="H899" s="28"/>
    </row>
    <row r="900">
      <c r="A900" s="28"/>
      <c r="B900" s="28"/>
      <c r="C900" s="28"/>
      <c r="D900" s="28"/>
      <c r="E900" s="28"/>
      <c r="F900" s="28"/>
      <c r="G900" s="28"/>
      <c r="H900" s="28"/>
    </row>
    <row r="901">
      <c r="A901" s="28"/>
      <c r="B901" s="28"/>
      <c r="C901" s="28"/>
      <c r="D901" s="28"/>
      <c r="E901" s="28"/>
      <c r="F901" s="28"/>
      <c r="G901" s="28"/>
      <c r="H901" s="28"/>
    </row>
    <row r="902">
      <c r="A902" s="28"/>
      <c r="B902" s="28"/>
      <c r="C902" s="28"/>
      <c r="D902" s="28"/>
      <c r="E902" s="28"/>
      <c r="F902" s="28"/>
      <c r="G902" s="28"/>
      <c r="H902" s="28"/>
    </row>
    <row r="903">
      <c r="A903" s="28"/>
      <c r="B903" s="28"/>
      <c r="C903" s="28"/>
      <c r="D903" s="28"/>
      <c r="E903" s="28"/>
      <c r="F903" s="28"/>
      <c r="G903" s="28"/>
      <c r="H903" s="28"/>
    </row>
    <row r="904">
      <c r="A904" s="28"/>
      <c r="B904" s="28"/>
      <c r="C904" s="28"/>
      <c r="D904" s="28"/>
      <c r="E904" s="28"/>
      <c r="F904" s="28"/>
      <c r="G904" s="28"/>
      <c r="H904" s="28"/>
    </row>
    <row r="905">
      <c r="A905" s="28"/>
      <c r="B905" s="28"/>
      <c r="C905" s="28"/>
      <c r="D905" s="28"/>
      <c r="E905" s="28"/>
      <c r="F905" s="28"/>
      <c r="G905" s="28"/>
      <c r="H905" s="28"/>
    </row>
    <row r="906">
      <c r="A906" s="28"/>
      <c r="B906" s="28"/>
      <c r="C906" s="28"/>
      <c r="D906" s="28"/>
      <c r="E906" s="28"/>
      <c r="F906" s="28"/>
      <c r="G906" s="28"/>
      <c r="H906" s="28"/>
    </row>
    <row r="907">
      <c r="A907" s="28"/>
      <c r="B907" s="28"/>
      <c r="C907" s="28"/>
      <c r="D907" s="28"/>
      <c r="E907" s="28"/>
      <c r="F907" s="28"/>
      <c r="G907" s="28"/>
      <c r="H907" s="28"/>
    </row>
    <row r="908">
      <c r="A908" s="28"/>
      <c r="B908" s="28"/>
      <c r="C908" s="28"/>
      <c r="D908" s="28"/>
      <c r="E908" s="28"/>
      <c r="F908" s="28"/>
      <c r="G908" s="28"/>
      <c r="H908" s="28"/>
    </row>
    <row r="909">
      <c r="A909" s="28"/>
      <c r="B909" s="28"/>
      <c r="C909" s="28"/>
      <c r="D909" s="28"/>
      <c r="E909" s="28"/>
      <c r="F909" s="28"/>
      <c r="G909" s="28"/>
      <c r="H909" s="28"/>
    </row>
    <row r="910">
      <c r="A910" s="28"/>
      <c r="B910" s="28"/>
      <c r="C910" s="28"/>
      <c r="D910" s="28"/>
      <c r="E910" s="28"/>
      <c r="F910" s="28"/>
      <c r="G910" s="28"/>
      <c r="H910" s="28"/>
    </row>
    <row r="911">
      <c r="A911" s="28"/>
      <c r="B911" s="28"/>
      <c r="C911" s="28"/>
      <c r="D911" s="28"/>
      <c r="E911" s="28"/>
      <c r="F911" s="28"/>
      <c r="G911" s="28"/>
      <c r="H911" s="28"/>
    </row>
    <row r="912">
      <c r="A912" s="28"/>
      <c r="B912" s="28"/>
      <c r="C912" s="28"/>
      <c r="D912" s="28"/>
      <c r="E912" s="28"/>
      <c r="F912" s="28"/>
      <c r="G912" s="28"/>
      <c r="H912" s="28"/>
    </row>
    <row r="913">
      <c r="A913" s="28"/>
      <c r="B913" s="28"/>
      <c r="C913" s="28"/>
      <c r="D913" s="28"/>
      <c r="E913" s="28"/>
      <c r="F913" s="28"/>
      <c r="G913" s="28"/>
      <c r="H913" s="28"/>
    </row>
    <row r="914">
      <c r="A914" s="28"/>
      <c r="B914" s="28"/>
      <c r="C914" s="28"/>
      <c r="D914" s="28"/>
      <c r="E914" s="28"/>
      <c r="F914" s="28"/>
      <c r="G914" s="28"/>
      <c r="H914" s="28"/>
    </row>
    <row r="915">
      <c r="A915" s="28"/>
      <c r="B915" s="28"/>
      <c r="C915" s="28"/>
      <c r="D915" s="28"/>
      <c r="E915" s="28"/>
      <c r="F915" s="28"/>
      <c r="G915" s="28"/>
      <c r="H915" s="28"/>
    </row>
    <row r="916">
      <c r="A916" s="28"/>
      <c r="B916" s="28"/>
      <c r="C916" s="28"/>
      <c r="D916" s="28"/>
      <c r="E916" s="28"/>
      <c r="F916" s="28"/>
      <c r="G916" s="28"/>
      <c r="H916" s="28"/>
    </row>
    <row r="917">
      <c r="A917" s="28"/>
      <c r="B917" s="28"/>
      <c r="C917" s="28"/>
      <c r="D917" s="28"/>
      <c r="E917" s="28"/>
      <c r="F917" s="28"/>
      <c r="G917" s="28"/>
      <c r="H917" s="28"/>
    </row>
    <row r="918">
      <c r="A918" s="28"/>
      <c r="B918" s="28"/>
      <c r="C918" s="28"/>
      <c r="D918" s="28"/>
      <c r="E918" s="28"/>
      <c r="F918" s="28"/>
      <c r="G918" s="28"/>
      <c r="H918" s="28"/>
    </row>
    <row r="919">
      <c r="A919" s="28"/>
      <c r="B919" s="28"/>
      <c r="C919" s="28"/>
      <c r="D919" s="28"/>
      <c r="E919" s="28"/>
      <c r="F919" s="28"/>
      <c r="G919" s="28"/>
      <c r="H919" s="28"/>
    </row>
    <row r="920">
      <c r="A920" s="28"/>
      <c r="B920" s="28"/>
      <c r="C920" s="28"/>
      <c r="D920" s="28"/>
      <c r="E920" s="28"/>
      <c r="F920" s="28"/>
      <c r="G920" s="28"/>
      <c r="H920" s="28"/>
    </row>
    <row r="921">
      <c r="A921" s="28"/>
      <c r="B921" s="28"/>
      <c r="C921" s="28"/>
      <c r="D921" s="28"/>
      <c r="E921" s="28"/>
      <c r="F921" s="28"/>
      <c r="G921" s="28"/>
      <c r="H921" s="28"/>
    </row>
    <row r="922">
      <c r="A922" s="28"/>
      <c r="B922" s="28"/>
      <c r="C922" s="28"/>
      <c r="D922" s="28"/>
      <c r="E922" s="28"/>
      <c r="F922" s="28"/>
      <c r="G922" s="28"/>
      <c r="H922" s="28"/>
    </row>
    <row r="923">
      <c r="A923" s="28"/>
      <c r="B923" s="28"/>
      <c r="C923" s="28"/>
      <c r="D923" s="28"/>
      <c r="E923" s="28"/>
      <c r="F923" s="28"/>
      <c r="G923" s="28"/>
      <c r="H923" s="28"/>
    </row>
    <row r="924">
      <c r="A924" s="28"/>
      <c r="B924" s="28"/>
      <c r="C924" s="28"/>
      <c r="D924" s="28"/>
      <c r="E924" s="28"/>
      <c r="F924" s="28"/>
      <c r="G924" s="28"/>
      <c r="H924" s="28"/>
    </row>
    <row r="925">
      <c r="A925" s="28"/>
      <c r="B925" s="28"/>
      <c r="C925" s="28"/>
      <c r="D925" s="28"/>
      <c r="E925" s="28"/>
      <c r="F925" s="28"/>
      <c r="G925" s="28"/>
      <c r="H925" s="28"/>
    </row>
    <row r="926">
      <c r="A926" s="28"/>
      <c r="B926" s="28"/>
      <c r="C926" s="28"/>
      <c r="D926" s="28"/>
      <c r="E926" s="28"/>
      <c r="F926" s="28"/>
      <c r="G926" s="28"/>
      <c r="H926" s="28"/>
    </row>
    <row r="927">
      <c r="A927" s="28"/>
      <c r="B927" s="28"/>
      <c r="C927" s="28"/>
      <c r="D927" s="28"/>
      <c r="E927" s="28"/>
      <c r="F927" s="28"/>
      <c r="G927" s="28"/>
      <c r="H927" s="28"/>
    </row>
    <row r="928">
      <c r="A928" s="28"/>
      <c r="B928" s="28"/>
      <c r="C928" s="28"/>
      <c r="D928" s="28"/>
      <c r="E928" s="28"/>
      <c r="F928" s="28"/>
      <c r="G928" s="28"/>
      <c r="H928" s="28"/>
    </row>
    <row r="929">
      <c r="A929" s="28"/>
      <c r="B929" s="28"/>
      <c r="C929" s="28"/>
      <c r="D929" s="28"/>
      <c r="E929" s="28"/>
      <c r="F929" s="28"/>
      <c r="G929" s="28"/>
      <c r="H929" s="28"/>
    </row>
    <row r="930">
      <c r="A930" s="28"/>
      <c r="B930" s="28"/>
      <c r="C930" s="28"/>
      <c r="D930" s="28"/>
      <c r="E930" s="28"/>
      <c r="F930" s="28"/>
      <c r="G930" s="28"/>
      <c r="H930" s="28"/>
    </row>
    <row r="931">
      <c r="A931" s="28"/>
      <c r="B931" s="28"/>
      <c r="C931" s="28"/>
      <c r="D931" s="28"/>
      <c r="E931" s="28"/>
      <c r="F931" s="28"/>
      <c r="G931" s="28"/>
      <c r="H931" s="28"/>
    </row>
    <row r="932">
      <c r="A932" s="28"/>
      <c r="B932" s="28"/>
      <c r="C932" s="28"/>
      <c r="D932" s="28"/>
      <c r="E932" s="28"/>
      <c r="F932" s="28"/>
      <c r="G932" s="28"/>
      <c r="H932" s="28"/>
    </row>
    <row r="933">
      <c r="A933" s="28"/>
      <c r="B933" s="28"/>
      <c r="C933" s="28"/>
      <c r="D933" s="28"/>
      <c r="E933" s="28"/>
      <c r="F933" s="28"/>
      <c r="G933" s="28"/>
      <c r="H933" s="28"/>
    </row>
    <row r="934">
      <c r="A934" s="28"/>
      <c r="B934" s="28"/>
      <c r="C934" s="28"/>
      <c r="D934" s="28"/>
      <c r="E934" s="28"/>
      <c r="F934" s="28"/>
      <c r="G934" s="28"/>
      <c r="H934" s="28"/>
    </row>
    <row r="935">
      <c r="A935" s="28"/>
      <c r="B935" s="28"/>
      <c r="C935" s="28"/>
      <c r="D935" s="28"/>
      <c r="E935" s="28"/>
      <c r="F935" s="28"/>
      <c r="G935" s="28"/>
      <c r="H935" s="28"/>
    </row>
    <row r="936">
      <c r="A936" s="28"/>
      <c r="B936" s="28"/>
      <c r="C936" s="28"/>
      <c r="D936" s="28"/>
      <c r="E936" s="28"/>
      <c r="F936" s="28"/>
      <c r="G936" s="28"/>
      <c r="H936" s="28"/>
    </row>
    <row r="937">
      <c r="A937" s="28"/>
      <c r="B937" s="28"/>
      <c r="C937" s="28"/>
      <c r="D937" s="28"/>
      <c r="E937" s="28"/>
      <c r="F937" s="28"/>
      <c r="G937" s="28"/>
      <c r="H937" s="28"/>
    </row>
    <row r="938">
      <c r="A938" s="28"/>
      <c r="B938" s="28"/>
      <c r="C938" s="28"/>
      <c r="D938" s="28"/>
      <c r="E938" s="28"/>
      <c r="F938" s="28"/>
      <c r="G938" s="28"/>
      <c r="H938" s="28"/>
    </row>
    <row r="939">
      <c r="A939" s="28"/>
      <c r="B939" s="28"/>
      <c r="C939" s="28"/>
      <c r="D939" s="28"/>
      <c r="E939" s="28"/>
      <c r="F939" s="28"/>
      <c r="G939" s="28"/>
      <c r="H939" s="28"/>
    </row>
    <row r="940">
      <c r="A940" s="28"/>
      <c r="B940" s="28"/>
      <c r="C940" s="28"/>
      <c r="D940" s="28"/>
      <c r="E940" s="28"/>
      <c r="F940" s="28"/>
      <c r="G940" s="28"/>
      <c r="H940" s="28"/>
    </row>
    <row r="941">
      <c r="A941" s="28"/>
      <c r="B941" s="28"/>
      <c r="C941" s="28"/>
      <c r="D941" s="28"/>
      <c r="E941" s="28"/>
      <c r="F941" s="28"/>
      <c r="G941" s="28"/>
      <c r="H941" s="28"/>
    </row>
    <row r="942">
      <c r="A942" s="28"/>
      <c r="B942" s="28"/>
      <c r="C942" s="28"/>
      <c r="D942" s="28"/>
      <c r="E942" s="28"/>
      <c r="F942" s="28"/>
      <c r="G942" s="28"/>
      <c r="H942" s="28"/>
    </row>
    <row r="943">
      <c r="A943" s="28"/>
      <c r="B943" s="28"/>
      <c r="C943" s="28"/>
      <c r="D943" s="28"/>
      <c r="E943" s="28"/>
      <c r="F943" s="28"/>
      <c r="G943" s="28"/>
      <c r="H943" s="28"/>
    </row>
    <row r="944">
      <c r="A944" s="28"/>
      <c r="B944" s="28"/>
      <c r="C944" s="28"/>
      <c r="D944" s="28"/>
      <c r="E944" s="28"/>
      <c r="F944" s="28"/>
      <c r="G944" s="28"/>
      <c r="H944" s="28"/>
    </row>
    <row r="945">
      <c r="A945" s="28"/>
      <c r="B945" s="28"/>
      <c r="C945" s="28"/>
      <c r="D945" s="28"/>
      <c r="E945" s="28"/>
      <c r="F945" s="28"/>
      <c r="G945" s="28"/>
      <c r="H945" s="28"/>
    </row>
    <row r="946">
      <c r="A946" s="28"/>
      <c r="B946" s="28"/>
      <c r="C946" s="28"/>
      <c r="D946" s="28"/>
      <c r="E946" s="28"/>
      <c r="F946" s="28"/>
      <c r="G946" s="28"/>
      <c r="H946" s="28"/>
    </row>
    <row r="947">
      <c r="A947" s="28"/>
      <c r="B947" s="28"/>
      <c r="C947" s="28"/>
      <c r="D947" s="28"/>
      <c r="E947" s="28"/>
      <c r="F947" s="28"/>
      <c r="G947" s="28"/>
      <c r="H947" s="28"/>
    </row>
    <row r="948">
      <c r="A948" s="28"/>
      <c r="B948" s="28"/>
      <c r="C948" s="28"/>
      <c r="D948" s="28"/>
      <c r="E948" s="28"/>
      <c r="F948" s="28"/>
      <c r="G948" s="28"/>
      <c r="H948" s="28"/>
    </row>
    <row r="949">
      <c r="A949" s="28"/>
      <c r="B949" s="28"/>
      <c r="C949" s="28"/>
      <c r="D949" s="28"/>
      <c r="E949" s="28"/>
      <c r="F949" s="28"/>
      <c r="G949" s="28"/>
      <c r="H949" s="28"/>
    </row>
    <row r="950">
      <c r="A950" s="28"/>
      <c r="B950" s="28"/>
      <c r="C950" s="28"/>
      <c r="D950" s="28"/>
      <c r="E950" s="28"/>
      <c r="F950" s="28"/>
      <c r="G950" s="28"/>
      <c r="H950" s="28"/>
    </row>
    <row r="951">
      <c r="A951" s="28"/>
      <c r="B951" s="28"/>
      <c r="C951" s="28"/>
      <c r="D951" s="28"/>
      <c r="E951" s="28"/>
      <c r="F951" s="28"/>
      <c r="G951" s="28"/>
      <c r="H951" s="28"/>
    </row>
    <row r="952">
      <c r="A952" s="28"/>
      <c r="B952" s="28"/>
      <c r="C952" s="28"/>
      <c r="D952" s="28"/>
      <c r="E952" s="28"/>
      <c r="F952" s="28"/>
      <c r="G952" s="28"/>
      <c r="H952" s="28"/>
    </row>
    <row r="953">
      <c r="A953" s="28"/>
      <c r="B953" s="28"/>
      <c r="C953" s="28"/>
      <c r="D953" s="28"/>
      <c r="E953" s="28"/>
      <c r="F953" s="28"/>
      <c r="G953" s="28"/>
      <c r="H953" s="28"/>
    </row>
    <row r="954">
      <c r="A954" s="28"/>
      <c r="B954" s="28"/>
      <c r="C954" s="28"/>
      <c r="D954" s="28"/>
      <c r="E954" s="28"/>
      <c r="F954" s="28"/>
      <c r="G954" s="28"/>
      <c r="H954" s="28"/>
    </row>
    <row r="955">
      <c r="A955" s="28"/>
      <c r="B955" s="28"/>
      <c r="C955" s="28"/>
      <c r="D955" s="28"/>
      <c r="E955" s="28"/>
      <c r="F955" s="28"/>
      <c r="G955" s="28"/>
      <c r="H955" s="28"/>
    </row>
    <row r="956">
      <c r="A956" s="28"/>
      <c r="B956" s="28"/>
      <c r="C956" s="28"/>
      <c r="D956" s="28"/>
      <c r="E956" s="28"/>
      <c r="F956" s="28"/>
      <c r="G956" s="28"/>
      <c r="H956" s="28"/>
    </row>
    <row r="957">
      <c r="A957" s="28"/>
      <c r="B957" s="28"/>
      <c r="C957" s="28"/>
      <c r="D957" s="28"/>
      <c r="E957" s="28"/>
      <c r="F957" s="28"/>
      <c r="G957" s="28"/>
      <c r="H957" s="28"/>
    </row>
    <row r="958">
      <c r="A958" s="28"/>
      <c r="B958" s="28"/>
      <c r="C958" s="28"/>
      <c r="D958" s="28"/>
      <c r="E958" s="28"/>
      <c r="F958" s="28"/>
      <c r="G958" s="28"/>
      <c r="H958" s="28"/>
    </row>
    <row r="959">
      <c r="A959" s="28"/>
      <c r="B959" s="28"/>
      <c r="C959" s="28"/>
      <c r="D959" s="28"/>
      <c r="E959" s="28"/>
      <c r="F959" s="28"/>
      <c r="G959" s="28"/>
      <c r="H959" s="28"/>
    </row>
    <row r="960">
      <c r="A960" s="28"/>
      <c r="B960" s="28"/>
      <c r="C960" s="28"/>
      <c r="D960" s="28"/>
      <c r="E960" s="28"/>
      <c r="F960" s="28"/>
      <c r="G960" s="28"/>
      <c r="H960" s="28"/>
    </row>
    <row r="961">
      <c r="A961" s="28"/>
      <c r="B961" s="28"/>
      <c r="C961" s="28"/>
      <c r="D961" s="28"/>
      <c r="E961" s="28"/>
      <c r="F961" s="28"/>
      <c r="G961" s="28"/>
      <c r="H961" s="28"/>
    </row>
    <row r="962">
      <c r="A962" s="28"/>
      <c r="B962" s="28"/>
      <c r="C962" s="28"/>
      <c r="D962" s="28"/>
      <c r="E962" s="28"/>
      <c r="F962" s="28"/>
      <c r="G962" s="28"/>
      <c r="H962" s="28"/>
    </row>
    <row r="963">
      <c r="A963" s="28"/>
      <c r="B963" s="28"/>
      <c r="C963" s="28"/>
      <c r="D963" s="28"/>
      <c r="E963" s="28"/>
      <c r="F963" s="28"/>
      <c r="G963" s="28"/>
      <c r="H963" s="28"/>
    </row>
    <row r="964">
      <c r="A964" s="28"/>
      <c r="B964" s="28"/>
      <c r="C964" s="28"/>
      <c r="D964" s="28"/>
      <c r="E964" s="28"/>
      <c r="F964" s="28"/>
      <c r="G964" s="28"/>
      <c r="H964" s="28"/>
    </row>
    <row r="965">
      <c r="A965" s="28"/>
      <c r="B965" s="28"/>
      <c r="C965" s="28"/>
      <c r="D965" s="28"/>
      <c r="E965" s="28"/>
      <c r="F965" s="28"/>
      <c r="G965" s="28"/>
      <c r="H965" s="28"/>
    </row>
    <row r="966">
      <c r="A966" s="28"/>
      <c r="B966" s="28"/>
      <c r="C966" s="28"/>
      <c r="D966" s="28"/>
      <c r="E966" s="28"/>
      <c r="F966" s="28"/>
      <c r="G966" s="28"/>
      <c r="H966" s="28"/>
    </row>
    <row r="967">
      <c r="A967" s="28"/>
      <c r="B967" s="28"/>
      <c r="C967" s="28"/>
      <c r="D967" s="28"/>
      <c r="E967" s="28"/>
      <c r="F967" s="28"/>
      <c r="G967" s="28"/>
      <c r="H967" s="28"/>
    </row>
    <row r="968">
      <c r="A968" s="28"/>
      <c r="B968" s="28"/>
      <c r="C968" s="28"/>
      <c r="D968" s="28"/>
      <c r="E968" s="28"/>
      <c r="F968" s="28"/>
      <c r="G968" s="28"/>
      <c r="H968" s="28"/>
    </row>
    <row r="969">
      <c r="A969" s="28"/>
      <c r="B969" s="28"/>
      <c r="C969" s="28"/>
      <c r="D969" s="28"/>
      <c r="E969" s="28"/>
      <c r="F969" s="28"/>
      <c r="G969" s="28"/>
      <c r="H969" s="28"/>
    </row>
    <row r="970">
      <c r="A970" s="28"/>
      <c r="B970" s="28"/>
      <c r="C970" s="28"/>
      <c r="D970" s="28"/>
      <c r="E970" s="28"/>
      <c r="F970" s="28"/>
      <c r="G970" s="28"/>
      <c r="H970" s="28"/>
    </row>
    <row r="971">
      <c r="A971" s="28"/>
      <c r="B971" s="28"/>
      <c r="C971" s="28"/>
      <c r="D971" s="28"/>
      <c r="E971" s="28"/>
      <c r="F971" s="28"/>
      <c r="G971" s="28"/>
      <c r="H971" s="28"/>
    </row>
    <row r="972">
      <c r="A972" s="28"/>
      <c r="B972" s="28"/>
      <c r="C972" s="28"/>
      <c r="D972" s="28"/>
      <c r="E972" s="28"/>
      <c r="F972" s="28"/>
      <c r="G972" s="28"/>
      <c r="H972" s="28"/>
    </row>
    <row r="973">
      <c r="A973" s="28"/>
      <c r="B973" s="28"/>
      <c r="C973" s="28"/>
      <c r="D973" s="28"/>
      <c r="E973" s="28"/>
      <c r="F973" s="28"/>
      <c r="G973" s="28"/>
      <c r="H973" s="28"/>
    </row>
    <row r="974">
      <c r="A974" s="28"/>
      <c r="B974" s="28"/>
      <c r="C974" s="28"/>
      <c r="D974" s="28"/>
      <c r="E974" s="28"/>
      <c r="F974" s="28"/>
      <c r="G974" s="28"/>
      <c r="H974" s="28"/>
    </row>
    <row r="975">
      <c r="A975" s="28"/>
      <c r="B975" s="28"/>
      <c r="C975" s="28"/>
      <c r="D975" s="28"/>
      <c r="E975" s="28"/>
      <c r="F975" s="28"/>
      <c r="G975" s="28"/>
      <c r="H975" s="28"/>
    </row>
    <row r="976">
      <c r="A976" s="28"/>
      <c r="B976" s="28"/>
      <c r="C976" s="28"/>
      <c r="D976" s="28"/>
      <c r="E976" s="28"/>
      <c r="F976" s="28"/>
      <c r="G976" s="28"/>
      <c r="H976" s="28"/>
    </row>
    <row r="977">
      <c r="A977" s="28"/>
      <c r="B977" s="28"/>
      <c r="C977" s="28"/>
      <c r="D977" s="28"/>
      <c r="E977" s="28"/>
      <c r="F977" s="28"/>
      <c r="G977" s="28"/>
      <c r="H977" s="28"/>
    </row>
    <row r="978">
      <c r="A978" s="28"/>
      <c r="B978" s="28"/>
      <c r="C978" s="28"/>
      <c r="D978" s="28"/>
      <c r="E978" s="28"/>
      <c r="F978" s="28"/>
      <c r="G978" s="28"/>
      <c r="H978" s="28"/>
    </row>
    <row r="979">
      <c r="A979" s="28"/>
      <c r="B979" s="28"/>
      <c r="C979" s="28"/>
      <c r="D979" s="28"/>
      <c r="E979" s="28"/>
      <c r="F979" s="28"/>
      <c r="G979" s="28"/>
      <c r="H979" s="28"/>
    </row>
    <row r="980">
      <c r="A980" s="28"/>
      <c r="B980" s="28"/>
      <c r="C980" s="28"/>
      <c r="D980" s="28"/>
      <c r="E980" s="28"/>
      <c r="F980" s="28"/>
      <c r="G980" s="28"/>
      <c r="H980" s="28"/>
    </row>
    <row r="981">
      <c r="A981" s="28"/>
      <c r="B981" s="28"/>
      <c r="C981" s="28"/>
      <c r="D981" s="28"/>
      <c r="E981" s="28"/>
      <c r="F981" s="28"/>
      <c r="G981" s="28"/>
      <c r="H981" s="28"/>
    </row>
    <row r="982">
      <c r="A982" s="28"/>
      <c r="B982" s="28"/>
      <c r="C982" s="28"/>
      <c r="D982" s="28"/>
      <c r="E982" s="28"/>
      <c r="F982" s="28"/>
      <c r="G982" s="28"/>
      <c r="H982" s="28"/>
    </row>
    <row r="983">
      <c r="A983" s="28"/>
      <c r="B983" s="28"/>
      <c r="C983" s="28"/>
      <c r="D983" s="28"/>
      <c r="E983" s="28"/>
      <c r="F983" s="28"/>
      <c r="G983" s="28"/>
      <c r="H983" s="28"/>
    </row>
    <row r="984">
      <c r="A984" s="28"/>
      <c r="B984" s="28"/>
      <c r="C984" s="28"/>
      <c r="D984" s="28"/>
      <c r="E984" s="28"/>
      <c r="F984" s="28"/>
      <c r="G984" s="28"/>
      <c r="H984" s="28"/>
    </row>
    <row r="985">
      <c r="A985" s="28"/>
      <c r="B985" s="28"/>
      <c r="C985" s="28"/>
      <c r="D985" s="28"/>
      <c r="E985" s="28"/>
      <c r="F985" s="28"/>
      <c r="G985" s="28"/>
      <c r="H985" s="28"/>
    </row>
    <row r="986">
      <c r="A986" s="28"/>
      <c r="B986" s="28"/>
      <c r="C986" s="28"/>
      <c r="D986" s="28"/>
      <c r="E986" s="28"/>
      <c r="F986" s="28"/>
      <c r="G986" s="28"/>
      <c r="H986" s="28"/>
    </row>
    <row r="987">
      <c r="A987" s="28"/>
      <c r="B987" s="28"/>
      <c r="C987" s="28"/>
      <c r="D987" s="28"/>
      <c r="E987" s="28"/>
      <c r="F987" s="28"/>
      <c r="G987" s="28"/>
      <c r="H987" s="28"/>
    </row>
    <row r="988">
      <c r="A988" s="28"/>
      <c r="B988" s="28"/>
      <c r="C988" s="28"/>
      <c r="D988" s="28"/>
      <c r="E988" s="28"/>
      <c r="F988" s="28"/>
      <c r="G988" s="28"/>
      <c r="H988" s="28"/>
    </row>
    <row r="989">
      <c r="A989" s="28"/>
      <c r="B989" s="28"/>
      <c r="C989" s="28"/>
      <c r="D989" s="28"/>
      <c r="E989" s="28"/>
      <c r="F989" s="28"/>
      <c r="G989" s="28"/>
      <c r="H989" s="28"/>
    </row>
    <row r="990">
      <c r="A990" s="28"/>
      <c r="B990" s="28"/>
      <c r="C990" s="28"/>
      <c r="D990" s="28"/>
      <c r="E990" s="28"/>
      <c r="F990" s="28"/>
      <c r="G990" s="28"/>
      <c r="H990" s="28"/>
    </row>
    <row r="991">
      <c r="A991" s="28"/>
      <c r="B991" s="28"/>
      <c r="C991" s="28"/>
      <c r="D991" s="28"/>
      <c r="E991" s="28"/>
      <c r="F991" s="28"/>
      <c r="G991" s="28"/>
      <c r="H991" s="28"/>
    </row>
    <row r="992">
      <c r="A992" s="28"/>
      <c r="B992" s="28"/>
      <c r="C992" s="28"/>
      <c r="D992" s="28"/>
      <c r="E992" s="28"/>
      <c r="F992" s="28"/>
      <c r="G992" s="28"/>
      <c r="H992" s="28"/>
    </row>
    <row r="993">
      <c r="A993" s="28"/>
      <c r="B993" s="28"/>
      <c r="C993" s="28"/>
      <c r="D993" s="28"/>
      <c r="E993" s="28"/>
      <c r="F993" s="28"/>
      <c r="G993" s="28"/>
      <c r="H993" s="28"/>
    </row>
    <row r="994">
      <c r="A994" s="28"/>
      <c r="B994" s="28"/>
      <c r="C994" s="28"/>
      <c r="D994" s="28"/>
      <c r="E994" s="28"/>
      <c r="F994" s="28"/>
      <c r="G994" s="28"/>
      <c r="H994" s="28"/>
    </row>
    <row r="995">
      <c r="A995" s="28"/>
      <c r="B995" s="28"/>
      <c r="C995" s="28"/>
      <c r="D995" s="28"/>
      <c r="E995" s="28"/>
      <c r="F995" s="28"/>
      <c r="G995" s="28"/>
      <c r="H995" s="28"/>
    </row>
    <row r="996">
      <c r="A996" s="28"/>
      <c r="B996" s="28"/>
      <c r="C996" s="28"/>
      <c r="D996" s="28"/>
      <c r="E996" s="28"/>
      <c r="F996" s="28"/>
      <c r="G996" s="28"/>
      <c r="H996" s="28"/>
    </row>
    <row r="997">
      <c r="A997" s="28"/>
      <c r="B997" s="28"/>
      <c r="C997" s="28"/>
      <c r="D997" s="28"/>
      <c r="E997" s="28"/>
      <c r="F997" s="28"/>
      <c r="G997" s="28"/>
      <c r="H997" s="28"/>
    </row>
    <row r="998">
      <c r="A998" s="28"/>
      <c r="B998" s="28"/>
      <c r="C998" s="28"/>
      <c r="D998" s="28"/>
      <c r="E998" s="28"/>
      <c r="F998" s="28"/>
      <c r="G998" s="28"/>
      <c r="H998" s="28"/>
    </row>
    <row r="999">
      <c r="A999" s="28"/>
      <c r="B999" s="28"/>
      <c r="C999" s="28"/>
      <c r="D999" s="28"/>
      <c r="E999" s="28"/>
      <c r="F999" s="28"/>
      <c r="G999" s="28"/>
      <c r="H999" s="28"/>
    </row>
    <row r="1000">
      <c r="A1000" s="28"/>
      <c r="B1000" s="28"/>
      <c r="C1000" s="28"/>
      <c r="D1000" s="28"/>
      <c r="E1000" s="28"/>
      <c r="F1000" s="28"/>
      <c r="G1000" s="28"/>
      <c r="H1000" s="28"/>
    </row>
  </sheetData>
  <drawing r:id="rId1"/>
</worksheet>
</file>