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DMS!$A$2:$FD$380</definedName>
  </definedNames>
  <calcPr/>
</workbook>
</file>

<file path=xl/sharedStrings.xml><?xml version="1.0" encoding="utf-8"?>
<sst xmlns="http://schemas.openxmlformats.org/spreadsheetml/2006/main" count="5419" uniqueCount="1296">
  <si>
    <t>Company</t>
  </si>
  <si>
    <t>Recruiting Status</t>
  </si>
  <si>
    <t>HM Feedback Timing</t>
  </si>
  <si>
    <t>HM Weekly Paritcipation</t>
  </si>
  <si>
    <t>Program Manager</t>
  </si>
  <si>
    <t>Team Lead</t>
  </si>
  <si>
    <t>TME</t>
  </si>
  <si>
    <t>State</t>
  </si>
  <si>
    <t>BIT Group</t>
  </si>
  <si>
    <t>Canceled</t>
  </si>
  <si>
    <t>Green</t>
  </si>
  <si>
    <t>Allen Wooten</t>
  </si>
  <si>
    <t>Brad Schendt</t>
  </si>
  <si>
    <t>-</t>
  </si>
  <si>
    <t>AL</t>
  </si>
  <si>
    <t>Calo Programs</t>
  </si>
  <si>
    <t>Filled</t>
  </si>
  <si>
    <t>Yellow</t>
  </si>
  <si>
    <t>Danielle Robinson</t>
  </si>
  <si>
    <t>Amanda Dunigan</t>
  </si>
  <si>
    <t>AK</t>
  </si>
  <si>
    <t>Cepheid</t>
  </si>
  <si>
    <t>Hold</t>
  </si>
  <si>
    <t>Red</t>
  </si>
  <si>
    <t>Courtney Shillings</t>
  </si>
  <si>
    <t>Erik Timmermans</t>
  </si>
  <si>
    <t>AZ</t>
  </si>
  <si>
    <t>Charles River Laboratories</t>
  </si>
  <si>
    <t xml:space="preserve">Open - Background </t>
  </si>
  <si>
    <t>Matt Ward</t>
  </si>
  <si>
    <t>Kyle Doneth</t>
  </si>
  <si>
    <t>Branden Cornell</t>
  </si>
  <si>
    <t>AR</t>
  </si>
  <si>
    <t>CORE Industrial Partners</t>
  </si>
  <si>
    <t>Open - Offer Stage</t>
  </si>
  <si>
    <t>Nick Pokoluk</t>
  </si>
  <si>
    <t>Mack Lloyd</t>
  </si>
  <si>
    <t>Cady Whitehurst</t>
  </si>
  <si>
    <t>CA</t>
  </si>
  <si>
    <t>Demco</t>
  </si>
  <si>
    <t>Requisition ID</t>
  </si>
  <si>
    <t>Open - Sourcing</t>
  </si>
  <si>
    <t>Danielle Cote</t>
  </si>
  <si>
    <t>CO</t>
  </si>
  <si>
    <t>Ensign-Bickford Aerospace &amp; Defense</t>
  </si>
  <si>
    <t>Pending Approval</t>
  </si>
  <si>
    <t>Hillary Revington</t>
  </si>
  <si>
    <t>CT</t>
  </si>
  <si>
    <t>Flagship Biosciences</t>
  </si>
  <si>
    <t>Position Title</t>
  </si>
  <si>
    <t>Hiring Manager</t>
  </si>
  <si>
    <t>HRBP</t>
  </si>
  <si>
    <t>City</t>
  </si>
  <si>
    <t>Transfer to PFY Date</t>
  </si>
  <si>
    <t>Jansu Poi</t>
  </si>
  <si>
    <t>DE</t>
  </si>
  <si>
    <t>Gems Sensors</t>
  </si>
  <si>
    <t>P2 Date</t>
  </si>
  <si>
    <t>P3 Date</t>
  </si>
  <si>
    <t>On hold Date</t>
  </si>
  <si>
    <t>Jessica Neszvecsko</t>
  </si>
  <si>
    <t>FL</t>
  </si>
  <si>
    <t>Gilbarco</t>
  </si>
  <si>
    <t>Jody Lathwell</t>
  </si>
  <si>
    <t>GA</t>
  </si>
  <si>
    <t>Global Traffic Technologies</t>
  </si>
  <si>
    <t>Madison Rhodes</t>
  </si>
  <si>
    <t>HI</t>
  </si>
  <si>
    <t>Reopen Date</t>
  </si>
  <si>
    <t># of Offers</t>
  </si>
  <si>
    <t>Honeybee Robotics</t>
  </si>
  <si>
    <t>Days Open</t>
  </si>
  <si>
    <t>DMS Number</t>
  </si>
  <si>
    <t>Marcus Johnson</t>
  </si>
  <si>
    <t>ID</t>
  </si>
  <si>
    <t>Jacobs Vehicle Systems</t>
  </si>
  <si>
    <t>Mark Yaekel</t>
  </si>
  <si>
    <t>IL</t>
  </si>
  <si>
    <t>Kollmorgen</t>
  </si>
  <si>
    <t>Melina Gozzo</t>
  </si>
  <si>
    <t>IN</t>
  </si>
  <si>
    <t>LBS</t>
  </si>
  <si>
    <t>P1 Subs Total</t>
  </si>
  <si>
    <t>Nathan Jacob</t>
  </si>
  <si>
    <t>IA</t>
  </si>
  <si>
    <t>LBS EU</t>
  </si>
  <si>
    <t>Ndeye Fall</t>
  </si>
  <si>
    <t>KS</t>
  </si>
  <si>
    <t>LMS</t>
  </si>
  <si>
    <t>P2 Subs Total</t>
  </si>
  <si>
    <t>P3 Subs Total</t>
  </si>
  <si>
    <t>Priscilla Argueta</t>
  </si>
  <si>
    <t>TOTAL Submissions</t>
  </si>
  <si>
    <t>KY</t>
  </si>
  <si>
    <t>Total 1st Interviews</t>
  </si>
  <si>
    <t>Total 2nd Interviews</t>
  </si>
  <si>
    <t>Total Ph3 Interviews</t>
  </si>
  <si>
    <t>LMS EU</t>
  </si>
  <si>
    <t>Total Interviews</t>
  </si>
  <si>
    <t>Tabatha Duckworth</t>
  </si>
  <si>
    <t>LA</t>
  </si>
  <si>
    <t>Molecular Devices</t>
  </si>
  <si>
    <t>Tom Hatton</t>
  </si>
  <si>
    <t>ME</t>
  </si>
  <si>
    <t>National Instruments</t>
  </si>
  <si>
    <t>Tripp Poske</t>
  </si>
  <si>
    <t>MD</t>
  </si>
  <si>
    <t>Ohio Medical</t>
  </si>
  <si>
    <t>Quality of Submission</t>
  </si>
  <si>
    <t>Alexis Gray</t>
  </si>
  <si>
    <t>MA</t>
  </si>
  <si>
    <t>Onslow County</t>
  </si>
  <si>
    <t>CURRENT WEEK</t>
  </si>
  <si>
    <t>Allen Campbell</t>
  </si>
  <si>
    <t>MI</t>
  </si>
  <si>
    <t>Portescap</t>
  </si>
  <si>
    <t>Alston Thompson</t>
  </si>
  <si>
    <t>MN</t>
  </si>
  <si>
    <t>Week1 P1 Subs</t>
  </si>
  <si>
    <t>Radiometer</t>
  </si>
  <si>
    <t>Andrew Gosselin</t>
  </si>
  <si>
    <t>MS</t>
  </si>
  <si>
    <t>Specialty Product Technologies</t>
  </si>
  <si>
    <t>Week1 P2 Subs</t>
  </si>
  <si>
    <t>Week1 P3 Subs</t>
  </si>
  <si>
    <t>Week1 1st IVs</t>
  </si>
  <si>
    <t>Week1 2nd IVs</t>
  </si>
  <si>
    <t>Week1 P3 IVs</t>
  </si>
  <si>
    <t>Week2 P1 Subs</t>
  </si>
  <si>
    <t>MO</t>
  </si>
  <si>
    <t>Surgical Solutions</t>
  </si>
  <si>
    <t>Carly Lively</t>
  </si>
  <si>
    <t>MT</t>
  </si>
  <si>
    <t>Tektronix</t>
  </si>
  <si>
    <t>Chris McMullens</t>
  </si>
  <si>
    <t>NE</t>
  </si>
  <si>
    <t>Teletrac Navman</t>
  </si>
  <si>
    <t>Jordan Dean</t>
  </si>
  <si>
    <t>NV</t>
  </si>
  <si>
    <t>Week2 P2 Subs</t>
  </si>
  <si>
    <t>Week2 P3 Subs</t>
  </si>
  <si>
    <t>Week2 1st IVs</t>
  </si>
  <si>
    <t>Week2 2nd IVs</t>
  </si>
  <si>
    <t>Veeder-Root</t>
  </si>
  <si>
    <t>Week2 P3 IVs</t>
  </si>
  <si>
    <t>Week3 P1 Subs</t>
  </si>
  <si>
    <t>Week3 P2 Subs</t>
  </si>
  <si>
    <t>Week3 P3 Subs</t>
  </si>
  <si>
    <t>Justin Wellons</t>
  </si>
  <si>
    <t>Week3 1st IVs</t>
  </si>
  <si>
    <t>NH</t>
  </si>
  <si>
    <t>Week3 2nd IVs</t>
  </si>
  <si>
    <t>Week3 P3 IVs</t>
  </si>
  <si>
    <t>Week4 P1 Subs</t>
  </si>
  <si>
    <t>Week4 P2 Subs</t>
  </si>
  <si>
    <t>Other</t>
  </si>
  <si>
    <t>Week4 P3 Subs</t>
  </si>
  <si>
    <t>Week4 1st IVs</t>
  </si>
  <si>
    <t>Week4 2nd IVs</t>
  </si>
  <si>
    <t>Week4 P3 IVs</t>
  </si>
  <si>
    <t>Macee Kensinger</t>
  </si>
  <si>
    <t>Week5 P1 Subs</t>
  </si>
  <si>
    <t>NJ</t>
  </si>
  <si>
    <t>Week5 P2 Subs</t>
  </si>
  <si>
    <t>Week5 P3 Subs</t>
  </si>
  <si>
    <t>Week5 1st IVs</t>
  </si>
  <si>
    <t>Week5 2nd IVs</t>
  </si>
  <si>
    <t>Week5 P3 IVs</t>
  </si>
  <si>
    <t>Matt Finneran</t>
  </si>
  <si>
    <t>Week6 P1 Subs</t>
  </si>
  <si>
    <t>NM</t>
  </si>
  <si>
    <t>Week6 P2 Subs</t>
  </si>
  <si>
    <t>Week6 P3 Subs</t>
  </si>
  <si>
    <t>Week6 1st IVs</t>
  </si>
  <si>
    <t>Week6 2nd IVs</t>
  </si>
  <si>
    <t>Week6 P3 IVs</t>
  </si>
  <si>
    <t>Taylor Rochelle</t>
  </si>
  <si>
    <t>NY</t>
  </si>
  <si>
    <t>Robin van Leenen</t>
  </si>
  <si>
    <t>NC</t>
  </si>
  <si>
    <t>Week7 P1 Subs</t>
  </si>
  <si>
    <t>Week7 P2 Subs</t>
  </si>
  <si>
    <t>ND</t>
  </si>
  <si>
    <t>Week7 P3 Subs</t>
  </si>
  <si>
    <t>Week7 1st IVs</t>
  </si>
  <si>
    <t>Week7 2nd IVs</t>
  </si>
  <si>
    <t>Week7 P3 IVs</t>
  </si>
  <si>
    <t>Week8 P1 Subs</t>
  </si>
  <si>
    <t>Week8 P2 Subs</t>
  </si>
  <si>
    <t>Week8 P3 Subs</t>
  </si>
  <si>
    <t>OH</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</si>
  <si>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</si>
  <si>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</si>
  <si>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</si>
  <si>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</si>
  <si>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</si>
  <si>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</si>
  <si>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</si>
  <si>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</si>
  <si>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</si>
  <si>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</si>
  <si>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</si>
  <si>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</si>
  <si>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</si>
  <si>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</si>
  <si>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</si>
  <si>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</si>
  <si>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</si>
  <si>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</si>
  <si>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</si>
  <si>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</si>
  <si>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</si>
  <si>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</si>
  <si>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</si>
  <si>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</si>
  <si>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</si>
  <si>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</si>
  <si>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</si>
  <si>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</si>
  <si>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</si>
  <si>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</si>
  <si>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</si>
  <si>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</si>
  <si>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</si>
  <si>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</si>
  <si>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</si>
  <si>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</si>
  <si>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</si>
  <si>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</si>
  <si>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</si>
  <si>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</si>
  <si>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</si>
  <si>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</si>
  <si>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</si>
  <si>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</si>
  <si>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</si>
  <si>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OK</t>
  </si>
  <si>
    <t>Week16 P1 Subs</t>
  </si>
  <si>
    <t>Week16 P2 Subs</t>
  </si>
  <si>
    <t>Week16 P3 Subs</t>
  </si>
  <si>
    <t>Week16 1st IVs</t>
  </si>
  <si>
    <t>Week16 2nd IVs</t>
  </si>
  <si>
    <t>Week16 P3 IVs</t>
  </si>
  <si>
    <t>Week17 P1 Subs</t>
  </si>
  <si>
    <t>OR</t>
  </si>
  <si>
    <t>Week17 P2 Subs</t>
  </si>
  <si>
    <t>Week17 P3 Subs</t>
  </si>
  <si>
    <t>Week17 1st IVs</t>
  </si>
  <si>
    <t>Week17 2nd IVs</t>
  </si>
  <si>
    <t>Week17 P3 IVs</t>
  </si>
  <si>
    <t>Week18 P1 Subs</t>
  </si>
  <si>
    <t>Week18 P2 Subs</t>
  </si>
  <si>
    <t>Week18 P3 Subs</t>
  </si>
  <si>
    <t>PA</t>
  </si>
  <si>
    <t>Week18 1st IVs</t>
  </si>
  <si>
    <t>Week18 2nd IVs</t>
  </si>
  <si>
    <t>RI</t>
  </si>
  <si>
    <t>Week18 P3 IVs</t>
  </si>
  <si>
    <t>Week19 P1 Subs</t>
  </si>
  <si>
    <t>Week19 P2 Subs</t>
  </si>
  <si>
    <t>Week19 P3 Subs</t>
  </si>
  <si>
    <t>SC</t>
  </si>
  <si>
    <t>Week19 1st IVs</t>
  </si>
  <si>
    <t>Week19 2nd IVs</t>
  </si>
  <si>
    <t>Week19 P3 IVs</t>
  </si>
  <si>
    <t>Week20 P1 Subs</t>
  </si>
  <si>
    <t>Week20 P2 Subs</t>
  </si>
  <si>
    <t>Week20 P3 Subs</t>
  </si>
  <si>
    <t>Week20 1st IVs</t>
  </si>
  <si>
    <t>Week20 2nd IVs</t>
  </si>
  <si>
    <t>SD</t>
  </si>
  <si>
    <t>Week20 P3 IVs</t>
  </si>
  <si>
    <t>Week20+ P1 Subs</t>
  </si>
  <si>
    <t>Week20+ P2 Subs</t>
  </si>
  <si>
    <t>Week20+ P3 Subs</t>
  </si>
  <si>
    <t>Week20+ 1st IVs</t>
  </si>
  <si>
    <t>Week20+ 2nd IVs</t>
  </si>
  <si>
    <t>Week20+ P3 IVs</t>
  </si>
  <si>
    <t>Notes</t>
  </si>
  <si>
    <t>Countermeasures</t>
  </si>
  <si>
    <t>TN</t>
  </si>
  <si>
    <t>Next Action</t>
  </si>
  <si>
    <t>TX</t>
  </si>
  <si>
    <t>UT</t>
  </si>
  <si>
    <t>VT</t>
  </si>
  <si>
    <t>VA</t>
  </si>
  <si>
    <t>WA</t>
  </si>
  <si>
    <t>WV</t>
  </si>
  <si>
    <t>WI</t>
  </si>
  <si>
    <t>WY</t>
  </si>
  <si>
    <t xml:space="preserve">(9/8/2017) Role Cancled as a requisite candidate was not found. </t>
  </si>
  <si>
    <t>Histology Technician III</t>
  </si>
  <si>
    <t xml:space="preserve"> +</t>
  </si>
  <si>
    <t>Jennifer Mission</t>
  </si>
  <si>
    <t>Teresa Fiore</t>
  </si>
  <si>
    <t>Allen  Wooton</t>
  </si>
  <si>
    <t>Frederick MD</t>
  </si>
  <si>
    <t xml:space="preserve">Role Cancled as a requisite candidate was not found. </t>
  </si>
  <si>
    <t>Customer SErvice REp I</t>
  </si>
  <si>
    <t>Chreryl icardi</t>
  </si>
  <si>
    <t>Yesenia Salazar</t>
  </si>
  <si>
    <t>Allen Wooton</t>
  </si>
  <si>
    <t xml:space="preserve">Wilming ton </t>
  </si>
  <si>
    <t xml:space="preserve">Filled. </t>
  </si>
  <si>
    <t>R-470</t>
  </si>
  <si>
    <t xml:space="preserve">Sr. Diagnostic Consumables Engineer </t>
  </si>
  <si>
    <t>AJ Weitsman</t>
  </si>
  <si>
    <t>Karen Frechou</t>
  </si>
  <si>
    <t>Sunnyvale</t>
  </si>
  <si>
    <t xml:space="preserve">(5/19) Moving forward to an offer with Raymond Fung.  Jennifer Leong was a good fit for the role. Marvin Patel is moivng forward to a phone screen this week. Nathan Parnell is in China for business. (4/28) Moving Jennifer Leong, Marvin Patel and Nathan Parnell to phone interviews with AJ this week. (4/21) Pending feedback From AJ on Faroz Mohebban, Marvin Patel, Justin Reimers, Nathan Parnell and Jennifer Leong. (4/7) Submitted Faroz Mohebban &amp; Marvin Patel 4/5. Pending feedback on Justin Reimers, Nathan Parnell and Jennifer Leong. (3/31) Submitted Justin Reimers 3/30. Submitted Nathan Parnell 3/27. JD is updated sourcing new submissions. (3/17) Reopening the search becasue Sonny Pham is not morving forward with the offer. (3/10) Sonny Pham decided not to move forward in this role. Sourcing new submissins. (1/13) Sonny Pham is moving forward with an offer.  (1/6) Pending feedback on Sonny Pham adn Raymond Fung for this role. (12/16) Pending feedback on Sonny Pham and Raymond Fung. Steven Kele is also a candidate for this role. (12/9) Pending feedback on Sonny Pham and Raymond Fung. Steven Kele is also in the running for this position. (12/2) Keeping Matthew Wu is not moving forward in the process. Sonny Pahm is also in the running for this role. Raymond Fung is also in the running for this position. Steve Kele is moving forward to a phone screen interview.  (11/25) Keeping Matthew Wu warm to the process. Sonny Pham is still in processs for this role.  (11/18) Keeping Matthew Wu warm to th process. Sonny Pham interviewing for this role this week. (11/11) Pending feedback on Ali Foroughieh and Ehsan Omidi.Keeping Matthew Wu warm to the process. Joseph Ly and Sonny Pham are moving forward to face to face interviews TBD. Mehal Garg is not moving forward with this role but keep him warm to Cepheid. , Joseph Ly and Doan Ngo. (11/4) Submitted Mehal Garg, Joseph Ly, Matthew Wu and Doan Ngo 11/1. Discovery call taken sourcing new submissions  </t>
  </si>
  <si>
    <t>SEL000769</t>
  </si>
  <si>
    <t xml:space="preserve">Pathology Imaging Consultant, Healthcare </t>
  </si>
  <si>
    <t>Drew Calison</t>
  </si>
  <si>
    <t>Sasha Gopal</t>
  </si>
  <si>
    <t>Dallas</t>
  </si>
  <si>
    <t xml:space="preserve">(4/28) Stephanie Cravens is moving forward with an offer in this position.  (4/21) Stephanie Cravens is moving to speak with Tracy Burziki for next steps in the process on 4/21.  Stephanie Cravens and Donnie Jackson are moving forward to a face to face interview in Buffalo Grove(4/14) Submitted Alessia Essig 4/10.  Moving Donnie Jackson, Stephanie Craves and John LeRoux to Buffalo Grove interviews. (4/7) Donnie Jackson, Stephanie Cravens and John LeRoux are moving to buffalo grove interviews the week of 4/17. (3/31) Keith Prichard moving to a f2f on 4/5. Keith Prichard moving to a phone interview on 4/3. Submitted Keith Prichard 3/30.  Donnie Jackson moving forward to a f2f interview 4/5. Moving forward with Donnie Jackson to a phone interview on 3/28. Stephanie Cravens and Paul Jester are moving forward to another round of interviews. Melinda Strickland is moving forward to a phone interview. (3/24) Pending feedback on Paul Jester and stephanie cravens. Donnie jackson phone interview taking place on 3/28.  Submitted Jennifer West 3/23. Paul jester &amp; Stephanie Cravens phone interview taking place on 3/24. Submitted Donnie Jackson and Melinda Strickland. Pending feedback Chris Gordon 3/9. Derrick Elder is not moving forward on this role. Pending feedback on Derrick Elder. (3/3) Submitted Derrick Elder 3/2. Discovery call taking place today 2/27. </t>
  </si>
  <si>
    <t>LEI003105</t>
  </si>
  <si>
    <t xml:space="preserve">Medical Sales Specialist </t>
  </si>
  <si>
    <t>Valliant, James</t>
  </si>
  <si>
    <t>Chai Mehta</t>
  </si>
  <si>
    <t>Chicago</t>
  </si>
  <si>
    <t xml:space="preserve">(5/5) Position being cancled. This role has changed scope and we are pending a decision from Chai on where we will go from here.  Matthew Lyulkin needs to be contacted and made aware that the position has changed back to an aplications role. Kris Petersen is alos still in process but the role is moving to an applications role. (4/21) Thsi role has changed to an applications role. Pending feedback on Kris Petersen. Matthew Lyulkin is moving forward to a phone screen interview. (4/14) Moving Kris Petersen to a face to face interview with Jamie Valliant 4/13. Matthew Lyulkin is moving forward to a phone interview with Jamie on Friday. (4/7) Kris Petersen moving forward to f2f TBD. Kris Petersen and Matthew Lyulkin are moving forward to a phone interview with Jamie 4/5. (3/31) Kris Peterson and Matthew Lyulkin are moving forward to an interview with Jamie. (3/17) Kris Petersen, Grant Seavall and Matthew Lyulkin moving forward to a phone interview on 3/17 with Chai (3/10) Submitted Kris Peterson 3/10. Pending feedback on Matthew Lyulkin submitted 3/6. Pending feedback on the candidates listed below. (1/27) This position is being reopened. (12/16) This position is put on hold again. (12/9) Sourcing new submissions. (11/18) Re-Opning from Hold(10/14) Pending feedback on Jeff Phillips and Scott Anderson.  (9/23) Moving forward to face to face interviews with Jeff Phillips and Scott Anderson Mark Greenwald has removed himself from process.   (9/16) Pending interview feedback on Tim O'Malley and Brad Odom. Moving Jeff Phillips to next stpes. Scott Anderson is spaeking with Pat Breen on 9/15. (9/9) Moving Tim O'Malley, Jeff Phillips, Brad Odom and Scott Anderson to phone screen interviews. (9/2) Pending feedback on Timothy O'Malley, Jeffrey Phillips, Brad Odom and Scott Anderson (8/26) Pending feedback on Timothy O'Malley, Jeffrey Phillips, Brad Odom and Scott Anderson (8/19) Discovery call taken 8/18. </t>
  </si>
  <si>
    <t>LEI003095</t>
  </si>
  <si>
    <t xml:space="preserve">Medical Sales Specialsit </t>
  </si>
  <si>
    <t xml:space="preserve">Valliant, James </t>
  </si>
  <si>
    <t xml:space="preserve">Chicago </t>
  </si>
  <si>
    <t>(5/5) Position being cancled.  This role has changed scope and we are pending direction from Chai. Mark Thomas could be a good fit for this role, but needs to be told it is an applications role. More discussion pending today. (4/21) This role has changed to an Applications Specialist role.  Setting up Mark Thomas wtih Chai Mehta this week. (4/14) Setting up Mark Thomas for an interview with Chai Mehta next week. (3/31) Submitted Mark Thomas. Scott Schlacter has removed himself from process. Pending feedback on CR Kalin and Jules Victor from interview with Chai. (3/24) Pending feedback on Scott Schlacter from 3/3.  Submitted CR Kalin and Jules Victor to Chai and Jamie 3/20. (3/17) Pending feedback on Scott Schlacter's interview with Jamie that took place on 3/3. (3/10) Pending feedback on Scott Schlacter's interview with Jamie 3/3. (3/3) Scott Schhlacter is moving forward to a phone screen with Jamie on 3/3. Sourcing new submissions. (2/24) Scott Schlachter is moving to a phone screen interview on 2/22. Houston Sharpe is moving forward to an interview on 2/21. (2/17) Submitted Scott Schlachter 2/15. Houston is moving forward to next steps TBD. Stacie Cooley is moving to a face to face interview TBD. Pending feedback on Richard Torney and yuri Viera.   (2/10) Submitted Houston Sharpe III 2/7. Stacie Cooley is moving forward to a phone screen interview. Pendig feedback on Richard Torney and Yuri Viera. (2/3) Pending feedback on Stacie Cooley, Yuri Viera and Richard Torney. (1/27) Submitted Stacie Cooley 1/24 Pending feedback on Yuri Viera and Richard Torney.  Submitted Yuri Viera. (12/16) Position is put on hold again. (12/9) Pending feedback on Richard Torney. (11/18) Submitted Richrd Torney. Re-Opening from hold(10/14) Pending feedback on Jeff Phillips and Scott Anderson. (9/23) Moving forward to face to face interviews with Jeff Phillips and Scott Anderson. Mark Greenwald has removed himself from process.  (9/16) Peinding interview feedback on Jason Thomas. Jeff Phillips and Mark Greenwald are moving to next round of interviews. (9/9) Submitted Jason Thomas 9/7. Jeff Phillips and Mark Greenwald are moving forward to next steps. Setting up Jon Wiley with a phone screen interview 9/8. Keeping the rest of the candidates warm. (9/2) Submitted John Wiley 9/1. Moving Jeffery Phillips, Mark Greenwald, Steven Eastman, Randy Cyr, Lana Meriden and James Santavicca to phone screen interviews. (8/26) Submitted Mark Greenwald &amp; Steven Eastman 8/25. Submitted Randy Cyr, James Santavicca and Lana Meriden 8/19 Discovery call taken sourcing new submissions</t>
  </si>
  <si>
    <t>LEI003215</t>
  </si>
  <si>
    <t xml:space="preserve">Area Sales Manager </t>
  </si>
  <si>
    <t>Jamie Valliant</t>
  </si>
  <si>
    <t>East Coast</t>
  </si>
  <si>
    <t xml:space="preserve">(4/28) Dean Schuch has accepted an offer for this role. (4/21) Moving forward to an offer with Dean Schuch. Submitted Paul F. is moving forward an interview TBD. Eric King is moinvg forward to an interview with Chai. Craig Warner has removed himself from process. (3/31) Dean Schuch is moving forward to an offer. Eric King submitted on 3/30. (3/17) Albert Colleluori is moving forward to a phone interview 3/16. Pending feedback on Dean Schuch's interview from 3/2. Pending feedback on Michael Campagna's phone interview from 3/3. (3/10) Pending feedback on Dean Schuch's interview form last week. Pending feedback on Michael Campagna's interview this week. (3/3) Dean Schuch is moving forward to a face to face interview this week on 3/2. (2/24) Dean Schuch is moving forward to a feace to face interview the week of 2/27. Michael Nufrio and Michael Campagna are moving forward to phone screen interview this week.  Pending feedback on Albert Colleluori. (2/17) Submitted Albert Colleluori 2/17. Submitted Michael Nufrio and Michael Campagna P3 candidates.  Jannine Kourbage phone screen interview on 2/16. Dean Suhuch is moving forward to a face to face interview TBD. Kelly Dicke is moving forward to a phone screen interview on 2/13. (2/10) Kelly Dicke is moving forward to a phone screen interview this week. Pending interview feedback on Dean Suhuch. Pending feedback on Brantley Smith's interview.  (2/3) Submitted Dean Schuch is moving forward to an interview on 2/2. Pending feedback on Stacie Cooley. Brantley Smith had a good interview and is moving forward to next steps (1/27) Submitted Staie Cooley 1/24. Brantley Smith is moving forward with an interview on 1/27. (1/20) Brantley Smith is being set up with an interview this week. Jared Kraeling has accepted another offer. (1/13) Jared Kraeling is moving forward to next steps in the process. Ken Lippe, Brantley Smith and Shawn Garwood are moving forward to phone screen interviews with Chai. (1/6) Moving Peter Krenicky and Jared Kraeling to phone interviews with Jamie Valliant. Moving Todd Baker, Michael Lipton and Brantly Smith to phone intrviews with Chai. (12/30) Pending interview feedback on Peter Krenicky, Jared Kraeling, Alvaro Angulo and Michael Lipton. (12/23) Pending feedback on Shawn Garwood.  Peter Krenicky, Jared Kraeling, Alvaro Angulo, Michael Lipton are moving forward to phone screen interviews. (12/9) Pending feedback on Peter Krenicky, German Villa, Christopher Dennis, Jarde Kraeling, Michael Lipton, Brantly Smith, Alvaro Angulo, Kenneth Lippe, John Scott, Nicholas Denice and Todd Baker (12/2) Submitted Peter Krenicky, Christopher Dennis, Jarde Kraeling, Michael Lipton, Brantly Smith, Alvaro Angulo, Kenneth Lippe, John Scott, Nicholas Denice and Todd Baker. (11/25) Submitted Christopher Dennis and Jared Kraeling 11/22. Pending feedback on Michael Lipton, Brantley Smith, Alvaro Angulo, Kenneth Lippe, John Scott, Nicholas Denice and Todd Baker. (11/18)  Submttied Michael Lipton, Brantley Smith and Alvaro Angulo. Pending feedback on Kenneth Lippie, John Scott, Nicholas Denice and Todd Baker. (11/11) Submitted Kenneth Lippie and John Scott 11/11. Pending feedback on Nicholas Denice and Todd Baker. Setting up a new Discovery call  for this role.  </t>
  </si>
  <si>
    <t>Laboratory Technician II</t>
  </si>
  <si>
    <t xml:space="preserve">Ian Parsons </t>
  </si>
  <si>
    <t>Donna Rykaczewski</t>
  </si>
  <si>
    <t>Woburn</t>
  </si>
  <si>
    <t xml:space="preserve">(5/19) Pending a decision on Matt Walsh's offer. (4/21) Matt Walsh is the only candidate left in process.Pam Pagliaro has decided to remove herself from process.Matt Walsh moving to in-person interview. Pending feedback on Pamela Pagliaro and Patrick Murray. (4/14) Pamela Pagliaro, Patrick Murray moving to in-person interview. Pending feedback on Matt Walsh Submitted Brian Schultz 4/10. (4/7) Submitted Pamela Pagliaro, Patrick Murray &amp; Stephen DeMattia 4/3. (3/31)Disocvery call taken sourcing new submissions 3/27. Discovery Call taking place on 3/27. Setting up discovery call </t>
  </si>
  <si>
    <t>Customer Service Rep I</t>
  </si>
  <si>
    <t>Cheryl Zaccardi/ Michael Geenley</t>
  </si>
  <si>
    <t>Maria Perez</t>
  </si>
  <si>
    <t>Wilmington</t>
  </si>
  <si>
    <t>(4/14) Karen Abbott has accepted her offer. Extending an offer to Karen Abbott.  Moving to in-person interview with Karen Abbott. Pending feedback on Deborah Morris (comp) and Silvana Oliveira. Submitted Julie Bahia 4/12. No longer moving forward with Nancy Flynn (comp), Gregory DeRosario or Patricia Martel (comp). (4/7) Pending feedback on Nancy Flynn and Gregory DeRosario. Submitted Patricia Martel, Deborah Morris &amp; Karen Abbott 4/5. Submitted Silvana Oliveira 4/6.(3/31) Pending feedback on Nancy Flynn 3/29 and Gregory DelRosario 3/28. Sourcing new submissions on this role. (3/17) Mark Haskell is not moving forward to interviews for this role. (3/10) Pending feedback on Mark Haskell. (3/3) Submitted mark Haskell 3/3. Position open Sourcing new submissions. (2/24) Discovery Call Taking Place this week</t>
  </si>
  <si>
    <t>IT Analyst, Electronic Submission (Send)</t>
  </si>
  <si>
    <t>Audrey Waker</t>
  </si>
  <si>
    <t>Maria Perez/Michelle Hartley</t>
  </si>
  <si>
    <t xml:space="preserve">Ashland </t>
  </si>
  <si>
    <t xml:space="preserve">(5/26) Amy Veitz has accepted an offer for this role. Ellen Anderson is moving forward to an interview.  (5/19) Amy Veitz is moving forward to an offer. We are waiting for Maria Perez to approve the offer.  Pending final feedback on Amy Veitz to move forward with an offer. (5/12) Moving Amy Veitz to an interview wtih Audrey ASAP. (5/5) Amy Veitz is moving forward to a phone interview this week. Pending feedback on Ellen Anderson. (4/28) There are massive changes that are taking place to this job and we are pending feedback on Scot Kennedy. (4/21) Moving Ellen Anderson &amp; Amy Veitz to a phone interview with Scot Kennedy. (4/14) Pending feedback on Ellen Anderson &amp;  Amy Veitz from Scot Kennedy. Moving Brenda Lovelace to an interview with Audrey Walker. (4/7) Submitted Ellen Anderson 4/3. Submitted Amy Veitz 4/7. (3/31) The HM did not join the follow up call this week and trying to connect to figure out a path forward. (3/24) Brenda Lovelace and Joseph Petty are moving forward to phone interviews. Submitted Christopher Conrad 3/21. (3/17) Submitted Brenda Lovelace 3/14. Pending feedback on Joseph Petty submitted 3/9. (3/10) Submitted Joseph Petty 3/9. Position open sourcing new submissions. (3/3) Discovery Call Taking Place 2/28. </t>
  </si>
  <si>
    <t>Client Service Rep II - SOW Specialist</t>
  </si>
  <si>
    <t>Jeanniffer Mills</t>
  </si>
  <si>
    <t xml:space="preserve">Maria Perez </t>
  </si>
  <si>
    <t>(4/28) Depika is moving forward to an offer. Jodi Carroll and Depika Battu are moving forward to onsite interviews this week. (4/21) Matthew Rait is no longer moving forward with this role.  Moving forward with Jodi Carroll and Depika Battu. (4/14) Subth ted Depika Battu 4/12. Submitted Phoebe Carter 4/13.  Moving this positoin into Phase 2 of recruting after the first wave of candidates. (4/7) Vincent Tamuzza phone interview 4/4. Submitted Susanne Golemba 4/3.(3/31) Submitted Vincent Tamuzza, moving forward to phone interview. 3/31.Keyuri Shah has removed herself from the process. (3/24) Moving forward with Keyuri Shah to next steps in the process. Submitted Mica Hannify 3/23 David DeFranco &amp; Jodi Carroll are not moving forward with this role. (3/17) Moving forward with David DeFranco, Jodi Carroll and Keyuri Shah. Jeff Catlender is not moving forward with this role. (3/10) Submitted David DeFranco, Jodi Carroll, Keyuri Shah &amp; Jeff Catlender 3/8.  Position open Sourcing new submissions. (2/24) Discovery Call Taking Place this week</t>
  </si>
  <si>
    <t>Client Account Coordinator 1</t>
  </si>
  <si>
    <t>Rochelle Mineau</t>
  </si>
  <si>
    <t xml:space="preserve">(8/4) Sharon Josh has accepted the job offer. (7/14) Josh Sharon is moving forward to an offer.  Pending informaiton from Donna and Rochelle on the direction of this role. (6/23) Molly Donovan has decided not to accept an offer. (5/19) Molly Donovan has accepted the offer.  (5/12) Making a decision between Molly Donovan and Sriranjani Rajakumar. (5/5) Molly Donovan is moving forward to an interview this week 5/5. Submitted Laurie Glasser 5/4. Submitted Sunakshi Paul 5/5. (4/28) Molly Donovan is moving to a face to face interview next week.  Sriranjani Rajakumar and Molly Donovan are moving forward to interviews this week. (4/21) Sriranjani Rajakumar is moving forward to an interview this week. Submitted Molly Donovan 4/18. Submitted Patricia Buntel &amp; Lisa Jay 4/19. (4/14) Sriranjani Rajakumar moving forward to phone interview. Pending feedback on Kaitlyn Landry &amp; Susanna Golemba. Kathy Stimson is no longer moving forwrad in the role.(4/7) Pending feedback on Kathy Stimson. Submitted Susanne Golemba 4/3. Submitted Sriranjani Rajakumar 4/5. Submitted Kaitlyn Landry 4/6. (3/31) Submitted Kathy Stimson 3/29. Discovery Call Taken sourcing new submission. </t>
  </si>
  <si>
    <t xml:space="preserve">Manager Virology </t>
  </si>
  <si>
    <t>Brian Ruvolo</t>
  </si>
  <si>
    <t>Melvern</t>
  </si>
  <si>
    <t xml:space="preserve">(9/1) Sonya Pritchard is mvoing forward to an offer. (8/25) Sourcing new submissions. Kristin Murray is no longer moving forward in the offer. Pending feedback on Richard Wildermuth. (7/21) Kristin Murray is moving forward to an interview and if everything goes well they will give her an offer working through the non-compete. Submitted Richard Wildermuth 7/20. (6/30) Non- Compete sent to HR but no response from Donna yet. (6/23) Seeking clarification on the non-compete with Kristin Murray. (6/16) Submitted Kristin Murray 6/12. Sourcing new submissions. We are having a call this week to clarify what is needed on this role. (6/2) Pending feedback on Mandi Spears, Scot Ackerman, Ruizhong Shen, Mohommed Saifuddin and Behseba Gikonge. (5/19) Pending feedbacck on Mandi Spears 5/16, Scot Ackerman, Ruizhong Shen, Mohommed Saifuddin and Behseba Gikonge.  Submitted Mandi Spears 5/16. Pending feedback on Scot Ackerman, Ruizhong Shen, Mohammed Saifuddin and Behseba Gikonge. (5/12) Submitted Scot Ackerman &amp; Ruizhong Shen 5/9. Submitted Mohammed Saifuddin 5/10. Behseba Gikonge is not a fit for this role. Sourcing new submissions. (5/5) Submitted Scot Ackerman 5/9. Bethseba Gikonge interviewed 5/2. We are on hold with her at this point.  Transitioning over to us from Blake </t>
  </si>
  <si>
    <t xml:space="preserve">Sr. Tech Microbiology </t>
  </si>
  <si>
    <t xml:space="preserve">Joynette Pringle </t>
  </si>
  <si>
    <t xml:space="preserve">Kyle Sweat </t>
  </si>
  <si>
    <t xml:space="preserve">Charleston </t>
  </si>
  <si>
    <t xml:space="preserve">(8/11) Hannah Romeo accepted this offer. </t>
  </si>
  <si>
    <t xml:space="preserve">Cherrielou Kolbe </t>
  </si>
  <si>
    <t>Haydee Acebo-Bermello</t>
  </si>
  <si>
    <t>Reno</t>
  </si>
  <si>
    <t>(7/28) This role is goiong to be downgraded for an internal candidat and we are not going to work on it.   (7/7) Sourcing new submissions on this role. (5/19) ZhongJing Wang is no longer moving forward to next steps.Sourcing new submissions.   (5/12) ZhongJing Wang moving to phone interview. (5/5) Submitted Kaileigh Bingham &amp; ZhongJing Wang 5/4. Transitioning over to us from Blake</t>
  </si>
  <si>
    <t xml:space="preserve">Lead Laboratory Operations Technician </t>
  </si>
  <si>
    <t>William Rash</t>
  </si>
  <si>
    <t>Alen Wooton</t>
  </si>
  <si>
    <t>(4/28) Moving forward with Brian Dunderdale in this position.  Pending feedback on Brian Dunderdale's interview that took place last week. Pending feedback on Rory Nesman's phone interview. (4/21) Brian Dunderdale (internal referral) moving to onsite full interview. Rory Nesman moving to phone interview. Releasing Richard Bushell and Rabah Chibane from the process. (4/14)Richard Bushell submitted 4/12. Submitted Rabah Chibane and Rory Nesman 4/13. Discovery call taken, sourcing new submissions. Discovery call set up for today 4/4. (3/31) Setting up Discovery call for next week</t>
  </si>
  <si>
    <t>Sr. Sales Specialist Discovery Servces Oncology</t>
  </si>
  <si>
    <t>Barbara Crlisle</t>
  </si>
  <si>
    <t xml:space="preserve">(7/7) Hajo has accepted the offer for this role. (6/30) Hajo Schiewe moving forward to offer. Hajo Schiewe is moving forward to a face to face in Boston this week. (6/23) Hajo Schiewe is moving forward to a face to face interview this week in Boston 6/27. Chris Balagtas is moving forward to a face to face interview 6/29. (6/16) Hajo Schiewe and Chris Balagtas are moving forward to the next steps in the interview process. Pending feedback on Parbal Banerjee. (6/9) Hajo is moving forward to next steps in the process.  Moving Chris Balagtas, Hajo Schiewe and Parbal Banerjee are moving forward to face to face interviews this week. (6/2) Chris Balagtas, Hajo Schiewe, and Parbal Banerjee are moving to face to face interviews week of 5/9. Submitted Ravi Pathak. (5/26) Moving Chris Balagtas and Hajo Schiewe to phone interview 5/24. Submitted Chris Balagtas 5/24. Submitted Hajo Schiewe 5/24. Prabal Banerjee moving to phone interview. Pending feedback from Robyn Schlicher, Karsten Holm Sandeep Apte, Eric Jamois  (5/19) Submitted Robyn Schlicher 5/19. Prabal Banerjee is a candidate that is moving forward to a phone interview. Pending feedback on Karsten Holm and Sandeep Apte. Eric Jamois is not moving forward for this role. Submitted Eric Jamois 5/18. Submitted Karsten Holm 5/17. Submitted Prabal Banerjee 5/15. (5/12) Submitted Sandeep Apte 5/11. Discovery call taken sourcing new submissions. (5/5) Setting up a Discovery call with this team ASAP. </t>
  </si>
  <si>
    <t>Reg. Field Service Tech. Specialist</t>
  </si>
  <si>
    <t xml:space="preserve">Angel Martinez </t>
  </si>
  <si>
    <t>Smita Breton</t>
  </si>
  <si>
    <t xml:space="preserve">Los Angeles </t>
  </si>
  <si>
    <t xml:space="preserve">(7/14) Jaime Arzadon has accepted the offer for this role. Pending feedback on Ahmed Alghrably, Jaime Arzadon, Khalil Janjua and Myron Peskar. (7/7) Pending feedback on Ahmed Alghrably, Jaime Arzadon, Khalil Janjua and Myron Peskar. (6/30) Pending feedback on Ahmed Alghrably, Jaime Arzadon, and Khalil Janjua. Submitted Myron Peskar 6/28. (6/23) Pending feedback on Ahmed Alghrably. Submitted Jaime Arzadon 6/19 &amp; Khalil Janjua 6/20.  (6/16) Submitted Ahmed Alghrably 6/16. Position open sourcing new submissions. </t>
  </si>
  <si>
    <t xml:space="preserve">Cheyl Zaccardi </t>
  </si>
  <si>
    <t xml:space="preserve">(9/1)  Kristina Neugring has accepted her offer.  Pending feedback on Andrea Rodriguez.Submitted Clicia Garcia 8/29. (8/25) Sara Madden has rejected her offer. Submitted Andrea Rodriguez 8/25.  (8/18) Moving forward to an offer with Sara Madden.  Pending feedback on Sara Madden, Kristina Neugring and Michelle Mastrullo's interviews. (8/11) Sara Madden, Kristina Neugring and Michelle Mastrullo are moving forward to an onsite interview. (8/4) Sara Madden is moving forward to an onsite interview. Moving Michelle Mastrullo to a face to face interview. Mirian Nunez is not moving forward with this position. Submitted Sara Madden 8/1 &amp; Michelle Mastrullo 8/4. Martha Vasquez, Maria Downs, Emeko Murphy and Nicole Carlos are no longer moving forward. Sourcing new submissions. (7/28) Pending interview feedback on Martha Vaquez &amp; Maria Downs. Submitted Emeko Murphy, Mirian Nunez &amp; Nicole Carlos 7/27. (7/21) Pending interview feedback on Martha Vasquez &amp; Maria Downs.  Jameek Clovie is no longer moving forward in the process. (7/14) Martha Vasquez is moving forward to an interview this week. Maria Downs moving forward to interview next week.  Submitted Maria Downs 7/13 &amp; Jameek Clovie 7/13. Pending feedback on Maureen Connolly. Pending feedback from Maria on the interanl candidates that have applied.   (7/7) Martha Vasquez is moving forward to a face to face interveiw. Pending feedback on Maureen Connolly.  Pending Maria's feedback on the internal candidates in process.  (6/30)Martha Vasquez moving to in-person interview.  Pending feedback on Martha Vasquez &amp; Karyn Lockhart  Submitted Maureen Connolly 6/28. (6/23) Pending feedback on Karyn Lockhart &amp; Allison Lombard. Submitted Martha Vasquez 6/22.  (6/9) Submitted Karyn Lockhart 6/13 &amp; Allison Lombard 6/14. Pending Discovery call set up. </t>
  </si>
  <si>
    <t>Customer Service 1</t>
  </si>
  <si>
    <t>Barbara Mitchum</t>
  </si>
  <si>
    <t>(8/18)  Katherine Ramirez has accepted the offer for this role. . (8/11) Moving Katherine Ramirez to an offer. (8/4) Moving Katherine Ramirez to an offer. (7/28) Katherine Ramirez moving to interview date TBD.Submitted Katherine Ramirez 7/24. Pending interview feedback on Jessica Martinez. (7/21) Pending feedback on Jessica Martinez's interview. Louise Lsmail is no longer moving forward. (7/14) Pending feedback on Jessica Martinez interview. Louise Lsmail is moving forward in the process as well. (7/7) Pending feedback on Jessica Martinez's interview. Pending feedback on Tamara Williams, Louise Ismail and Crystal Simon. (6/30) Pending feedback on Jessica Martinez's interview. Pengind feedback on Tamara Williams, Louise Ismail and Crystal Simon. (6/23) Pending feedback on Jessica Martinez. Jessica Martinez moving to interview. Submitted Tamara Williams 6/19, Louise Ismail 6/20 &amp; Crystal Simon 6/21. (6/16) Submitted Jessica Martinez 6/16. Discovery call takeing place on 6/13</t>
  </si>
  <si>
    <t>Senior Technologist Microbiology</t>
  </si>
  <si>
    <t xml:space="preserve">Joy Pringle </t>
  </si>
  <si>
    <t>Kelly Brown</t>
  </si>
  <si>
    <t xml:space="preserve">(7/14) Moving forward with Kaitrin Cooney to an offer for this role. Submitted Caitlin Dixon for future opening 7/10.  (7/7) Pending feedback on Hannah Romeo and Kaitrin Cooney's interview. Pending feedback on Alexander Weaver and Caroline Kozaczuk.  (6/30) Hannah Romeo and Kaitrin Cooney have both been interviewed. Pending feedback on Alexander Weaver. Submitted Caroline Kozaczuk 6/30. (6/16) Submitted Hannah Romeo &amp; Kaitrin Cooney 6/15. Submitted Alexander Weaver 6/16. Discovery call taken sourcing new submissions. </t>
  </si>
  <si>
    <t>Medical Technologist</t>
  </si>
  <si>
    <t>Catherine Brandoff</t>
  </si>
  <si>
    <t>(8/18) Chahinez Young is moving forward to an offer.  (8/11) Chahinez Young is moving to a face to face interview this week. Keeping Jessica To warm to the process.  (7/28) Jessica To is moving forward to a face to face interview this week. (7/21) Jessica To's is moving forward to a face to face interview. (7/14) Jessica To is moving forward to a phone interview. (7/7) Pending feedback on Jessica To and Ravi Shrivastav (6/30) Pending feedback on Jessica To. Submitted Ravi Shrivastav 6/28. (6/23) Submitted Jessica To 6/21. Discovery call taken sourcing new submissions. (6/16) Discovery call taking place on 6/14</t>
  </si>
  <si>
    <t xml:space="preserve">Sr. Supervisor Cell Products </t>
  </si>
  <si>
    <t>Nastassja Ortega-Heinly</t>
  </si>
  <si>
    <t>Joan Johnson</t>
  </si>
  <si>
    <t>Willmantic</t>
  </si>
  <si>
    <t>(7/21) Sylvia Tang has accepted an offer for this role.  Pending feedback on Sylvia Tang and Matt Johnson's interview. (7/14) Moving Sylvia Tang to an interview this week. Matt Johnson is moving forward to interview as well. (7/7) Moving Sylvia Tang to an interview with John Bakke.  Moving forwar Johnson as well to an interview. with Matt. Submitted Matt Johnson 7/6. (6/30) Sylvia Tang is moving forward to a face to face interview.  Discovery call taking place on 6/27</t>
  </si>
  <si>
    <t xml:space="preserve">Developmental Scientist 1 - Virology </t>
  </si>
  <si>
    <t>Malvern</t>
  </si>
  <si>
    <t xml:space="preserve">(10/20) Send fill template. Check on BG/DS. Moving forward to an offer with Amy Bennett.  Pending feedback on Amy Bennett's interview. Amy Bennett is moving to an on site interview. Pending feedback on Veronica Holmes, Jennifer Gesell, Hailong Guo and Wuguo Chen.  (10/13) Submitted Veronica Holmes 10/12. Pending feedback on Jennifer Gesell. Amy Bennett is moving forward with an interview. Pending feedback on Hailong Guo and Wuguo Chen. (10/6) Submitted Jennifer Gesell 10/3. Amy Bennett moving forward to an interview. Pending feedback on Hailong Guo &amp; Wuguo Chen. (9/29) Submitted Amy Bennett 9/28, Hailong Guo 9/29 &amp; Wuguo Chen 9/29.. Sourcing new submissions (9/22) Discovery cal being set up </t>
  </si>
  <si>
    <t>Histology Technician II</t>
  </si>
  <si>
    <t>Susan Liska</t>
  </si>
  <si>
    <t>Alicia Miller</t>
  </si>
  <si>
    <t>San Francisco</t>
  </si>
  <si>
    <t>(12/1) This role is being filled with Nayun Kim. Pending interview feedback on Nayum Kim. Keeping Balin Ye warm. (11/17) Nayum Kim moving to phone interview. James is out of process. Pending feedback on Nayun Kim. Keeping Balin Ye and James Bonney II warm to process. (11/10) Submitted Nayun Kim 11/8. Keeping Balin Ye and James Bonney III warm to the process. (10/27) Keeping both Bailin Ye &amp; James Bonney III warm but seeking other qualified candidates.(10/20)  Bailin Ye is moving forward to an interview.  (10/13) Submitted Bailin Ye 10/10. Pending feedback on James Bonney III's interview. (9/29) James Bonney III is moving to interview. (9/22) Submitted james Bonney III 9/18.Pending feedback on Jahanbanoo Shahyari. (9/8) Submitted Jahanbanoo Shahryari 9/6. Positions open sourcing new submissions</t>
  </si>
  <si>
    <t xml:space="preserve">Labortatory Assistant Molecular </t>
  </si>
  <si>
    <t>James Saylor</t>
  </si>
  <si>
    <t xml:space="preserve">(10/13) Send fill template. Moving to offer with Ashley Callaghan.  Moving Bernhard Zwahlen, Shain Wood and Laura Knightly forward to an interview. (10/6) Pending feedback on Bernhard Zwahlen &amp;  laura Knightly(9/29) Submitted Bernhard Zwahlen 9/26, Laura Knightly 9/27, ShainWood 9/27  Sourcing new submissions (9/22) Discovery call being set up ASAP. </t>
  </si>
  <si>
    <t>GIL003267</t>
  </si>
  <si>
    <t xml:space="preserve">CMM Programmer &amp; Quality Inspector </t>
  </si>
  <si>
    <t>Kimberly Whitlock</t>
  </si>
  <si>
    <t>Ben Nichols</t>
  </si>
  <si>
    <t>Greensboro</t>
  </si>
  <si>
    <t>(12/22) Trying to get in touch with HR to receive feedback on this search. (11/17) Victor Benavides is no longer moving forward with this role. Sourcing new submissions for this role.  (11/10) Victor not moving forward. Pending feedback on Victor Benavides's interview. (11/3) Pending feedback on Victor Benavides interview. Moving Victor Benavides to an onsite interview. (10/6) Moving Victor Benavides forward to onsite interviews. Getting Victor Benavides back in process. Sourcing new sbumissions on this role. (9/29) Sourcing new submissions. Shawn Venbleis is not moving forward in the process. (9/22)  Shawn Venableis moving to onsite interview. (9/8) Sourcing new submissions for this role. (8/18) Randy Barnette not moving forward. Pending feedback on Randy Barnette interview. Randy Barnette is moving forward to an oniste interview this week. (8/11) Randy Barnette is moving to an onsite interview. Pending feedback on Griffin Hinshaw. (8/4) Submitted Griffin Hinshaw 8/3. Randy Barnette is moving to an onsite interview. (7/28) Randy Barnette moving to onsite. Pending feedback on Randy Barnette phone interview. Moving Randy Barnette forward to a face to face interview TBD. Sourcing new submissions. (7/21) Moving Randy Barnette to phone interview. Stepehen Bailey not moving forward. Pending feedback on Stephen Bailey and Randy Barnette. (7/7) Submitted Stephen Bailey 7/10. Pending feedback on Rany Barnette. (6/16) Pending feedback on Randy Barnette. Moving Randy Barnette and Travis Nance to interview. (6/9) Submitted Randy Barnette 6/7. Submitted Travis Nance 6/5. Position has been reopened. Sourcing new submissions. (5/5) Postion is on hold.  Mark McSweeney is moving forward to a face to face interview. (4/21) Mark McSweeney moving to a phone interview 4/26.Submitted Mark McSweeney 4/18. Karl Buchner not moving forward. Thomas Ortz not moving forward. Thomas Ortz moving to a f2f interview 3/31.  Pending feedback on the final interview for( Karl Bucher. Setting up Thomas Ortiz for a phone interview. (3/24) Submitted Thomas Ortz 3/24. Pending feedback on Karl Buchner's reusme (3/17) Karl Buchner f2f taking place on 3/17. Submitted Joseph Herrera 3/14. Submttied Joseph Herrera 3/14. Moving Karl Buchner to face to face interviews 3/17. (3/10) Karl buchner moving to a phone screen interview on 3/10. Jerry Holcomb is being kept warm to process. Sourcing new submissions. 3/3) Submitted Karl Buchner 3/3. Jeff Tutterow has removed himself from process 3/2. Jeff Tutterow moving to an onsite interivew 3/3. Victor Benavides &amp; Jeff Tutterow moving forward with phone screen interview on 2/22. Submitted Jeff Tutterow 2/17. John Leviner moving to an onsite interview 2/17. John Leviner &amp; Victor Benavides are moving to a phone interview on 2/15. Keeping Robert Brake &amp; Nicholas Braddy warm to process. Jerry Holcomb's interview went well, pending next steps. Setting up a phone interview with Victor Benavides. (2/10) Moving John Leviner to a phone screen interview on 2/15. Pending next steps on Jerry Holcomb phone screen 2/8. Jerry Holcomb is moving forward with an interview this week 2/9. Pending feedback on Robert Brake, Tim Dupuis, Victor Benavides, Nicholas Braddy, John Leviner and Dayle Boyer. (2/3) Submitted John Leviner 2/3. Submitted Robert Brake 2/2. Jerry Holcomb phone screen interview to take place on 2/8. Submitted Tim DuPuis, Victor Benavides, Nicholas Braddy, Dale Boyer 2/1. Pending feedback on Jerry Holcomb. (1/27) Submitted Jerry Holcomb. Discovery call takeing place 1/25.</t>
  </si>
  <si>
    <t>TEL000704</t>
  </si>
  <si>
    <t xml:space="preserve">Regional Sales Manager </t>
  </si>
  <si>
    <t>John Howerton</t>
  </si>
  <si>
    <t>Beth Krogstad</t>
  </si>
  <si>
    <t>Glenview</t>
  </si>
  <si>
    <t xml:space="preserve">(11/17) John has verbally accepted the offer. Moving to offer with John Biondo. Pending feedback on next steps with this role. (11/10) Moving forward to offer with John Biondo. Potentially moving both Jeff and John to an offer. Jeff Doria and John Biondo are set up for interviews. (10/13) Jeff Doria and John Biondo are moving forward to interviews. (9/29) Jeff Doria and John Biondo are moving forward to final interviews. (9/15)Jeff Doria moving forward to an interview. Pending feedback on John Biondo and Justin Humphries next steps. (9/8) Moving forward with John Biondo and Justin Humphries to next round interviews. (9/1) Moving Richie Snyder to 2nd round of interviws. Moving John Biondo and Justin Humphries to next steps in the process. (8/25) Douglas Havlik has removed himself from process. Moving Richie Snyder to 2nd round phone interview. Pending feedback on 1st and 2nd round interviews. Moving Richie Snyder to phone interview. Moving John Biondo, Douglas Havlik and Justin Humphries to 2nd round phone interview. Moving John Biondo, Douglas Havlik and Justin Humphries to a phone interview this week. (8/4) Moving John, Douglas and Justin to phone interview. Pending feedback on Richie Snyder. Submitted Richie Snyder 8/2. Pending feedback on John Biondo, Douglas Havlik and Justin Humphries. (7/28) Submitted John Biondo 7/27. Submitted Douglas Havlik 7/26. Submitted Justin Humphries 7/25. Discovery call taking place on 7/17.  (7/14) Discovery call is taking place next week. </t>
  </si>
  <si>
    <t>Electrician</t>
  </si>
  <si>
    <t>Charles Bishop</t>
  </si>
  <si>
    <t>Brittney Luna</t>
  </si>
  <si>
    <t>Kingston</t>
  </si>
  <si>
    <t>(1/19) Position being cancled.  1/12) Submitted Michael Overton. Michael moving forward to interview 1/11.  (1/5) Sourcing new submissions on ths role.  Pending feedback on Timothy Heidt. Sourcing new submissions on this search. (11/10) Submitted Timothy Heidt 11/6. (11/3) Sourcing new submission . (10/13) Pending interview feedback on James Brandet (10/6) James Brandet is moving to an intervew TBD (9/29) Setting up an interview with James Brandet. Sourcing new submissions. (9/22) Pending interview feedback on Mylton Johnson. Pending feedback on James Brandet and Jim Davis (9/8) Pending feedback on Mylton Johnson. (9/1) Mylton Johnson is moving forward to an interview. Pending feedback on James Brandelt. (8/25) Submitted Mylton Johnson Submitted James Bandelt 8/23. Sourcing new submissions.  (7/14) Transition req from Juan. Calling the HM today</t>
  </si>
  <si>
    <t xml:space="preserve">Laboratory Technician II </t>
  </si>
  <si>
    <t>Christopher Sucato</t>
  </si>
  <si>
    <t>Courtney Soraghan</t>
  </si>
  <si>
    <t>(3/9) Position being cancled and resoped. (3/2) Moving Timothy Hunt forward to an interview TBD. Jacquelyn Kelley pending feedback. /23) Moving forward to an Timothy Hunt. Pending feedback on Alex Marie. (2/16) Pending feedback on Timothy Hunt. Pending feedback Alex Ste. marie. (2/9) Timothy Hunt is moving forward to a phone screen. Submitted Alex Ste. Marie 2/5.  (2/2) Submitted Timothy Hunt 1/30.(1/26) Sourcing new submission on this search. (1/19) Search being posted on MassBio. Working to source new submissions.  (1/12) We will be upgrading this search. (12/22) Pending feedback from the HM on this search. (12/8) Sourcing new submissions on this search. (11/24) Elijah and Pratixa not moving forward. Pending feedback on Elijah Kingori and Pratixa Gandhil. (11/17) Submitted Elijah Kingori 11/14 &amp; Pratixa Gandhi 11/17. Sourcing new submissions for this search. Just opened. (11/10) Sourcing new submissions. Discovery call being set up</t>
  </si>
  <si>
    <t>Principal Reserah Scientist, Embryology</t>
  </si>
  <si>
    <t>Kenneth Henderson</t>
  </si>
  <si>
    <t xml:space="preserve">(5/4) Moving forward to an offer with Philip Dimari </t>
  </si>
  <si>
    <t>Technician I - Methods Development</t>
  </si>
  <si>
    <t>Michael Hantman</t>
  </si>
  <si>
    <t xml:space="preserve">(6/29) Moving forward to an offer on Courtney Horan. (6/22) Submitted Sacha Moore 6/19 Pending feedback on Hareem Pasha. Pending interview feedback on Tessa Elton, and Vivian Chen. (6/15) Submitted Hareem Pasha 6/12 (6/8) Moving forward to an interview with Tessa Elton. Submitted Vivian Chen 5/30. (5/25) Moving Tessa Eilton to an interview. Submitted Courtney Horan 5/25 (5/11) Submitted Tessa Elton 5/14 Pending feedback on Sasha Wall, Ornela Nesha and Brandon Gominho. (4/6) Pending feedback on Sasha Wall, Ornela Nesha and Brandon Gominho. (3/30) submitted Sasha Wall, Ornela Nesha and Brandon Gominho 3/27. Pending feedback on Lauren Marchese and Darion Swartz. Sourcing other submissons. (3/23) Submitted Lauren Marchese 3/22. Submitted Darion Swartz 3/20. Position open sourcing new submissions. (3/16) Ne wposition opeing up this role today. </t>
  </si>
  <si>
    <t xml:space="preserve">(6/29) Moving forward wiht Ornela Nesha to an offer. (6/22) Submitted Amanda Luther 6/22. Sourcing new submissions for this search. (6/15) New position sourcing new submissioins. </t>
  </si>
  <si>
    <t xml:space="preserve">(8/10) Moving forward to an offer for Suzanna Au. Pending interview feedback on Hareem Pasha and Suzanna Au. (8/3) Hareem Pasha is moving forward to an interveiw. Suzanna Au is moving forward to an interview (7/27) Hareem Pasha moving forward to onsite interview. Submitted Suzanna Au 7/19 Recalibrated with the HM and moving forward. (7/20) Submitted Suzanna Au 7/19 Submitted Jeffery Nemes 6/28.  Pending feedback on Donnell Smith, Eric Driscoll and William Rowlands. (6/15) Submitted Donnell Smith 6/7 Submitted Eric Driscoll 6/6 Submitted William Rowlands 6/4 New position sourcing new submissioins. </t>
  </si>
  <si>
    <t xml:space="preserve">(8/31) Requisition has been put on HOLD. Following up with Kathy DeVito on this req .(8/17) We have followed up with the HM about this req but we don't have a reponse on if this req is open. (8/10) See 36929. (8/3) Recalibrated with the HM and moving forward. (7/20) Submitted Suzanna Au 7/19 Submitted Jeffery Nemes 6/28.  Pending feedback on Donnell Smith, Eric Driscoll and William Rowlands. (6/15) Submitted Donnell Smith 6/7 Submitted Eric Driscoll 6/6 Submitted William Rowlands 6/4 New position sourcing new submissioins. </t>
  </si>
  <si>
    <t xml:space="preserve">(3/30) Moving Lyndsey Kelly to an offer.  Submitted Moving forward to an interview with Lyndsey Kelly. Pedning feedback on Kendra Grabe and Lyndsey Kelly. (3/23) Pending feedback on Lyndsey Kelly and Kendra Grabe. (3/16) Submitted Lyndsey Kelly 3/14 New position opeing up this role today. </t>
  </si>
  <si>
    <t>Technicain 1 Virology</t>
  </si>
  <si>
    <t>Sonya Pritchard</t>
  </si>
  <si>
    <t xml:space="preserve">(3/30) Christine Tang Accepted her offer.  Pending interview feedback on Michael Dimond, Christine Tang and Molly Meehan. (3/23) Michael Diamond is moving this week. Christine Tang &amp; Molly Meehan are moving forward to an interview as well. (3/16) Michael Diamond is moving forward to another interview. Submitted Christine Tang 3/15.  Pending interview feedback on Michael Diamond and Lisa Miller. Submitted Christine Tang. 3/13 (3/9) Moving Michael Diamond, Lisa Miller and Chrsitian Kralle forward to an interview TBD. Submitted Gabriel Rybicki 3/9.  (2/23) Moving forward to interview with Michael Diamond, Lisa Miller and Christian Kralle. (2/16) Submitted Micahel Diamond 2/14.  Submitted Baily Hohman 2/13. Pending feedback on Christian Kralle. Submitted Lisa Miller.  (2/9) Submitted Christian Kralle 2/9.  Position open sourcing new submiisions. </t>
  </si>
  <si>
    <t>Technician I Virology</t>
  </si>
  <si>
    <t xml:space="preserve">(3/30) Offering Michael Diamond this role. .  (3/23) Moving forward with Kate Kerns to an interview. Submitted Rebecca DiFabbio 3/21. Sourcing new submissions. (3/16) Moving forward with Kate Kerns for an interview. Pending feedbck on Ayanna Cropper and Nee'Sa- Marie Freeman. submitted Gabrielle Rybicki (3/9) Submitted Ayanna Cropper and Nee'SA-Marie Freeman 3/9.  New position open and sourcing new submissions. </t>
  </si>
  <si>
    <t xml:space="preserve">Technician 1 Virology </t>
  </si>
  <si>
    <t>Rebecca Szydlowski</t>
  </si>
  <si>
    <t xml:space="preserve">(2/2) Moving to offer with Timothy Starosta. Submitted Kevin Kennedy 1/30. Timothy Starosta moved to second interview 1/31. Pending interview set up for Sarah Greenlee. Pending feedback on Rajya Earla.  (1/26) Rajya Earla submitted 1/25. Sarah Greenlee 1/24. Timothy Startosta is moving forward to intervew this week. Keeping Candace Bias warm to the process.Submitted Sara Greenlee &amp; Rajya Earla 1/25.  (1/19) Pending interview feedback on Candace Bias. No feedback on Timothy Startosta. (1/12) Candace is moving forward to an interview 1/8. Submitted Timothy Startosta 1/11. (1/5) Candace Bias moving to interview 1/8. Pending interview feedback on Jon Boscia and Adam Gouveia. Pending feedback on Samara Albayati and Sneha Nair. (12/22) Submitted Samara Albayati &amp; Sneha Nair 12/18. Pending feedback on Hiyab Stefanos. Danielle Witts is interviewing for another position, we are waiting on feedback from that before moving foward. Pending feedback on Morgan Adams, Jon Boscia, Adam Gouveia &amp; Candace Bias. (12/15) Pending feedback on Hiyab Stefanos and Danielle Witts. Submitted Morgan Adams &amp; Jon Boscia 12/12. Submitted Adam Gouveia &amp; Candace Bias 12/14.  Submitted George Ehrgott 12/15. (12/8) Submitted Hiyab Stefanos 12/7 &amp; Danielle Witts 12/8. Sourcing new submissions. Dwayne Kenney not moving forward. Pending feedback on Dwaye Kenney II. (12/1) Dwayne Kenney II is moving forward to an interview.  Sourcing new submissions for this role. (11/3) DC taken sourcing new submissions </t>
  </si>
  <si>
    <t xml:space="preserve">Sample Processing Technician </t>
  </si>
  <si>
    <t>(2/2) Jonathan Martinez has accepted his offer.  Moving forward to an offer with Michael Clark (1/19) Moving to an interview with Jesse Freer. Pending feedback on Michael Clark.Submitted Jonathan Martinez 1/18. (1/12) Submitted Jesse Freer, he will be moving forward to interview TBD. Submitted Michael Clark 1/12.(12/22) Mark Connor rejected his offer. Kate Kim removed herself from process. (12/15) Kate Kim moving forward to interview this week. Submitted Mark Connors 12/11. Sourcing new submissions based on an offer turn down. (12/8) Aremellouse Brunswick is no longer moving forward to an offer. Pending feedback on Kate Kim, Aremellouse B., Mark Cefalo, and Richard Cummins. (12/1) Not moving forward with Pamela McCully. Pending feedback on Kate Kim and Aremellouse B. Pending feedback on Mark Cefalo and Richard Cummins. Pending feedback on Kate Kim. Pamela McCully and Aremellouse B are mvoing forward to interviews. (11/24) Submitted Kate Kim 11/20. Moving Pamela McCully and Aremellouse are moving forward to interviews this week. (11/17) Moving forward with Pamela McCully and Aremellouse. Submitted Pamela McCully 11/13. Pending feedback on Mark Cefalo and Richard Cummins. (11/3) Pending feedback on Mark and Richard's interview. Mark Cefalo &amp; Richard Cummins are moving forward to an interview. (10/27) Mark Cefalo &amp; Richard Cummins moving forward to interview. Submitted Mirhonda White 10/27. (10/20) Submitted Tin Nguyen 10/16, Mark Cefalo 10/20 &amp; Richard Cummins 10/20. (10/13) Moving Sadrian Whyte forward to an interview. (10/6) Pending feedback on Sadrian Whyte. Sourcing new submissions. (9/29) Submitted Sadrian Whyte 9/27. Sourcing new submissions. (9/22) Discovery cal taken sourcing new submissions.</t>
  </si>
  <si>
    <t xml:space="preserve">Lab Technician I Molecular Biology </t>
  </si>
  <si>
    <t>Melissa Pryce</t>
  </si>
  <si>
    <t>(11/3) Check on BG/DS. Alexis Naughton has verbally accepted the offer. Keeping Ari warm to process for a potential future position with this group. Alexis Naughton moving forward to offer. Alexis Naughton, Ari Heitler-Klevans &amp; Alina Dyak are moving forward to interviews. Submitted Alina Dyak &amp; Julia Reichert 10/24 Submitted Taylor Edgington  &amp; Brendan Dougherty 10/27. (10/20) Submitted David Kempe 10/17, Alexis Naughton 10/18, Ari Heitler-Klevans &amp; Marquita Hammock 10/20/2017 . Position open sourcing new submissions. (10/13) New position setting up DC</t>
  </si>
  <si>
    <t xml:space="preserve">(11/17) Jamie Hassels is moving to an offer. (11/10) Continuing sourcing submissions. Moving to offer with Jamie Hessels. Jaime Hessels is moving forward to an interview on 11/8. Sourcing new submissions. (11/3) Joshua removed himself from process. Joshua Overcash &amp; Jaime Hessels moving forward to interview. Submitted Jamie Hessels. Pending feedback on Katie Ringler, Esssam Abed, Sindeep Singh, Shane Veney. (10/20) Submitted Katie Ringler 10/16. (10/13) Submitted Essam Abed 10/11. Pending feedback on Sindeep Singh, Shane Veney and Joshua Overcash(10/6) Submitted Sindeep Singh 10/3, Joshua Overcash 10/4 &amp; Shane Veney 10/5. DC taking sourcing new submissions </t>
  </si>
  <si>
    <t xml:space="preserve">Technician 1 Molecular biology </t>
  </si>
  <si>
    <t>Sean Ginsberg</t>
  </si>
  <si>
    <t xml:space="preserve">(12/15) Corey Drek accepted his offer. (12/8) Moving forward to an offer with Corey Drek.  Moving forward to interview with Ashenafi Zewde, Jacklyn Connor, Corey Drek, Michael Curry and Brianna Achenbach. (11/24) Pending feedback on Ashenafi Zewde, Jaclyn Connor,Corey Derk 11/15 &amp; Michael Curry 11/16 &amp; Brianna Achenbach, Thalia Delizannis (11/17) Submitted Ashenafi Zewde, Jaclyn Connor,Corey Derk 11/15 &amp; Michael Curry 11/16 &amp; Brianna Achenbach, Thalia Delizannis 11/17. Sourcing new submissions. New position moving to a Discovery Call. </t>
  </si>
  <si>
    <t>(12/22) Brianna Achenbach has accepted his offer, pending background check. Thalia D is no longer moving forward. Sourcing new submissions - Kendra Grebe may be considered for this role.  (12/15) Pending feedback on Thalia D's offer. (12/8) Moving forward with an offer to Thalia D.  We are working with this Manager on the position above 22501</t>
  </si>
  <si>
    <t>Jeffrey Rabenstine</t>
  </si>
  <si>
    <t xml:space="preserve">(12/22) Elizabeth Schlatter has accepted her offer.  Elizabeth Schlatter is moving forward to offer pending background check. Kendra Grebe moving forward to interview 12/20. (12/15)  Elizabeth Schlatter is moving forward to an interview this week TBD. Submitted Patrick Breen &amp; Kendra Grebe 12/11. (12/8) Submitted Elizabeth Schlatter 12/5.Position open Sourcing new submissions. </t>
  </si>
  <si>
    <t>Technician 1 Microbiology</t>
  </si>
  <si>
    <t>Rebecca White</t>
  </si>
  <si>
    <t xml:space="preserve">Malvern </t>
  </si>
  <si>
    <t xml:space="preserve">(1/12) Moving forward to an offer with Eric Decker.  Pending feedback on Isma Zarina and Ashley Czajka following interviews. Still keeping Andrew Taveras &amp; Kyle Renz warm. (12/22) Isma Zarina moving to onsite interview 12/20. Ashley Czajka is movig forward to onsite interview TBD. Arpreet Singh is moving to onsite interview TBD. Keeping Andrew Taveras &amp; Kyle Renz warm followning phone interview. Pending feedback on Shamirah Brown. Submitted Emily Nuyen &amp; Sneha Nair 12/18. No longer moving forward with Anthony Irvin. (12/15) Arpreet Singh, Anderw Taveras, Kyle Renz and Isma Zarin are moving forward to interviews. Submitted Shamirah Brown &amp; Ashley Czajka 12/12. Submitted David Youn 12/15.  (12/8) Submitted Kyle Renz 12/5 &amp; he is moving forward to interview. Submitted Arpreet Singh, Andrew Taveras, Anthony Irvin &amp; Isma Zarin 12/6. Position open Sourcing new submissions. </t>
  </si>
  <si>
    <t xml:space="preserve">(3/30) Alec Lenidy is moving forward to an offer.  Pending feedback on Samuel Gruehn. Interview taking place with Alec Leidy. (3/23) Submitted Samuel Gruehn 3/20. Submitted Lauren Marchese 3/20. Moving foward to Interview with Alec Leidy. (3/16) Submitted Dylan Jordan 3/14.   New position open and sourcing new submissions. </t>
  </si>
  <si>
    <t>Technician I Molecular Biology</t>
  </si>
  <si>
    <t xml:space="preserve">(5/25) Moving forward to an offer with Krista Tatsciore. (5/18) Pending feedback on April Wallace,. Hiba Dabbas is moving forward to an interview. Submitted Jenna Aumiller 5/18(5/11) April Wallace is moving to interview this week. Pending feedback on Hiba Dabbas. Setting up interview with Miguel Costa and Pasquale Valero. (5/4) April Wallace is moving forward to an interview. Pending feedback on Hiba Dabbas. Pending feedback on Pasquale Valerio. Setting up Miguel Coasta's interview.  (4/27) Submitted April Wallace &amp; Hiba Dabbas 4/25.  Pending feedback on Pasquale Valerio's interview. Trying to reschedule Miguel Costa's interview. (4/20) Moving forward to an interview with Miguel Costa. Submitted Adriana Evangelopoulsos &amp; Katelynn Stanley 4/16. (4/6) Submitted Miguel Costa 4/6.  Moving forward to interview with Paquale Valerio. Submitted Ben Tripoli and Dylan Harrison.  (3/30) Submitted David Matos &amp; Pasquale Valerio 3/28. Position open sourcing new submissions. </t>
  </si>
  <si>
    <t xml:space="preserve">Technician I Molecular Biology </t>
  </si>
  <si>
    <t xml:space="preserve">(5/25) Moving forward to an offer with Matthew Thiesmen. (5/18) Pending interview feedback on Tessa Walls and Thomas Yeckley. Submitted Matthew Thiesmen. (5/11) Moving forward to an interview with Tessa Walls &amp; Thomas Yeckley. Pending feedback on Jacqelyn Dougherty. (5/4) Submitted Tessa Walls 5/2. Jacquelyn Dougherty 4/30. See 34229. (4/27) Position open sourcing new submissions. </t>
  </si>
  <si>
    <t>Jeffery Rabenstine</t>
  </si>
  <si>
    <t xml:space="preserve">(5/4)  Ben Tripoli accepted his offer.  Submitted Shaniqua Martin.  Moving forward to interview with Ben Tripoli and Dylan Harrison. Pending feedback on Michelle Tran and Suzanne Au. (4/27) Pending feedbackon Ben Tripoli, Dylan Harrison, Michelle Tran and Suvanne Au. (4/20)  Submitted Ben Tripoli &amp; Dylan Harrison 4/18. Pending feedback on Michelle Tran and Suzanne Au. (4/6) Submitted Michelle Tran and Suzanne Au 4/5.  Position open sourcing new submissions. (3/30) Positions Open sourcing new submissions. </t>
  </si>
  <si>
    <t xml:space="preserve">(7/20) Moving forward to an offer with Charles Michaelis. Pending interview feedback on Steven Elgin, Katelynn Nguyen, Jacob James, Charles Michaelis and Isabel Carlozzi Ashauan Mazque and Sophia Kleven. Submitted Steven Elgin &amp; Devin Frantz 6/19 . Pending feedback on Ryan Kowash and Kaitlyn Spak (6/15) Moving forward to interview with Isabel Carlozzi 6/13. Submitted Isabel Carlozzi &amp; Ryan Kowash 6/12 (6/8) Kaitlyn Spak and Katelynn Nguyen moving to interview 6/7 Pending feedback on Ashauna Mazque Sophia Klevan, Madelyn Franklin &amp; Rachel Graham. Submitted Katelynn Nguyen and Kaitlyn Spak 6/6 (5/11) Submitted Ashauna Mazque 5/7. Pending feedback on Sophia Klevan, Madelyn Franklin &amp; Rachel Graham. (5/4) Submitted Sophia Klevan, Madelyn Franklin &amp; Rachel Graham.  5/2. Sourcing news submisions on this role. Christopher Madden is getting his interveiw rescheduled. (4/27) Christopher Madden had to reschedule the interview. Sourcing new submissions (4/20) Christopher Madden is moving forward to an interview. (4/13) Submitted Christopher Madden 4/9. (4/6)  Position open sourcing new submissions. (3/30) Positions Open sourcing new submissions. </t>
  </si>
  <si>
    <t xml:space="preserve">(12/7) Filled. (11/2) Ashley is in BG/DS (10/26) Ashley has verbally accepted. Moving forward to an offer for Ashley Gaddy. Pending interview feedback on Leah M. Ashley G. and Cecilia S. (10/19) Pending interview feedback on Leah M., Ashley G. and Cecilia S. Submitted Amanda Cruz. (10/12) Moving to onsite interviews with Leah M., Ashley G. and Cecilia S. Not moving forward with other candidates. Pending interview feedback on Lauren Schmucker, Rachel Lamb, and Shannon Tilman. Ashley Gaddy, Cecilia Shipe, and Leah Magidson moving to onsite interview. (10/5) Pending interview feedback on Lauren Schmucker, Rachel Lamb, and Shannon Tilman. Submitted Ashley Gaddy and Cecilia Shipe. Checking on Leah Magdison. (9/21) Lauren Schmucker and Rachel Lamb moving forward to onsite interviews. Shannon Tilman moving to onsite interview. Submitted Shannon Tilman 9/17 Submitted Leah Magidson 9/18. (9/14) Lauren Schmucker and Rachel Lamb moving to onsite interviews. 2 calls scheduled for this role. Pending feedback on Lauren Schmucker. Submitted Rachel Lamb 9/11 Sourcing new submissions on this search. (9/7) Submitted Lauren Schmucker 9/6. Not moving forward with Mitchell T. or Nicole Raimondi. Pending interview feedback on Mitchell Torjman and Nicole Raimondi. (8/31) Pending interivew feedback on Mitchel Torjman and Nicole Raimondi. (8/24) Pending interivew feedback on Mitchel Torjman and Nicole Raimondi. Nicole is moving to an onsite interview. (8/17) Pending interview feedback on Mitchell Torjman. Nicole Raimondi moving forward to onsite interview. Mitchell is moving forward to an onsite interview. Submitted Nicole Raimondi 8/15 (8/10) Mitchell Torjman moving to onsite interview. Pending feedback on Mitchell Torjman. The hiring manager for this role has been unresponsive.  (8/3) Submitted Mitchell Torjman 8/1 Sourcing new submissions. (7/20) Moving forward to an offer with Steven Elgin. Pending feedback on James Vitale and Sam Philiips. Submitted Julia Chau 7/9 (7/6) Submitted Sam Phillips. Pending feedback on James Vitale. (6/29) Submitted James Vitale. (6/22) See 34352 (6/15) See 34353(5/11) See 34229. (4/27) See 34353 (4/6)  Position open sourcing new submissions. (3/30) Positions Open sourcing new submissions. </t>
  </si>
  <si>
    <t xml:space="preserve">(6/15) Moving Meguel Costa to an offer. (6/8) Opening up a new </t>
  </si>
  <si>
    <t>Supervisor Molecular Biology</t>
  </si>
  <si>
    <t>Laura Stahler</t>
  </si>
  <si>
    <t xml:space="preserve">(9/14) Moving to an offer with Steve gillberg's. Pending feedback on Venkat Killa. (9/7) Steve Gillberg and Venkat Killa are scheduled to interview. Pendin submission feedback on Carl Thompson and Mackendy Dely. (8/31) Moving to onsite interview with Steve Gillberg and Venkat Killa. Pending submission feedback on Carl Thompson and Mackendy Dely. Not moving forward with Mohamed Elbaz. Pending feedback on Mohamed Elbaz and Mahesh Gupta. Pending submission feedback on Carl Thompson. (8/24) Pending phone interview feedback on Mohamed Elbaz and Mahesh Gupta. Pending submission feedback on Carl Thompson. Elmer H. has taken himself out of process. Elmer H., Mohamed Elbaz, and Mahesh Gupta moving forward to phone interviews. Submitted Carl Thompson. Pending feedback on Elmer H., Mohamed Elbaz and Mahesh Gupta. 8/16 Call scheduled with Elmer H. Kimberyl A. and Jared F. are no longer in process due to non compete agreements.(8/10) Checking in on Kimberly Aranda and Jared Frosch's non compete. (8/3) Pending feedback on Kimberly Aranda and Jared Frosch. Kimberly Aranda can't move forward based on her non- compete. (7/27) Submitted Kimberly Aranda and Jared Frosch 7/26 Submitted Sergey Golovan 7/25 Sourcing new submissions on this search (7/20) Not moving forward with Bin Xu. Pending interview feedback on Bin Xu. Not moving forward with Robert Burns (7/13) Moving forward to interview with Robert Burns. Moving forward to a phone interview with Bin Xu. Submitted Bin Xu 7/11 (7/6) Submitted Robert Burns (6/22) Sourcing new submissions on this search. (6/8) Submitted Pedro Williams 6/5Moving forward to an interview with Venkata Vepachedu. (6/1) Submitted Venkata Vepachedu.  Moving forward to an interview ith Tara Hales. (5/11) Position open sourcing new submissions </t>
  </si>
  <si>
    <t>Market Research Manager</t>
  </si>
  <si>
    <t>Prabhu Arcot Padmanabhan</t>
  </si>
  <si>
    <t>Chris Schwartz</t>
  </si>
  <si>
    <t xml:space="preserve">(12/14) Ayo verbally accepted the offer. Moving forward to offer with Ayo. (12/7) Moving forward with Ayo. Mony is no longer moving forward. Mony moving to onsite interviews. Submitted Omid Rahmanian 12/6. Pending feedbackc on Ayo in person interview. Mony moving to first interview. (11/30) P3 Agency submitted Mony Chan 11/29.  Ayo moving to onsite interviews week of the 3rd. (11/23) Ayo moving to onsite interviews week of the 3rd. (11/16) Sharon has removed herself from process. Mark removed himself from process. Pending feedback on Mark and Sharon's phone interviews. (11/9) Mark and Sharon moving to phone interview. P3 Agency submitted Sharon Berube and Mark Spinosa 11/8. Ayo moving forward to onsite interviews. Pending feedback on Ayo phone interview. (11/2) Ayo moving to first interview. P3 Agency submitted Ayo Arowosegbe 11/1. (10/26) Jordan not moving forward. Engaging P3 agency. (10/19) Submitted Jordan Fein 10/18. Engaging P3 agency. Hanson not moving forward. (10/12) Pending feedback on Hanson. (10/5) Hanson moving forward. (9/28) Submitted Hanson Lo 9/25. (9/21) (9/14) (9/7) Mary not moving forward. Keeping Vincent warm. (8/31) Pending feedback on Mary Beeman and Vincent Merta interviews. (8/24) Vincent moving forward. Submitted Vincent Merta 8/24. Mary moving forward. (8/17) Pending feedback on Mary Beeman. (8/10) Jonathan Wright not moving forward. Israel not moving forward. Submitted Israel Kloss 8/8. Submitted Mary Beeman 8/8. Pending feedback on Jonathan Wright's interview. (8/3) Jonathan Wright moving forward to onsite interviews. (7/27) This req upgraded from 36749 to 38179. Upgrading this req and moving forward with Jonathan Wright. Pending feedback on Jonathan Wright interview. Pending feedback on Francheska Polanco. Submitted Francheska Polanco 6/26. Keeping David warm. Kevin not moving forward. Jonathan Wright moving forward. Submitted Jonathan Wright 6/19. Pending feedback on David and Kevin interviews. David and Kevin moving forward. Keeping Chere warm. Submitted Kevin Sheppard 6/7. Pending feedback on Chere Mason. Chere Mason moving forward. Submitted Chere Mason 5/30. Submitted David Siderski 5/23. Submitted Kimberly Lawrence 5/22. Position open sourcing new submission. </t>
  </si>
  <si>
    <t>Technician I Microbiology</t>
  </si>
  <si>
    <t>Amanda Walek</t>
  </si>
  <si>
    <t xml:space="preserve">(5/4) Moving to offer with Samantha Buterbaugh.  Moving Meghan Dolan, Samantha Beuterbaugh, Vivan Chen and Divya Giare to interviews. Submitted Michelle Pomposello and Thomas Yeckley. 5/3. (4/27) Moving Meghan Dolan, Samantha Beuterbaugh and Vivan Chen forward to face to face interviews. Submitted Divya Giare 4/26.  (4/20) Submitted Meghan Dolan, Megha Patel, Samantha Buterbaugh, Kayle Forkin, Jebadiah Hickman and Aleander Chiappini 4/18, Jensen Goldfine 4/16. Pending feedbacck on Kenneth Kirby and Vivan chen.  (4/13) Pending feedback on Kenneth Kirby. Submitted Vivian Chen. 4/9 (4/6) Submitted Kenneth Kirby 4/6.  Position open sourcing new submissions. (3/30) Positions Open sourcing new submissions. </t>
  </si>
  <si>
    <t xml:space="preserve">(5/25) Moving Michelle Pomposello to an offer. (5/11) Submitted Edwin Ashiagbor.  Submitted Annie Stevenson &amp; Ashauna Mazique.  Pending feedback on Eric Sukaitis. (5/4) Submitted Eric Sukaitis 5/3. See 35685. (4/20) See 35685 (4/6)  Position open sourcing new submissions. (3/30) Positions Open sourcing new submissions. </t>
  </si>
  <si>
    <t>Technician II Microbiology</t>
  </si>
  <si>
    <t xml:space="preserve">(5/11) Divya Giare is moving forward to an offer. </t>
  </si>
  <si>
    <t xml:space="preserve">Technician I Virology </t>
  </si>
  <si>
    <t xml:space="preserve">(4/27) This role is being cancled. (4/20) submitted Allisoin Welsh 4/19.  Sourcing new submissions on this search. </t>
  </si>
  <si>
    <t xml:space="preserve">Technician I Cell Culture </t>
  </si>
  <si>
    <t>Shenba Pillai</t>
  </si>
  <si>
    <t xml:space="preserve">(5/25) Moving forward to an offer with Cindy Nguyen. (5/11) Pending feedback on Cindy Nguyen. Moving Sean SAndgren, Mason Pickel &amp; Adrian Vitello forward to interviews. (5/4) Submitted Cindy Nguyen. Moving forward to an interview with Sean Sandgren, Mason Pickel and Adrian Vitello. Submitted Jacob James 5/2. Pending feedback on Naomi Kassahun, Adrian Vitello, Sean Sandgren and Mason Pickel. (4/27) Naomi Kassahun, Adrian Vitello, Sean Sandgren and Mason Pickel submitted 4/26. sourcing new submissions on this search. (4/20) Position open sourcing new submissions. </t>
  </si>
  <si>
    <t>Technician I Analytical Services</t>
  </si>
  <si>
    <t>Michelle Godbarge</t>
  </si>
  <si>
    <t>(6/1) Moving forward to an offer with Dylan Jordan.  Submitted Nahyun Son 6/1 Submitted Blake Champagne 5/31 (5/11) Submitted Tony Kintener and Allison Conway 5/10. Moving Dylan Jordan forward to an interview. (5/4) Pending feedback on Dylan Jordan. (4/27) Pending feedback on Dylan Jordan. (4/20) Submitted Dylan Jordan 4/18. Discovery call taking place today 4/17</t>
  </si>
  <si>
    <t>Laboratory Assistant Analytical Services</t>
  </si>
  <si>
    <t>(6/1) Moving forward to an offer with Angeli Guralnuk. (5/25) submitted Fransheska Clara.  Submitted Angelia Guralnuk 5/21. (5/11) Moving forward with Christopher Hammes and Mary Principe to interviewfor this role. (5/4) Pending feedback on Christopher Hammes, Danae Snyder, Lauren Caramanico &amp; Mary Principe. (4/27)Submitted Christopher hammes, Danae Snyder, Lauren Caramanico&amp; Mary Principe 4/24.(4/20) Discovery call taking place today 4/18</t>
  </si>
  <si>
    <t>Technical coordinator Manufacturing Services</t>
  </si>
  <si>
    <t>Nicole Posey</t>
  </si>
  <si>
    <t xml:space="preserve">(9/21) Filled. (9/7) Tara has verbally accepted the offer. Moving forward to an offer for Tara Mediavillo. Pending feedback on Tara Mediavillo. Keeping Erin K. warm to the process. (8/24) Pending interview feedback on Tara Mediavillo. Keeping Erin K. warm. Moving Tara Mediavillo to an onsite interview. Keeping Erin Kodis warm to the process. (8/17) Tara Mediavillo moving forward to onsite interview. Pending interview feedback on Erin Kodis. Submitted Tara Mediavillo 8/14. Sourcing new submissions on this search. (8/10) Pedning interview feedback on Erin Kodis. Ariel Gonzalez is not moving forward with this role. (8/3) Pending interview feedback on Erin Kodis and Ariel Gonzalez. Ariel Gonzalez is moving forward to an interview this week. (7/27) Erin Kodis and Ariel Gonzalez moving forward to oniste interviews. Pending feedback on Ariel Gonzalez and Erin Kodis. (7/20) Submitted Ariel Gonzalez 7/20. Pending feedback on Erin Kodis. (6/8)Submitted Eriin Kodis 6/7 Sourcing new submissions on this role. (5/11) Discovery call teakne sourcing new submissions. (5/4) Setting up DC on this role. (4/27) Setting up a DC for this role. </t>
  </si>
  <si>
    <t xml:space="preserve">Technician I Manufacturing Services </t>
  </si>
  <si>
    <t xml:space="preserve">(5/18) Moving forward to offer with Meghan Dolan. (5/11)Submitted Megha Patel 5/9.  Moving Meghan Dolyan forward to an interview for this role. (5/4) Position open sourcing new submissions. </t>
  </si>
  <si>
    <t xml:space="preserve">(3/9) Moving to offer with Cavanagh Golich. Submitted kate Kearns 3/6. William Madden is moving to the Molecular team. (3/2) Moving forward to an interview with Cavanagh Golich and William Madden. Keeping Sean Quinn warm to the process. Matthew Stravick &amp; Morgan doyle are no longer moving forward.  is no longer moving forward.  (2/23) Moving forward to an interview with Cavanagh Gohlich. Setting up an interview with William Madden &amp; Matthew McStravick 2/21. Pending interview feedback on Morgan Doyle and Sean Quinn.   (2/16) Submitted Cavanagh Gohlich.  Pending intreview feedback on Morgan Doyle and Sean Quinn. 2/9) Pending interview feedback on Morgan Doyle and Sean Quinn. (2/2) Moving forward to second interviews with Morgan Doyle &amp; Sean Quinn. Submitted Morgan Doyle 1/29 &amp; Navijan Francois 1/30. No longer moving forward with Ravij Upadhyay, Kevin Kennedy, Abigail Doniecki, Dylan Stenlake and Danielle Kavlik. (1/26) Melvina Halim-Ang and Sean Quinn moving forward to phone interviews.  Position open sourcing new submissions. Submitted Melvina Halim-Ang, Ravij Upadhyay,  Kevin Kennedy &amp; Sean Quinn 1/24. (1/19) Submitted Abigail Doniecki 1/17 &amp; Dylan Stenlake, Danielle Kavlik 1/18.  Sourcing new submissions on this search. (1/12) Pending feedback on Isma Zarina and Ashley Czajka following their interview for 23461.Discovery call taken sourcing new submissions. (12/22) Pending a Discovery call for this position. </t>
  </si>
  <si>
    <t xml:space="preserve">(3/9) Ashley Morgan is going to be offered for this role.  (3/2) Ashley Morgan is moving forward to an interview.  DAvid Elvin is no longer moving forward in the process. (2/23) Pending interview feedback on David Elvin. Sourcing n(2/16) Roy Lee, Danid Elvin and Sara DiGiampaolo are moving forward to interviews. Submitted Jennifer Carrillo 2/14. Submitted Brittany Hines 2/13. (2/9) Submitted Roy Lee 2/6, Sara DiGiampaolo 2/9 &amp; Theodore Avolio 2/7. New role, open sourcing new submissions. </t>
  </si>
  <si>
    <t xml:space="preserve">(2/23) Moving forward to offer with Roy Lee.   Submitted Matthew Mcstravick 2/20.  Roy Lee is moving forward to an interview. (2/9) Roy Lee moving forwward to interview next week.  Position open sourcing new submissions. </t>
  </si>
  <si>
    <t>Technicain 1 Molecular Biology</t>
  </si>
  <si>
    <t>(3/2) Moving to offer with Shail Shah. Pending feedback on Michael Pietrandrea.  Anthony Mazza is not moving forward in the process. (2/23)Pending interview feedback on Shail Shah.  Submited Anthony Mazza 2/22. Pending feedback on Michael Pietrandrea.  (2/16) Submitted Michael Pietrandrea 2/14.  Pending feedback on Shail Shah. (2/2) Submitted Sahil Shah 2/7.  Position open sourcing new submissions.</t>
  </si>
  <si>
    <t>Cell Cultrue Technician</t>
  </si>
  <si>
    <t>Shenbagavalli Pillai</t>
  </si>
  <si>
    <t xml:space="preserve">(3/23)Moving forward to interview with Alison Clark.  Peding interview feedback on Jaclyn Connor, Allison Clark and Britanie Vince. Pending intial feedback on Kailey Perachthcuser, Baily Hohman and Rylan Katzwhtie. (3/16) Moving forward with an interview for Jaclyn Connor. Pending feedbak on Britanie Vince and Alision Clark's interview. (3/2) Interview taking place with Britanie Vince and Allison Clark. Submitted Kailey Perachthcuser. Pending feedback on Jaclyn Connor, BAily Hohman and Rylan Katzwhite. (2/23) Moving forward to interview with Britanie Vince and Allison Clark. Pending feedback on Jaclyn Connor , Baily Hohman and Rylan Katzwhite. (2/16) Submitted Jaclyn Connor, Allison Clark &amp; Bailey Hohman 2/21. Submitted Rylan Katzwhite 2/20.  Submitted Britanie Vince 2/14. Submitted Moriah Judy 2/14. Discovery call taken sourcing new submissions. (2/9) New Position, setting up a Discovery call. </t>
  </si>
  <si>
    <t>IT Specialist 1</t>
  </si>
  <si>
    <t xml:space="preserve">Tori Howard </t>
  </si>
  <si>
    <t xml:space="preserve">(3/30) Justin Grisin accepted his offer.  (3/23) Justin Grisin is moving forward to an interview with Susan Solomon this week. (3/16) Pending interview feedback on Justin Grisin. Pending feedback on Jon Weaver. (3/9) Moving Justin Grisin forward to an interview on 3/7 Pending feedback on Jon Weaver. (3/2) Pending feedback on Jon Weaver. Paul Roman not moving forward. Richard Walsh not moving forward. Justin Grisin moving forward to interview 3/7.  Submitted Paul Roman, Richard Walsh &amp; Jonathan Weaver 2/22. Submitted Justin Grisin 2/27. (2/16) Jesse Marder not moving forward. Jesse Marder is moving forward to an interview. (2/9) Submitted Jesse Marder 2/8. Craig Weiser not moving forward. Submitted Craig Weiser 2/5. Sourcing new submissions. (2/2) Pending interview feedback on Douglas Gregory and Mark Saldana. (1/12) Douglas Gregory moving forward to interview 1/9. Pending feedback on Mark Saldana's interview. (12/22) Moving David Klapholz, Mark Sadana &amp; Douglas Gregory to interview this week. Submitted Jason Neal &amp; Edward Weber 12/18. (12/15) Submitted David Klapholz &amp; Mark Saldana 12/14. Submitted Douglas Gregory 12/15.  Position open Sourcing new submissions. </t>
  </si>
  <si>
    <t xml:space="preserve">Administrative Assistant </t>
  </si>
  <si>
    <t>Danielle DiLuigi</t>
  </si>
  <si>
    <t>(4/6) Moving to offer with Jennifer Chapman. (3/30) Sourcing new submissions on this search(3/23) Not moing forward with any of the candidates submitted over. Sourcing new submissions. (3/16) Pending feedback on Kathleen Sanderson, Joan Palmero and Nikki Digiorgio. (3/9)  Submitted Kathleen Snderson 3/7. Submitted Joan Palmero 3/7. Submitted Nikki Digiorgio 3/6. Sourcing new submissions on this search. (2/16) Moving forward in to an offer with Camila Sachs. (2/9) Heather Pierson is moving forward in the process. Brigtte Perlstein and Camila Sachs are moving forward to an interview this week. (2/2) Moving forward to interview with Heather Pierson, Brigitte Perlstein and Camila Sachs. Pending feedback on Melanie Stoup. No longer moving forward with Denise Rubendall, Kimberly Capagalan, Marina Hanna or Laura Wright. Submitted Heather Pierson, Denise Rubendall, Brigitte Perlstein &amp; Kimberly Capagalan 1/29. Submitted Marina Hanna 1/30.(1/26) Submitted Laura Wright 1/25 &amp; Camila Sachs 1/26.  Melanie Stouop is moving to an interview. (1/19) Melanie Stouop is moving to an interview. Sourcing new submissions. (1/12) Submitted Melanie Stouop 1/11. Discovery call taken sourcing new submissions. (12/22) Discovery Call set up 12/27.</t>
  </si>
  <si>
    <t xml:space="preserve">(7/13) Moving Bridget Christ to an offer. Pending 2nd interview feedback on Chastity Hillary. Moving forward to 2nd interview with Bridget Christ. (7/6) Moving forward to 2nd interview with Chastity Hillary. Moving forward to 1st Invterview with Bridget Christ. Submitted Jody Van Bremen 6/27. Pending interview feedback on Chastity Hillary. Submitted Bridget Christ 6/26 (6/22) Moving forward to an interview with Chastity Hillary 6/22. Moving forward ot interview with Karen Comsa 6/21 Moving forward to an interview with Elizabeth Siegel. Submitted Chastity Hillary 6//21.Submitted Karen Comsa 6/20 (6/15) Moving forward to an interview with Elizabeth Siegel. (6/8) Moving forward to Lauren Vaulk to an offer. Submitted Elizabeth Siegel 6/5 Pending feedback on Lauren Vaulk. (5/11) Submitted Deborah Clark 5/10.  Moving Gail Dadd forward to an interview. (5/4)  Submitted Gail Dadd and Eniko Blandin 5/2. Sourcing new submissions on this search. (4/20) Maureen Lisowski is moving forward to an offer.  Setting up Maureen Lisowski to a phone interview. (4/6) Moving forward to interviews with Michael Grimm and Maureen Lisowski. Lisa Denacova is coming in for an interview as well.  (3/30) Submitted Beatrice Frempong 3/29Submitted Michael Grimm. Moving forward to interview with Maureen Lisowski and Jennifer Chapman. (3/23) Submitted Maureen Lisowski 3/23.  Moving forward to an interview with Jennifer Chapman. Submitted Julie Velazquez 3/20. (3/16) Subitted Jennifer Chapman and Denise Smith 3/16. See 27724 (3/9) New position that is paired with the above. </t>
  </si>
  <si>
    <t xml:space="preserve">Sample Processing and Materials Technician </t>
  </si>
  <si>
    <t>Kitti Neumann</t>
  </si>
  <si>
    <t xml:space="preserve">(5/18) Laura Koze is moving forward to an offer for this role. (5/11) Submitted Kylie Yuchimiuk 5/11. Laura Koze and Angie Gurhyuk are moving forward to an interview. (5/4) Moving forward to interview with Angie Gurahyuk and Laura Koze. (4/27) Submitted Laura Koze 4/26. Pending feedback on Angie Gurahnyuk.Submitted Mark Grigorenko 4/19. (4/13) submitted Angie Guralnyuk.  (4/6) Position onpen sourcing new submissions. (3/30) Positions Open sourcing new submissions. </t>
  </si>
  <si>
    <t xml:space="preserve">(6/22) Jeffrey Pilla is moving forward to an offer. (6/15) Pending feedback on Jeffrey Pila. Sourcing new submissions on this search. (6/8) Pending feedback on Jeffrey Pila's interview. Sourcing new submissions on this search. (5/25) Submitted Jeffrey Pila and Angeli G. (5/18) Submitted Steve Young 5/17. (5/11) Position open sourcing new submissions. (4/20) Position onpen sourcing new submissions. (3/30) Positions Open sourcing new submissions. </t>
  </si>
  <si>
    <t>Validation Engineer</t>
  </si>
  <si>
    <t>Anna may Hutt</t>
  </si>
  <si>
    <t xml:space="preserve">(3/9) Moving forward with Stephen Kardos to an offer. Abdel not moving forward. Abdelrahman Aleies is moving forward to an offer. Keeping Stephen Kardo warm to process.(2/23) Syleen Neely is moving forward to an offer. (2/16) Submitted John Shaw 2/14 &amp; Islam Omran 2/15. Pending interview feedback on Stephen Kardo. Syleen Neely is moving to an interview this week.  (2/9) Stephen Kardos moving forward to interview 2/8. Submitted Syleen Neely 2/5.  (2/2) Submitted Stephen Kardos 2/8. Sourcing new submissions on this search. (1/26)Submitted Jaocb Smith 1/30. Position open sourcing new submissions (1/12) Discovery call taking place TBD. </t>
  </si>
  <si>
    <t xml:space="preserve">(3/9) Syleen Neely has filled this role.  Abdelrahman Aleies is moving forward to an interview. Keeping Stephen Kardo warm to process. (3/2) Abdelrahman Aleies is moving forward to an interview 3/5. Keeping Stephen Kardo warm to process.   (2/23) Abdel moving forward to interview TBD. Keeping Stephen warm. Sean not moving forward. Submitted Abdelrahman Aleies 2/20 &amp; Sean Eagan 2/22. See 27124 (2/2) Sourcing new submissions on this search. (1/26) Position open sourcing new submissions (1/12) Discovery call taking place TBD. </t>
  </si>
  <si>
    <t xml:space="preserve">Metrology Technician </t>
  </si>
  <si>
    <t>(6/15) Richard White is moving forward to an offer.  (6/8) Submitted Nahyun Son 6/1. (5/18) No longer moving forward with Ken Schwartzman. (5/11) Pending feedback on Ken Schwartzman's interview. (5/4) Setting up Ken Schwartzman for an interview. (4/27) Pending feedback on Ken Schwartzman. (4/20) Pending feedback on Kenneth Schwartzman. (3/23) Submitted Kenneth Schwartzman 2/29 Pending feedback on Simran Singh. sourcing new submissions for this role. (3/16) submitted Simran Singh 3/13.  Sourcing new submissions on this search. (3/9) Sourcing new submissions on this search. (2/16) Sourcing new submissions on this role. (2/2) Sourcing newe submissions on this search. (1/26) Discovery call is taking place this week</t>
  </si>
  <si>
    <t>Supervisor, Sample Processing</t>
  </si>
  <si>
    <t xml:space="preserve">(5/25) Moving forward to an offer with Toya Horton (3/23)Moving forward to an offer with Shanna Onaga.  keving Holton is moving forward to an interview. Pending feedback on Shanna Onaga and Lawrence Emery. (3/16) Submitted Shanna onaga and Lawrence Emery 3/15. Submitted Kevin Holton 3/14.  Discovery call taken sourcing new submissions. </t>
  </si>
  <si>
    <t>Sr. HVAC Technician</t>
  </si>
  <si>
    <t>Michael Vanvalkenburgh</t>
  </si>
  <si>
    <t>(8/3) Harry Ladd is moving forward to an offer. (727) Pending feedback on Doug Horrocks, Harry Ladd and Sean White. (7/20) Moving forward to interview with Doug Horrocks and Harry Ladd. Pending interview feedback on Sean White. Submitted Harry Lad 7/16 (7/13) Moving forward to interview with Doug Horrocks. Submitted Craig Howard 7/9 Submitted Doug Horrocks 7/11 (7/6) Pending interview feedback on Sean White (6/22) Sean White is moving forward to an interview. (6/15) Pending feedback on Sean White. (6/8) Pending feeedback on Sean Whtie. (5/4) Moving forward to an offer with Rich Spahr. Pending feedback on Rich Spahr. (4/27) Rich Spahr is moving forward with an interview for this role. (4/20) Submitted Rich Spahr 4/16. (4/6) Waiting for feedback on Andrew Missmer. (3/30) Sourcing new submissions. (3/16) Moving Andrew Missimer to an interview. (3/2) Pending interview feedback on Myron Korbij. Pending feedback on Andrew Missimer.  (2/23) Pending feedback on Myron Korbij. Andrew Missimer submitted 2/23.  (2/16) Moving Myron Korbij forward to interview. Pending feedback on Myron Korobij and Sean Whtie. (2/9) Pending feedback on Myron Korobij. Submitted Sean White.  (2/2) Pending feedback on Myron Korobij. Sourcing new submissions on this search. (1/26) Submitted Myron Korobij 1/26. Discovery call is taking place this week</t>
  </si>
  <si>
    <t xml:space="preserve">Client Services Representative </t>
  </si>
  <si>
    <t>Christine Simko</t>
  </si>
  <si>
    <t xml:space="preserve">(6/22) Moving forward with Mary Hoban. Moving to an interview with Colleen Heslin. Submitted Collen Heslin 6/18 (6/15) Moving forward to an interview with Mary Hoban 6/14. Submitted Mary Hoban 6/13 (6/8) Pending interview feedback on Samantha Hartey. (5/18) Sumbitted Samantha Hartey and Victoria Hunter.  5/16. Pending feedback on Janel Gulch. (5/11) Janel Gulch is moing forward to an intervew. (5/4) setting up Janel gultch for an interview. (4/27) Submitted janel Gulch 4/27.  Pending feedback on Catherine Blithe and Hannah Arens. (4/20) Pending interview feedback on Hannah Arens and Chatherine Blithe. (4/6) Moving forward to interview with Hannah Arens. Catherine Blithe is moving to next steps. (3/30) Moving forward to interview with Catherine Blithe. (3/16) Moving forward to interview with Catherine Blithe. Pending feedback on Brandon Kolibas, Simone Lenard and David Unger. (3/9)Submitted Catherine Blithe 3/8. Submitted Brandon Kolibas 3/8. Submitted Simone Lenard 3/6.  David Unger 3/5. Position open sourcing new submission. (2/16) Discovery call taking place for this role. </t>
  </si>
  <si>
    <t>Training Coordinator</t>
  </si>
  <si>
    <t>Laura Manno</t>
  </si>
  <si>
    <t xml:space="preserve">(6/15) Moving forward to an offer with Bridget Egitto. (6/8) Moving forward with Marianne Wujcik to an interview. (6/1) Submitted Marianne Wujcik 5/29 (5/25) Submitted Vincent Walker 5/24 (5/18) AMi Rivera submitted 5/16. Moving forward with Bridget Egitto, Ashly Kington, Kayla Miller and Caitilin Kluskiewicz forward to an interview. (5/4) Moving forward to interview with Birdget Egitto, Ashly Kington, Kayla Miller and Caitlin Kluskiewicz. (4/27) Submitted Kristine Mattis.  sourcing new submission on this role. (4/20) Discovery call taken sourcing new submissions. (4/6) Setting up DC for this role. </t>
  </si>
  <si>
    <t xml:space="preserve">(6/15) Moving forward to an offer with Caitilin Kluskiewicz (6/8) Seet 35544 above. (4/27) sourcing new submission on this role. (4/20) Discovery call taken sourcing new submissions. (4/6) Setting up DC for this role. </t>
  </si>
  <si>
    <t xml:space="preserve">Associate director , Biosafety testing Services </t>
  </si>
  <si>
    <t>Brian Ruvolog</t>
  </si>
  <si>
    <t>(5/4) Filled Robert mark Jones</t>
  </si>
  <si>
    <t>Document Control Specialist II</t>
  </si>
  <si>
    <t>Steven Reindl</t>
  </si>
  <si>
    <t>Heather McAuliffe</t>
  </si>
  <si>
    <t>(3/23) Makaia Willoughby accepted her offer Pending interview feedback on Makaia Willoughby. (3/16) Pending interview feedback on Makaia Willoughby. (3/9) Makaia Willoughby moving forward to interview 3/7. Submitted Nakima Massey, Jean Wimmer, Angie Seeback &amp; Denis DeCristofano 2/27. Submitted Makai Willoughby 2/28.  Ryan Nugent is not moving forward in the process. Keeping Karen Allender warm to the process.  (2/23) Submitted Ryan Nugent 2/22. (2/16) Moving Karen Allender to an offer. Karen Allender is interviewing 2/12. Submitted Janel Gulch 2/19.  (2/9) Karen Allender are moving forward to interviews.Submitted David Rowe 2/6. (2/2) Submitted Jyothsna Baravatula 1/31 &amp; Karen Allender 2/1. (1/26) Discovery call is taking place this week</t>
  </si>
  <si>
    <t xml:space="preserve">Facilities Manager </t>
  </si>
  <si>
    <t xml:space="preserve">Gregory Beattie </t>
  </si>
  <si>
    <t xml:space="preserve">(4/6) Moving forward with an offer to Brian Grant (internal) (3/30) Moving forward to next steps with Christopher Krajewski and Brian Grant(3/23) Moving forward to interview with Brian Grant, Jason Van Buren and Christopher Krajewski.Submitted Mark Fontney 3/22. Submitted John Tracy 3/20 (3/16) Moving forward to interview with Christopher Krajewski, Brian Grant, and Jason Van Buren. (3/9) Submitted Christopher Krajewski 3/7. Submitted Brian Grant 3/7. Submitted Jason VAn Buren 3/6. Discovery call taken sourncing new submissions. (3/2) Setting up Discovery Call. </t>
  </si>
  <si>
    <t>Lab Assistant - Formulations</t>
  </si>
  <si>
    <t>Jessica Russell</t>
  </si>
  <si>
    <t>Pauline Javorski</t>
  </si>
  <si>
    <t>Horsham</t>
  </si>
  <si>
    <t xml:space="preserve">(6/15) Moving forward to an offer with Paula Holloman. (6/8) Paula Holloman moving forward to interview 6/6 Submitted Paula Holloman 6/6 Submitted Joan Barber 6/5 Pending feedback on Chelsea Nevas - Carr.(6/1) Submitted Chelsea Neves-Carr (5/25) Dylan Golaszewski moving forward to interview 5/24 Submitted Kristin Langedyke &amp; Tish Carney 5/24 Submitted Dylan Golaszewski 5/22 (5/4) Bryan Adam is Moving forward to an offer. Submitted Jeremy Lahn and Jennifer Yannaccone 5/4. Bryan Adam, Eric Shimer and Courtney Mathis are moving forward to interviews. (4/27) Submitted Bryan Adam 4/26. Pending feedback on Eric Shimer and Courtney Mathis. (4/20) Submitted Eric Schirmer and Courtney Mathis. 4/17(4/6) Sourcing new submissios on this role. (3/9) Setting up a discovery call for Demetrius Young. (3/2) Submitted Demetriius Young 3/1. Sourcing new submissions. Tina Le, Fatima Abdulrahm and Shameka Coolbaugh are no longer moving forward.   2/23) Submitted Imani Jones &amp; John Hubbert 2/19. (2/16) Submitted Fatima Abdulrahm, Tina Le &amp; Shamika Coolbaugh2/16. New Position, setting up a Discovery call. </t>
  </si>
  <si>
    <t>Lab Assistatn, Formulations</t>
  </si>
  <si>
    <t xml:space="preserve">(6/22) Pending feedback on Jermaine Robinson. (6/15) Jermaine Robinson (6/8) Pending feedback on Jermaine Robinson. (5/25) Submitted Jermaine Robinson 5/22 (5/11) Pending feedback on Jeremy Lahn and Jennifer Yannaccone (5/4) See the above 29556(4/27) Sourcing new submissions on this search. (4/6) Sourcing new submissions. (3/23) Moving forward to an offer with Josh Onisick See 29565 (2/23) New Position, setting up a Discovery call. </t>
  </si>
  <si>
    <t>Administratrive Assistant, Study Management</t>
  </si>
  <si>
    <t>Christine Grieco</t>
  </si>
  <si>
    <t xml:space="preserve">(6/22) Pending feedback on Michelle Carrieri. Sourcing new submissions on this search. (6/15) Pending feedback on Michelle Carrieri. (6/8) Submitted Michelle Carrieri 6/6 Sourcing new submission on this search. (5/11) Pending interview feedback on Kayla Hicks, John Curran and Debera Rosenberg. (5/4) Moving forward to an interview with Kayla Hicks, John Curran and Debra Rosenberg. (4/6) Submitted Kayla Hicks 3/29. Pending feedback on John Curran, Yvette Sewell, Sandra Gordon &amp; Rossanna Ma. Submitted Rachael Miroddi &amp; Cortney Parahus 2/26.  (2/23) Submitted Yvette Sewell 2/21. Submitted Sandra Gordon &amp; Rossana Ma. (2/16) Discovery call taken sourcing new sumisions. (2/9) New Position, setting up a Discovery call. </t>
  </si>
  <si>
    <t>Site Director, Safety Assessment</t>
  </si>
  <si>
    <t>Glenn Washer</t>
  </si>
  <si>
    <t xml:space="preserve">(6/8) Moving forward to offer with Brad Neiswender. (5/11) Submitted Candace Heining 5/11. RJ Fintch is moving forward to the second roudn of interviews. Brad Neswier and Daun Broughton are moving forward to interviews this week. Keeping Alex Wilson warm to the process. (5/4) RJ Fintch, Duan Broughton and Brad Neswiser are all moving forward to interviews. Pending next steps with Alex Wilson. (4/20) Alex Wilson, Joseph Leach,  and Amera are interviewing for t(4/6) Alex Wilson is moving forward to more interviews for this role. Joseph Leach and Amera are interviewing as well. (3/30) Positions Open sourcing new submissions. </t>
  </si>
  <si>
    <t>Manager Necropsy</t>
  </si>
  <si>
    <t>Lindsay Nolan</t>
  </si>
  <si>
    <t xml:space="preserve">(7/13) Moving forward to an offer with William Kopp. (6/22) Keeping Cesarie Gai warm to process. Kevin Selvester and William Kopp are moving forward to interviews. (6/15) Cesarie Gai, Kevin Selvester and William Kopp are moving forward to interviews.(6/8) Moving Cesarie Ga and Kevin Selvester ton interviews. Submitted William Kopp 6/7.  (5/11) Discovery call taking place on 5/11. </t>
  </si>
  <si>
    <t>Learning and Development Facilitator</t>
  </si>
  <si>
    <t xml:space="preserve">(8/24) Moving forward to an offer with Romiane Wright. (8/17) Pending feedback on Garret Kowalski. Lauren Murray has withdrawn her application from the process. Working on setting up an interview with Lauren Murray. Pending feedback on Garret Kowalski. 8/10) Moving forward to an interview with Lauren Murray. Submitted Garrett Kowalski. Not moving forward with Michael Gambale. Pending feedback on Laeuren Murray and Michael Gambale. (8/3) Submitted Lauren Murray and Michael Gambale 8/3. Would like to see more candidates for this role. Keeping Romaine Wright warm to process. (7/27) Pending feedback on Lynda Migliaccio and Romaine Wright. (7/20) Pending interview feedback on Lynda Migliaccio and Romaine Wright (7/13) Lynda Migliaccio moving forward to interview. (6/22) Pending interview feedback on Romaine Wright. Sarah Murphy is moving forward to an interview. Submitted Lynda Migliaccio 6/20 (6/15) Moving forward to an interview with Romain Wright and Sarah Murphy. (6/8) Moving Romaine Wright to next steps in the interview process. Submitted Sarah Murphy and Joseph Fresco 6/6. (6/1) Submitted Romaine Wright &amp; Daniel DiMarcella 5/30. (5/11) Setting up a Discovery call ASAP </t>
  </si>
  <si>
    <t>Associate Research Scientist</t>
  </si>
  <si>
    <t>Sheri Lordi</t>
  </si>
  <si>
    <t xml:space="preserve">(7/13) Moving forward to an offer with Eugene Dushin (6/22) Moving forward to an interview with David Rosenman, Eugene Dushin, Ashiq Rahman, Phinh Xu Ngo this week. (6/15) Submitted David Rosenman 6/11 (6/8) Submitted Beth Aaron 6/8. Submitted Joshua Gill, MD Ashiq Ur Rahman, Eugene Dushin &amp; Atrayee Banerjee. Had a discussion with the hiring manager and we need to update the JD on this search. (5/11) Setting up a Discovery call ASAP </t>
  </si>
  <si>
    <t>Copy Center Clerk</t>
  </si>
  <si>
    <t>Arif Demirel</t>
  </si>
  <si>
    <t xml:space="preserve">(511) Moving forward with kayla Hicks to an offer. </t>
  </si>
  <si>
    <t xml:space="preserve">Formulations Technician I </t>
  </si>
  <si>
    <t xml:space="preserve">(4/6) Moving forward to an offer with Daniel Onzari(3/30) Positions Open sourcing new submissions. </t>
  </si>
  <si>
    <t xml:space="preserve">(5/4) Lauren Rusiloski has accepted her offer for this role.  (4/27) Submitted Angela Gettemy &amp; Lauren Rusiloski 4/25. Position open sourcing new submissions. (4/6) New position being opened. </t>
  </si>
  <si>
    <t xml:space="preserve">Support Technician </t>
  </si>
  <si>
    <t>Sylvia Tang</t>
  </si>
  <si>
    <t>(6/8) Pending feedback on Kimmberly Winnick and Hector Ayala. (5/4) Pending interview feedback on Kimmberly Winnick and Hector Ayala. (4/27) Pending interview feedback on Kimmberly Winnick and Hector Ayala.  (4/6) Submitted Kimmberly Winnick, Hector Ayala, &amp; Jonnathan Garcia. (3/30) sourcing new submission s on this search(3/23) No longer moving forward wiht Chelsea Barber. Sourcing new submissoins on this role. (3/2)  Chelsea Barber accepted her offer. (2/23) Moving to an offer with Chelsea Barber. (2/16) Keeping Chelsea Barber warm to the process. keeping Rose Manning warm to the process. Moving forward with Donald Proko to interview. Submitted Donald Proko 2/13.  Sourcing new sbumissions. (2/9) Keeping Chelsea Barber warm to the process. Submitted Donald Proko 2/13.  One more interview needed for this search. (2/2) Submitted Alyssa Tuomi 2/1. (1/26) Pending feedback on the referances for Chelsea Barber. (1/19) Doing referances for Chelsea Barber but she is moving to offer.  Chelsea Barber is moving forward to an interivew. Rose Manning, Randy Culver &amp; Wilbert Roman moving forward to interview 02/01.  Submitted Randy Culver, Rose Manning &amp; Wilbert Roman 1/16. Sourcing new submissions. (1/12) Chelsea Barber moving forward to interview 1/11 &amp; Anthony Teixeria moving forward to interview 1/9. Submitted Anthony Teixeria 1/8. Pending feedback on Cameron Mclendon. Submitted Chelsea Nelis 1/12. (1/5) Submitted Chelsea Barber &amp; Cameron Mclendon 1/5. Discovery call taken sourcing new submissions. (12/22) Discovery Call set up 12/27.</t>
  </si>
  <si>
    <t xml:space="preserve">(4/27) Curtis Wilson is moving forward to an offer.  (4/20) Submitted Owan Hart, Curtis Wilson 4/18. Submitted Adan Isa 4/13. Trying to set up a Discovery Call ASAP. </t>
  </si>
  <si>
    <t xml:space="preserve">(6/1)  Marisa Budlong verbally accepted offer (5/25) 5/29 Woodlyn J is moving forward to an offer. Marisa Budlong, Nichigan Namwiset, and Daniela Kotorobay are moving forward to interviews 5/24  Pending feedback on Matthew Roe, Kimberly Toth and Sarah Thao. Submitted Nichigan Namwiset 5/23 Submitted Rebecca Miller, Marisa Budlong, Daniela Kotorobay, &amp; Mahnoor Khan 5/22. (5/18) Pending feedback on Matthew Roe, Kimberly Toth and Sarah Thao. Submitted Timothy Matroni 5/14. (5/11) Submitted Matthew roe, Kimberly Toth &amp; Sarah Thao 5/8. Pending feedback on Lucy Martel, Richard Kohls, Woodlyn Joachim and Alexandra Trausch. (5/$ Submitted Lucy Martel, richard Kohls , Woodlyn Joachim Alexandra Trausch 5/2. (4/27) sourcing new submissions on this search. (4/20) Pending submissions on this search. </t>
  </si>
  <si>
    <t>Histolgy Technician 1</t>
  </si>
  <si>
    <t xml:space="preserve">(11/17) Moving forward with  Bradley Williams. Paige Cornelius is going to fill another role.   (11/10) Pending feedabck on Alexandreana Cocroft, Paige(11/3) Nina Anderson not moving forward. Nina Anderson, Alexandreana Cocroft, Paige Cornelius &amp; Bradley Williams are moving forward to interview. Submitted Alexandreana Cocroft 10/24 &amp; Paige Cornelius 10/26 &amp; Bradley Williams 10/27.(10/20) Submitted Nina Anderson 10/17. (10/13) Submitted Kathleen Durham 10/11. Sourcing new submissions on this role. (9/22) Discovery call taking place ASAP </t>
  </si>
  <si>
    <t xml:space="preserve">(1/19) Pending feedback on Andrea Hall's interview. No longer moving forward with Kimberly Martin. Submitted Angelique Lara 1/19. (1/12) Pending feedbak on Andrea Hall's interview. Pending feedback on Kimberly Martin's interview as well. Setting up an interview with Lindsay Yoshioka. (1/5) Andrea Hall moving to interview 1/5. Kimberly Martin moving forward to interview 1/4. Submitted Lindsay Yoshioka, she will be moving forward to interview TBD.  Pending feedback on Daniel Kennedy and Kira Espinoza-Levy (worried about her being a flight risk).  (12/22) Submitted Andrea Hall &amp; Kimberly Martin 12/20.  Pending feedback on Daniel Kennedy &amp; Kira Espinoza-Levy post interview. (12/15) Daniel Kennedy and Kira Espinoza-Levy are moving forward to interviews this week TBD. Submitted Andrew Mannisto 12/11.(12/8) Daniel Kennedy and Kira Espinoza-Levy are moving forward to an interivew TBD.  submitted Kimberly Rodriguez 12/8. Submitted Daniel Kennedy 12/4, Pauline Beltran 12/5 &amp; Kira Espinoza-Levy 12/7.  Looking over candidates that were sent to us by Haydee via email. (12/1) Submitted Jonathan Reppel 11/29. Sourcing new submissions on this role. (11/17) Paige Cornelius is not moving forward with this role. Sourcing new submissoins. </t>
  </si>
  <si>
    <t>(6/22) Moving forward to an offer with Brady Balstad.  Moving forward to an interview with Brady Balstad &amp; Aceyla Babali 6/18 Submitted Acelya Babali 6/20 (6/15) Moving to offer with Erica Bibee. Submitted Brady Balstad 6/13 (6/1) Submitted Victoria Donroe (5/25) Submitted Erica Bibee 5/25 Submitted Sabrina Honvo 5/21. (5/11) See 36058(5/4) New position open sourcing new submissions</t>
  </si>
  <si>
    <t xml:space="preserve">(6/22) Moving forward to an offer with Rytis Sidabras. (6/15) Sourcing new submissions. (6/1) New position open sourcing new submissions </t>
  </si>
  <si>
    <t xml:space="preserve">(6/22) Moving forward to an offer with Ahmed Shoieb. Moving to an interview with Rytis Sidabras 6/18 (6/15) Moving to an interview with Michael Fuller 6/13. Submitted Michael Fuller &amp; Rytis Sidabras 6/11 (6/1) New position open sourcing new submissions </t>
  </si>
  <si>
    <t xml:space="preserve">(7/20) Moving forward to an offer with Tony Chow. Pending interview feedback on Tory Bauer, Sean Perry, and Laura Valentin (7/13)Moving forward to interview with Tory Bauer, Sean Perry and Laura Valentin. Submitted Sean Perry 7/12 (7/6) Tory Bauer moving forward to interview. Submitted Laura Valentin 7/3 (6/29) Submitted Tory Bauer-Pisani 6/29 Pending interview feedback on Aceyla Babali. (6/22/) Moving to an interview with Ahmed Shoieb (6/15) Submitted Ahmed Shoieb 6/15. Sourcing new submissions on this search. (6/1) New position open sourcing new submissions </t>
  </si>
  <si>
    <t>Berjana McElrath</t>
  </si>
  <si>
    <t xml:space="preserve">(7/20) Moving forward to an offer with Laura Valentin. Pending interview feedback on Tony Chow and Anastasia kamais (7/13) Moving forward to interviews with Tony Chow and Anastasia Kamais (7/6) Submitted Tony Chow &amp; Anastasia Kamais. (6/29) New position open sourcing new submissions. </t>
  </si>
  <si>
    <t xml:space="preserve">Sterilization Technician </t>
  </si>
  <si>
    <t>(7/20) Moving forward to an offer with Luz Langlois. Pending interview feedback on Azuree Redding. Submitted Luz Langlois &amp; Rashad Rahming 7/9 (7/6) Pending feedback on Azuree Redding. (6/29) Moving forward to interview with Azuree Redding. Submitted Azuree Redding 6/27. New positoin</t>
  </si>
  <si>
    <t xml:space="preserve">Biologics Specialist - Laboratory Operations </t>
  </si>
  <si>
    <t xml:space="preserve">(8/3) Stacey Bucko is moving to an offer. (7/27) Moving forward to an interview with Deborah Porazzi, Renee Levesque, and Stacey Bucko. Pending feedbak on Stacey Bucko.  (7/20) Moving forward to an interview with Deborah Porazzi. Submitted Stacey Bucko 7/18 Submitted Deborah Porazzi 7/16 Submitted Renee Levesque 7/17 (7/13) Position open sourcing new submissions. </t>
  </si>
  <si>
    <t xml:space="preserve">Senior Supervisor, Cell Products </t>
  </si>
  <si>
    <t xml:space="preserve">(6/1) Position filled with Berjana McElrath. (5/11) Moving forward to an interveiw with Renee Levesque. Submitted Matthew Dufner 5/10. Discovery call taken sourcing new submissions. </t>
  </si>
  <si>
    <t>Clinical Veterinarian</t>
  </si>
  <si>
    <t>Sera Mallette</t>
  </si>
  <si>
    <t>Joellen Russo</t>
  </si>
  <si>
    <t xml:space="preserve">Shrewsbury </t>
  </si>
  <si>
    <t xml:space="preserve">(6/29) Moving Yvette Chretien to an offer. (6/22) Yvette Chretien to a second interview. (6/15) Moving forward with interviews with Yvette Chretien and Bridget Fitzpatrick. (6/8) Moving to an interview with Yvette Chretien and Bridget Fitzpatrick to in person intervewis. Submitted Mary Beth Armstrong.  Pending feedback on Rachel Burns, Yvette Chretien, Bridget Fitzpatrick and April Schick.  (5/25) Submitted Rachel Burns and Yvette Chretien. (5/11) Setting up the Discovery call for this role. </t>
  </si>
  <si>
    <t xml:space="preserve">RCS Tech I </t>
  </si>
  <si>
    <t>Sharon Ambrose</t>
  </si>
  <si>
    <t xml:space="preserve">Durham </t>
  </si>
  <si>
    <t xml:space="preserve">(5/11) Moving forward to offer with Loria King.  Pending feedback on Loria King. (5/4) Submitted Loria King. (4/27) New position taking DC 4/25. </t>
  </si>
  <si>
    <t>Resource Scheduler I</t>
  </si>
  <si>
    <t>Mary Amella-Venezia</t>
  </si>
  <si>
    <t xml:space="preserve">(5/4) Maycee Robinson is moving forward to an offer.(4/27) Pending feedback on Betsy Dunnvant. Jeffery Francois is no longer moving forward with this role. (4/20) Sumibtted Betsy Dunnvant andJeffery Francois 4/17. (3/30) Moving forward to offer with Beth Formica. (3/23) Moving Brittney Williams &amp; Anna Malvnberg. Moving forward to onsite interviews with Beth Formica and Maycee Robinson. (3/16) Submttied Brittney Williams &amp; Anna Malmvberg. Moving forward with Beth Formica and Maycee Robinson (3/9) Submitted Beth Formica 3/12.  Moving Tayona Taylor and Maycee Robinson to a phone interview.  Pending feedback on Joyce Johnson and Maycee Robinson. Submited Tayona Taylor 3/5. (3/2) Submitted Jouyce Jones and Maycee Robinson 2/27. Position open sourcing new submissions. (2/16) New Position, setting up a Discovery call. </t>
  </si>
  <si>
    <t>Kimberly Peden</t>
  </si>
  <si>
    <t xml:space="preserve">(3/9) Moving Danice Gregorwicz forward to an offer. (3/2) Submitted Danice Gregorowicz, moving forward to interview on 3/8.  (2/23) Keeping Robert Diani warm to the process. Sourcing new submissions on this search. (2/16) Robert Diani is moving forward to an interview. (2/9) Sourcing new submissions for this role. (2/2) Pending feedback on Ricardo Salazar. (1/19) Submitted Ricardo Salazar 1/16. Sourcing new submissions. (1/12) Discovery call taking palce on 1/9. (1/5) Setting up a Discovery call for this role ASAP </t>
  </si>
  <si>
    <t xml:space="preserve">Histology Lab Assistant </t>
  </si>
  <si>
    <t xml:space="preserve">Frederick </t>
  </si>
  <si>
    <t xml:space="preserve">(2/9) Moving forward to an offer with Jennifer Femenia. (2/2) Katie Poole, Kimberly Johnsonn, Jessica Free, Jennifer Femenia (1/26) INternal candidates are moving to interview prior to working through the other applicants on this role. Submitted Kimberly Johnson &amp; Katie Poole 1/23.  (1/19) Submitted Charlotte Lambert 1/16. Postion open sourcing new submissions. (1/5) Opening up this position and contacting the HM. </t>
  </si>
  <si>
    <t>Histology Technican 1</t>
  </si>
  <si>
    <t>Tracy Jankowski</t>
  </si>
  <si>
    <t xml:space="preserve">(4/27) Moving forward to offer with Rene Sierra. (4/6) Pending feedback on Lashawn O'Hara (3/30) Submitted Rene Sierra &amp; Lizbeth Rubio  3/30Pending feedback on Glenn Judilla and Jessica Villagomez. Pending final feedback on Samantha Klott.  (3/23) Pending interview feedback on Amanda Dicks and Samantha Klott. Keeping Neftari warm to the process.  (3/16) Moving Yolandias McCaskill, Amdnda Dicks and (3/9) Nefertari Castel is moving to an interview on 3/5. Pending feedback on moving Amanda dicks forward. Pending feedback on Yolanda McCaskill. (3/2) Nefertari Castel is moving forward to interview on 3/5.  Moving forward to an interview with Nefertari Castel and Amanda Dicks. Pending feedback on Yolandis McCaskill. (2/23) Pending feedback on Nefertari Castel, Yolanda McCaskill and  Amanda Dicks(2/16) Submitted Nefertari Castel 2/12 &amp; Amanda Dicks 2/15. Pending feedback on Yolanda McCaskill. (2/9) Submitted Yolanda McCaskill 2/9. Sourincg new submissions. (1/26) Discovery call taken sourcing new submissions. (1/19) Discovery call is taking place tomorrow. </t>
  </si>
  <si>
    <t xml:space="preserve">(7/20) Submitted Bernice Tylon 7/16 (7/13) Pending interview feedback on Katherine Parker. (6/29) Pending interview feedback on Lily Yee. Moving forward to an interview with Katherine Parker. Submitted Katherine Parker 6/26 (6/22) Submitted Lily Yee. (6/15) Moving forward with Deisel Baldwin, Hannah Ramadan and Abigal Risley are moving forward to interviews. (6/8) Submitted Deisel Baldwin, Hannah Ramadan and Abigal Risley 5/23.  (5/11) New posiitoin open sourcing new submissions. </t>
  </si>
  <si>
    <t>Duham</t>
  </si>
  <si>
    <t xml:space="preserve">(6/15) Moving forward to an offer with Kelley Richardson (6/8)Timothy Sharpe, Patricia Bomboy, Kelley Richardson and Natalie Shanklin moving to interview. Submitted Raven Hunt 6/5 Submitted Timothy Sharpe &amp; Patricia Bomboy 6/1 Submitted Emily Snow, Kelley Richardson &amp; Natalie Shanklin 5/30 Submitted Adrienne Zimmer &amp; Altheia Henderson 5/29 New position open sourcing new submissions </t>
  </si>
  <si>
    <t xml:space="preserve">(5/4) Moving forward to an offer with Christena Provost.  Moving forward to an interview with Otobong Udoh. Submitted Misty Handley. (4/27) Submitted Kaitilin Harriman &amp; Otobong Uth 4/25. (4/13) Position open sourcing new submissions. </t>
  </si>
  <si>
    <t xml:space="preserve">Technical Trainer I </t>
  </si>
  <si>
    <t>Cora Wrenn</t>
  </si>
  <si>
    <t xml:space="preserve">Rachel Pena Kiserow </t>
  </si>
  <si>
    <t xml:space="preserve">(9/8) Vincent Demasi is moving forward an offer for this role.  (8/18) Both candidates are no longer moving forward in the process. (8/11) Pending feedback on Sean Delapin's interview. Angeliqe Lara is moving forward to an interview this week. (8/4) Sean Delapin and Angeliqe Lara are moving forward to an interview for this role. (7/28) Pending feedback on Sean Delapain and Angel Lara. (7/21) Submitted Sean Delaplain 7/21 2 Internal candidates are moving forward with this role. Discovery call taken sourcing new submissions. (7/14) Setting up a discovery call for this role. </t>
  </si>
  <si>
    <t xml:space="preserve">Technical Customer Support Specialist </t>
  </si>
  <si>
    <t>Euan Hendron</t>
  </si>
  <si>
    <t>LaTasha Brack</t>
  </si>
  <si>
    <t>Newark</t>
  </si>
  <si>
    <t>(7/21) Rosmary Flores-Cabrea is moving forward to an offer. (7/14) Rosemary Flores-Cabrera moving forward to interview.  Submitted Rosemary Flores-Cabrera 7/11. Transition req from Juan. Calling the HM today</t>
  </si>
  <si>
    <t>GIL003878</t>
  </si>
  <si>
    <t xml:space="preserve">Supplier Development Engineer II - Electronics </t>
  </si>
  <si>
    <t>John Endcot</t>
  </si>
  <si>
    <t>Heather Woodward</t>
  </si>
  <si>
    <t>(12/22) This search is going to reduce the level of skill set needed. Pending feedback from HM and HR this week. (12/8) Pending feedback from HR on the direction of this search. (11/17) John Hubacheck has decided not to move forward with this role. (10/20) Moving forward to an offer with John. Stephen Griffin not moving forward. Pending feedback on John Hubacheck to an interview with Heather. Keeping Stephen Griffin warm to the process.  (10/13) Pending feedback on Stephen and John's interview. John Houbachek and Stephen Griffin are moving towards an interview. (9/29) John Houbachek is moving to an onsite interview. Stephen Griffin is mvoing forward to the next round of interviews. John Hubacheck has an interview tomorrow. 9/22) Submitted John Hubacheck 9/22. Submitted Stephen Griffin 9/21. Sourcing new submissions. (9/8) Sourcing new submissions. Sean Gallagher not moving forward. Pending interview feedback on Sean Gallagher. (8/11) Pending feedback on Sean Gallagher. David Sparrow not moving forward. Pending feedback on David Sparrow and Sean Gallagher interivew. David Sparrow is mvoing forward to a face to face interview. Sean Gallagher is moving to a phone interview. (8/4)Sean Gallagher moving forward to phone screen. David Sparrow moving forward to an interview.  Pending feedback on Sean Gallagher and David Sparrow. (7/28) Still pending feedback on Sean Gallagher and David Sparrow. William Garland not moving forward. Submitted Sean Gallagher 7/27. Submitted David Sparrow 7/25 &amp; William Garland 7/26. Sourcing new submissions on this role. (7/21) Tim Martin not moving forward. Submitted Tim Martin 7/18. Sourcing new submissions on this role. (7/14) Pending feedback on Cristobal's offer is they will be able to offer him the right amount. Pending feedback on John Couillard's interview. (6/30) Moving forward with Cristobal to an offer. Moving John Couillard to a face to face interview. Pending feedback on Marcus Broughton. (6/23) Moving John Couillard to interview. Sbumtited Marcus Broughton 6/23. Submitted John Couillard 6/23. Pending feedback on Shailesh Pawar and Jemina Talavera. (6/16) Submitted Shailesh Pawar &amp; Jemina Talavera 6/14 -- both moving forward to interview. Submitted Kenneth McKillip 6/15. Discovery Call taken sourcing new submissions.</t>
  </si>
  <si>
    <t xml:space="preserve">Electronic Technician </t>
  </si>
  <si>
    <t>Matthew Olsen</t>
  </si>
  <si>
    <t>Smitha Breton</t>
  </si>
  <si>
    <t xml:space="preserve">(8/4) Kevin Dales has accetped the offer for this role.  James Antley has rejected an offer for this role. We are taking over from Juan. </t>
  </si>
  <si>
    <t xml:space="preserve">Technician PTS - Automation </t>
  </si>
  <si>
    <t>Benjamin Yadon</t>
  </si>
  <si>
    <t>Kyle Sweat</t>
  </si>
  <si>
    <t>(8/4) Adian McSween has accetped the offer.  (7/28) Adian McSween is moving forward to an offer. (7/21) Pending intial feedback on Adian McSween 7/17. Sorucing new submissions on this role. (7/1) Transition req from Juan. Calling the HM today</t>
  </si>
  <si>
    <t>(9/8) Pending feedback on Kel Anderson. (9/1) Submitted Kel Anderson 8/28. Sourcing new submissions on this role. (8/25) Chris Crabtree did not accept the offer. (8/11) Submitted Chris Crabtree 8/10.  Sourcing new submissions on this role. (7/28) Damien Norris is moving forward for an interview. (7/21) Pending intial feedback on Damien Norris 7/18. Sourcing news submissions on this role. (7/14) Transition req from Juan. Calling the HM today</t>
  </si>
  <si>
    <t xml:space="preserve">(9/8) Pending feedback on Devetta Davenport. (9/1) Devetta Davenport is moving forward to an interview. </t>
  </si>
  <si>
    <t>(9/8) Positions are open Sourcing new submissions</t>
  </si>
  <si>
    <t xml:space="preserve">(9/15) Position being filled by an internal candidate. </t>
  </si>
  <si>
    <t>Study Analyst</t>
  </si>
  <si>
    <t xml:space="preserve">Misty Lee </t>
  </si>
  <si>
    <t>Maribeth Eckert</t>
  </si>
  <si>
    <t>Ashland</t>
  </si>
  <si>
    <t xml:space="preserve">(9/1) Rebecca Curry is moving forward to an offer.  Rebecca Curry has an interview this week. Robert Camp is mofing forward to an interview TBD. (8/25) Robert Camp and Rebecca Curry are moving forward in the process. (8/18) Pending feedback on Urvashi Patel, Robert Camp &amp; Rebecca Curry 8/10.  Position open sourcing new submissions. </t>
  </si>
  <si>
    <t>Misty Lee</t>
  </si>
  <si>
    <t>(8/4) Moving forward to an offer with Holly Troche. Updated the req number for this role.  Wating for the role to be updated. Pending feedback on Urvashi Patel, Robert Camp, Holly Troche and Rebecca Curry. Philip Albaugh is not moving forward on this position. (7/28) Pending feedback on Philip Albaugh. Submitted Urvashi Patel 7/25, Robert Camp 7/26, Holly Troche 7/28 and Rebecca Curry 7/28. Sourcing new submissions. (7/21) Pending intial feedback Philip Albaugh. Souring new submissions.  Discovery call taking place 7/17</t>
  </si>
  <si>
    <t>Laboratory Technician 1</t>
  </si>
  <si>
    <t xml:space="preserve">Judy Davis </t>
  </si>
  <si>
    <t xml:space="preserve">Wilmington </t>
  </si>
  <si>
    <t>(8/11)  Andrew Donahue accepted his offer.   Eduardo Inoa Lopez is interviewing this week. Pending feedback on Belysa Trinidad, Andrew Donahue and Stephanie Fales. (8/4) Eduardo Inoa Lopez moving to interview 8/4. Pending feedback on Belysa Trinidad. Pending feedback on Andrew Donahue, Stephanie Fales and Eduardo Ino Lopez. Submitted Ashley Geary 8/2 &amp; Daniel Deschenes 8/4. . (7/28) Pending feedback on Andrew Donahue 7/18, Stephanie Fales 7/18, Belysa Trinidad 7/19 &amp; Eduardo Ino Lopez 7/20. Discovery call taking place 7/17</t>
  </si>
  <si>
    <t>BEC007681</t>
  </si>
  <si>
    <t>Systems Architect Cloud Infrastructrue</t>
  </si>
  <si>
    <t>Beckman Coulter</t>
  </si>
  <si>
    <t>Ayan Banerjee</t>
  </si>
  <si>
    <t>Jen Plesh</t>
  </si>
  <si>
    <t>Brea</t>
  </si>
  <si>
    <t xml:space="preserve">(12/1) Praneth has accepted the offer. Praneth Meas is moving forward to an offer on this role. (11/24) Praneth Meas is moving forward to an interview 11/20. (11/17) Praneth Meas is moving forward to a second interview TBD. Sourcing new submissions. (10/20) Pending feedback on Praneth Meas interview. Pending feedback on Dake He phone interview. Moving Praneth to onsite interview. Moving Dake Praneth and Arghya to phone interview. Submitted Dake He 10/19. Submitted Praneth Meas 10/19. Sourcing new submissions for this position. This role has been open for 12 days (as of Tuesday). 6 candidates have applied 3 out of the 6 candidates need visa Sponsorship to work in the US. 38 additiaon candidates have been sourced so far. We need to confirm the technical requirment of "SiteCore" experience which is limiting the candidate pool.   (10/13) Discovery taken sourcing new submissions. (10/6) Discovery call is taking place this week. </t>
  </si>
  <si>
    <t xml:space="preserve">Yesenia Salazar </t>
  </si>
  <si>
    <t xml:space="preserve">(11/3) This position is being cancled and rescoped as a Lab Tech II. (9/29) Pending feedback on David Lepine, Duaa Alghamdi, Jack He, Jessica Beal and Alexander Kubiak. (9/22) Submitted Daivd Lepine &amp; Duaa Alghamdi 9/21. Pending feedback on Jack He, Jessica Beal, and Alexander Kubiak. (9/15) Submitted Jack He and  Jessica Beal. 9/14. Submitted Alexander Kubiak 9/12. Pending feedback on Jeffery Burkwit, Dan Spada  and Luzmel Perez's interview. Pending feedback on Angel Camberjo. (9/8) Jeffery Burkwit &amp; Luzmel Perez moving forward to interview. Submitted Angel Camberjo 9/5.Submitted Daniel Spada 8/30. Pending feedback on Jeffery Bukwit &amp; Luzmel Perez.  (8/18) Submitted Jeffrey Burkwit 8/17, Luzmel Blanco Perez 8/18 &amp; Ashley Geary 8/18. Position open sourcing new submissions .8/11) Moving forward to a Discovery call for this role. </t>
  </si>
  <si>
    <t>BEC007682</t>
  </si>
  <si>
    <t>Middleware Engineer</t>
  </si>
  <si>
    <t xml:space="preserve">(12/15) Sourcing new submissions on this search.  Having issues with H1B visas being needed in this role. Working iwth the hiring manager on thursday for a follow up call.  (11/17) Shakil Mohammad moving forward to a phone interview. Having issues with H1B visas being needed in this role. Working iwth the hiring manager on thursday for a follow up call. (10/20) Submitted Arvin Adriano 10/31. This position has been open for 12 days (as of Tuesday). No candidates submitted to the req. 13 candidates have applied 10 of which need visa sponsorship. (10/13) Discovery taken sourcing new submissions. (10/6) Discovery call is taking place this week. </t>
  </si>
  <si>
    <t>Senior Project Manager HRIS</t>
  </si>
  <si>
    <t>Monica Zufriategui/ Trish Torizzo</t>
  </si>
  <si>
    <t>Jillian Giddings</t>
  </si>
  <si>
    <t xml:space="preserve">(10/20) John has verbally accepted the offer. John Garten moving to an offer. Praveen has removed himself from process. Moving Praveen forward to phone interview. Pending interview feedback on John Garten and William Murphy. Pending feedback on Praveen Bhatia. (10/13) Submitted Praveen Bhatia 10/13. Moving John Garten and William Murphy for this position. (10/6) Moving forward with John Garten and William Murphy for this role. Sourcing new submissions on this role. Steve Gilchrists not moving forward. (9/8) Pending feedback on Steve Gilchrist and Adrian Castro. (8/25) Submitted Steve Gilchrist 8/23. Pending feedback on Adrian Castro. (8/18) Submitted Adrian Castro 8/21. Position being sent to my team from Beth's team. </t>
  </si>
  <si>
    <t>Christina Parkinson</t>
  </si>
  <si>
    <t>(10/6) Send fill template. Moving forward to offer with Allyson Lebaron.  Chosing between Hirit Beyene and Yuliya Shnayder. (9/29) Pending feedback on Yuliya Shnayder, Allyson Lebaron, (9/22) Submitted Yuliya Shnayder 9/18 &amp; Allyson LeBaron 9/20. Pending feedback on Shannon Wallace, Rachel Cecere, Hirit Beyene and Jacqueline Deleon. (9/8) Submitted Shannon Wallace 9/7. Pending feedback on Hint Beyene &amp; Jacqueline Deleon. (9/1) Pending feedback on Hint Beyene &amp; Jacqueline DeLeon. (8/25) Submitted Hirit Beyene 8/22 &amp; Jacqueline DeLeon 8/251716. Discovery call taken sourcing new subs</t>
  </si>
  <si>
    <t xml:space="preserve">Technician II Instrument Service </t>
  </si>
  <si>
    <t xml:space="preserve">(9/1) Dustin Morin accetped an offer. Dustin Mortin, Dennis Holman &amp; Royal Boggs are moving forward to an interview. (8/25) Pending feedback on Dustin Mortin. Submitted Dennis Holman Jr. 8/21. Submitted Royal Boggs 8/22.   (8/11) Submitted Dustin Mortin 8/9. Position open sourcing new submissions. </t>
  </si>
  <si>
    <t xml:space="preserve">(10/20) Send fill template. Austin Hamilton has accepted his offer.  Pending feedback on Ewell Garten, Greg Rabil and Austin Hamilton.  (10/13) Pending interview feedback on Ewell Garten and Greg Rabil. Moving Austin Hamilton and Jeremy Henderson to interviews this week. (9/29) Moving Ewell Garten and Greg Rabil to an interview. Pending feedback Austin Hamilton, Jeremy Henderson, and Mark Spetz. Lucas Trahan is not moving forward in the process.  (9/22) Submitted Austin Hamilton,  Jeremy Henderson, Mark Spetz. Lucas Trahan, Ewell Garten &amp; Greg Rabil are moving forward to an interview. Submitted Mark Fritz 9/18.  (9/15) Submittied Lucas Trahan is moving fordward </t>
  </si>
  <si>
    <t xml:space="preserve">(10/6) Send fill template. Brooke Forman is moving forward to offer. (9/29) Submitted Brooke Forman 9/26. Pending feedback on Sara Golden Tracey Cost and Michael Kay. (9/22)  Sara Golden, Tracey Cost and Michael Kay are mvoing to interviews.  (9/15) Sara Golden and Michael Kay are moving to interviews. Submitted Elizabeth Hebert and Tracey Cost 9/11.   (9/8) Pending feedback on Sara Golden, Michael Kay, and Gynnythy Holmes. (9/1) Submitted Sara Golden 8/31 &amp; Michael Kay 8/31. Pending feedback on Gynnythy Holmes. Moving forward to interview with Jiawen Zhang, Angelique Lara &amp; Marc Clayborn. (8/25) Submitted Gynnythy Holmes 8/21. (8/18) Pending feedback on Jiawen Zhang, Angelique Lara &amp; Marc Clayborn. Submitted Jemimah Somuah 8/17. (8/4) Submitted Jiawen Zhang, Angelique Lara &amp; Marc Clayborn 8/2. Discovery call taking place today 7/31. </t>
  </si>
  <si>
    <t xml:space="preserve">Information Security Director </t>
  </si>
  <si>
    <t>Andrew Griffin</t>
  </si>
  <si>
    <t xml:space="preserve">(12/8) Chris K. has verbally accepted the offer. Chris moving to an offer. Moving Chris Kaczkowski is moving forward to the final interview this week. (12/1) Submitted Rick Stevenson 11/28. Chris Kaczkowski is moving forward to an on site interview this week. (11/24) Chris Kaczkowski is moving forward to an on site interview. (11/17) Chris moving forward to onsite interview. Chris moving forward to phone interview. Submitted Chris Kaczkowski 11/15. Sourcing new submissions on this position. (11/10) Sourcing new submissions. Bill Greene is out. Pending feedback on Jim Bowker's interview. Keeping Stan Duplaga and Bill Greene warm to the process. (10/20) Jim Bowker moving forward to on site interviews. Keeping Stan and Bill warm to process. Jim Bowker moving forward to phone interview. Submitted Jim Bowker. Pending interview feedback on Bil Greene and Stan Duplaga (10/13) Bill Greene and Stan Duplaga moving forward. Adam Fairhall is out. Pending feedback on the interviews with Adam Fairhall, Bill Greene and Stan Duplaga. (10/6) Pending feedback on these interviews. Moving forward with Adam Fairhall, Bill Greene and Stan Duplaga to an interview. (9/29) Adam Fairhall, Bill Greene, and Stan Duplaga moving forward to onsite interview. Pending feedback on Adam Fairhill and Bill Greene. (9/22) Pending feedback on Adam Fairhill's interview.  Setting up an interview with Bill Greene. Joe Lavin not moving forward. Sharma not moving forward. Submitted Joe Lavin 9/11. Thad Zeitler not moving forward. (9/8) Submitted Ankur Sharma 9/6. Submitted Bill Greene 9/6.Pending feedback on Adam Fairhill's interview. Pending feedback on Thad Zeitler. (9/1) Submitted Thad Zeitler 8/31. Pending feedback on Adam Fairhall interview. Adam Fairhall is moving forward to an interview. (8/25) Submitted Adam Fairhall 8/25. Setting up DC ASAP. </t>
  </si>
  <si>
    <t xml:space="preserve">Group Leader Cell Products </t>
  </si>
  <si>
    <t xml:space="preserve">Willmantic </t>
  </si>
  <si>
    <t xml:space="preserve">(8/18) Renee has accepted the offer. Moving Renee Levesque to an offer. Pending feedback on Justen Pasay, Renee Levesque &amp; Andrew Sweeney. (8/11) Submitted Justen Pasay, Renee Levesque, &amp; Andrew Sweeney 8/10 (All internals moving forward to interview.) Discovery call taken sourcing new submissions. </t>
  </si>
  <si>
    <t xml:space="preserve">RCS Technician 1 </t>
  </si>
  <si>
    <t xml:space="preserve">Daniel MacDonald </t>
  </si>
  <si>
    <t xml:space="preserve">(9/1) Gennaro Ranison has accepted this offer. Pending interview feedback on Gennaro Ranison, James Pritchard and Helen Clem. (8/18) Setting up Gennaro Ranison, James Pritchard and Helen Clem for an interview next week. Submitted Gennaro Branison 8/17.  Submitted James Pritchard 8/9. Submitted Helen Clem 8/14. Discovery call taken sourcing new submissions. </t>
  </si>
  <si>
    <t>Resource Scheduler 1</t>
  </si>
  <si>
    <t xml:space="preserve">Mary Arnella-Venezla </t>
  </si>
  <si>
    <t xml:space="preserve">(9/15)  Kyle accetped this offer.  Pending feedback on Jacquelin Kersey and Kyle. (9/8) Second interviews thaking place with Jacquelin Kersey and Kyle 9/8.  Interviews taking place with Jacqueline Kersey, Amanda Calrk, Beth Famorca and Tammie Scott. (8/18) Moving forward to interview with Jacqueline Kersey, Amanda Clark, Beth Famorca and Tammie Scott.  Pending feedback on Jacqeline Kersey, Amanda Clark &amp; Beth Famorca. Submitted Candice Reaver 8/14 &amp; Tricia Tarr 8/15.Submitted Kyle Hedglin 8/18. (8/11) Pending feedback on Jacqeline Kersey. Submitted Amanda Clark 8/10. (8/4) Submitted Jacqueline Kersey 8/4.  Discovery call taken sourcing new submissions. </t>
  </si>
  <si>
    <t>(10/6) Steven Li moving forward to an offer. (9/29) Xiufeng Li is moving to an interview this week. (9/22) Submitted Xiufeng (Steven) Li 9/19. We are lowering the level of this position. (9/15) Amanda Verdier is not moving forward in the process. We will be lowering the level of this position. (9/8) Amanda Verdier may move forward with an offer. Charles Bishop is being kept warm to the process. (9/1) Amanda Verdier and Charles Bishop are moving forward to interviews. (818) Moving Amanda Verdier forward with an interview. Charles Bishop moving forward to interview. Submitted Amanada Verdier 8/15. Sourcing new submissions for this position. (7/28) Charles Bishop was interviewed pending next steps with his canadicy. (7/21) Charles Bishop moving forward to phone interview TBD. 7/21.Pending feedback on Suzanne Crichlow and Lane Hahn. Submitted Charles Bishop 7/19. (7/14) Submitted Suzanne Crichlow 7/12 &amp; Lane Hahn 7/13. This position is open and we are sourcing candidates. (7/7) Having Discovery call today for this role. Transition from Juan</t>
  </si>
  <si>
    <t xml:space="preserve">Histology Supervisor </t>
  </si>
  <si>
    <t>Fredrick</t>
  </si>
  <si>
    <t>(10/20) Send fill template. One of the interanl candidates in process is moving forward for this role. (10/13) 2 Internal candidates are in process for this role.  (9/22) There are internal candidates that are in process for this role. (9/15) Charles Bishop will not be moving forward in the offer. (9/8) Charles Bishop is in process for this role as well. (8/18) Submitted Amanda Verdier 8/15Sourcing new submissions. Discovery call taking place on 8/7.</t>
  </si>
  <si>
    <t>Histology Technician 1</t>
  </si>
  <si>
    <t xml:space="preserve">(9/22) George B. is moving forward to an offer on this search. Pending feedback on Jaime Suever. (9/8) Submitted Jaime Suever 9/4. Sourcing new submissions. (9/1) Caleb Timmons is moving forward to an interview. (8/25) Discovery Call pending Submitted Caleb Timmons. </t>
  </si>
  <si>
    <t>(9/1) Send fill template. Abigail Lapen has accepted her offer.  (8/25) Submitted Abigail Lapen 8/24. Discovery Call Pending</t>
  </si>
  <si>
    <t>Sr. IT Specialist - Info Security</t>
  </si>
  <si>
    <t xml:space="preserve">(11/10) Johnny Richmond has accepted the offer for this role.  Pending feedback on Johnny Richmond &amp; Chris O's interview. Moving forward with next steps with Johnny and Chris. Jake Obi not moving forward. Pending next steps with Johnny Chris and Jake.  Pending feedback on Chris Onysko's onsite interview. (10/13) Moving Chris Onysko to onsite interview. Moving Chris Onysko forward to phone interview. Pending feedback on Chris Onysko. Johnny Ricmond and Jake Obi are moving forward to the next round of interviews. (10/6) Submitted Chris Onysko 10/5. Johnny Richmond and Jake Obi are moving forward to next steps. (9/29) Johnny Richmond and Jake Obi moving forward. Pending feedback on the phone interviews. Moving Johnny Richmond, Jason Anderson and Jake Obi to phone interview. Jason Anderson moving forward. Submitted Jason Anderson 9/25. . Brian Hurst is out of process.  (9/22) Submitted Brian Hurst, Johnny Richmond, and Jake Obi.  (9/15) Discovery call taken sourcing new submissions. (9/8) Setting up the DC this week. (9/1) The HM is out of the office this week. Waiting for his return. </t>
  </si>
  <si>
    <t>(10/27) Send fill template. Check on BG/DS. Alicia Murua-Gonzalez has accepted the offer. This position has been downgraded to a Histo Tech I.</t>
  </si>
  <si>
    <t>IT Specialist Information Security</t>
  </si>
  <si>
    <t>Ian Chisholm</t>
  </si>
  <si>
    <t>Wilimington</t>
  </si>
  <si>
    <t>(1/5) Evan Fagan has verbally accepted his offer. (12/22) Pending feedback on Derek Spamintao's in person interview. Moving Evan Fagan to an in person interview TBD. Pending feedback on Gabriel Brewster.  (12/15) Derek Spamintao is moving forward to an in person interview. Evan Fagan is moving to a phone interview 12/11. Submitted Gabriel Brewster 12/13.  (12/8) Derek and Evan set up with a phone interview. Setting up an interview with Derek Spamintao if he will get back to us.  Submitted  Evan Fagan 12/4. (12/1) Setting up Derek with an interview TBD. (11/24) Derek Spaminato is moving foward to an interview. (11/17) Derek Spaminato is moving forward to an interview. (11/10) Derek moving forward to a phone interview. Submitted Derek Spampinato 11/3. Sourcing new submissions. Discovery Call being set up</t>
  </si>
  <si>
    <t xml:space="preserve">Sr. IT Analyst IT Site Services </t>
  </si>
  <si>
    <t>Marc Provencher</t>
  </si>
  <si>
    <t xml:space="preserve">Jillian Giddings </t>
  </si>
  <si>
    <t xml:space="preserve">(2/9) Moving forward to an offer with Seth Palacio. Pending feedback on Pamela Waton, Scott Morris, Tim Osting, and Kuda Chanakira. (2/2) Submitted Pamela Walton, Scott Morris, Tim Osting and Kuda Chanakira. Pending feedback on Gregory Williams and Michael Cusic. (1/26) Pending interview feedback on Gregory Williams. Pending feedback on Michael Cusic. (1/19) Moving forward to an interview Gregory Williams. Pending feedback on Michael Cusic. (1/12) Submitted Gregory Williams 1/8 &amp; Michael Cusic 1/10.. Gregory Williams will be moving forward to interview TBD.  Discovery call taken sourcing new sumissions. (12/22) Setting up a DC this week. </t>
  </si>
  <si>
    <t xml:space="preserve">Sr. Portfolio Analyst </t>
  </si>
  <si>
    <t>Douglas MacKinnon</t>
  </si>
  <si>
    <t xml:space="preserve">(10/13) Send fill template. Meagan Lazor has accepted the offer. Meagan Lazor moving forward to an offer. Pending feedback on Meagan's and Derek's interviews. Amit Mehta has removed himself from process. Moving to onsite interviews with Amit Mehta, Meagan Lazor and Derek Nahaedian. (10/6) Amit, Meagan, and Derek all moving forward to onsite interviews. Derek Nahaedian and Megan Lazor are moving forward to interview. Amit Mehta are still in process.  (9/29) Derek and Meagan moving forward to a phone interview. Submitted Derek Nahabedian and Meagan Lazor 9/27. Amit Mehta moving forward to phone screen on 10/2. Giselle has removed herself from process. Giselle moving forward to onsite. Submitted Amit Mehta 9/19. Pending interview feedback on Giselle Picardo and Amit Dwivedi. (9/22) Pending feedback on Giselle Picardo, Spandan Datta, Amit Dwivedi. (9/15)  Giselle Picardo is moving forward to an interview. Submitted Spandan Datta. Pending feedback on Amit Dwivedi. (9/1) Submitted Amit Dwivedi 8/31. Position open sourcing new submissions. (8/11) Sourcing new submissions.Setting up Discovery call for this role. </t>
  </si>
  <si>
    <t xml:space="preserve">IT Senior Project Manager </t>
  </si>
  <si>
    <t xml:space="preserve">(10/20) Bill has verbally accepted the offer. Moving Bill Murphy to an offer. Bill Murphy moving forward with next steps. Raj is not moving forward. Pending feedback on Raj Mariadoss's interview.  (10/13) Pending feedback on Raj's interviews. Raj Mariadoss is moving forward to an onsite interview. Pending feedback on Sanjay Patel.  (10/6) Raj Mariadoss moving forward to onsite interview. Pending feedback on Raj Mariadoss phone interviews. Moving Raj Mariadoss to next round phone interviews. Moving Raj Mariadoss to a phone interview. Pending feedback on Sanjay Patel. (9/29) Raj Mariadoss moving to a phone interview. Submitted Raj Mariadoss 9/27. Pending feedback on Sanjay Patel interview. Robert Davis removed himself from process. Sanjay Patel moving forward to phone screen on 9/26. Robert Davis moving forward to phone screen. Pending feedback on Sanjay Patel . (9/22) Mukesh not moving forward.  Anne Hayes not moving forward. Submitted Robert Davis 9/17. Submitted Mukesh Sharma 9/17. Submitted Sanjay Patel 9/15. Pending feedback on Anne Hayes. (9/15) Patrick Beaver is no longer moving forward in the process. Pending feedback on Anne Hayes. (9/8) Submitted Anne Hayes 9/6. Patrick Beaver moving to an interview. (8/25) Pending feedback on Patrick Beaver. (8/18) Submitted Patrick Beaver 8/18. Discovery call to take place today. </t>
  </si>
  <si>
    <t>Audrey Walker</t>
  </si>
  <si>
    <t xml:space="preserve">(12/22) Toyna Hack is moving forward to offer once this role is approved. (12/8) Jeffery Blakeley is out of process. Toyna Hack is moving forward to an interview this week. (12/1) Pending feedback on Jeffery Blakeley's intervie. Pending interview feedback on Toyna Hack (11/24) Jeffery Blakeley is interviewing 11/21. Pending interview feedback on Tonya Hack. (11/17) Tonya Hack &amp; Jeffrey Blakeley moving forward to interview. Submitted Tonya Hack 11/13.  Pending feedback on Jeffrey Blakeley(10/20) Jeffrey Blakeley is moving forward to a face to face interview. (10/13) Submitted Jeffrey Blakeley 10/12. Pending feedback on Stephany Soloman. (9/29) Submitted Stephany Soloman (9/15) Jesse Greenfield is no longer in process. Sourcing new Submissions  (9/8) Pending feedback on Jesse Greenfield. (9/1) Submitted Jesse Greenfield 8/30. Discovery call taken sourcing new submissions. (8/25) Setting up Discovery Call this week. </t>
  </si>
  <si>
    <t xml:space="preserve">Senior IT Manager, Electronic Submission </t>
  </si>
  <si>
    <t>Susan Solomon</t>
  </si>
  <si>
    <t>(1/12) Christiane Veillette is moving forward to an offer after we receive the upgraded role.   12/18. Submitted Ying Li 12/22. (12/15) Submitted Christiane Veillette 12/11.Sourcing new submissions on this search. (12/8) Sourcing new submissions. Setting up a Discovery call this week</t>
  </si>
  <si>
    <t>Scheduler Electronic Submissions</t>
  </si>
  <si>
    <t xml:space="preserve">(2/9) Moving forward to an offer with Stacy Emminger. (2/2) Moving Stacy Emminger to interview with Susan. Afaf G is no longer be considered for the role. (1/26) Moving Carol Coventy, Heather Kelly &amp; Robert Lea to interview. Pending feedback on: Penny Armijo, Stacy Emminger, Daniel Stackhouse, Afaf Ghazouani and Caitlin Sword. (1/12) Submitted Carol Coventry, Heather Kelly &amp; Robert Lea 1/9. Carol Coventry is moving forward to phone interview with Audrey on 1/23. Heather Kelly is moving forward to phone interview with Susan Solomon on 1/12. Robert Lea is moving forward to phone interview with Susan Solomon on 1/11. Stacy Emminger moving to phone interview 1/11. Penny Armijo moving forward to phone interview 1/9. Daniel Stackhouse moving forward to second phone interview TBD. Afaf Ghazouani is moving forward to phone interview TBD. Douglas Bacon is being released from process.  Submitted Carol Coventry 1/10 -- she will be moving to phone interview 1/23. (12/22) Submitted Caitlin Sword, Daniel Stackhouse &amp;  Douglas Bacon 12/19. Submitted Stacy Emminger, Penny Armijo, &amp; Afaf Ghazouani 12/20. Position Open sourcing new submissions. (12/15) Position being opened today 12/11(12/8) Setting up DC ASAP. </t>
  </si>
  <si>
    <t>REno</t>
  </si>
  <si>
    <t xml:space="preserve">(4/30) Postions being filled by Nathalie Therrien. (4/6) Sourcing new submissions on this search. (2/23) Penny Armjo is backing out of the process.  Moving forward to an offer with Penny Armijo. </t>
  </si>
  <si>
    <t>IT Aanlyst, Electronic Submissions</t>
  </si>
  <si>
    <t xml:space="preserve">(2/16) Moving to offer with Lindasy Ickes. Submitted Peter Wilton 2/14. (2/2) Moving forward to an offer with Lindsay Crickard. Moving forward with Caroline Clifford and Sadika Natour to interviews. Pending dsumbission feedback on Mako Coffman &amp; Holly Canon. (1/19) Nicole Johnson is moivng to offer for this role.  Submitted Lindsay Crickad. Moving forward with Caroline Clifford and Sadika Natour to interviews. Submitted Mako Coffman &amp; Holly Canon 1/16. Submitted Nicole Johnson 1/17. Pending feedback on Valentina Rojas Carrasquel. (1/12) Submitted Caroline Clifford, Caroline moving to interview 1/11. Submitted Sadika Natour 1/11. Submitted Valentina Rojas Carrasquel 1/12. Discovery Call Taken Sourncing new submissions. </t>
  </si>
  <si>
    <t>22982A</t>
  </si>
  <si>
    <t xml:space="preserve">(2/9) Moving forward to an offer with Carol Coventry. (2/2) Submitted Lindsey Ickes 2/2. Submitted Margi Forster 2/2. Rajani not moving forward. Sumbitted Rajani Pallepati 2/1. Submitted Thomas Bede 1/31.  Moving forward with Caroline Clifford and Sadika Natour to interviews. Pending dsumbission feedback on Mako Coffman &amp; Holly Canon. Submitted Becky King 1/23, Hillary Rhoads , Kimberley Bouchard, Jacob Bailey &amp; Brittany Blausey 1/24. (1/26) Pending interview feedback on Lindsay Circkar. Moving forward with Caroline Clifford and Sadika Natour to interviews. Pending dsumbission feedback on Mako Coffman &amp; Holly Canon. Submitted Becky King 1/23, Hillary Rhoads , Kimberley Bouchard, Jacob Bailey &amp; Brittany Blausey 1/24. (1/19) Nicole Johnson is moivng to offer for this role.  Submitted Lindsay Crickad. Moving forward with Caroline Clifford and Sadika Natour to interviews. Submitted Mako Coffman &amp; Holly Canon 1/16. Submitted Nicole Johnson 1/17. Pending feedback on Valentina Rojas Carrasquel. (1/12) Submitted Caroline Clifford, Caroline moving to interview 1/11. Submitted Sadika Natour 1/11. Submitted Valentina Rojas Carrasquel 1/12. Discovery Call Taken Sourncing new submissions. </t>
  </si>
  <si>
    <t>22982B</t>
  </si>
  <si>
    <t xml:space="preserve">(2/9) Moving to an offer wiht Caroline Clifford. (2/2) See 2298A (1/19) Discovery Call Taken Sourncing new submissions. </t>
  </si>
  <si>
    <t>22982C</t>
  </si>
  <si>
    <t xml:space="preserve">(2/9) Moving forward to an offer with Valentina Rojas. (2/2) See 2298A (1/19) Discovery Call Taken Sourncing new submissions. </t>
  </si>
  <si>
    <t>22982D</t>
  </si>
  <si>
    <t xml:space="preserve">(2/9) Moving forward to an offer with Thomas Bede pending reference checks. (2/2) See 2298A (1/19) Discovery Call Taken Sourncing new submissions. </t>
  </si>
  <si>
    <t>22982E</t>
  </si>
  <si>
    <t xml:space="preserve">(2/16) Moving forward to an offer with Hillary Rhodes. Megan Howard is moving forward to an interview. (2/2) See 2298A Submitted Megan Howard 2/7. (1/19) Discovery Call Taken Sourncing new submissions. </t>
  </si>
  <si>
    <t>IT Analyst Electronic Submissions</t>
  </si>
  <si>
    <t xml:space="preserve">(2/23) Margaret Forster is moving to an offer on this role. </t>
  </si>
  <si>
    <t>Christiane Veillette</t>
  </si>
  <si>
    <t xml:space="preserve">Fotini Douranos </t>
  </si>
  <si>
    <t xml:space="preserve">Montreal </t>
  </si>
  <si>
    <t>(5/11) Moving forward to an offer with Shuonan Wang</t>
  </si>
  <si>
    <t>Spencerville</t>
  </si>
  <si>
    <t xml:space="preserve">(5/11) Pending feedback on Laurne Wueller and Michael Allsop. (5/4) Pending feedback on Laurne Wueller and Michal Allsop. (4/20) Submitted Laurne Wueller 4/17. (4/6) Pending feedback on Michael Allsop and Nathalie Therrin. (3/30) Submitted Michael Allsop Submitted Nathalie Therrien.  Submitted Liana Hix 33633. Submitted Laurie Ehr, Lily Martinez &amp; Shuonan Wang 2/26. Posotion open sourcing new submissions. </t>
  </si>
  <si>
    <t xml:space="preserve">Horsham </t>
  </si>
  <si>
    <t>(5/11) Pending feedback on Sasha Weight. (5/4) pending interview feedback on Sasha Weight. (3/30) Submitted Sasha Weigt 3/22.  Moving forward to an interview with Nancy Veriville. (3/16) Position open souring new submissions</t>
  </si>
  <si>
    <t xml:space="preserve">(5/11) Sourcing new submissions. (5/4) Sourcing new submissions. </t>
  </si>
  <si>
    <t>35870A</t>
  </si>
  <si>
    <t xml:space="preserve">Audrey Walker </t>
  </si>
  <si>
    <t>(4/6) Liana Hix is moving to offer</t>
  </si>
  <si>
    <t>35870B</t>
  </si>
  <si>
    <t xml:space="preserve">(4/27) Moving forward to an offer with Amy Nichols. (4/20) Amy Nichols is moving forward to an interview for this role.  Surcing new submissions on this search. (4/6) Katherine Santti is moving to an offer. </t>
  </si>
  <si>
    <t>35870C</t>
  </si>
  <si>
    <t xml:space="preserve">(5/11) Sourcing new submission .s(5/4) Sourcing new submissions. (4/27) Sourcing new submissions on this role. </t>
  </si>
  <si>
    <t xml:space="preserve">(3/30) Jana Ringley is moving forward to offer after the role has been open for 5 days. </t>
  </si>
  <si>
    <t>(3/9( Moving to offer with Katherine Yriarte</t>
  </si>
  <si>
    <t xml:space="preserve">(1/26) Moving to offer with Nicole Johnson. </t>
  </si>
  <si>
    <t>Report Administrator 1 Report Writing</t>
  </si>
  <si>
    <t xml:space="preserve">(3/16) Moving forward to an offer with Alexia Cross.  Caitlian Sword is moving forward to an interview on 3/5. 3 internals are moving forward in the process. (3/2) Caitlin Sword is moving forward to interview 3/5 and 3 internals are moving forward. Sourcing new submissions on this role. (2/9) position open sourcing new submissions. </t>
  </si>
  <si>
    <t xml:space="preserve">(3/16) Moving forward to an offer with Kelly Beugly. </t>
  </si>
  <si>
    <t xml:space="preserve">Sr. Study Analyst, Report Writing </t>
  </si>
  <si>
    <t xml:space="preserve">(4/20) Offer accepted by James Adkins. Pending feedback on Michael Cox (3/30) Michael Cox is moving forward for this role. (3/16) Michael Cox could be a good fit for this role. </t>
  </si>
  <si>
    <t>(6/22) Moving Jennifer Greene - Roos to offer. (6/15) Submitted  Jennifer Greene - Roos(6/8) Keli Herr is moivng forward to an interview for this role. (5/11) Grace Cooper Olsen and Keli Herr are moving forward to an offer. (5/4) Grace Cooper Olsen and Keli Herr are moving forward to interview. (4/27) Pending feedbackc on Grace Cooper Olsen and Keli Herr. (4/20) Submitted Grace Cooper Olsen and Keli Herr 4/20(4/6) Position open sourcing new submissions</t>
  </si>
  <si>
    <t xml:space="preserve">Study Analyst, Report Writing </t>
  </si>
  <si>
    <t xml:space="preserve">(8/10) Moving forward to an offer for Meghan Reese. Pending interview feedback on Meghan Reese and Kathryn Gross. (8/3) Movoing forward to 2 interview this week. (7/27) Meghan Reese and Kathryn Gross from Report Admin I moving forward to interview. Pending feedback on Louis Streaker and Jared Jones. (7/13) (6/22) Submitted Louis Streacker and Jared Jones.  6/20. Sourcing new submissions. (6/15) Pending new submission for this search. </t>
  </si>
  <si>
    <t>Report Administrator I , Report Writing t</t>
  </si>
  <si>
    <t>Thad Gribble</t>
  </si>
  <si>
    <t xml:space="preserve">(8/10) Kaylor Montgomery has verbally accepted the offer. Moving forward to an offer for Kaylor Montgomery. Kaylor Montgomery and Ken Harlin are moving forward to interviews. Pending eligibility for Jonathan Flanagan (internal) before moving to interview. (8/3) 4 interviews going off this week. Shawnee Koch has removed herself from process. (7/27) Shawnee Koch (internal) moving forward to interview. Pending feedback on Meghan Reese, Kaylor Montgomery and Kathryn Gross. (7/20) Pending feedback on Meghan Reese, Kaylor Montgomery and Kathryn Gross. Submitted Kaylor Montgomery 7/9 Submitted Kathryn Gross 7/13 (7/6) Submitted Meghan Reese 7/3 (6/22) New role open sourcng new submissions. </t>
  </si>
  <si>
    <t xml:space="preserve">Report Administrator I , Report Writing </t>
  </si>
  <si>
    <t xml:space="preserve">(4/27) Moving forward with Jonathan Gipson to offer. </t>
  </si>
  <si>
    <t>IT Analyst II</t>
  </si>
  <si>
    <t xml:space="preserve">Matthew Dwyer </t>
  </si>
  <si>
    <t>Amy Mulkern</t>
  </si>
  <si>
    <t>Shrewsbury</t>
  </si>
  <si>
    <t xml:space="preserve">(6/8) Frauke Rowe has verbally accepted the offer. Moving forward with Frauke Rowe. Pending feedback on Aaron Angelo's interview. Pending feedback on John Plasse and Frauke Rowe. Aaron Angelo moving forward. Submitted Mala Ramaseshan 5/10. Donald DeCell not moving forward. Submitted Aaron Angelo 5/8. Pending feedback on Frauke Rowe and John Plasse interviews. Donald DeCell moving forward. Frances Collins not moving forward.  Submitted Frances Collins and Donald DeCell 5/2. John Plasse moving forward to in person interviews. Frauke Rowe moving forward with in person interviews. Jeff not moving forward. Submitted Jeff Davis 4/13. Submitted John Plasse 4/12. Frauke Rowe moving forward. Submitted Frauke Rowe 4/4. Discovery call taking place on Wednesday (3/23) Setting up a DC for this role. </t>
  </si>
  <si>
    <t xml:space="preserve">IT Training &amp; Communications </t>
  </si>
  <si>
    <t>Jesica Smith</t>
  </si>
  <si>
    <t xml:space="preserve">(7/27) Moving forward with Jedidiah. Pending feedback on Jedidiah interview. Jedidiah moving forward. Keeping Julie warm. Pending feedback on Jed and Julie interviews. Keeping Greg warm to process. Submitted Greg Greene 6/27. Julie moving forward. Submitted Julie Kinnett 6/25. Rob and Jedidiah moving forward. Submitted Rob Dente 6/19. Submited Jedidiah Bell 6/19. Pending feedback on Jon Dearborn. Jon moving forward. Submitted Jon Dearborn 6/11. Sourcing new submissions. Joe and Sareeka not moving forward. Pending feedback on Joe and Sareeka in person interviews. Suzanne not moving forward. Suzanne moving forward. Submitted Suzanne Barnett 5/23. Joe and Sareeka moving forward. Jiletta and Jared not moving forward. Pending feedback on Joseph, Jared, Jilletta and Sareeka. Joseph, Jared and Jilletta moving forward. Pending feedback on Sareeka Rai interview. Pending feedback on Joseph Pfister, Jared Helfer and Jilletta Jarvis. Submitted Joseph Pfister 5/8. Submitted Jared Helfer and Jilletta Jarvis 5/8. Sareeka is moving forward. Submitted Sareeka Rai 5/3. Setting up DC for this search ASAP </t>
  </si>
  <si>
    <t xml:space="preserve">IT Service Desk Representative </t>
  </si>
  <si>
    <t>Kevin Gaffney</t>
  </si>
  <si>
    <t>(5/25) Richard has verbally accepted the offer. Richard Whitaker moving forward. Daniel Culbertson, Evan Pearson, Randy Baker and Richard Whitaker are moving to on site interviews. (4/20) Daniel Culbertson, Evan Pearson, Randy Baker and Richard Whitaker moving forward to on site interviews. Submitted Randy Baker and Richard Whitaker 4/19. William Clifford not moving forward. Submitted Darrick Fowler 4/18. Dan is moving forward and Mickael is out of process. Moving forward with Dan Culberston, Evan Pearson, Mickael Coulibaly, and William Clifford. Submitted Dan Culbertson and Jesse Carpenter 4/4. Mickael Coulibaly is moving forward to phone interview. Submitted Mikael Coulibaly and Patricia Armendariz 4/2. Submitted John Stroud, Evan Pearson, and Mario Mongolo 3/28. Position open sourcing new submissions</t>
  </si>
  <si>
    <t xml:space="preserve">(6/29) Stephen Massie has verbally accepted the offer. Moving forward with Stephen Massie. Pending feedback on in-person interviews. Keeping Cory Myers warm. Submitted Cory Myers 6/1. Paul moving forward. Stephen Massie and Zach Moyer moving forward. Jorge Sarzosa not moving forward. Submitted Jorge Sarzosa and Stephen Massie 5/22. Submitted Zach Moyer 5/22. Barbara moving forward. Pending feedback on Barbara and Paul's interview. Barbara and Paul moving forward. Submitted Barbara Ackerman and Paul Merkle 5/10. New position. Setting up discovery call. </t>
  </si>
  <si>
    <t>IT Technician II, IT Site Service</t>
  </si>
  <si>
    <t>Thomas Huff</t>
  </si>
  <si>
    <t xml:space="preserve">(5/11) Jason Wallace has accepted the offer. Moving forward with Jason Wallace. Josh not moving forward. Moving forward with Josh Bauer. Keeping Jason Wallace warm. Pending feedback on Josh Bauer, Jason Wallace, and Sumoo Allotey. Josh Bauer, Sumoo Allotey and Jason Wallace are moving forward to interviews.(4/20) Josh moving forward. Pending feedback on Josh Bauer. Sumoo and Jason moving forward with next steps. Pending next steps with Josh, Sumoo and Jason. Josh Bauer and Sumoo Allotey moving forward. Jason Wallace moving forward. Submitted Joshua Bauer and Sumoo Allotey 4/3. Submtited Michael Robedeau 4/3. Pending feedback on Evan Pearson. Jason Wallce is moving forward to next steps. (3/16) Submitted Evan Pearson 3/19. Jason Wallce moving forward with next steps. Mario and Brad not moving forward.Submitted Jason Wallace 3/15. Submitted Mario Mongolo 3/15. Submitted Brad Carpenter 3/15. Setting up a discovery call for this search. </t>
  </si>
  <si>
    <t xml:space="preserve">Director ERP Delivery </t>
  </si>
  <si>
    <t xml:space="preserve">Graham Marwick </t>
  </si>
  <si>
    <t xml:space="preserve">(3/30) Robert Park has verbally accepted the offer. Robert Park moving to final round interviews. Pending feedback on Robert Park interview. Robert Park moving forward to next steps. Pending next steps with Samir Parikh. Pending feedback on next steps with Robert Park and Samir Parikh. Pending feedback on Brian Bridges and Tom Pier. Pending feedback on Robert Park next steps. Brian Bridges moving forward. Submitted Brian Bridges 2/9. Robert Park moving forward, Tom Pier moving forward, keeeping Davendra Naidoo warm to process Samir Parikh moving forward. Philip Kersten and Peter Kuczynski are not moving forward. Submitted Tom Pier 2/7. Pending feedback on Philip Kersten, Peter Kuczynski, Davendra Naidoo, and Robert Park interviews. Moving Peter K. and Philip K. forward with phone interviews.  Submitted Samir Parikh 2/1.  Submitted Harry Webb 1/29. Moving Davendra, Philip, and Peter forward. Submitted Philip Kersten and Peter Kuczynski. Submitted Davendra Naidoo 1/25. Robert Park moving forward to interviews. Tim Holt not moving forward.  Keeping Tim Holt warm to the process. Submitted Rajesh Sarin. Pending feedback on Bill Lasko (1/19) Abhi Sood not moving forward. Abhi Sood and Anup Pant moving forward with ineterviews for this role. Emmanuel Glace not moving forward. Moving Tim Holt, Robert Park, Indrani Dey and Arlona Fredrickson to interviews. Pending feedback on Emmuanel Glace. (1/5) Submitted Emmanuel Glace 1/5.  Moving forward with Tim Holt, Robert Park, Indrani Dey, and Arlona Fredrickson. Kamran Avini removed himself from process. Pending feedback on Tim Holt, Robert Park, Kamran Avini, Paul Munson, Indrani Dey &amp; Andrew Pratt. Submitted Patricia Buicerood 12/18.  (12/15) Submitted Robert Park 12/15. Kamran A. moving forward with next steps. Preethy not moving forward. Submitted Preethy Abraham 12/12. Submitted Kamran Avini 12/11. Tim moving forward to phone interviews. Submitted Tim Holt 12/6. Discovery call taken sourcing new submissions.  (12/1) Setting up Discovery Call ASAP. </t>
  </si>
  <si>
    <t>Director, ERP Service Deivery</t>
  </si>
  <si>
    <t xml:space="preserve">(4/6) Charles Witkes is moving to an offer. Pending feedback on Charles Witkes. Charles Witkes moving forward to next steps. Sridhar Iyengar not moving forward. Pending feedback on Charles Witkes and Sridhar Iyengar interviews. Submitted Sridhar Iyengar. Charles Witkes moving forward. See 22368(2/2) Submitted Amit Shokeen 1/29. (1/26) Submitted Charles Witkes. Anup and Abhi are not moving forward. Indrani Dey is not moving forward. Indrani Dey is mvoing forward to a final interview TBD. (1/12) Anup and Abhi moving forward with phone interviews. Pending feedback on Abhi Sood and Anup Pant. (1/5) Submitted Abhi Sood 1/7. Pending feedback on Anup Pant. Submitted Anup Pant 1/3. Discovery call set for today. </t>
  </si>
  <si>
    <t>Associate Director IT - Sales, Marketing, and Communications Applications</t>
  </si>
  <si>
    <t>Dan Nodes</t>
  </si>
  <si>
    <t xml:space="preserve">(6/8) Trina has verbally accepted the offer. Trina moving forward. Pending next steps with Trina Leroux. Keeping Brian and Bill warm to process. Submitted Brian Ream and Bill Kuslaka 5/16. Moving forward with Trina Leroux. Keeping Paul warm. Pending feedback on Paul Tise. Submitted Maya Shteynberg 5/10. Pending next steps with Craig. Craig Shupenko moving forward. Trina moving forward. Submitted Trina Leroux 5/3. Paul Tise moving forward. Nick Mencl keeping warm. Submitted Craig Shupenko 4/25. Nick annd Paul moving forward. Submitted Nick Mencl and Paul Tise 4/25. Position open sourcing new submisssion. (4/20) Setting up DC for this search ASAP </t>
  </si>
  <si>
    <t>Sr. Director, IT Business Partner, Corporate Functions</t>
  </si>
  <si>
    <t>Kelly Fitzgerald</t>
  </si>
  <si>
    <t>(6/22) Lynn has accepted the offer. Sourcing new submissions. Lynn Cotton declined the offer. Lynn Cotton has verbally accepted the offer. Moving forward with Lynn Cotton. Pending feedback on Lynn Cotton interviews. Pending feedback on Susan Clark. Submitted Susan Clark 5/15. Pending feedback on Scott Elliot. Pending feedback on Joe Barry. Keeping Grace warm. Submitted Grace Carey 4/27. Joe Barry moving forward. Submitted Mark Booth 4/20. Submitted Joseph Barry 4/19. Lynn Cotton moving forward. Submitted Gerald Kean 4/12. Brian Bridges, Scott Elliot moving forward. Keeping Kerstin Porter warm. Kamran Avini has removed himself from process 4/9. Submitted Scott Elliot 4/5. Submitted Kevin Gaffney 4/5.  Lynn Cotton moving forward to interviews. Submitted Lynn Cotton 4/5. Brian Bridges and Kamran Avini moving forward to interviews. Kerstin moving forward to interviews. Submitted Brian Bridges 3/27. Holly Colette is moving forward to an interview. Pending feedback on Kamran Avini and Kerstin Porter. (3/23) Submitted Kamran Avini 3/26. Holly Colette moving forward with next steps. Submitted Holly Colette. Kerstin Porter moving forward with next steps. Submitted Kerstin Porter 3/22. Sourcing new submissions. New position setting up DC</t>
  </si>
  <si>
    <t>Sr. Director, IT Business Partner, Global Discovery Services</t>
  </si>
  <si>
    <t>(7/13) This role is being downgraded to the below req for Holly Cholette. Pending next steps on this role. Pending next steps with Holly Cholette. Tim Cooley has removed himself from process. Tim Cooley moving forward with this role. Keeping Holly warm. Pending feedback on Tim Cooley interview. Tim Cooley moving forward. Keeping Holly warm. Kevin Gaffney not moving forward. Pending next steps with Holly and Kevin. Kevin Gaffney moving forward here. Holly Collette is interviewing for this role.  Sourcing new submissions. New position setting up DC</t>
  </si>
  <si>
    <t>Director, IT Business Partner, Global Discovery Services</t>
  </si>
  <si>
    <t xml:space="preserve">(7/13) Holly has verbally accepted the offer. Downgrading above req 34302 to this one which is to be filled with Holly Cholette. </t>
  </si>
  <si>
    <t xml:space="preserve">Sr. Director, IT Business Partner, Commercial Functions </t>
  </si>
  <si>
    <t>(9/14) This role is going on Hold 9/10. Pending next steps on this role. (9/7) Pending next steps on this role. (8/31) Getting Alex Kanashiro back in process. (8/24) Pending next steps on this role. (8/17) Alex has removed himself from process. Pending feedback on Mike Delorey. (8/10) Submitted Michael Delorey 8/9. Moving to Phase 3. (8/3) Alex moving forward. (7/27) Alex moving forward. Getting Alex Kanashiro involved on this search 7/24. Sourcing new submissions. Brian Bridges has removed himself from process. Brian Bridges moving forward. Pending next steps. Moving forward with Brian Bridges. Pending next steps on this role. Pending feedback on Jim Taylor interview. Pending next steps with Brian Bridges. John Schneider not moving forward. Pending feedback on Brian Bridges, John Schneider, and Jim Taylor. Pending next steps on this role. Jim Taylor moving forward. Submitted Jim Taylor. John Schneider moving forward. Pending feedback on John Schneider interviews. Brian Bridges moving forward. Pending feedback on Brian Bridges interviews. John Schneider moving forward. Submitted John Schneider. Brian Bridges moving forward with this role. Mike Ciaccio not moving forward. Mike Ciaccio moving forward. Submitted Mike Ciaccio 4/10. Sourcing new submissions. New position setting up DC</t>
  </si>
  <si>
    <t>IT Sr. Project Manager</t>
  </si>
  <si>
    <t>Monica Zufriategui</t>
  </si>
  <si>
    <t xml:space="preserve">Willmington </t>
  </si>
  <si>
    <t xml:space="preserve">(8/10) Joe has verbally accepted the offer. Pending next steps with Joe Kovacs. (8/3) Moving forward with Joe Kovacs. (7/27) Joe moving forward. Pending feedback on Jon Petersen. Submitted Jon Petersen 7/11. Joseph moving forward. Submitted Joseph Kovacs 7/10. Setting up a DC for this search. </t>
  </si>
  <si>
    <t>Software Developer</t>
  </si>
  <si>
    <t>Gary Merkel</t>
  </si>
  <si>
    <t xml:space="preserve">(7/20) Warren has verbally accepted the offer. Moving forward with Warren Crabb. Submitted Lawrence Sell and Mario Delprete 7/19. Sourcing new submissions. Warren moving forward. Submitted Warren Crabb 7/2. Setting up a DC for this search. </t>
  </si>
  <si>
    <t>Modern Data Achitect</t>
  </si>
  <si>
    <t>Julie Greenway</t>
  </si>
  <si>
    <t xml:space="preserve">(7/27) David has accepted the offer. Pending feedback on next steps with David. David Dreyfus moving forward. Keeping Jeremy Chambers warm to process. Jeremy Chambers and David Dreyfus moving forward. Alex Kozlov, Eric Walk, and Dan Wiley keeping warm. Zaki Alam and Josh Merrill not moving forward. Pending feedback on Zaki Alam and Josh Merrill. Moving forward with Jeremy Chambers and David Dreyfus. Keeping Enno, Alex, Dan warm. Alex Prozument not moving forward.  Submitted Joshua Merrill 6/12. Submitted Zaki Alam 6/11. Pending feedback on phone interviews. Enno Becker, Eric Walk, Jeremy Chambers, David Dreyfus, Dan Wiley, Alex Kozlov and Alex Prozument moving forward. Submitted Alex Kozlov 5/29. Submitted Enno Becker and Garrett Cox 5/24. Pending feedback on the candidates submitted. Submitted Alex Prozument 5/18. Submitted David Dreyfus, Chris Thullen, Eric Walk, Brian McCaig, Dan Wiley, and Jeremey Chambers 5/17. New position. Setting up discovery call. </t>
  </si>
  <si>
    <t xml:space="preserve">Supervisor, MDM Services </t>
  </si>
  <si>
    <t>Sheetal Jenkins</t>
  </si>
  <si>
    <t>(9/7) (8/31) This position is going on Hold 8/31. Pending feedback on Josh Merrill interviews. Pending feedback on P3 candidates submitted. (8/24) Pending feedback on P3 candidates submitted. (8/17) Submitted Phase 3 candidates. Josh moving forward. (8/10) Moving to Phase 3. Pending feedback on Josh Merrill interview. (8/3) Getting Joshua Merrill involved on this position. (7/27) Sourcing new submissions. Lisa and Zuhaib not moving forward. Pending feedback on Lisa O'Neil's interview. Pending feedback on Zuhaib Mirza. Lisa moving forward. Sourcing new submissions. Keeping Lisa warm. Submitted Lisa O'Neil 6/21. Katherine Anthony and Z. Mirza moving forward. Submitted Kathernine Anthony and Z Mirza 6/15. Position open sourcing new submissions.</t>
  </si>
  <si>
    <t>Master Data Architect</t>
  </si>
  <si>
    <t>(8/31) This role is being canceled 8/31. Pending next steps with David. (8/24) Pending next steps with David. (8/17) (8/10) Pending next steps with David. Moving forward with David Eckler. Pending feedback on David Eckler interview. (8/3) Pending feedback on David's interview. David moving forward. Pending feedback on Josh Merrill. (7/27) Pending feedback on David and Josh interviews. David Eckler and Josh Merrill moving forward. Melissa and Maria not moving forward. Pending feedback on phone interviews. Melissa, Maria, and Josh moving forward with next steps. David Eckler moving forward. Submitted Melissa Hebert 6/15. Submitted Maria Soriano 6/15. Pending feedback on Joshua Merrill and David Eckler. Alex moving forward. Submitted Joshua Merrill 6/12. Submitted David Eckler 6/12. Alex moving forward. Submitted Alex Kanashiro 6/8. Position open sourcing new submissions.</t>
  </si>
  <si>
    <t xml:space="preserve">Senior IT Specialist Information Security </t>
  </si>
  <si>
    <t>Christopher Kaczkowski</t>
  </si>
  <si>
    <t>(6/29) Thiago has verbally accepted the offer. Moving forward with Thiago. Thiago moving forward. Shannon not moving forward. Submitted Shannon LeColst and Thiago Ribeiro 6/8. Position open sourcing new submissions.</t>
  </si>
  <si>
    <t>Sr. Portfolio Analyst</t>
  </si>
  <si>
    <t>Douglas Mackinnon</t>
  </si>
  <si>
    <t xml:space="preserve">(5/25) Andrew Doyle verbally accepted the offer. Andrew Doyle is moving forward with this role. Pending next steps with Andrew Doyle and Ian Storey. Jen Mitton and Dave Paluszcewski not moving forward. Jennifer Mitton, Andrew Doyle, Ian Storey, and David Palusziewski moving forward with interviews. Pending feedback on Veronique, Jennifer and Andrew phone interviews.  David, Ian, Veronique, Andrew, and Jennifer moving forward. Submitted Ian Storey and David Paluszewski 4/26. Veronique Dourene 4/26. Submitted Andrew Doyle 4/26. Submitted Julia Biciunas 4/26. Submitted Jennifer Mitton 4/25. </t>
  </si>
  <si>
    <t>IT Training Coordinator</t>
  </si>
  <si>
    <t>Jessica Smith</t>
  </si>
  <si>
    <t xml:space="preserve">(2/9) Kelly Higgins is moving forward to an offer for this role. (2/2) Submitted Kelly Higgins 1/31 &amp; Maria Scarpa 2/7. Position open sourcing new submissions. </t>
  </si>
  <si>
    <t xml:space="preserve">Scientific Support Sample Processing Technicain </t>
  </si>
  <si>
    <t>Rodney Lequillo</t>
  </si>
  <si>
    <t>Shrewsbuy</t>
  </si>
  <si>
    <t xml:space="preserve">MA </t>
  </si>
  <si>
    <t>(1/19) Moving to offer with James Ainsburg.  Pending interview feedback on Luis Duran, Princess Cooper &amp; Zachary Rohacik. Jame Ainsburg is moving to interview this week. (1/12) Luis Duran moving forward to interview 1/8. James Ainsburg moving forward to interview 1/5. Lubna Hassan moving forward to interview 1/8. Pending feedback on Princess Cooper &amp; Zachary Rohacik's interviews. No longer moving forward with Salman Soomro, Alycia Greenwood, Haruka Kido &amp; Limmon Ayisi.  (12/22) Princess Cooper is moving forward to interview 12/20. Zachary Rohacik is moving forward to interview 12/21.Submitted Luis Duran 12/19.  Pending feedback on Salman Soomro &amp; Lubna Hassan. Not moving forward with Alycia Greenwood, Limmond Ayisi, and Haruka Kido. (12/15) Submitted Salman Soomro &amp; Alycia Greenwood  &amp; Princess Cooper 12/12; Submitted Haruka Kido , Limmond Ayisi &amp; Zachary Rohacik 12/13. Submitted Lubna Hassan 12/14. Submitted Luis Duran 12/15. Discovery call scheduled for tomorrow 12/12.</t>
  </si>
  <si>
    <t>Sr. Staff Veterinarian</t>
  </si>
  <si>
    <t>David Reim</t>
  </si>
  <si>
    <t>Leslie Wolfe</t>
  </si>
  <si>
    <t xml:space="preserve">(4/6) George has verbally accepted the offer. Pending next steps with George. Geroge Dos Santos is moving forward with this role. keeping Greg Sallyards warm. Pending feedback on Catherine Hogan. (3/16) Submitted Catherine Hagan 3/23. Moving forward with George Dos Santos. Keeping Greg Salyards warm. SubPending feedback on Greg Salyards and George dos Santos. Dawn removed herself from process. Moving Greg Salyards, George Santos and Dawn Gau forward with next steps. Pending feedback on Boris Skopets, Greg Salyards, Sangeetha Satheesan, Dawn Gau phone interviews. All candidates moving forward to phone interview. Submitted George De Los Santos, Boris Skopets, Dawn Gau, Greg Salyards, and Sangeetha Satheesan. Sourcing new submissions on this search. (2/16) Discovery call taking place on 2/16. </t>
  </si>
  <si>
    <t>Account Manager II</t>
  </si>
  <si>
    <t>Christi Norton</t>
  </si>
  <si>
    <t xml:space="preserve">(4/6) Neil O'Kane has verbally accepted. Neil O'Kane moving forward with an offer. Neil O'Kane is moving forward to an interview on 4/6. (3/16) Neil O'Kane moving forward to phone interview. Keeping Cecilia Goldenberg warm. Submitted Cecilia Goldenberg and Neil O'Kane 2/27. Pending feedback on Priya Pattahil's interview. (2/16) Priya is moving forward to an offer. Priya Pattahil is moving forward to an interview. (2/9) Priya Pattahil moving forward. Grace Perez not moving forward. Pending feedback on Grace Perez. Submitted Grace Perez 2/7. Sourcing new submissions on this search. (1/12) Submitted Daryll Zapanta 1/12. Sourcing new submissions to this position. (1/5) Sourcing new submissions. (12/15) Discovery call taken sourcing new submissions. (12/8) Setting up a Discovery call this week. (12/1) Setting up a Discovery call this week. </t>
  </si>
  <si>
    <t>Account Support</t>
  </si>
  <si>
    <t>Nathan Robinson</t>
  </si>
  <si>
    <t>Los Angeles</t>
  </si>
  <si>
    <t xml:space="preserve">(7/27) Moving forward to an interview with Andrea, Kevin Bushner and Nathan Huebner.  (5/11) Submitted Chetna Bajaj 4/30. We are in a holding pattern with Alex Medawar. Submitted Kevin Peterson 4/25. (4/20) Moving forward with alex Medawar (4/6) Pending feedback on Alex Medawar. (3/30) Alex Medawar is moving forward to an interview. (3/16) Submited Alex Medawar 3/13 (3/9) Position open soucing new submissions. (2/9) Calling the HM today to discuss. </t>
  </si>
  <si>
    <t>Position filled with Kelly Hedlund</t>
  </si>
  <si>
    <t xml:space="preserve">Business Development Manager </t>
  </si>
  <si>
    <t>Jonathan Ewing</t>
  </si>
  <si>
    <t>San Diego</t>
  </si>
  <si>
    <t xml:space="preserve">(11/9) Filled. Marcus has verbally accepted the offer. Pending feedback on Marcus Wagstaff final round interview. (11/2) Marcus moving forward to in person interview 11/5. (10/26) Marcus moving forward to in person interview 11/5. (10/12) Marcus moving forward. (10/5) Marcus moving forward. (9/28) Marcus moving forward. Pending feedback on Marcus Wagstaff interview. Sourcing new submissions. (9/21) Xuan not moving forward due to non-compete. Xuan moving forward. Marcus moving forward. Submitted Marcus Wagstaff 9/18. Pending feedback on Xuan interviews. (9/14) Xuan moving forward. (9/7) Xuan moving forward. Pending feedback on Xuan interview. (8/31) Xuan moving forward. Submitted Xuan Pan 8/30. Keeping Cecilia Goldenberg warm. (8/24) (8/17) (8/10) Pending next steps with Cecilia. Cecilia moving forward. Lewis not moving forward due to non-compete.Pending feedback on Lewis Vann interviews. Pending next steps with Cecilia and Brad. (8/3) Pending feedback on Lewis Vann interviews. Bradley moving forward. Submitted Bradley Leonard 7/30. (7/27) Lewis moving forward. Pending feedback and next steps with Lewis. Lewis Vann moving forward. Cecilia moving forward. Submitted Cecilia Goldenberg 6/28. Lewis moving forward. Submitted Lewis Vann 6/26. Mazyer moving forward. Keeing Diana and David warm to process. Submitted Mazyar Marjani (6/15). Submitted Diana Greenman &amp; David Sanborn 6/14. Anil Thapa not moving forward. Submitted Anil Thapa 6/11. (6/8) Sourcing new submissions. </t>
  </si>
  <si>
    <t>Technician I Cell Culture</t>
  </si>
  <si>
    <t>Dana Schreffler</t>
  </si>
  <si>
    <t>King of Prussia</t>
  </si>
  <si>
    <t>(2/1) Kylie Wandress has verbally accepted. Moving forward to an offer for Kylie Wandress. Pending feedback on 2nd interview with Kylie Wandress. Keeping Madison Gaiser warm. Pending submission feedback on Seethal Meda. (1/25) Kylie Wandress moving to 2nd Interview. Pending interview feedback on Kylie Wandress and Madison Gaiser. Pending submission feedback on Seethal Meda. (1/18) Kylee Wandress and Madison Gaiser moving to onsite interview. Submitted Seethal Meda. Jeffrey Fletcher withdrew. Submitted Kevin Reagan, Kylie Wandress, and Madison Gaiser. Keeping Paul Anthony warm. Jeffrey Fletcher moving to second onsite interview. Elisabeta has accepted another position. (1/11) Keeping Paul Anthony and Elisabeta Blandin warm to process. Jeffrey Fletcher moving to onsite interview. Submitted Jeffrey Fletcher (1/4) Pending interview feedback on Paul Anthony and Elisabeta Blandin.(12/21) Pending interview feedback on Paul Anthony. Moving forward to an interview with Elisabeta Blandin. Submitted Elisabeta Blandin. Moving forward to onsite interview with Paul Anthony. (12/14) Pending feedback on Alena La and Kiana Walker. Submitted Cierra Johnson and Paul Anthony (12/7) Submitted Alena La and Kiana Walker. This req ID chaged from 37386 to 40673 12/7. (11/30) Cancelling this requisition. Pending interview feedback on Herb Francisco. (11/23) Pending interview feedback on Herbert Francisco. (11/16) Herbert Francisco moving to onsite interview. Submitted Olga Melnikov. (11/9) Submitted Herbert Francisco. Keeping Valerie C. warm. Kandis Schrader has accepted another offer. Kandiss Schrader scheduled to interview on 11/6. (11/2) Jennifer has accepted another offer. Moving Kandiss S. and Jennifer Marcy to onsite interviews. Keeping Valerie Warm. (10/26) Kandiss Schrader and Jennifer Marcy moving to onsite interview. Keeping Valerie Cruz warm to process. Submitted Jennifer Marcy.  Kimberly Helbig has removed herself from process. Pending interview feedback on Valerie Cruz and Kimberly Helbig. Working to schedule interview with Kandiss Schrader. (10/19) Pending interview feedback on Valerie Cruz. Kandiss Schrader and Kimberly Helbig moving to onsite interview. (10/12) Pending interview feedback for Valerie Cruz. Pending submisison feedback for Kandiss Schrader and Kimberly Helbig. (10/5) Valerie Cruz moving to onsite interview. Submitted Kandiss Schrader and Kimberly Helbig. Submitted Valerie Cruz. Elee Moussa has removed himself from process. (9/21) Elee Moussa moving to onsite interview. Submitted Elee Moussa 9/18. (9/14) Reaching out to qualified candidates in the pipeline. Lediona has declined the offer. Waiting on offer detials for Lediona Mehmeti. (9/7) Waiting on offer details for Lediona Mehmeti. (8/24) Moving forward to an offer for Lediona Mehmeti. Pending interview feedback Lediona Mehmeti. Melissa has pulled herself out of process.  (8/17) Pending interview feedback on Lediona Mehmeti. Melissa Greulich is not responding. Not moving forward with Sean King. No feedback on Sean King's interview. Lediona Mehmeti is moving forward to an interview. Melissa G. is not responding. Setting up Melissa Greulich's interview. Pending feedback on Mark Schwartz (internal) (8/10) Pending interview feedback on Sean King. Moving forward to onsite interviews with Melissa Greulich and Lediona Mehmeti. Pending submission feedback on Melissa Greulich and Lediona Mehmeti. (8/3) Pending interview feedback on Sean King. Submitted Melissa Greulich 7/31. Sourcing new submissions. (7/27) Pending feedback on Sean King. Sourcing new submissions. (7/20) Moving forward to interview with Sean King. Keeping Kayla Pasake and Melinda Phun warm. (7/13) Moving forward to an interview with Sean King. Pending feedback on Kayla Pasake, Sean King and Melinda Phun. Submitted Sean King 7/12 (6/29) Submitted Kayla Pasake and Melinda Phun (6/22) Submitted David Appleby 6/20. Position open sourcing new submissions. (8/3) Pe</t>
  </si>
  <si>
    <t>Director, Events Management</t>
  </si>
  <si>
    <t xml:space="preserve">Gina Mullane </t>
  </si>
  <si>
    <t xml:space="preserve">(10/12) Susan has verbally accepted the offer. (10/5) Pending feedback on Susan interview. Susan moving forward. (9/28) Pending feedback on Susan interviews. Bob moving forward. Submitted Bob Cacciola. (9/21) Keeping Ronli warm. Gerard not moving forward. Michele has removed herself from process. Pending feedback on Susan, Michele, Ronli and Gerard interviews. (9/14) Pending feedback on Michele interviews. Susan Daddio, Ronli Merlis, and Gerard Charles moving forward. (9/7) Michele moving forward. Submitted P3 candidate Michele Staats. Tiana Pignone moving forward. (8/31) Donald moving forward. Submitted Donald Schmid 8/27. (8/24) Ronli Merlis and Gerard Charles moving forward to Skype interview. Keeping Susan Daddio warm to process. Submitted Donald Schmid. (8/17) Pending feedback on Ronli and Tiana. (8/10) Submitted Ronli Merlis 8/10. Submitted Tiana Pignone 8/9. (8/3) Sourcing new submissions. (7/27) Susan moving forward. Veronika not moving forward. Pending feedback and next steps on Veronik and Susan D. Susan not moving forward. Submitted Susan Chebookjian 7/17. moving forward. Valery not moving forward. Submitted Valery Osias and Susan Daddio 7/10. Veronika moving forward. Pending feedback on Veronika. Submitted Veronika Vaclavek 7/2. Sarah, Nicole, Pamela not moving forward. Nancy moving forward. Submitted Sarah Hamilton, Nicole Trainor, and Pamela Fogarty 6/29 Submitted Nancy Sarlan 6/20. Andrea Chadis not moving forward. Submitted Andrea Chadis 6/14. Sourcing new submissions. </t>
  </si>
  <si>
    <t>Sr. Event Specialist</t>
  </si>
  <si>
    <t>Susaan Desmond</t>
  </si>
  <si>
    <t>(3/16) Valentina Cecchi has verbally ccepted the offer. Moving forward Valentina Cecchi to an offer. feedback on Shay Malagisi and Sawyer Treffinger. Shay moving forward with an interview. Submitted Shay Malagisi 3/5. Pending next steps with Valentina. Sawyer T moving forward. Submitted Sawyer Treffinger 3/2. Pending feedback on Valentina C interview. Kerri K not moving forward. Kerri K and Valentina C moving forward with next steps. Nancy Salt not moving forward. Lynn Clifford not moving forward. Submitted Kerri Keane and Valentina Cecchi 2/22. Piers not moving forward. Submitted Piers Dooley 2/21.  Nancy Salt moving forward. Submitted Nancy Salt 2/20. Lynn Clifford moving forward. Submitted Lynn Clifford 2/16. Submitted Julie Baker &amp; Laurel Ziehl  2/13, Christine Panek &amp; Charles Greco 2/14. Sourcing new submissions on this search. (2/9) Jeanine DuBois not moving forward. Jeanine DuBois moving forward with a phone interview. Submitted Jeanine DuBois 2/7. Sourcing new submissions on this role. (2/2) Setting up Discovery call</t>
  </si>
  <si>
    <t>Customer Engagement &amp; Digital Media</t>
  </si>
  <si>
    <t>Laura Robinson</t>
  </si>
  <si>
    <t xml:space="preserve">(3/2) Moving Ryan Stevenson forward with an offer. Pending feedback on Ryan Stevenson. (2/16) Submitted Ryan Stevenson 2/13. Ryan Stevenson moving forward to interview 2/16. Submitted Matt Novak 2/15. Matt Novak no longer moving forward. Sourcing new sbumissions. (2/9)  Discovery call taking place on 2/6. </t>
  </si>
  <si>
    <t xml:space="preserve">eCommerce Manager </t>
  </si>
  <si>
    <t>Eric Cholette</t>
  </si>
  <si>
    <t>(5/25) Melissa has verbally accepted the offer. Pending next steps with Melissa. Greg has removed himself from process. Greg Slepnyov moving forward. Pending next steps with Melissa Schroeder. Pending feedback on Greg Slepnyov interview. Greg Slepnyov moving forward. Pending feedback on Melissa Schroeder next steps. Melissa moving forward. Keeping Greg warm. Submitted Greg Slepnyov 5/10. Melissa moving forward. Submitted Melissa Schroeder 5/2. Sourcing new submisssions (4/6) Sourcing new submissions. Jana not moving forward, keeping her warm. Pending feedback on Janna's interview. Janna moving forward to interivew. Submitted Jana de Guzman 4/4. Nick Rubino moving forward. Submitted Nick Rubino 3/28. Moving forward with Craig Shupenko to an interview. Pending feedback on Pam Williams. (3/16) Craig Shupenko moving forward. Submtited Craig Shupenko 3/23. Submitted Pam Williams 3/22. Keeping Brian Gaspar warm. Submitted Brian Gaspar 3/1. Position open sourcing new submissions. (2/16 Setting up Discovery calls.(2/9) Setting up a discovery call today</t>
  </si>
  <si>
    <t xml:space="preserve">Manager, Project Management </t>
  </si>
  <si>
    <t>(3/30) Lisa Simon verbally accepted the offer. Lisa Simon moving to an offer. Pending feedback on Lisa Simon interviews. Lisa Simon moving forward.  Lisa Simon and Rick Ringuette are moving forward to an interview. Pending interview feedback on Rick Ringuette.  Pending feedback on Jason McDonald. (3/16) Submitted Jason McDonald 3/20. Lisa Simon and Rick Ringuette moving forward to next steps. Laurence Lawless not moving forward. Rick Ringuette moving forward to phone interview. Submitted Laurence Laweless 3/9. Submitted Melissa Schroeder 3/8. Moving Lisa Simon to phone interview. Pending feedback on Rick Ringuette. Submitted Lisa Simon 3/6. Submitted Rick Ringuette 3/5. Position open sourcing new submissions. (2/16 Setting up Discovery calls.(2/9) Setting up a discovery call today</t>
  </si>
  <si>
    <t xml:space="preserve">Sr. Web Content Specialist </t>
  </si>
  <si>
    <t>Elane Tohmc</t>
  </si>
  <si>
    <t>(4/20) Amanda Rossi has accepted the offer. Amanda Rossi moving to an offer. Moving forward twith Amanda Rossi (4/6) Amanda Rossi moving forward. Amanda Rossi is moving forward. Alyssa Smith has removed herself from process. Amanda Rossi moving forward. Maxine Giza not moving forward. Shveta Sharma not moving forward. Submitted Maxine Giza 4/9. Submitted Amanda Rossi 4/4. Pending feedback on Shveta Sharma interview. Alyssa Smith moving forward. Pending feedback on Alyssa Smith. Shveta Sharma is moving forward to interviews. (3/16) Submitted Alyssa Smith 3/23. Shveta moving forward with next steps. Submitted Shveta Sharma 3/21. Sourcing new submissions. Ben Waite has removed himself from process. Pending next steps with Ben Waite. Pending feedback on Ben Waite interview. Ben Waite moving forward. Submitted Ben Waite 3/1. Position open sourcing new submissions. (2/16 Setting up Discovery calls.(2/9) Setting up a discovery call today</t>
  </si>
  <si>
    <t xml:space="preserve">(6/8) Pending next steps on this search. Shawn Duggan not moving forward. Pending feedback on Shawn Duggan. Keeping Erin warm. Shawn Duggan moving forward. Pending feedback on Erin Couse. Submitted Erin Couse 5/11. Jeff moving forward. Theresa and Shawn moving forward. Submitted Theresa Mitchell, Shawn Duggan, Jeff Firnhaber 5/8. Position open sourcing new submissions. </t>
  </si>
  <si>
    <t>Client Project Manager</t>
  </si>
  <si>
    <t>Lisa Simon</t>
  </si>
  <si>
    <t xml:space="preserve">Spencerville </t>
  </si>
  <si>
    <t xml:space="preserve">(7/20) Katelynn has verbally accepted the offer. Moving forward with Katelynn Hodgkins. Pending feedback on Angela offer. Moving forward with Angela. Angela Dion, Katelynn Hodgkins, Kristina Aurousseau, and Tessa Murray moving forward. (6/29) Michelle Gurrola-Gall moving forward. Angela and Kristina moving forward. Katelynn moving forward 6/21. Submitted Michelle Gurrola-Gal 6/27 Submitted Douglas Flora, Katelynn Hodgkins, and Haiyan Fillutzy 6/20. Kristina moving forward. Submitted Kristina Aurousseau 6/18. Angela moving forward. Submitted Angela Dion 6/15. Sourcing new submissions. </t>
  </si>
  <si>
    <t xml:space="preserve">(9/21) Cora has verbally accepted the offer. (9/14) Cora moving forward. (9/7) Cora moving forward. Keeping david warm. James not moving forward. (8/31) Cora moving forward. Pending feedback on Cora interviews. Keeping David Richards warm. James moving forward. Submitted James Hegarty 8/29. (8/24) Cora moving forward with next steps. Cora moving forward. Pending next steps with David and Meaghan. Submitted Cora Nucci 8/20. (8/17) Meaghan and David moving forward. Pending feedback on Meaghan and David interviews.  (8/10) Pending feedback on Meaghan and David interviews. Meaghan moving forward. Submitted Meaghan Root 8/6. (8/3) David Richards moving forward with next steps. (7/27) Robin moving forward. Submitted Robin Shore 7/19. David moving forward. Submitted David Richards 7/17. Sourcing new submissions. Alisha not moving forward. Submitted Alisha Tammara 6/28. Sourcing new submissions. </t>
  </si>
  <si>
    <t>Sr. Product Manager</t>
  </si>
  <si>
    <t>Julie Sperry</t>
  </si>
  <si>
    <t>(8/24) Canceling this req. Pending feedback on next steps with Grace Robinson. (8/17) Pending feedback on Tiffany and Tracey interviews. (8/10) Tiffany and Tracey moving forward. Getting Grace Robinson back in process. Submitted Pallavi Chhabra 8/6. Pending feedback on TIffany Adams and Tracey Ray. (8/3) Submitted Tracey Ray 8/3. Submitted Tiffany Adams 8/2. (7/27) Sourcing new submissions. Keeping Tibor and Christa warm. Pending next steps with Grace Robinson. Pending feedback on Tibor and Christa. Submitted Tibor Henseler 6/28. Submitted Christa Ford 6/25. Getting Grace back in process. Dan Spisak has removed himself from process. Leda Notchey moving forward. Dan Spisak moving forward. Keeping Grace warm. Karen Williams not moving forward. Pending next steps with Grace Robinson and Leda Notchey. Keeping Karen warm. Pending feedback on Dan Spisak, Grace Robinson, Karen Williams and Leda Notchey. Leda and Karen moving forward. Submited Leda Notchey and Karen Williams. Salmin Hiouel not moving forward. Salim Hiouel moving forward. Submitted Salim Hiouel 4/6. Dan Spisak and Grace Robinson moving forward. Moving forward. Pending feeding on interviews. Daniel Spisak, Grace Robinson, Robert Porzio and Ed Falvo are moving forward to interviews. (3/16) Grace, Robert, and Ed moving forward to next steps. Daniel Spisak moving forward. Submitted Daniel Spisak and Tom Grobaski 3/19. Pending feedback on Robert Porzio, Jake Isley, and Grace Robinson phone interviews. Pending feedback on Robert Porzio interview. Pending next steps with Ed Falvo. Grace R and Robert P moving forward with next steps. Submitted Grace Robinson and Robert Porzio 3/8. Pending feedback on Avery Reed. Edward Falvo moving forward to interview. Submitted Edward Falvo 3/6. Submitted Avery Reed 3/6. Jake Isley moving forward to phone interview. Submitted Jake Isley 3/5. Position open sourcing new submissions. (2/16 Setting up Discovery calls.(2/9) Setting up a discovery call today</t>
  </si>
  <si>
    <t>(6/8) Leda has accepted the offer. Moving forward with Leda Notchey for this req. See 32941 (3/9) Position open sourcing new submissions. (2/16 Setting up Discovery calls.(2/9) Setting up a discovery call today</t>
  </si>
  <si>
    <t xml:space="preserve">Product Manager </t>
  </si>
  <si>
    <t>(6/8) Jessica Rayser has verbally accepted the offer. Jessica Rayser moving forward. Submitted Jessica Rayser 5/29. Position open sourcing new submissions</t>
  </si>
  <si>
    <t xml:space="preserve">Safety Assessment Sales Specialist </t>
  </si>
  <si>
    <t>Greg Ruppert</t>
  </si>
  <si>
    <t>(6/8) Bill Jefferson verbally accepted the offer.  Bill Jefferson moving forward. Submitted Bill Jefferson 5/30. Position open sourcing new submissions</t>
  </si>
  <si>
    <t>Sr. Business Development Director</t>
  </si>
  <si>
    <t>Cathie Adams</t>
  </si>
  <si>
    <t>(8/3) Shadi has verbally accepted the offer.  (7/27) Shadi moving forward. Pending feedback on Shadi interview. Shadi moving forward. This req updated from 37062 to 38180. Shadi moving forward. Submitted Shadi Razifard 6/28. Michael Zamora not moving forward. Submitted Michael Zamora 6/18. Pending feedback on Charles Ellis interview. Charles moving forward. Submitted Charles Ellis 6/5. Submitted Greg Slepnyov 6/1. Position open sourcing new submissions</t>
  </si>
  <si>
    <t xml:space="preserve">(9/28) Andrea has verbally accepted the offer. Pending next steps with Andrea. (9/21) Andrea moving forward. (9/14) Melissa moving forward. Andrea moving forward. Submitted Melissa Kirkland 9/10. Pending next steps with Ashley Hagemann and Shere Frazier. (9/7) Andrea moving forward. (8/31) Submitted Andrea Spencer 8/29. (8/24) Shere moving forward. Submitted Shere Frazier 8/22. Ashley moving forward. Submitted Ashley Hagemann 8/21. (8/17) Pending feedback on Alexandria.  (8/10) Submitted Alexandria Waller 8/10. Chitra not moving forward. Pending feedback on Chitra interview. Karina not moving forward. Chitra moving forward. Pending feedback on Karina interview. (8/3) Karina moving forward. Pending feedback on Chitra interview. Pending feedback on Karina and Chitra interviews. (7/27) Karina and Chitra moving forward. Moving forward with Jessica Raubenolt (internal).  Pending interview feedback on Karina Campbell. Submitted Chitra William 7/23 (7/20) Karina moving forward. Submitted Karina Campbell Sourcing new submissions. Setting up DC. </t>
  </si>
  <si>
    <t xml:space="preserve">Seattle </t>
  </si>
  <si>
    <t>(6/8) Moving forward with Ryan Mackey. Pending feedback on Ryan Mackey</t>
  </si>
  <si>
    <t>Marketing Manager, Discovery Technology Platforms</t>
  </si>
  <si>
    <t>Katherine Kaplan</t>
  </si>
  <si>
    <t xml:space="preserve">(5/4) Pam has verbally accepted the offer. Pam moving forward to an offer. Pending feedback on Pam interview. Pam moving forward. Pending feedback on Pam Williams. Moving Pam Williams forward. Submitted Nora Flynn 4/5. Pam Williams moving forward. Submitted Pam Williams 3/29. Submitted Natalia Serpa 3/29. Position no longer confidential (3/16) Sourcing new submissions. Setting up a disovery call for this role. </t>
  </si>
  <si>
    <t xml:space="preserve">Marketing Communications Specialist </t>
  </si>
  <si>
    <t>Kerri Williams</t>
  </si>
  <si>
    <t xml:space="preserve">(4/6) Charles Magliato has verbally accepted the offer. Moving Charles Magliato to an offer. Pending next steps with Charles Magliato. Charles Magliato moving forward. Submitted Charles Mugliato 3/29. Submitted Adam Ertas 3/27. Submitted Rebecca Lennartz. Pending feedback on Joann Williams. (3/16) Joann Williams moving forward. Submitted Joann Williams 3/23. Sourcing new submissions. Setting up a Discovery call for this search. </t>
  </si>
  <si>
    <t>Marketing Specialist</t>
  </si>
  <si>
    <t>Genevieve Glazier</t>
  </si>
  <si>
    <t xml:space="preserve">(5/11) Caroline has verbally accepted the offer. Position on hold. Moving forward with Caroline Tozer. Pending feedback on Joann and Caroline. Joann Williams and Caroline Tozer moving forward to next steps. Pending next steps with Jared and Abigail and Caroline. Joann Williams moving forward to interview. Submitted Joann Williams 3/29. Submitted Eric Goodnow and Gina Jean 3/28. Submitted Jared Sciarappa 3/27. Moving Caroline Tozer to next steps. Jessie Kuenzel (3/16) Caroline moving forward. Submitted Jessie Kuenzel and Abigail Cianciolo 3/26. Caroline Tozer moving forward with next steps. Submitted Caroline Tozer 3/23. Sourcing new submissions. setting up DC for this role. </t>
  </si>
  <si>
    <t>Biologics manufacturing</t>
  </si>
  <si>
    <t xml:space="preserve">Joan Johnson </t>
  </si>
  <si>
    <t>Willmantc</t>
  </si>
  <si>
    <t xml:space="preserve">(1/19) Anthony Texeria is moving forward to an offer. (1/12) Follow up needed from HM on this role. (12/22) Prapti Desai, internal candidate, did not accept her offer. . Position open with an interanl candidate in the process. (11/24) Setting up a discovery call ASAP (11/17) New Position. </t>
  </si>
  <si>
    <t>Sr. Project Manager - SAP</t>
  </si>
  <si>
    <t>Michael Margolis</t>
  </si>
  <si>
    <t>(10/13) Send fill template. Internal candidate has verbally accepted the offer. Praveen Bhatia being kept warm to process.Waiting on Jillian to get back to me around this search. (9/29) Pending feedback on internal. Internal Candidate selected for this search.  Submitted Preethy Abraham 9/26. Praveen Bhatia moving to phone interview. Moving forward in the process with Parveen Bhatia. (9/22) Pending feedback on Spurthi Rao, Burton Osterweis, Praveen Bhatia and Lou Poirier.  Submitted Lou Poirier 9/10. (9/8) Spurthi Rao is moving forward to an interview. Pending feedback on Burton Osterweis. (9/1) Submitted Praveen 9/1. Submitted Burton Osterweis 8/28. Pending feedback on Spurthi Rao. (8/25) Submitted Spurthi Rao 8/24. Positions coming over to us from Beth's team</t>
  </si>
  <si>
    <t>GIL004012</t>
  </si>
  <si>
    <t>Assistant Commercial Accounts Manager</t>
  </si>
  <si>
    <t>Kevin Devinney</t>
  </si>
  <si>
    <t xml:space="preserve">KimBerly Meade </t>
  </si>
  <si>
    <t xml:space="preserve">(1/12) Pending feedback on Travis Heffinger and Cody Page. (12/15) Submitted Cody Page 12/12. Pending feedback on Travis Heffinger. (12/8) Travis Heffinger moved forward to a phone interview last week. (12/1) Submitted Frank Zulauf &amp; Travis Heffinger 11/29. Souring new submissions on this search. (11/17) Submitted Steven Murphy &amp; Justin Hines 11/17. Phillip has decided to stay at opco moving forward with additional candidates. (9/22) Moving to an offer with Philip Gellesipie. Pending interview feedback on Ryan Andrews, Sam Hall &amp; Philip Gellesipie. (9/8) Ryan Andrews, Sam Hall &amp; Philip Gellesipie is moving froward to the next round of interviews. (8/25) Moving Ryan Andrews to next steps with Sam Johnson and Philip Gellesipie. Pending feedback on Ryan Andrews. Moving Sam Johnson and Phillip Gillespie to next steps.  (8/18) Submitted Ryan Andrews 8/16. Sam Johnson, Phillip Gillespie and Tara Gooch are moving forward to interviews. (8/11) Pending feedback on Sam Johnson &amp; Phillip Gillespie.  Tara Gooch is being kept warm to the process. Submitted Phillip Gillespie 8/7. (8/4) Submitted Oscar SAM Johnson &amp; Savannah Young 8/1 Submitted Rachel Abrahamson &amp; Tara Gooch 8/3.. Discovery call taken sourcing new submissions. (7/14) Discovery call taking place tomorrow. </t>
  </si>
  <si>
    <t>Client Services Rep</t>
  </si>
  <si>
    <t>Allison Lintern</t>
  </si>
  <si>
    <t xml:space="preserve">(1/19) Pending feedback on one of the internal candidates to move to offer.  Brian Emrick and Rebecca Moehle have interviewed, pending feedback. Tony Slavino is moving to interview this week. (1/12) Brian Emrick moving forward to interview 1/8. Rebecca Moehle moving forward to interview 1/11. Tony Salvino moving forward to interview TBD. Submitted Tony Salvino 1/2.  (12/22) Pending feedback on Rebecca Moehle and Brian Emrick. (12/15) Pending feedback on Recbcca Moehle and Brian Emrick. (12/8) Pending feedback on Rebecca Moehle and Brian Emrick. (12/1) Submitted Rebecca Moehle &amp; Brian Emrick 11/28. Position open sourcin new submissions. (11/3) Sourcing new submissions. Discovery call being set up </t>
  </si>
  <si>
    <t>Report Administrator I Report Writing</t>
  </si>
  <si>
    <t xml:space="preserve">(1/12) Wendy Shepherd has accepted this role. </t>
  </si>
  <si>
    <t>Client Manager</t>
  </si>
  <si>
    <t xml:space="preserve">(11/10) Chris Novak moving to an offer. Moving Chris Novak and Matt Strouse to interviews. Pending feedback on Christopher Novak. (11/3) Submitted Christopher Novak 10/31. Sourcing new submissions. Discovery call being set up </t>
  </si>
  <si>
    <t>Scheduling Coordinator I RTSS</t>
  </si>
  <si>
    <t xml:space="preserve">(12/22) Brittany Coovert has accepted her offer 12/20. Caitlin Sword, Wendy Shepherd and Brittany Coovert have all interviewed, pending feedback.  (12/15) Catlin Sword and Wendy Shepherd are moving forward to interviews this week. Pending feedback on Brittany Coovert. Submitted Mary Tomsik 12/15.  (12/8) Submitted Caitlin Sword 12/5, Wendy Shepherd 12/7 &amp; Brittany Coovert 12/8. Mke Sizemore is not moving forward. (12/1) Mike Sizemore is not mooving forward. (11/17) Pending feedback on Mike Sizemore. (11/10) Mike Sizemore is moving forward to an interview. (11/3) Submitted Mike Sizemore 11/3. Sourcing new submissions. Discovery call being set up. </t>
  </si>
  <si>
    <t xml:space="preserve">(12/22) Kale Bandy has accepted his offer, pending background check. (12/8) Kale Bandy is moving forward to an offer. (12/1) Kale Bandy is moving forward to an offer.  Pending feedback on Kale Bandy. Pending interivew feedback Barbara Northstine. (11/24) Submitted Kale Bandy 11/20. Barbara Northstine is moving forward to an interview. (11/17) Pending feedback on Barbara Northstine. (11/10) Submitted Barbara Nothstine 11/8. Discovery call taken sourcing new submissions. (11/3) Discovery call being set up for this role. </t>
  </si>
  <si>
    <t xml:space="preserve">Deanne Chosa </t>
  </si>
  <si>
    <t xml:space="preserve">(10/13) Send fill template. Check on BG/DS. Erin Whaley accepted the offer. Moving forward with Erin Whaley to an offer for this role.  Decision being made between Erin Whaley, Melissa Bartz and Cherie Schneider. (10/6) Cherie Schneider, Erin Whaley, and Melissa Bartz moving forward to final steps. Pending interview feedback on Carleen Rantzow and Erin Whaley(9/29) Carleen Rantzow moving forward to phone interview. Erin Whaley moving to phone screen with Dede. Submitted Erin Whaley 10/2. Submitted Carleen Rantzow 10/2. Melissa Bartz moving to in person interviews. Rachael Conant not moving forward. Pending feedback on Melissa Bartz, Rachael Conant, and Cherie Scheider. Cherie Schneider is moving forward in the process to face to face. moving forward to phone interview. Rachael Conant moving forward to phone interview. (9/22) Submitted Melissa Bartz 9/22. Submitted Rachael Conoant 9/17. Pending interview feedback on Cherie Scheider. (9/15) Pending feedback on Cherie Scheider. (9/8) Submitted Cherie Schneider 9/8. Discovery call taken sourcing new submissions </t>
  </si>
  <si>
    <t>Joseph Lech</t>
  </si>
  <si>
    <t xml:space="preserve">(10/13) Send fill template. Check on BG/DS. Tammy Zimmerman- Ramos is moving forward to an offer. The interviews went well and a decision should be made in the near future. Abigal Inman, Tammy Ramos, Angelo Kazantzids and Kerri Pomkal are moving forward to an interview Submitted Trisha Gerhard, Marla Stewart and Elizabeth Dunlap 9/26.  (9/22) Submitted Abigail Inman 9/22. Moving Tammy Ramos and Linda Dziewit to interview. Pending feedback on Kerri Pomkala and Angelo Kazantzidis. (9/15) Submitted Kerri Pomykala and Lindda Dziewit Sourcing new submissions. (9/8) Sourcing news submisions. (9/1) Discovery call taking place this week. </t>
  </si>
  <si>
    <t xml:space="preserve">Electro Mechanical Assembler </t>
  </si>
  <si>
    <t xml:space="preserve">Jason Tremblay </t>
  </si>
  <si>
    <t xml:space="preserve">(10/20) Send fill template. Codie Dickert moving forward to an offer. Pending feedback on John Fechter and Codie Dickert(10/13) Submitted John Fechter 10/12 &amp; Codie Dickert 10/13..  Matthew Bauer, Eliot Kohn and Eric Speight moving forward to interview. (10/6) Submitted Matthew Bauer 10/5. Pending feedback on Eliot Kohn and Eric Speight. (9/29) Submitted Elliot Kohn 9/27. Pending feedback on Eric Speight. (9/22) Position open sourcing new submissions. (9/8) DC taking place this week. </t>
  </si>
  <si>
    <t>(10/20) Check on BG/DS. Larry McDonald moving forward to an offer. Role opened to accommodate another offer for this group.</t>
  </si>
  <si>
    <t>Senior Systems Engineer</t>
  </si>
  <si>
    <t>Jack Weinacht</t>
  </si>
  <si>
    <t xml:space="preserve">(10/20) Check on offer letter. Andrew has verbally accepted the offer. Andrew moving to offer. Keeping John warm to process.  Interviews are being set up with Andrew Casperson, David Kearney and John Warder. (10/13) Andrew moving to onsite interview. Andrew moving forward with phone screen. David Kearney moving forward to on site interview. John Warder moving to onsite interview. David Kearney moving to phone interview. John Warder moving forward to phone interview. Submitted David Kearney 10/10 &amp; Andrew Casperson 10/10. Pending feedback on John Warder. (10/6) Submitted John Warder 10/8. Sourcing new submissions. Discovery call taken. Setting up Discovery Call this week. </t>
  </si>
  <si>
    <t xml:space="preserve">(12/15) Kiara Williams will be offered this role. (12/8) Sourcing new submissions. (11/10) Discovery call taken sourcing new submissions. (11/3) Discovery call being set up for this role. </t>
  </si>
  <si>
    <t>Report Coordinator I Report Writing</t>
  </si>
  <si>
    <t xml:space="preserve">(12/1) Nathanel Chance is filling this role.  Pending interview feedback on Nathaniel Chance. (11/24) Nathaniel Chance is moving forward to an interview. (11/17) Pending feedback on Nathaniel Chance. (11/10) Submitted Nathaniel Chance 11/13. Discovery call taken sourcing new submissions. (11/3) Discovery call being set up for this role. </t>
  </si>
  <si>
    <t>VEE000366</t>
  </si>
  <si>
    <t xml:space="preserve">Plant Controller - Catlow </t>
  </si>
  <si>
    <t>Cam Carmack</t>
  </si>
  <si>
    <t>Kimberly Meade</t>
  </si>
  <si>
    <t xml:space="preserve">Dayton </t>
  </si>
  <si>
    <t xml:space="preserve">(8/18) Leah has accepted the offer. Moving Leah Stevenson to an offer. Keeping Eric Flory warm to process. Leah Steveson and Eric Flory are moving forward to interviews this week. (8/11) Christine has removed herself from process. Christine moving forward with interview at Catlow. Leah Steveson and Eric Flory are moving forward to an onsite interview in Greensboro. Leah Steveson and Eric Flory have had phone interviews for this role pending next steps. Christine Urquhart is moving forward Aug 2nd with an interview.  (7/21) Leah Steveson onsite interview 7/21. Eric Flory moving to onsite 7/21. Chris Hutson not moving forward. Moving Jennifer Smallwood, Chris Hutson and Eric Flory to phone interview. Pending onsite interview for Leah Stevenson and Christine Urquhart. Pending feedback on Jennifer Smallwood. (7/14) Submitted Jennifer Smallwood 7/10. (7/7) Moving forward to an interview with Leah Stevenson and Christine Urquhart. Submitted Keith Phelan 7/5.Pending specific feedback on Chris Hutson and Eric Flory. (6/30) Moving Leah Stevenson and Christine Urquhart to phone interview. Pending feedback on Eric Flory and Chris Hutson. Submitted Eric Flory 6/29. VIcki Pierre not moving forward. Submitted Chris Hutson 6/29. Submitted Christine Urquhart 6/28. Pending feedback on Leah Stevenson, Vicki Pierre and Alan Hawthorn. (6/23) Submitted Leah Stevenson 6/26. Submitted Vicki Pierre 6/23.  Submitted Alan Hawthorn 6/19. Sourcing new submissions for this role. (6/16) Discovery call taken last week. Sourcing new submissions on this role. (6/2) No feedback from the hiring manager on when this Discovery call will take place.  </t>
  </si>
  <si>
    <t xml:space="preserve">(12/1) Moving forward with Christena Provost to an offer.  Pending feedback on Chelsey O'Brien &amp; Erin Groff. (11/24) Submitted Chelsey O'Brien &amp; Erin Groff 11/21 &amp; Tiara Evans 11/22. Moving Christena Provost and Kaitiln Kramer to an interview. (11/17) Internals Christena Provost &amp; Kaitlin Kramer moving forward 11/14. Position oen sourcing new submissions. (11/10) Position being open this week. </t>
  </si>
  <si>
    <t>Laboratory Technician I MDX</t>
  </si>
  <si>
    <t xml:space="preserve">Danielle Cleasby </t>
  </si>
  <si>
    <t xml:space="preserve">(12/8) Kristen Malagodi moving to an offer. Pending feedback on Emily Duran Poli. (11/24)  Pending feedback on Emily Duran Poli. Pending feedback on internal candidates Kristen Olson and Kristen Malagodi. (11/10) Pending feedback on Emily Duran-Poli. Pending feedback on internal candidates Kristen Olson and Kristen Malagodi (11/3) Submitted Emily Duran-Poli 11/1. Moving forward to interviews with internals Kristen Olson and Kristen Malagodi. Submitted Michelle Urh &amp; Ana Kocani 10/26.  (10/20) Discovery call being set up </t>
  </si>
  <si>
    <t>GIL003904</t>
  </si>
  <si>
    <t>Sales Manager</t>
  </si>
  <si>
    <t xml:space="preserve">George Bartlet </t>
  </si>
  <si>
    <t>(7/28) This role is being filled with Kevin Kowalski (7/21) Pending feedback on Gary Landsberg, Ronald Goss, and Wesley. (7/14)Pending feedback on Gary Landsberg, Ronald Goss and Wesley Brock. Submitted Michael Smith 7/10, Julian Shores 7/11 &amp; David Branch 7/11.  (7/7) Pending feedback on Gary Landsberg, Ronald Goss and Wesley Brock. (6/30) Submitted Gary Landsberg 6/29, Ronald Goss 6/30 &amp; Wesley Brock 6/30. Discovery call taking place on 6/27. (6/23) Discovery call taking place on 6/20.</t>
  </si>
  <si>
    <t>GIL003887</t>
  </si>
  <si>
    <t xml:space="preserve">Test Engineer </t>
  </si>
  <si>
    <t>Kip Brace</t>
  </si>
  <si>
    <t>Jon Powers</t>
  </si>
  <si>
    <t>(9/29) John Daly has accepted the offer. John daly is moving to an offer. John Daly is moving to an interview 9/26. (9/22) John Daily is moving forward to a phone interview. (9/15) Submitted John Daly. Pending feedback on Sheetal Temkar internal candidate.  sourcing new submissions on this role. (9/8) Sourcing new submissions. (8/11) Sourcing new submissions. Roger and Mark not moving forward. Pending interview feedback on Mark Afroozi and Roger Magar. (8/4) Pending feedback on Mark Afroozi and Roger Magar interviews. Mark Afroozi and Roger Magar are moving forward to face to face interviews. (7/28) Mark Afroozi and Roger Magar are moving forward to face to face interviews.  Javier not moving forward. William Nicholson has removed himself from process. Moving William Nicholson to phone interview. Submitted William Nicholson 7/19. Pending feedback on Mark Afroozi, Javier Cabello, Brent Blair and Yi Zhou. (7/14) Submitted Mark Afroozi 7/14. Pending feedback on Javier Cabello and Brent Blair. Submitted Yi Zhou 7/12. (7/7) Pending feedback on Javier Cabello. Submitted Brent Blair 7/7. (6/30) Submitted Javier Cabello, internal 6/26. Discovery call taken sourcing new submissions (6/23) Discovery call is taking place 6/22.</t>
  </si>
  <si>
    <t>Laboratory Technician I GTS</t>
  </si>
  <si>
    <t>Danielle Cleasby</t>
  </si>
  <si>
    <t>(12/1) Moving forward with Kristen Olsen to an offer. (11/24) Eric Dewsnap is moving forward to an interview. Pending interview feedback on Kristen Olson. Pending intail feedback on Yan Wang.  (11/17) Submited Eric Dewsnap 11/14.  Submitted Yan Wang 11/14.Pending feedback on Kristen Olson. (11/10) Pending feedback on Kristen Olson. (11/3) Internal Kristen Olson moving forward to interviews. Sourcing new submissions. Discovery Call being set up</t>
  </si>
  <si>
    <t>HEM000473</t>
  </si>
  <si>
    <t>Distribution Sales Manager</t>
  </si>
  <si>
    <t>Brett Basil</t>
  </si>
  <si>
    <t>Rachel Furcick</t>
  </si>
  <si>
    <t>(7/7) Cleveland Davis is moving forward to an offer for this role.  2 internals moving forward for this role. (6/23) 2 Internals are moving forward for this role. Pending feedback on Ryan Hadley, Kenneth Kimker and Detria Manuel. (6/2) Pending feedback on Ryan Hadley, Kenneth Kimker and Detria Manuel. There are also 2 internal candidates in process. (5/26) Submitted Ryan Hadley 5/30. Submitted Kenneth Kimker and Detria Manuel 5/25. Submitted Brian Meyer 5/24. Discovery call taken sourcing new submissions.  (5/12) Discovery call taking palce on 5/11</t>
  </si>
  <si>
    <t>HEM000460</t>
  </si>
  <si>
    <t>Customer Service Manager</t>
  </si>
  <si>
    <t xml:space="preserve">Amulya Malladi </t>
  </si>
  <si>
    <t xml:space="preserve">(6/16) Kayla Hill accepted her offer  Pending feedback on Kayla Hill's offer. (6/9) Kayla Hill is moving forward to an offer for this role. Pending feedback on Corey Carter. (6/2) Kayla Hill is the candidate of choice on this search. Submitted Corey Carter 6/1. (5/26) 2 Interviews are taking place this week. Pending feedback on Natasha Rios. (5/19) Moving forward with Kayla Hill and Alison Whisler to next round of interviews. Natasha Rios is moving forward to an interview as well. Submitted Edwatd Kaufman 5/17.  </t>
  </si>
  <si>
    <t>LIF003342</t>
  </si>
  <si>
    <t>Contract Specialist</t>
  </si>
  <si>
    <t>Tao Lu</t>
  </si>
  <si>
    <t xml:space="preserve">Khrishonta </t>
  </si>
  <si>
    <t>Indy</t>
  </si>
  <si>
    <t>(7/7)  Kate Ferguson has accepted her offer. (6/30) Pending feedback on Kate Ferguson's interview with Khrishonta Sharpe. (6/23)  Kate Ferguson is going to an interview with Khrishonta Sharpe. . (6/16) Kate Ferguson is moving forward to a phone interview on 6/12. Moving Sandra Gubernko to a face to face interview TBD. Pending feedback with British Thompson.  (6/9) Pending feedback on British Thompson.  Emaily Laskowski is moving to a face to face interview on 6/5. Pending feedback on Yolanda Spencer's interview. (6/2)Emily Laskowski is moving to onsite interview on 6/5. Yolonda Spencer &amp; Sandra Gubenko are moving to phone interviews 5/1. Emily Laskowski moving to phone interview. Submitted Kniles Mitchell, Yolonda Spencer, Sandra Gubenko and Tyesha Holliday.  5/30.(5/26) Submitted Emily Laskowski 5/26.</t>
  </si>
  <si>
    <t>TEL000567</t>
  </si>
  <si>
    <t>CAM - Mid Markets</t>
  </si>
  <si>
    <t>Navman</t>
  </si>
  <si>
    <t>Jonathon Eaves, Scott Clark</t>
  </si>
  <si>
    <t>Nicole McCrory</t>
  </si>
  <si>
    <t>Garden Grove</t>
  </si>
  <si>
    <t xml:space="preserve">(3/31) Melissa Medina has accepted an offer for this role.  and John Choi is moving forward to phon screen interviews with Scott Clark. (3/17)  Melissa Medina is moving forward to a phone screen interview.  (3/10) Submitted Nabil Muallem, Gustave Smith and Jeff McLeod 3/8. Pending feedback on Jim DuCharme. (3/3) Submitted Jim DuCharme 3/3.  Paul Scott,  Robin Weber and Tina Gountanis are not moving froward with this position.  Pending feedback on Tina Gountanis and Paul Scott. (2/24) Submitted Tina Gountanis. Submitted Robin Weber 2/22. Submitted Discovery call taking place tomorrow </t>
  </si>
  <si>
    <t>TEL000549</t>
  </si>
  <si>
    <t>CAM - Major Accounts</t>
  </si>
  <si>
    <t>Scott Clark</t>
  </si>
  <si>
    <t>(3/31) Miguel Ortiz has accepted an offer for this role..  Giovanni Falco is moving forward to a phone interview. (3/17) Submitted Giovanni Falco and Miguel Ortiz. (3/10)  Scott Waugh is not moving forward to next steps in the process.  (3/3) Submitted Scott Waugh Transfering from JP's team</t>
  </si>
  <si>
    <t>TEL000596</t>
  </si>
  <si>
    <t xml:space="preserve">(6/19) Andrea Paulsen has accepted her offer but we are waiting on her start date. (6/9) Submitted Andrea Paulsen 6/5.Sourcing new submissions fr this role. (6/2) Anna Pand not moving forward. Anna Pand phone interview taking place on 6/1. Pending feedback on Anna Pand. (5/26) Submitted Anna Pand 5/25. John Del Rio and Joseph Carrion are moving forward to phone interviews. (5/19) Pending feedback on John Del Rio &amp; Joseph Carrion. Submitted John Del Rio 5/18. Submitted Joseph Carrion 5/19. Missy Bertron has turned down the offer. (5/12) Missy Berton is getting an offer today.  (5/5) Pending intial feedback on Tara Waychoff. Submitted Shawn Beridon &amp; Dennis Massey 5/1. Submitted Missy Bertron 5/2, moved to phone interview and now scheduled for inperson interview next week. (4/28) Submitted Tara Waychoff 4/28. Jack Tkachenko and Maurice Kimbrough are not moving forward in the process. Pending feedback on John Tkachenko, and Maurice Kimbrough. (4/21) Submitted John Tkachenko 4/20. Jim Ducharme has decided not to accept this role. Sourcing new submissions. </t>
  </si>
  <si>
    <t>TEL000362</t>
  </si>
  <si>
    <t>TeleCAM</t>
  </si>
  <si>
    <t>Scott Lehman</t>
  </si>
  <si>
    <t>Nicole McCory</t>
  </si>
  <si>
    <t>(3/31) Jeff McLeod has accepted his offer. (3/10) Jeff McLeod is moving forwad to an offer. Submitted Peter Longtin 3/16. Pending interview feedback on Jeff McLeod.  Gustave Smith is moving forward to a phone interview with Scott Clark. Jeff McLeod and John Rutan are moving forward to phone screen interviews with Scott Lehman. Setting up interviews for the following  Gordon Kiser, Thomas Reilly, Anthony Mejia, Salvador Nieto, Pedro Esparza(3/3) Transfering from JP's team</t>
  </si>
  <si>
    <t>TEL000604</t>
  </si>
  <si>
    <t>Genelle Rogers</t>
  </si>
  <si>
    <t xml:space="preserve">(3/31) Peter Longtin has accepted the offer. </t>
  </si>
  <si>
    <t>TEL000454</t>
  </si>
  <si>
    <t xml:space="preserve">CAM - Strategic Accounts </t>
  </si>
  <si>
    <t>(3/3) Internal candidate moving forward in this role. Steven Mast.  Transfering form JP's team+</t>
  </si>
  <si>
    <t>TEL000559</t>
  </si>
  <si>
    <t>Business Development Representative</t>
  </si>
  <si>
    <t>Darryn Faulkner</t>
  </si>
  <si>
    <t xml:space="preserve">Glenview </t>
  </si>
  <si>
    <t xml:space="preserve">(4/14) Edward Morrow has accetped the offer for this role.  Chip Marshall and Nick Zito has taken the testing and is moving forward in process. (4/7) Pending feedback on Chip Marshall. Submitted Nick Zito 4/5. Pending feedback on Mark Ahem.  (3/24) Submitted Chip Marshall 3/30. Opening this position and sourcing new submisions. </t>
  </si>
  <si>
    <t>TEL000605</t>
  </si>
  <si>
    <t xml:space="preserve">Business Development Representative </t>
  </si>
  <si>
    <t>(5/5) Khrista Hendriks has accepted her offer. Moving forward to an offer with Khrista Hendriks. Pending feedback on Ryan Rossi, Jake Nelson, Celene Bakrins, Betsy Johnson and Andrew Gerhardt. Khrysta Hedricks &amp; Christopher Dawson have been submitted on 4/24. Submitted Gale Sapstein and Ivan Beran on 4/25. Submitted Taha Jafri 4/27. Submitted Casey Dugan 4/28.  (4/21) Submitted Ryan Rossi, Jake Nelson &amp; Celene Bakrins 4/18. (4/14) Submitted Betsy Johnson 4/11. Pending feedback on Andrew Gerhardt, Chip Marshall and Nick Zito. (4/7) Submitted Andrew Gerhardt 4/6. Position open 4/4.</t>
  </si>
  <si>
    <t>TEL000613</t>
  </si>
  <si>
    <t xml:space="preserve">(5/12) Jake Nelson has verbally accepted this offer. Positions open, Sourcing new submissions. </t>
  </si>
  <si>
    <t>TEL000614</t>
  </si>
  <si>
    <t xml:space="preserve">(5/26)  Bradley Parnell has accetped the offer.  Pending feedback on Sara Smith and other candidates as well. Submitted Sara Smith. (5/12) Positions open, Sourcing new submissions. </t>
  </si>
  <si>
    <t>TEL000615</t>
  </si>
  <si>
    <t xml:space="preserve">(6/23) David Cowart accepted the offer.  Submitted Catherine Arterburn 6/20. Pending feedback on Beatriz Arriaga. Sourcing new submissions after Steven Patane has dropped out of process. (6/16)  Steven Patane has dropped out of process. . Pending feedback on Beatriz Arriaga and other candidates. (5/26) Submitted Beatriz Arriaga 5/26.  Positions open, Sourcing new submissions. </t>
  </si>
  <si>
    <t>TEL000616</t>
  </si>
  <si>
    <t xml:space="preserve">(6/30) Position to be filled by Matthew Balek. Position open sourcing new submissions. (6/2) Moving to offer with Steve Patane. Positions open, Sourcing new submissions. </t>
  </si>
  <si>
    <t>TEL000617</t>
  </si>
  <si>
    <t xml:space="preserve">(6/30) Moving to offer with Kyane Crane. Pending feedback on Matthew Balek and Carol Puehlhorn. (6/23) Pending feedback on David Cowart and Matthew Balek. Submitted Carol Puehlhorn 6/12. (6/9) Submitted David Cowart 6/5.  Matthew Balek 6/8. Positions open, Sourcing new submissions. </t>
  </si>
  <si>
    <t>TEL000678</t>
  </si>
  <si>
    <t xml:space="preserve">(7/7) Moving Kristi Michaelis to offer. Submitted Patrick Kyung 7/5 &amp; Sigourney Cowart 7/6. Position open sourcing new submissions.   </t>
  </si>
  <si>
    <t>TEL000595</t>
  </si>
  <si>
    <t xml:space="preserve">Professional Services - Strategic Accounts </t>
  </si>
  <si>
    <t>Amy Fowler</t>
  </si>
  <si>
    <t xml:space="preserve">(5/26) Romon Rincon accepted this offer.Moving Lorrie Tate &amp; Romon Rincon are moving forward to next steps. Thomas Colby is out of process. (5/12) Moving Stephan Welch, Tomas Colby &amp; Lorrie Tate to phone interviews next week. 3 internal candidates also sent over to us.  Position transfered over to my team from Beth. Submitted Stephen Welch, Thomas Colby &amp; Lorrie Tate 5/4. All moving forward to phone interview. </t>
  </si>
  <si>
    <t>TEL000695</t>
  </si>
  <si>
    <t xml:space="preserve">(9/1) Send fill template. Sigourney Cowart is filling this role. </t>
  </si>
  <si>
    <t>TEL000708</t>
  </si>
  <si>
    <t>7/212017</t>
  </si>
  <si>
    <t xml:space="preserve">(9/15) Alema Prijic  has filled this role.  Internal Referral.  Position open sourcing new submissions. </t>
  </si>
  <si>
    <t>TEL000709</t>
  </si>
  <si>
    <t xml:space="preserve">(8/25) Alex Gonzalez is moving forward to an offer.  Submitted Rhonda Kelly &amp; Monina DiCarlo 8/24.  Pending feedback on Alexander Gonzalez and Todd Shafer. (8/18) Submitted Alexander Gonzalez 8/18. Submitted Todd Shafer 8/15.  Position open sourcing new submissions. </t>
  </si>
  <si>
    <t>TEL000710</t>
  </si>
  <si>
    <t xml:space="preserve">(9/15) Kevon Rivers is filling this role.  Pending feeback on David White and Rhonda Kelly(9/1) Pending feedback on Shalini Misri. (8/25) Submitted Shalini Misri 8/21.  Position open sourcing new submissions. </t>
  </si>
  <si>
    <t>TEL000711</t>
  </si>
  <si>
    <t xml:space="preserve">(9/1) Postion being offered to Andrew Stephens.  Position open sourcing new submissions. </t>
  </si>
  <si>
    <t>TEL000712</t>
  </si>
  <si>
    <t>Pheniox</t>
  </si>
  <si>
    <t xml:space="preserve">(9/15) Matthew Cmiel is filling this role. Internal Referral is filling this role.  Sourcing new submissions. (9/1) Sorucing new submissions to this role. (8/4) Submitted Marilou Kueny 7/31. Position open sourcing new submissions. </t>
  </si>
  <si>
    <t>Sr. Account Manager Dairy Food and Beverage</t>
  </si>
  <si>
    <t>Ian Jester</t>
  </si>
  <si>
    <t xml:space="preserve">(7/20) Pending next steps on this role. Erick Pardo moving forward. Gary Dorrell not moving forward. Mick Sedgwick has removed himself from process. Gary Dorrell and Mick Sedgwick moving forward. Pending feedback on Gary Dorrell interview. Pending feedback on Erick Pardo. Submitted Erick Pardo 5/29. Gary Dorrell moving forward. Jessica Coco has removed herself from process. Jessica Coco moving forward. Billy Wilson not moving forward. Pending feedback on Jessica Coco and BIlly Wilson interviews. Gary Dorrell moving forward. Submitted Gary Dorrell 5/10. Zach Trauger not moving forward. Jessica Coco moving forward keeping Charles warm. Pending next steps with Billy Wilson. Mick moving forward. Pending feedback on Charles Connolly and Jessica Coco. John Bulman and Amy Drury not moving forward. Submitted Charles Connolly 4/25. Submitted Jessica Coco 4/24. Wilfredo not moving forward. Submitted Wilfredo Dominguez 4/20. Billy moving forward. Amy moving forward. Submitted Billy Wilson 4/19. Pending feedback on Mick Sedgwick. Submitted Amy Drury 4/19. John and Zach moving forward with interviews. Submitted John Bulman 4/18. Submitted Zach Trauger 4/18. Sourcing new submissions. Getting Mick Sedgwck back in process. Nick Tantaros 3/27. (4/6) Getting Mick Sedgwick back in process. Submitted Nick Tantaros 3/27. Sourcing new submissions. Dennis Fisher removed himself from process. Dennis Fisher is moving forward to an interview with the team. (2/23) Dennis Fisher moving forward. Josh White has removed himself from process. Josh White and Dennis Fisher are moving forward to next steps TBD. (2/2) Pending feedback on Josh White next steps. Moving Dennis Fisher forward with next steps TBD. Pending feedback on Dennis Fisher. Submitted Dennis Fisher 2/7. Josh White moving forward to next steps. John Farley not moving forward. Moving Josh White to a phone interview. Pending feedback on John Farley. Submitted John Farley Pending feedback on Josh White and Mick Sedgwick. Sumbitted Josh White 2/1. Pending feedback on Mick Sedgwick. Laura Macione not moving forward. Moving forward to an offer with Laura Macione. (12/22) Mick Sedgwick and Laura M are moving forward to interviews. (12/8) Mick moving forward to second round interviews. Mick moving forward to phone interview. Submitted Mick Sedgwick 12/5. Laura moving forward to second round interviews. Laura moving forward to a phone interview. Submitted Laura Mancione 11/27. Sourcing new submssions for this role. (11/24) BeckyJo not moving forward. Pending intial feedback on BeckeyJo Smith. (11/17) Daniel Klaybor not moving forward. Pending feedback on Daniel Klaybors interview. Pending intial feedback on BeckeyJo Smith. (11/10) Pending feedback on Daniel's interview. Submitted BeckyJo Smith 11/10. Daniel moving forward to phone interview. Submitted Daniel Klaybor 11/8. Sourcing new submissions. Discovery call being set up </t>
  </si>
  <si>
    <t>Technical Business Specialist</t>
  </si>
  <si>
    <t>Alison Mackey</t>
  </si>
  <si>
    <t>Jennifer McIsaac</t>
  </si>
  <si>
    <t>(10/5) Filled. (8/24) Gordon has verbally accepted the offer. Moving forward with Gordon. Kelsey not moving forward. Pending next steps with Kelsey. Moving forward with Gordon. Kelsey not moving forward. Kelsey has verbally accepted the offer. Moving forward with Kelsey. Keeping Gordon warm. Pending next steps with Kelsey and Gordon. (8/17) Moving forward with Kelsey and Gordon. (8/10) Gordon moving forward. Kelsey moving forward. Submitted Kelsey Ortiz 8/6. (8/3) Gordon moving forward. Submitted Gordon Haner 7/31. (7/27) Shawna, Danielle, and Patricia moving forward. Submitted Shawna McCabe. Pending feedback on Danielle and Patricia. Submitted Danielle Cormier and Patricia Wells-Nygard 7/18. Sourcing new submissions. Setting up DC.</t>
  </si>
  <si>
    <t>Sales Specialist II Biologics</t>
  </si>
  <si>
    <t>Timothy Keen</t>
  </si>
  <si>
    <t>(2/22) Position is canceled 2/19. (10/19) Position on HOLD 10/16. Submitted John Bulman 10/15. Pending feedback on Nick Tantaros. Pending feedback on Robert DeMaio 2nd phone interview. (10/12) Submitted Nick Tantaros 10/11.  Running into NSA issues with candidates from direct competitors.  (9/28) Sourcing new submissions. (9/21) Sourcing new submissions. (9/14) (9/7) Stan and Jeff not moving forward. (8/31) Pending feedback on Stan and Jeff's interviews. (8/24) Pending feedback on Stanley and Jeffrey interviews. (8/17) Jeff moving forward. Submitted Jeffrey Bernstein 8/14. (8/10) Stanley moving forward. Submitted Stanley Prince 8/6. Pending feedback on Mark Sellers interview. (8/3) (7/27) Mark moving forward. Submitted Mark Sellers 7/25. Sourcing new submssions. Setting up DC.</t>
  </si>
  <si>
    <t>(10/12) Tami has verbally accepted the offer. (10/5) Tami moving forward to interview with Bill today.  If that goes well, she will likely move to offer.  Pending next steps for Robert DeMaio.  Pending next steps with Tami Brotherton. Pending next feedback on Robert DeMaio. (9/28) Pending feedback on Robert interview. (9/21) Robert moving forward. Robert moving forward. (9/14) Submitted Robert DeMaio 9/12. Tami moving forward, keeping her warm for now. (9/7) (8/24) Pending feedback on Tami interviews. (8/17) Tami moving forward. Nana moving forward. Submitted Nana Balesh 8/14. (8/10) Pending next steps with Tami. Tami moving forward. (8/3) Tami moving forward. Submitted Tami Brotherton 8/2. (7/27) Sourcing new submissions. Setting up DC.</t>
  </si>
  <si>
    <t>Senior Analyst, Master Data</t>
  </si>
  <si>
    <t>(11/2) Susan has verbally accepted the offer. Moving Susan to an offer. (10/26) Phil moving forward to 3rd round interview. Susan moving forard to second Skype interview. (10/19) Pending next steps with Phil Whisler. Susan moving forward to phone interviews. Submitted internal Susan Bresnahan 10/15. (10/12) Phil moving forward. Pending feedback on Phil interviews. (10/5) Pending next steps with Phil's Skype interview. (9/28) Pending feedback on Phil interivew. (9/21) Phil moving forward. Submitted Phil Whisler 9/20. Pending next steps on this role. (9/14) Pending next steps on this role. (9/7) (8/31) This position is going on Hold 8/31. Pending next steps on this role. (8/24) Pending next steps on this role. Pending feedback on Erin. Submitted Erin Crotty 8/20. (8/17) Pending feedback on interviews.(8/10) Pending feedback on Nicolle and Kristen's interview. (8/3) Nicolle moving forward. Kristen moving forward. Submitted Nicolle Payser 8/2. Submitted Kristen Cummings 8/1. (7/27) Katrina not moving forward. Submitted Katrina Russell 7/19. Setting up DC</t>
  </si>
  <si>
    <t>Associate Director Marketing Global Discovery</t>
  </si>
  <si>
    <t>(9/21) Anjli has accepted the offer. Moving forward with internal Anjli. (9/14) Alison moving forward. Katee not moving forward. (9/7) (8/31) Katee moving forward. Getting Katee Fry involved on this role. (8/24) Alison moving forward. Submitted Alison Day 8/24. Keeping Katie warm. Pending next steps with Amar and Anjli. (8/17) Pending feedback on Katie's interviews. (8/10) Katie moving forward. Pending feedback on Katie's interview. Katie moving forward. Rachel Deschamps not moving forward. (8/3) Katie McCormick moving forward. Submitted Katie McCormick 8/3. Amar and Anjli moving forward. Submitted Amar Thyagarajan and Anjli Venkateswaran 7/30. Submitted Rachel Deschamps 8/3. (7/27) Sourcing new submission. Setting up DC</t>
  </si>
  <si>
    <t>Inside Sales Development Specialist</t>
  </si>
  <si>
    <t>Nadiya Kravchuk</t>
  </si>
  <si>
    <t>(10/12)  Filled. (10/5) Joan Rogers accepted the offer.  (9/28) Pending feedback on Juliette and Suzen. (9/21) Pending feedback on Juliette and Suzen. (9/14) Pending feedback on Juliette and Suzen. (9/7) Submitted Juliette Krovi 9/6. Submitted Suzen O'Coin 9/6. (8/31) (8/24) Joanna has removed herself from process. (8/17) Joanna moving forward to next steps. (8/10) Pending feedback on Joanna. (8/3) Submitted Joanna Saksa 8/1. (7/27) Sourcing new submissions. Setting up DC</t>
  </si>
  <si>
    <t>Director, Business Technology Partnerships, RMS</t>
  </si>
  <si>
    <t>Matthew Bouchard</t>
  </si>
  <si>
    <t>(9/21) Jim Taylor has accepted the offer. Pending next steps for James Taylor. (9/14) Pending next steps for James Taylor. (9/7) Pending next steps with James Taylor. (8/31) Pending next steps with James Taylor. (8/24) Moving forward with James Taylor. Patricia moving forward. Submitted Patricia Dempsey. Moving forward with Jim. (8/17) James moving forward. Submitted James Taylor. Submitted Paul Feldman 8/13. (8/10) Scott and David moving forward. Submitted Scott Elliot and David Wynne-Jones 8/10.  (8/3) Sourcing new submissions. (7/27) Setting up DC</t>
  </si>
  <si>
    <t>IT Analyst I</t>
  </si>
  <si>
    <t>Scott Scheutzow</t>
  </si>
  <si>
    <t>(9/14) Nicholas has verbally accepted the offer. (9/7) Nicholas Coovert moving forward. (8/31) Evan moving forward. Submitted Evan Olbrych. Pending feedback on Michael Johnson interview. Pending feedback on Nicholas interview. (8/24) Michael and Nicholas moving forward. Charles not moving forward. Submitted Michael Johnson 8/24. Submitted Nicholas Coovert 8/23. Submitted Charles Steinman 8/23. (8/17) (8/10) Josh not moving forward. Submitted Joshua Granata 8/8. Submitted Bob Fields 8/6. Sourcing new submissions. (8/3) Sourcing new submissions. (7/27) Setting up DC</t>
  </si>
  <si>
    <t>IT Customer Support - Site Services Technician</t>
  </si>
  <si>
    <t>(8/24) Bryan has verbally accepted the offer. Moving forward with Bryan. (8/17) Pending feedback on Bryan on Gabriel (8/10) Gabriel moving forward. Submitted Gabriel Forde 8/8. Keeing Kri'Shawn warm. Submitted Kri'Shawn Brown 8/7. Douglas moving forward. Submitted Douglas Greca 8/7. Bryan moving forward. (8/3) Bryan moving forward. Submitted Bryan Shevchuck 8/1. Sourcing new submissions. (7/27) Setting up DC</t>
  </si>
  <si>
    <t>IT Business Analyst</t>
  </si>
  <si>
    <t>Denise Knapp</t>
  </si>
  <si>
    <t>(8/17) Jennifer has verbally accepted the offer. (8/10) Moving forward with Jennifer. Jennifer moving forward. (8/3) Submitted Jennifer Arms 8/1. Sourcing new submissions. (7/27) Setting up DC</t>
  </si>
  <si>
    <t>IT Project Manager</t>
  </si>
  <si>
    <t>(10/19) Riannon still in BG/DS. (10/12) Riannon has verbally accepted the offer. (10/5) Making offer to Riannon today.  (9/28) (9/21) Pending next steps with Riannon. (9/14) Riannon moving forward. (9/7) (8/31) Bob not moving forward. Riannon moving forward. Keeping Sunit warm to process. Submitted Riannon Hambleton 8/28. Submitted Sunit Majumder 8/28. (8/24) Kelly has removed herself from process. Kelly moving forward with next steps. (8/17) Bob and Kelley moving forward. Submitted Kelley Appel 8/17. Submitted Bob Hoefer 8/16. Pending feedback on Roger interview. (8/10) Roger moving forward. Submitted Roger Hecht 8/9. Sourcing new submissions. (8/3) Getting Jon Petersen involved on this role. Scheduled for 8/3. (7/27) Setting up DC</t>
  </si>
  <si>
    <t>ERP Functional Architect</t>
  </si>
  <si>
    <t>Joseph Hanley</t>
  </si>
  <si>
    <t>(9/28)  Felipe, Monica, and Satya not moving forward. Pending feedback on Felipe, Monica, and Satya. Pending feedback on Maurice interview. (9/21) Submitted Felipe Lapyda 9/19. Submitted Monica Ballesio 9/19. Submitted Satya Malladi 9/19. Pending feedback on Maurice. (9/14) Pending feedback on Maurice interview. (9/7) Maurice moving forward. Submitted Maurice Nunes 9/5. (8/31) Maria not moving forward. (8/24) Pending feedback on Maria. (8/17) Pending feedback on Maria Soriano. Submitted Maria Soriano 8/13. (8/10) Sourcing new submissions. Setting up DC</t>
  </si>
  <si>
    <t>Principal ERP Specialist</t>
  </si>
  <si>
    <t>Charles Witkes</t>
  </si>
  <si>
    <t>(3/1) Scott in BG/DS. (2/22) Scott verbally accepted the offer. Moving forward with Scott Eastwood. Pending feedback on Scott and Gobi's phone interviews. (2/15) Pending feedback on phone interviews. Gobi and Scott setup with final phone interviews on Monday and Tuesday respectively. (2/8) Sandya not moving forward. Pending feedback on next steps for Gobi and Scott. (2/1) Pending feedback on Sandhya submittal. Scott M. not moving forward. Pending next steps with Scott E and Gobi. (1/25) Submitted Sandhya Rani 1/25. Pending feedback on Scott M. interview. Pending next steps with Gobi and Scott E. (1/18) Scott moving forward to phone interview. Submitted Scott McLean 1/15. Taking role off hold starting 1/16/19. (1/11) Placed on hold for our internal metrics dated back to 11/19/2018. (1/4) Waiting until IT reorg has concluded before making offer, both Gobi and Scott are still engaged. (12/21) Pending next steps with Gobi and Scott after IT reorg concludes. (12/14) Pending next steps with Gobi and Scott. (12/7) Pending next steps with Gobi and Scott. (11/30) Pending next steps with Gobi and Scott. (11/23) Pending next steps with Gobi and Scott. (11/16) Moving forward with Scott and Gobi. Scott interviewing this week. Keeping Kelli warm. Keeping Gobi warm. (11/9) Keeping Kelli warm. Keeping Gobi warm. Scott Eastwood's interivew on 11/14. (11/2) Scott moving to onsite interview, feedback pending on Kelli's phone interview.  Still keeping Gobi warm. (10/26) Scott moving to onsite interviews. Kelli moving foward to second phone interview. Keeping Gobi warm. (10/19) Pending feedback on Scott, Kathleen, and Gobi's interviews. (10/12) Pending feedback on Scott, Kathleen, and Gobi's interviews. Scott and Kathleen moving forward to phone interviews. Submitted Scott Eastwood and Kathleen Scanlan 10/5. Gobi interviewing next week.  Submitting one additional candidate today.  One additional CDS pending. (9/28) Cheryl not moving forward. (9/21) Submitted Cheryl Millette 9/19. Linda not moving forward. (9/14) Gobi moving forward. (9/7) Linda moving forward. Submitted Linda Cook 9/7. Gobi moving forward. (8/31) Submitted Gobi Suppiah 8/31. (8/24) (8/17) Sourcing new submissions. (8/10) Setting up DC</t>
  </si>
  <si>
    <t>Sr. Marketing Manager</t>
  </si>
  <si>
    <t>Gina Mullane</t>
  </si>
  <si>
    <t>(10/19) Katee has verbally accepted the offer 10/18. Katee moving forward to offer. Keeping Leslie warm. Michael and Matt not moving forward. Pending feedback on Leslie, Katee, Michael, and Matt's interviews. (10/12) Pending feedback on Leslie's interview, Katie has an interview today.  Feedback pending on Michael's interview.  Matthew moving to forward to first round Skype interviews. (10/5) Michael moving forward to Skype interview. Matt moving forward to Skype interview. Submitted Matthew Harrington 10/2. Pending feedback on Michael Rabin. (9/28) Submitted Michael Rabin 9/27. Leslie moving forward. Submitted Leslie Morris 9/25. Katee moving forward. (9/21) Pending next steps with Katee Fry and Katie McCormick. (9/14) Getting Katee Fry back in process. Pending feedback on Katie McCormick interviews. (9/7) Pending feedback on Katie McCormick interviews. (8/31) Katee Fry not moving forward with this role. Submitted Katee Fry 8/28. (8/24) Katie moving forward. Possibly getting Katie McCormick involved on this search. Position open sourcing new submissions. (8/17) DC scheduled for 8/17. (8/10) Setting up DC</t>
  </si>
  <si>
    <t>38734a</t>
  </si>
  <si>
    <t>Client Manager - Client Services</t>
  </si>
  <si>
    <t>Jonathan White</t>
  </si>
  <si>
    <t>Lindsay Shrimplin</t>
  </si>
  <si>
    <t>Mattawan</t>
  </si>
  <si>
    <t>(10/5) Sent Cassandra her offer letter, waiting on her to sign. (9/28) Cassandra Bastien has verbally accepted the offer. (9/21) (9/14) (9/7) (8/31) (8/24) Pending next steps with Leah and Shelby. Submitted internals Leah Nabors and Shelby Carpenter 8/20. Position open sourcing new submissions. DC scheduled for 8/20. (8/17) Setting up DC</t>
  </si>
  <si>
    <t>38735B</t>
  </si>
  <si>
    <t>Client Servides Representative II - Client Services</t>
  </si>
  <si>
    <t>(10/26) Brian Simpson was tied to this position and filled. (10/19) Pending cancel on this role. (10/12) Still waiting to hear about canceling this position. (10/5) Canceling requisition. (9/28) (9/21) (9/14) (9/7) (8/31) (8/24) Position open sourcing new submissions. DC scheduled for 8/20. (8/17) Setting up DC</t>
  </si>
  <si>
    <t>38735A</t>
  </si>
  <si>
    <t>Client Services Representative</t>
  </si>
  <si>
    <t>(10/26) Leah Nabors was tied to this position and filled. (10/19) Brian accepted the offer for 38735B 10/22. Still waiting on offer details for Brian. (10/12)  Still waiting on offer details for Brian. (10/5)  Brian Simpson accepted the offer.  Waiting on final details. (9/28) (9/21) (9/14) (9/7) (8/31) (8/24) Position open sourcing new submissions. DC scheduled for 8/20. (8/17) Setting up DC</t>
  </si>
  <si>
    <t>(11/30) Bobbie has verbally accepted the offer. (11/23) We are moving to an offer with Bobbie Beadle. (11/16) Feedback pending on Tim, Hilary, Halbert, and Susanah's onsite interviews. (11/9) (11/2) Tim moving to onsite. 3 additional candidates moving to onsite. (10/26) We are sourcing additional candidates since the other internal candidates were tied to different requisitions. (10/19) Still pending offer details for Leah. (10/12) Still pending offer details for Leah. (10/5)  Leah Nabors accepted the offer.  Waiting on final details. (9/28) (9/21) (9/14) (9/7) (8/31) (8/24) Position open sourcing new submissions. DC scheduled for 8/20. (8/17) Setting up DC</t>
  </si>
  <si>
    <t>Sr Mgr, RMS Client Portfolio Mgmt</t>
  </si>
  <si>
    <t>Christopher Dowdy</t>
  </si>
  <si>
    <t>(11/9) Lynn has accepted the offer. (11/2) Waiting on final details for Lynne's offer. (10/26) The offer was approved in talentHUB for Lynne. We are waiting to hear if she accepted. (10/19) Lynne Maciorowski moving to an offer. (10/12) Moving forward with internal candidate for this role.  (9/28) (9/21) (9/14) (9/7) (8/31) See 38778. (8/24) See 38778. Position open sourcing new submissions. DC scheduled for 8/21. (8/17) Setting up DC</t>
  </si>
  <si>
    <t>Mgr, RMS Client Portfolio Mgmt</t>
  </si>
  <si>
    <t>Kai Cheng</t>
  </si>
  <si>
    <t>(11/9) Garrot has accepted the offer. (11/2) Waiting on final details for Garot's offer. (10/26) The offer for Garrot was approved in talentHUB. We are waiting to hear if the offer was extended. (10/19) Garret Santos moving to an offer. (10/12) Moving forward with internal candidate for this role. (10/5) Stephanie not moving forward. Submitted Stephanie Starek 10/4, feedback pending.  Feedback pending on Garret's internal interview. (9/28) (9/21) (9/14) (9/7) Pending feedback on Garret interviews.  (8/31) (8/24) Garret moving forward. Submitted internal Garret Santos. Position open sourcing new submissions. DC scheduled for 8/21. (8/17) Setting up DC</t>
  </si>
  <si>
    <t>(3/1) Engaging another P3 agency. (2/22) Xuan Li not moving forward. Phase 3 agency submitted Xuan Li 2/20. Sourcing new submissions. (2/15) Sourcing new submissions. Not moving forward with Mahesh, Brian, or Nivedita. (2/8) Phase 3 agency submitted Mahesh Bhandari, Brian Chin, Nivedita Lahiri. Sourcing new submissions. Heather not moving forward. Jessica not moving forward. Pending feedback on Jessica's onsite interview. Heather moving to phone interview.  (2/1) Heather moving to phone interview. Anthony not moving forward. P3 agency submitted Heather Devantier and Anthony Siko. Pending feedback on Jessica's interview. Engage P3 agency. (1/25) Jessica moving to onsite interview. Pending feedback on Chris phone interview. (1/18) Chris and Jessica moving to phone interviews. (1/11) Pending feedback on Chris and Jessica. Submitted Jessica Lang 1/9. Submitted Chris Hallman 1/9. Pending feedback from Simply Biotech regarding engagement for this search. (1/4) Getting Simply Biotech to agree to work on the position. (12/21) Engaging P3 Agency. (12/14) Engaging P3 Agency. Nicole has removed herself from process. (12/7) Engaging P3 Agency- pending feedback from Matt Bouchard. Pending resume for Nicole LaMattina. Keeping Mary Roach warm. (11/30) Submitted Nicole LaMattina 11/29. Engaging P3 Agency. (11/23) Engaging P3 Agency. (11/16) Keeping Mary warm. Sourcing new submissions. (11/9) Sourcing new submissions. (11/2) Ami not moving forward. Pending feedback on Ami phone interviews. Ami moving forward to phone interviews. Submitted Ami Haimovich 10/30. (10/26) Keeping Mary warm and releasing Kibibi from process. Pending feedback on Mary Roach's interview. Pending feedback on Kibibi Ganz interview. (10/19) Christy has removed herself from process. Mary has her onsite interview today. Kibibi moving to onsite. (10/12) Pending feedback on phone interviews. Mary, Jon, and Christy moving forward to phone interviews. (10/5) Submitted Mary Roach 10/5. Submitted Christy Ingersoll 10/5. Jon moving forward to phone interview. Submitted Jon Portman 10/4.   Feedback pending on Lynne, Mark, and Adam's internal interviews. (9/28) (9/21) (9/14) (9/7) Pending feedback on Lynne, Mark, and Adam interviews. (8/31) (8/24) Lynne, Mark, and Adam moving forward. Submitted internals Lynne Maciorowski, Mark Vigliotti, and Adam Cole. Position open sourcing new submissions. DC scheduled for 8/21. (8/17) Setting up DC</t>
  </si>
  <si>
    <t>IT Specialist II - Compliance</t>
  </si>
  <si>
    <t>Allen Chin</t>
  </si>
  <si>
    <t>(12/7) Michele in BG/DS. (11/30) Michele verbally accepted the offer. (11/23) Michele is moving to an offer. (11/16) Pending feedback on Michele's in person interviews. (11/9) Michele moving to additinal interviews. (11/2) Feedback pending on Michele's onsite. (10/26) Michele moving to in person interviews. Keeping Monica warm to process .(10/19) Michele moving to in person interviews. Keeping Monica warm to process. Pending feedback on Monica 2nd phone interview.  Michele moving to additional phone interview.  Feedback pending on Eric's submission. (10/12) Michelle moving to phone interview.  Monica moving to 2nd round interview. Feedback still pending on Eric's submission. (10/5) Monica moving forward to 2nd round. Pending feedback on Eric Apau. Feedback pending on Michele's submission. (9/28) Monica moving forward. Pending feedback on Danillo. (9/21) Submitted Danillo Chaves 9/20.  Pending feedback on Monica. (9/14) Submitted Monica Siddalls 9/13. Bob not moving forward. Submitted Bob Hoefer 9/12. (9/7) (8/31) Position open sourcing new submissions. (8/24) DC Scheduled for 8/28. Setting up DC</t>
  </si>
  <si>
    <t>Customer Relationship Management (CRM) Analyst</t>
  </si>
  <si>
    <t>Lakshmi Dasi</t>
  </si>
  <si>
    <t>(9/21) Kevin O'Connor has verbally accepted the offer. (9/14) Pending feedback on Kevin and Lauren interviews. (9/7) Kevin and Lauren moving forward. Submitted Kevin O'Connor and Lauren Wueller 9/4. (8/31) Position open sourcing new submissions. (8/24) DC Scheduled for 8/28. Setting up DC</t>
  </si>
  <si>
    <t>Principal Specialist, Information Security</t>
  </si>
  <si>
    <t>(9/7) Kenneth has verbally accepted the offer. (8/31) Moving forward with Kenneth. Submitted Kenneth Ortega 8/31. Position open sourcing new submissions. (8/24) DC Scheduled for 8/28. Setting up DC</t>
  </si>
  <si>
    <t>(12/7) Marc verbally accepted the offer. (11/30) Moving forward with Marc Hendrick. Pending feedback on Marc and Kim's in-person interviews. (11/23) Marc and Kim moving forward to in person interviews. (11/16) Marc and Kim moving to in person interviews. (11/9) Rick moving to phone interview. Submitted Rick Fernandes 11/8. Bryce not moving forward. Marc and Kim Kurz moving forward to in person interviews. Submitted Bryce Chaney 11/5. (11/2) Pending feedback on Marc's interview.  Connecting with one additional candidate today. (10/26) Pending feedback on Marc's interview. Karen not moving forward. Pending feedback on Marc and Karen's second interview. Marc moving forward to second round interviews. Marc moving forward to first round interviews. (10/19) Submitted Marc Hendrick 10/18.  Karen Rock moving to second phone interview. Susan Coffman not moving forward. Pending feedback on Susan Coffman.Submitted Susan Coffman 10/16. (10/12) Submitting Susan Coffman. Pending next steps on Karen after phone interview with HM. (10/5) Karen moving forward to a phone interview.  Feedback pending on Kim's 2nd round phone interviews.  Submitted Karen Rock 10/4. Kim moving forward. Pending feedback on Jason interview. (9/28) Kim and Jason moving forward. Submitted Kim Kurz and Jason Abramo 9/27. (9/21) Pending next steps with Matthias. Matthias moving forward. Submitted Matthias Rammling 9/20. (9/14) (9/7) Position open sourcing new submissions. DC scheduled for 9/6. (8/31) Setting up Discovery Call</t>
  </si>
  <si>
    <t>Senior Director, Data and Report Delivery Services</t>
  </si>
  <si>
    <t>Pam Walker</t>
  </si>
  <si>
    <t>Edward Short</t>
  </si>
  <si>
    <t xml:space="preserve">(12/7) Jeevan in BG/DS. (11/30) Jeevan has verbally accepted the offer. Moving forward with Jeevan. (11/23) Pending feedback on onsite interviews. (11/16) Julie Colgan, Matt Mclelland, and Jeevan Rebba moving forward to onsite interviewws 11/19. (11/9) Julie Colgan, Matt Mclelland, and Jeevan Rebba moving forward to onsite interviewws 11/19. (11/2) Julie Colgan, Matt Mclelland, and Jeevan Rebba moving forward to onsite interviewws 11/19. (10/26) Julie Colgan, Matt Mclelland, and Jeevan Rebba moving forward to onsite interviewws 11/19. (10/19) Julie Colgan, Matt Mclelland, and Jeevan Rebba moving forward to onsite interviewws. Pending feedback on Scott and Jeevan. Julie and Matt moving forward to onsite interviews.  (10/12) Julie Colgan moving forward, Matt McClelland moving forward, Scott McVeigh moving forward, Jeevan Rebba moving forward. (10/5) Julie moving forward to 2nd round phone interviews. Matt McClelland moving to 2nd round phone interviews as well.  Pending feedback on Scott McVeigh and Fred's phone interview.  (9/28) Matt and Fred moving forward. Submitted Matt McClelland and Fred Pulzello 9/25. (9/21) Albert moving forward. Submitted Albert Ramudo 9/17. Julie moving forward. Pending feedback on Julie interview. (9/14) Scott moving forward. Submitted Scott McVeigh. Julie moving forward. Pending feedback on Amit and Ghalem. Submitted Julie Colgan 9/11. Submitted Amit Sharma and Ghalem Nouna 9/10. (9/7) Keeping Gary warm to process. Submitted Gary Golub 9/4. (8/31) (8/24) Pending next steps on this role. (8/17) Pending feedback on Steve Zolud interview. (8/10/) Steve Zolud moving forward. Keeping Marc and Terry warm. Submitted Steve Zolud, Terry Pina, and Marc Sloope 8/7. </t>
  </si>
  <si>
    <t>Tara Reilly</t>
  </si>
  <si>
    <t>(3/1) Moving forward with Bill Coode and Erin Lallemand. (2/22) Pending feedback on phone interviews. (2/15) Tara moving to phone interviews with initial submittal from agency. Pending feedback on recent submittals. (2/8) P3 Agency submitted 6 candidates. Pending submissions from P3 agency. (2/1) Keeping Seth warm. (1/25) Pending feedback on Seth submittal. Submitted Seth Reid 1/23. Phase 3 agency engaged. Sourcing new submissions. (1/18) Working to engage P3 agency. (1/11) Working to engage P3 agency. (1/4) Working to engage Phase 3 agency. (12/21) Thomas not moving forward. Submitted internal Thomas O'Neil 12/18. Sourcing new submissions. Engaging P3 agency. (12/14) Dave is no longer moving forward. Dave moving to phone interview. Submitted Dave Watrous 12/12. Engaging P3 Agency. Miriam not moving forward. (12/7) Rick and Mark not moving forward. Pending feedback on Miriam's in-person interview. Pending next steps with Kara Webber offer. (11/30) Pending feedback on Rick and Mark's in person interview.  Rick, Mark and Miriam moving to in person interviews. Pending next steps with Kara Webber. (11/23) Rick, Mark, and Miriam moving to in person interview. (11/16) Rick moving forward to phone interview. Submitted Rickerson Felix 11/14. Emily has removed herself from process. Emily moving to phone interview. (11/9) Pending feedback on Mark's phone interview. Submitted Emily Lyeteffi 11/8. Miriam moving to phone interview. (11/2) Submitted Miriam Cherubim 11/1. Kara moving forward to phone interviews. Submitted Kara Webber. Mark Allen and Eman Nassr moving forward to first phone interview. Submitted Mark Allen 10/30. Pending feedback on Eman Nassr. (10/26) Pending feedback on Eman Nassr. Submitted Eman Nassr 10/23. (10/19) Sourcing new submissions from the passive market. (10/12) Pallavi has removed herself from process. Reached out to 70-80 candidates from the passive market. (10/5) Pallavi moving to 2nd round phone interview. (9/28) (9/21) Pallavi moving forward. Submitted Pallavi Chhabra 9/19. (9/14) Position open sourcing new submissions. DC Scheduled for 9/12. (9/7) Setting up Discovery Call</t>
  </si>
  <si>
    <t>(3/1) See 39083. (2/22) See 39083. (2/15) See 39083. (2/8) See 39083. (2/1) See 39083. (1/25) See 39083. (1/18) Working to engage P3 agency. (1/11) Working to engage P3 agency. (1/4) Working to engage Phase 3 agency. (12/21) See 39083. (12/14) See 39083. (12/7) See 39083. (11/30) See 39083. (11/23) See 39083. (11/16) See 39083. (11/9) See 39083. (11/2) Most likely submitting two additional candidates within the next week. (10/26) Reaching out to passive candidates. (10/19)  Pending one submission from the passive market.  (10/12) Reached out to 70-80 candidates in the passive market this week.  (10/5) Sourcing additional candidates in the active and passive markets. (9/28) (9/21) (9/14) Position open sourcing new submissions. DC Scheduled for 9/12. (9/7) Setting up Discovery Call</t>
  </si>
  <si>
    <t xml:space="preserve">Client Services Representative I </t>
  </si>
  <si>
    <t>(10/19) Blaise has verbally accepted the offer 10/18. (10/12) Official feedback pending on Vita's onsite and Katherine and Francis' phone interview.  Blaise moving forward to a second round phone interview. (10/5) Feedback pending on Vita and Blaise's onsite interviews.  Feedback pending on Francis and Katherine's phone interviews.  (9/28) Francis moving forward. Submitted Francis Archer 9/26. (9/21) Vita moving forward. Submitted Vita Bissielou 9/18. (9/14) Position open sourcing new submissions. DC Scheduled for 9/12. (9/7) Setting up Discovery Call</t>
  </si>
  <si>
    <t>Sr. Digital Experience Specialist, Website</t>
  </si>
  <si>
    <t>(3/1) Sourcing new submissions. (2/22) Dolores not moving forward due to comp. Opening profile to attract additional candidates. (2/15) Still pending feedback on next steps for Dolores/scope of this position. (2/8) Pending next steps with Dolores. Sourcing new submissions. (2/1) Pending next steps with Dolores. (1/25) Pending feedback on Dolores phone interview. (1/18) Dolores moving to phone interview. Submitted Dolores Anoli 1/16. (1/11) Sourcing new submissions. (1/4) Upgraded position to Senior level.  Looking at passive market, very specific skill set. (12/21) Req ID changing from 39193 to 41082 12/19. Updating role to Senior level. (12/14) Pending feedback on Title change. (12/7) Changing Title. Sourcing new submissions. (11/30) Sourcing new submissions. (11/23) Screening 2 additional applicants this week. (11/16) Keeping Jared warm. Submitted Jared Mitchell 11/12. (11/9) Sourcing new submissions. Derek, Colleen and Mary not moving forward. (11/2) Submitted Mary Giurguis 11/1. Pending feedback on Derek and Colleen. Submitted Derek Murphy and Colleen Craven 10/30. (10/26) Sourcing candidates from job boards. (10/19) Sourcing new submissions. (10/12) Keeping Dino warm. Not moving forward with Robert Bettencourt. (10/5) Submitted Robert Bettencourt 10/4, feedback pending. Pending feedback on Dino's phone interview. Dino moving forward. Submitted Dino Pantazopoulos 10/1. (9/28) (9/21) Position open sourcing new submissions. (9/14) DC Scheduled for 9/17. Setting up Discovery Call</t>
  </si>
  <si>
    <t xml:space="preserve">(11/9) Cathy verbally accepted the offer 11/6. Cathy moving to an offer. (11/2) Most likely moving forward with Cathy to an offer. (10/26) Feedback is still pending on Susan's 2nd phone interview. Cathy Ortner is moving to a final round interview next week. Released Sara Brady. (10/19)  Official feedback pending on Susan's second phone interview with Eric Cholette.  Cathy moving to conference phone interview.  Feedback pending on Sara's submission. (10/12) Feedback pending on Susan's interview. Cathy moving to phone.  Releasing all other candidates. (10/5) Susan moving forward to a 2nd round phone interview.  One additional CDS call scheduled. (9/28) Submitted Susan Houser 9/24.  (9/21) Position open sourcing new submissions.  DC scheduled for 9/20. </t>
  </si>
  <si>
    <t>Supervisor Electronic Submissions</t>
  </si>
  <si>
    <t xml:space="preserve">(10/26) Tonya Hack has accepted the offer 10/25. (10/19)  Feedback pending on several resumes sent over to HM. (10/12) Waiting on eligibility for 2 internal candidates.  Suggesting going into passive market to get more candidates in the funnel. (10/5) Have received a few applicants, but most are being considered for the Analyst roles.  Working to directly source candidates in the active market.  (9/28) Position open sourcing new submissions. (9/21) DC scheduled for 9/21. Setting Up Discovery Call. </t>
  </si>
  <si>
    <t xml:space="preserve">(3/1) Clint in BG/DS. (2/22) Clint accepted the offer. (2/15) Clint accepted the offer. (2/8) Clint moving to offer. (1/25) Feedback is still pending on Clint's phone interview. (1/18)  Releasing Luther. Feedback pending on Clint's phone interview. (1/11) Feedback pending on Luther's phone interview. (1/4) Rescheduled Luther's phone interview. (12/21) Moving Luther Walker to phone interview. (12/14) Moving Luther Walker to phone interview. We are pending details on Jason Snyder. (12/7) Potentially moving forward with Jason. (11/30) Feedback pending on Jason's phone interview.  Next steps pending for Jim and Christy. (11/23) We are continuing to hold on external candidates. Feedback pending on Jason's interview. (11/16) Jason Snyder moving to onsite interview. Pending feedback on Jim's phone interview. (11/9) Pending feedback on Jim's phone interview. (11/2) Christy and Jim moving to phone interviews. (10/26) Pending feedback on James Austen. Call scheduled with 1 additional applicant that HM has identified.  (10/19) Submitted James Austen 10/18. (10/12) Waiting on eligilbility for one internal. Suggesting moving to passive market. (10/5) Have received a few applicants, but they are being considered for the Analyst positions.  (9/28) Position open sourcing new submissions. (9/21) DC scheduled for 9/21. Setting Up Discovery Call. (2/1) </t>
  </si>
  <si>
    <t>39183E</t>
  </si>
  <si>
    <t>Tonya Hack</t>
  </si>
  <si>
    <t xml:space="preserve">Reno </t>
  </si>
  <si>
    <t xml:space="preserve">(3/1) (2/22) Jodi accepted offer. (2/15) Jodi moving to an offer. Pending offer details. (2/8) Feedback is still pending on Jodi's interview. (1/25) Feedback is still pending on Jodi's onsite interview. Feedback pending on internal transfer eligibility. (1/18) Feedback pending on Jodi's onsite interview. (1/11) HM is vetting internal candidates for this opening. (1/4) Beginning to sort through initial wave of candidates. (12/21) Position open sourcing new submissions. </t>
  </si>
  <si>
    <t>39183F</t>
  </si>
  <si>
    <t xml:space="preserve">(3/1) (2/22) Several internal candidates are beeing considered.  Pending next steps on Laurie Ehr.  (2/15) Pending next steps with Laurie Ehr. (2/8) Several internal candidates being considered. (1/25) Feedback pending on internal candidate eligibility. (1/18) We are pending internal applicants. (1/11) HM is vetting internal candidates for this opening. (1/4) Beginning to sort through initial wave of candidates. (12/21) Position open sourcing new submissions. </t>
  </si>
  <si>
    <t>39183G</t>
  </si>
  <si>
    <t xml:space="preserve">(3/1) (2/22)  The team is looking at several internal candidates for this role.  (2/15) Position open sourcing new submissions. </t>
  </si>
  <si>
    <t>39183A</t>
  </si>
  <si>
    <t xml:space="preserve">(10/19) Internal candidate Jennifer Waikiki has accepted the offer for 39183a 10/18. (10/12) Feedback pending on Jennifer and Jeffrey's phone interviews.  Releasing Kira because she has not worked at a CRO. (10/5) Jennifer and Jeffrey moving to phone interviews.  (9/28) Position open sourcing new submissions. (9/21) DC scheduled for 9/21. Setting Up Discovery Call. </t>
  </si>
  <si>
    <t>39183B</t>
  </si>
  <si>
    <t xml:space="preserve">(10/19) Internal candidate Georgina Ochoa has accepted the offer for 39183b 10/18. (10/12) Feedback pending on Jennifer and Jeffrey's phone interviews.  Releasing Kira because she has not worked at a CRO. (10/5) Jennifer and Jeffrey moving to phone interviews.  (9/28) Position open sourcing new submissions. (9/21) DC scheduled for 9/21. Setting Up Discovery Call. </t>
  </si>
  <si>
    <t>39183C</t>
  </si>
  <si>
    <t xml:space="preserve">(12/14) Patty has accepted the offer. We are waiting to hear if Patty has accepted. (12/7) Pending Patty's offer acceptance. (11/30) Patty moving forward to an offer, but it's being handled internally. (11/23) Feedback still pending on Justin's onsite. Kimberly and Andrea moving to phone/onsite interviews. (11/16) Feedback pending on Justin's onsite interview. Kimberly moving to onsite interview. (11/9) (11/2) Feedback pending on Justin's phone interview. (10/26) Justin Demere is moving to a phone interview. (10/19) Feedback pending on several resumes sent to HM. (10/12) Feedback pending on Jennifer and Jeffrey's phone interviews.  Releasing Kira because she has not worked at a CRO. (10/5) Jennifer and Jeffrey moving to phone interviews.  (9/28) Position open sourcing new submissions. (9/21) DC scheduled for 9/21. Setting Up Discovery Call. </t>
  </si>
  <si>
    <t>39183D</t>
  </si>
  <si>
    <t xml:space="preserve">(12/14) Andrea has accepted the offer. Feedback is still pending on Emily and Shelby's submissions. (12/7) Feedback still pending on how we want to move forward with Shelby, Kimberly, Justin, and Andrea.  (11/30) Feedback pending on Shelby, Kimberly, Justin, and Andrea's interviews. (11/23) Patty, Emily, and Shelby moving to phone/onsite interviews. (11/16) Patty and Emily moving to onsite interviews. (11/9) (11/2) Feedback pending on Darla's phone interview. (10/26) Calls scheduled with identified applicants. (10/19)  Feedback pending on several resumes that were sent to the HM.  (10/12) Feedback pending on Jennifer and Jeffrey's phone interviews.  Releasing Kira because she has not worked at a CRO. (10/5) Jennifer and Jeffrey moving to phone interviews.  (9/28) Position open sourcing new submissions. (9/21) DC scheduled for 9/21. Setting Up Discovery Call. </t>
  </si>
  <si>
    <t>Senior IT Analyst Electronic Submissions</t>
  </si>
  <si>
    <t xml:space="preserve">(11/2) Michelle Edwards has accepted the offer. (10/26) We are waiting to hear if Michelle Edwards accepted the offer. (10/19) This role was upgraded to req 39972 from req 39186A to offer to Michelle Edwards (handling internally) on Monday. (10/12) Potentially moving to offer with Michelle, final feedback pending.  Additional internal candidates have been submitted for eligibilty.  (10/5) Michelle moving to phone interview.  Waiting to hear back on several internal applicants. (9/28) Position open sourcing new submissions. (9/21) DC scheduled for 9/21. Setting Up Discovery Call. </t>
  </si>
  <si>
    <t>39186B</t>
  </si>
  <si>
    <t>(12/14) Sarah has accepted the offer. Still waiting on offer details from Sarah. (12/7) Still waiting on offer details from HR. (11/30) Still pending offer details for Sarah. (11/23) We are pending offer details to close this position out. (11/16) Sarah accepted the offer. (11/9) (11/2) Waiting to hear back about Sarah's decision regarding the offer. (10/26) Sarah McCullough moving to offer. (10/19) Sarah McCullough (internal) moving to phone interview.</t>
  </si>
  <si>
    <t>39186C</t>
  </si>
  <si>
    <t xml:space="preserve">(3/1) (2/22) Caitlin accepted the offer. (2/15) Feedback still pending on Caitlin's interview. (2/8) Feedback still pending on Caitlin's interview.  (2/1) (1/25) Feedback is still pending on Caitlin's phone interview. (1/18) Feedback pending on Caitlin's phone interview. (1/11) HM is vetting internal candidates for this opening. (1/4) Sourcing andd screening candidates. (12/21) This position was for Sasha, but since she is in Spencerville, we are reopening this req and re-starting recruitment. (12/14) Sasha has accepted the offer. Offer being prepared for Sasha to start on Feb 17th. Still waiting to hear on offer details for Sasha. (12/7) Still waiting on offer details and acceptance confirmation from HR. (11/30) Still pending offer details/acceptance for Sasha. (11/23) We are waiting to hear if Sasha has accepted the offer. (11/16) Sasha Weigt is moving to an offer. (11/9) (11/2) Waiting to hear back about Kathryn's decision regarding the offer. (10/26)  Kathryn Gross moving to offer.(10/19) Kathryn Gross (internal) moving to phone interview. </t>
  </si>
  <si>
    <t>39186D</t>
  </si>
  <si>
    <t>(3/1) (2/22) Josh accepted starting in April. (2/15) Feedback still pending on Josh's interview. (2/8) Feedback stll pending on Josh Hills interview. (2/1) (1/25) Josh Hills moving to phone interview next week. (1/18) We are pending internal candiates. (1/11) HM is vetting internal candidates for this opening. (1/4) Continuing to screen and source candidates. (12/21) Looking at the external market due to lack of internal interest at this point. (12/14) Looking at the external market for candidates with experience in Pharma/CRO. We are pending next steps with internal candidates. (12/7) Waiting to hear from HM regarding internal candidate interest.  (11/30) Waiting to hear if there are any additional internal candidates interested, since we are prioritizing those. (11/23) HM is vetting internal candidates for this last opening. (11/16) Waiting to hear back from HR on a few internal candidates. (11/9) (11/2) Reaching out to additional candidates to screen. (10/26) Calls scheduled with identified applicants. (10/19) Feedback pending on several resumes sent to HM</t>
  </si>
  <si>
    <t>Inbound Customer Support Specialist</t>
  </si>
  <si>
    <t>Emily Giroux</t>
  </si>
  <si>
    <t>(10/5) Filled. (9/28) Michael Cole has verbally accepted the offer. This role was updated from 38217 to 39455. Pending feedback on Anastasia. (9/21) Submitted Anastasia Tavkhelidze. Pending feedback on Marc interviews. (9/14) Amy not moving forward. (9/7) Amy moving forward. Submitted Amy Lucas 9/7. Marc moving forward. Submitted Marc Navez 9/4. (8/31) Pending feedback on Jeanine interview. (8/24) Gordon not moving forward with this role. Pending feedback on Gordon Haner interview. (8/17) Getting Gordon Haner involved on this search. (8/10) Marta, Emilee, and Jeanine moving forward. Pending feedback on Marta, Emilee and Jeanine. (8/3) Submitted Marta Velez 8/2. Submitted Emilee Kemnitz 8/2. Submitted Jeanine DuBois 8/2. (7/27) Sourcing new submissions. Setting up DC</t>
  </si>
  <si>
    <t>Skokie</t>
  </si>
  <si>
    <t xml:space="preserve">(2/8) Joe is still in BG/DS. (2/1) Joe in BG/DS. (1/25) Joseph Martin has verbally accepted the offer. (1/18) HM has decided to interview Joe Simon. Sourcing additional candidates.  (1/11) Submitted Joe Simon this week, and HM decided to not move forward. We are still pending next steps for Ezekiel, and we have followed up several times asking for feedback. (1/4) Feedback is still pending on Ezekiel's phone interview. Reached out to an additional referral. (12/21) Feedback still pending on Ezekiel's phone interview. (12/14) Feedback pending on Ezekiel's phone interview. (12/7) Released Joseph.  Ezekiel moving to phone interview. (11/30) Released Scott and Talha.  Official feedback pending. (11/23) Feedback still pending on Scott and Talha's onsite interviews. (11/16) Feedback pending on Scott and Talha's onsite interviews. (11/9) (11/2) Rescheduled Talha's phone interview for the third time.  Feedback pending on Scott's phone interview.  Brandon did not answer for his phone interview after rescheduling.  Feedback pending on Aaron's submission. (10/26) Scott Collins, Talha Makki, and Brandon Hughes moving to phone interviews next week. Feedback pending on Aaron Bukovick's submission. (10/19)  Scott Collins moving to phone interview.  Reconnecting with Sean regarding compensation.  Feedbcak pending on Zoheb's submission. (10/12) Position has been posted now in Skokie, and is receiving appropriate candidates. (10/5) Screened two candidates this week who were outside of compensation.  Additional CDS calls next week.  (9/28) Position open sourcing new submissions. (9/21) DC scheduled for 9/24. Setting Up Discovery Call. </t>
  </si>
  <si>
    <t>Associate Business Development Director</t>
  </si>
  <si>
    <t xml:space="preserve">(12/7) Filled. (11/30)  Blisseth in BG/DS. (11/16) Blisseth has verbally accepted the offer. Pending feedback on Blisseth's offer. (11/9) Blisseth moving forward to offer. (11/2) Blisseth's interview is next Tuesday. (10/26) Blisseth moving forward to in person interview 11/6. (10/19) Pending feedback on Blisseth's interviews. (10/12) Most likely moving forward with Blisseth, pending final interview. (10/5) Blisseth moving forward to 2nd round interview. Submitted Blisseth Sy 10/1. Position open sourcing new submissions. (9/28) Setting up Discovery Call. </t>
  </si>
  <si>
    <t>Content Specialist</t>
  </si>
  <si>
    <t>David Burrington</t>
  </si>
  <si>
    <t xml:space="preserve">(2/15) Giuseppe is in BG/DS. (2/8) Giuseppe is in BG/DS. (2/1) Giuseppe as verbally accepted the offer. (1/25) Giuseppe has his onsite interview today, and we are pending next steps. (1/18)  Release Ryan from the process. Feedback pending on Giuseppe's onsite interview. (1/11) Feedback pending on Giuseppe and Ryan's onsite interviews. (1/4) Ryan moving to 2nd onsite and Giuseppe moving to 1st onsite. (12/21) Ryan moving to 2nd onsite. Releasing Anthony and Alex.  Giuseppe moving to onsite interview. (12/14) Ryan is the top contender for this opening. Anthony, Alex, and Guiseppe moving to phone interviews.  (12/7) Holding on Ryan Allen after onsite.  Sent relevant resumes to HM for review. (11/30) Req ID changed to 40658 from 39451 11/27.  Ryan Allen moving to phone interview. (11/23) We are continuing to hold on Jessica while we source additional candidates. We have spoken with 5-10 candidates this week who have all been outside of compensation range or are looking to work remotely. (11/16) Shanade withdrews. Screening additional applicants and directly sourced candidates. (11/9) (11/2) Holding on Jessica. Shanade onsite it scheduled.  Catie moving to phone interview. (10/26) Jessica and Shanade are moving to onsite interviews. (10/19) Jessica and Shanade moving to phone interviews.  (10/12) Have received about 10 applicants, and we are going through and identifying the best of those and reaching out. (10/5) Position open sourcing new submissions. (9/28) DC scheduled for 10/1. Setting up Discovery Call. </t>
  </si>
  <si>
    <t xml:space="preserve">(12/21) Tim in BG/DS. (12/14) Tim verbally accepted the offer. Moving forward with Tim. Pending decision between Tim and Ricky. Tim moving to 3rd round interview. (12/7) Tim moving to onsite interview. Rick moving forward to next steps. Kibibi not moving forward. Tim moving to second round interview. Rick and Kibibi moving forward to in-person interviews. Tim moving forward to first round. (11/30) Tim moving forward to first interview. Submitting Tim Mayer 1130. Frank not moving forward. Pending feedback on Rick's second interview. (11/23) Frank moving to 3rd round phone interview. (11/16) Rick moving to second round interview. Kibibi moving forward to second phone interview. Submitted Jennifer Elliott 11/12. Pending feedback on Harmeet. Pending feedback on Kibibi Ganz phone interview. (11/9) Rick moving forward to phone interview. Submitted Rick Fernandes 11/8. Submitted Harmeet Gandhok 11/8. Kibibi Ganz moving forward. Submitted Kibibi Ganz 11/8. Frank moving forward to 3rd round interview. (11/2) Pending feedback on Frank's second round interview. (10/26) Frank moving to second round interview. Frank moving forward to first round phone interview. (10/19) Submitted Frank Herlihy 10/19. (10/12) Engaging candidates from the passive market.  Have reached out to 70-80 candidates in the local market.  (10/5) Position open sourcing new submissions. (9/28) Setting up Discovery Call. </t>
  </si>
  <si>
    <t>Endosafe Marketing Manager, Microbial Solutions</t>
  </si>
  <si>
    <t>Jennifer Boyle</t>
  </si>
  <si>
    <t>Charleston</t>
  </si>
  <si>
    <t xml:space="preserve">(12/21) Stephanie in BG/DS. (12/14) Stephanie has verbally accepted the offer. Moving forward with Stephanie Miller. Pending decision between Katie Biondo and Stephanie Miller. (12/7) Ben not moving forward. Pending feedback on Stephanie Miller and Katie Biondo 3rd round interviews. Pending feedback on Ben Reitz's second round. (11/30) Stephanie Miller and Katie Biondo moving to 3rd round interview. Ben Reitz moving to second round. Pending feedback on Ben Reitz phone interview and Katie Biondo in person interview. Pending next steps for Stephanie Miller. (11/23) Ben moving forward to phone interview. (11/16) Stephanie moving to 3rd round. Jessie not moving forward. Pending feedback on Katie, Stephanie, and Jessie's onsite interviews. Submitted Ben Reitz 11/15. Katie moving to onsite interviews. (11/9) Pending feedback on Katie Biondo phone interview. Amy removed herself from process. (11/2) Katie and Amy moving forward to first interviews. Submitted Katie Biondo 11/1. Stephanie and Jessie moving forward to in-person interviews. Submitted Amy DiGiacomo 10/31. (10/26) Stephanie moving forward to phone interview. Submitted Stephanie Miller 10/25. Jessie moving forward to phone interivew. Submitted Jessie Bradley 10/25. (10/19)  Sent all applicant to HM, and there was one she was initially interested in, so we are reaching out to screen that candidate. (10/12) Position open sourcing new submissions. (10/5) DC scheduled for 10/8. Setting up Discovery Call. </t>
  </si>
  <si>
    <t>Product Manager</t>
  </si>
  <si>
    <t>David Leroux-Petersen</t>
  </si>
  <si>
    <t>(2/8) Stefanie has verbally accepted the offer. Pending offer details. Stefanie moving to an offer. (2/1) Pending next steps with Stefanie. (1/25) Stefanie final interviews on 1/29. (1/18) Moving forward with internal Stefanie Deluca. Holding on Ricky. (1/11) Stefanie moving forward to interviews. Submitted Stefanie Deluca 1/11. Ricky moving to onsite interviews. Jake Rubin not moving forward. (1/4) Ricky moving to first round phone interview. Pending feedback on Jake Rubin second phone interview. (12/21) Submitted Ricky Fernandes 12/19. Jake Rubin to second phone interview. Sofia and Nancy not moving. (12/14) Pending feedback on Jake Rubin phone interview. Pending feedback on Sofia and Nancy in-person interviews. (12/7) Jacob moving to first round interview. Submitted Jacob Rubin 12/3. Sofia and Nancy moving to in person interview on 12/10. (11/30) Sofia and Nancy moving forward to onsite interviews. (11/23) Sofia and Nancy moving forward. Pending feedback on Sofia, Tricia, and Nancy phone interviews. (11/16) Pending feedback on Sofia's phone interview. (11/9) Sofia moving to phone interview. Submitted Sofia Slaoui 11/5. Nancy and Tricia moving forward to first phone interview. (11/2) Feedback still pending on Nancy and Tricia's submissions. (10/26) Feedback pending on Nancy Glasheen and Tricia Vail's submissions. (10/19)  Reaching out to 2 external candidates for a CDS that HM has expressed initial interest in. (10/12) Position open sourcing new submissions. (10/5) DC scheduled for 10/10. Setting up Discovery Call.</t>
  </si>
  <si>
    <t xml:space="preserve">(1/11) Jesslyn Ossenheimer has accepted the offer. We are still pending information from HR. (1/4) Waiting to hear from HR if internal has accepted. (12/21) Waiting to hear from HR regarding Jesslyn offer details and acceptance. (12/14) Moving forward with Jesslyn Ossenheimer, and they are handling this internally. (12/7) Waiting to hear final decision from HM on who she wants to move to offer. (11/30) Feedback pending on Bryan, Adam, and Jesslyn's interviews. (11/23) Bryan and Adam's interviews went well, and Jesslyn is moving to a Skype interview next week. HM is confident to choose between the 3 candidates. (11/16) Feedback pending on Bryan and Adam's Skype interviews. Considering an additional internal applicant. (11/9) (11/2) Barry Worthington moving to Skype interview.  Feedback pending on Adam's submission. (10/26) We are releasing Amber and Vu from the process. Feedback is still pending on Zabeeh's submission. We are waiting for a few internal candidates to apply to consider for this opening. (10/19)  Feedback pending on Amber's submission.  Potentially moving forward with a couple of internals once they apply.  (10/12) Position open sourcing new submissions. </t>
  </si>
  <si>
    <t>Product Manager, Neuroscience Discovery</t>
  </si>
  <si>
    <t>Kate Kaplan</t>
  </si>
  <si>
    <t>(12/7) Carina has verbally accepted the offer. Carina moving forward to an offer. Keeping Jacob warm until after Carina's final round interview. Submitted Jacob Rubin 12/4. (11/30) Carina moving to final round interview. Pending feedback on Carina's interview. (11/23) Carina moving to onsite interviews. Brad not moving forward. (11/16) Pending feedback on Carina's second round interviews. (11/9) Carina moving forward to second round phone interviews. Sofia not moving forward. Sofia moving to phone interview. Submitted Sofia Slaoui 11/5. (11/2) Carina moving forward to phone interview. Brittney not moving forward. Submitted Brittney Tamayo 11/1.  Brad moving to 3rd phone interview. Submitted Carina Peritore 10/31. (10/26) Brad moving forward to second round interview. (10/19) Brad moving forward to phone interview. Submitted Brad Leonard 10/17. Position open sourcing new submissions. (10/12) DC scheduled for 10/16. Setting up Discovery Call</t>
  </si>
  <si>
    <t>39471a</t>
  </si>
  <si>
    <t>SEND Data Associate - Biostatistics</t>
  </si>
  <si>
    <t>Brian Argo</t>
  </si>
  <si>
    <t>Spencer Streeter</t>
  </si>
  <si>
    <t>(12/7) Christine Lake has accepted the offer. Pending offer details for Mattawan internal candidates. (11/30) Pending offer details for Christine, Steven, and Sara. (11/23) Moving forward with Christine, Steven, and Sara to offer. (11/16) Pending feedback on Nathan, Renae, Christine, Steve, and Sara's onsite interviews. (11/9) Nathan moving forward to onsite interview. Submitted Nathan Burleigh. Pending feedback on Renae Strait, Christine Lake, Steven Cross, and Sara Blechinger onsite interviews. Keeping Kevin Miller warm. (11/2) 5 internals moving forward to interviews. (10/26) Position open sourcing new submissions. (10/19) DC scheduled for 10/19. (10/12) Setting up Discovery Call</t>
  </si>
  <si>
    <t>39471b</t>
  </si>
  <si>
    <t>(12/7) Steven Cross has accepted the offer. Pending offer acceptance from Steven Cross. See 39471a. (11/30) See 39471a. (11/23) See 39471a. (11/16) See 39471a. (11/9) See 39471a. (11/2) 5 internals moving forward to interviews. (10/26) Position open sourcing new submissions. (10/19) DC scheduled for 10/19. (10/12) Setting up Discovery Call</t>
  </si>
  <si>
    <t>39471c</t>
  </si>
  <si>
    <t>(12/14) Sara has accepted the offer. (12/7) Pending offer acceptance from Sara Blechinger. See 39471a. (11/30) See 39471a. (11/23) See 39471a. (11/16) See 39471a. (11/9) See 39471a. (11/2) 5 internals moving forward to interviews. (10/26) Position open sourcing new submissions. (10/19) DC scheduled for 10/19. (10/12) Setting up Discovery Call</t>
  </si>
  <si>
    <t>Deanne Chosa</t>
  </si>
  <si>
    <t>(12/7) Shae has verbally accepted the offer. (11/30) Shae moving to an offer. Pending feedback on next steps for Shae. Pending feedback on Mimi and Maria. Submitted Mimi Leong and Maria McIntyre 11/28. Pending feedback on next steps with Shae. Pending feedback on Sanju and Ramin phone interview. (11/23) Kristen has removed herself from process. Tiina is being released. Shae and Kristen moving to second round interviews. (11/16) Shae moving forward. Submitted Shae Pritchard-Martinez. Submitted Sanju Sharma 11/14. Submitted Tiina Sepp 11/14. Ramin moving forward to phone interview. (11/9) Submitted Ramin Marzbanian 11/9. Pending feedback on Kristen's interview. Kristen moving forward to phone interview. (11/2) Submitted Kristen Duncan 11/1. Going through initial wave of applicants as well as reaching out to candidates in the passive market.  (10/26) Position open sourcing new submissions. DC scheduled for 10/24. Setting up Discovery Call</t>
  </si>
  <si>
    <t>Director, IT Monitoring Services</t>
  </si>
  <si>
    <t>Stephen Speirs</t>
  </si>
  <si>
    <t>(3/1) Pending feedback on Dan Mezynski and Chris Hemmah. (2/22) Vicky Taylor moving to onsite interviews. Still pending feedback on Dan Mezynski and Chris Hemmah. Babak and Yong not moving forward. Vicky Taylor and Blake Williams moving to phone interview. Pending feedback on submittals. (2/15) Submitted Vicky Taylor, Blake Williams, Yong Rong, Chris Hemmah, Dan Mezynski, and Babak Roushanaee 2/15. Jeremy declined the offer. Offer negotiations for Jeremy Cooper. Pending next steps.  (2/8) Pending offer details for Jeremy. (2/1) Moving forward with Jeremy Cooper. Offer negotiations. (1/25) Pending next steps with Jeremy Cooper. Sourcing new submissions. (1/18) Pending feedback on Jeremy interviews. Anderson removed himself from process. (1/11) Jeremy Cooper moving to onsite week of the 7th. Anderson Almeida moving to onsite week of the 21st. (1/4) Jeremy moving to onsite interview next week. Anderson moving to onsite interview the week of the 14th. (12/21) Jeremy and Anderson moving forward to next round of interviews. Bill and Tom not moving forward. Pending feedback on Jeremy, Bill, Anderson, and Tom's phone interviews. (12/14) Pending feedback on Jeremy, Bill, Anderson, and Tom's phone interview. (12/7) Jeremy Cooper, Bill Curran, Anderson Almeida, and Tom Masse moving forward to first round interview. (11/30) Pending feedback on initial submittals. Submitted Jeremy Cooper, Bill Curran, Guy Shackleton, Souheil Soueidan, Tom Masse, Anderson Almeida, and Philip Porfilio 11/26. (11/23) Sourcing new submissions. (11/16) Sourcing new submissions. (11/9) Position open sourcing new submissions. (11/2) DC scheduled for 11/5. Setting up discovery call</t>
  </si>
  <si>
    <t>Regional Field Service Technical Specialist</t>
  </si>
  <si>
    <t>Charles Crayne</t>
  </si>
  <si>
    <t>Denver</t>
  </si>
  <si>
    <t>(1/11) Preston in BG/DS. (1/4) Preston in BG/DS. (12/21) Preston has verbally accepted the offer. Made verbal offer to Preston, and he is thinking over the details. Keeping Mary and Jasen warm to process. (12/14) Pending next steps with Preston, Mary, and Jasen. (12/7) Moving forward with Preston, Mary and Jasen. Keeping Nick and Scott warm. Pending feedback on in-person interviews. (11/30) Scott moving to in-person interviews.  Pending feedback on Scott second interview. Scott moving to second interview.  Jasen, Nick, Preston, and Mary moving to in-person interviews. Scott moving forward to first interview. (11/23) Submitted Scott Laird 11/19. Jasen, Nick, Preston, and Mary moving to 2nd round interviews. (11/16) Jasen, Nick, Preston, and Mary moving forward to second round. Pending feedback on Jasen, Nick, Preston, and Mary's phone interview. (11/9) Jasen, Nick, Preston and Mary moving forward to first phone interview. Submitted Jasen Sapia, Kenny Christofferson, Mary Evangelista, Michael Coig, Nick King, and Preston Hradecky 11/8. Position open sourcing new submissions. (11/2) DC scheduled for 11/6. Setting up discovery call</t>
  </si>
  <si>
    <t>Project Management Specialist</t>
  </si>
  <si>
    <t>(2/8) Dan is still in BG/DS. (2/1) Dan in BG/DS. (1/25) Dan in BG/DS. (1/18) Dan is in BG/DS. (1/11) Dan has verbally accepted the offer. Moving forward with Dan Roy to an offer. (1/4) Dan Roy has onsite today. (12/21) Dan Roy moving to onsite interview on 1/4. (12/14) Lian has removed himself from process. Lian moving to an offer today. (12/7) Lian Wei moving forward to onsite interview. Pending feedback on Lian phone interview. (11/30) Lian moving to first interview. Submitted Lian Wei 11/28. Reaching out to initial wave of applicants. (11/23) Reached out to the initial wave of applicants and setting up screening calls. (11/16) Position open sourcing new submissions. DC scheduled for 11/14. Setting up Discovery Call</t>
  </si>
  <si>
    <t>Susan Desmond</t>
  </si>
  <si>
    <t>(2/22) Shannon is in BG/DS. (2/15) Shannon is in BG/DS. (2/8) Shannon has verbally accepted the offer. Shannon moving to an offer. Submitted contractor Shannon Spiliotis 2/7. Kerri moving forward to next steps for req 41367. Pending first onsite interview with Paula Tobin. (2/1) Kerri moving forward. Sawyer not moving forward. Pending feedback on Paula Tobin's Kerri Keane's and Sawyer's onsite interviews. Keeing Catherine warm. Pending next steps with Catherine. Pending feedback on Catherine's interview. (1/25) Catherine Hoffman moving to phone interview. Moving forward to onsite interview with Kerri, Sawyer, and Paula. Amanda moving to phone interview. Submitted Amanda Tavano 1/23. Pending next steps for Sawyer, Kerri, and Paula. Pending feedback on Kari and Melissa submittals. (1/18) Submitted Kari Jenkins and Melissa Smith 1/15. Melanie not moving forward. Emily not moving forward. Krista moving to phone interview. Pending feedback on Emily and Melanie phone interviews. Adam removed himself from process. (1/11) Kerri Keane and Sawyer moving to phone interview. Submitted Kerri Keane and Sawyer Treffinger 1/11.  Krista moving to phone interview. Keeping Susan warm. Melanie, Emily, and Adam moving forward to phone interview. Submitted Krista Dyer 1/10.  Submitted Susan Bucci 1/10. Submitted Melanie Smith 1/10. Submitted Adam Freiband 1/10. Submitted Emily Goodman 1/9. Sourcing new submissions in passive market. (1/4) Paula moving to onsite interviews. (12/21) Paula moving to phone interview. Submitted Paula Tobin 12/18. Keepin Andrea warm. Sourcing new submissions. Submitted Andrea Chadis 12/17. (12/14) Holding on Nancy. Submitted Nancy Walsh 12/11. Sourcing new submissions. (12/7) Hayley not moving forward. Chris not moving forward. Julielynn not moving forward. Posted to two specialty websites.  Sourcing additional candidates. Julielynn moving to first round interview. Submitted Julielynn Belon 12/3. Chris Malico moving to first interview. (11/30) Hayley moving forward to first interview. Submitted Hayley Fishman. Amy and Stephen moving forward to first interview. Christine moving forward to first interview. Submitted Amy Brunelle, Christine Woodyard, and Stephen Greenberg 11/26. Chris and Mai not moving forward. (11/23) Submitted Chris Malico and Mai Chen 11/19. Feedback pending on 4 additional candidates. (11/16) Position open sourcing new submissions. DC scheduled for 11/15. Setting up Discovery Call</t>
  </si>
  <si>
    <t>Sr. Client Engagement Coordinator</t>
  </si>
  <si>
    <t>Katayoune Kazeminy</t>
  </si>
  <si>
    <t>(3/1) Stephanie moving to an offer. (2/22) Stephanie moving forward to next steps. Holding on Ronda. Pending initial feedback on Ronda. Stephanie moving to onsite interviews this week. (2/15) Submitted Ronda Robbins 2/13. Stephanie moving to onsite interview. Pending Stephanie phone interview.  (2/8) Stephanie moving to phone interview. Submitted Stephanie Beisel 2/5. Pending feedback on Kim. Sourcing new submissions. (2/1) Submitted Kim Shactman 2/1. Sourcing new submissions. (1/25) Expanding search to include Malvern and Wayne, PA as options. (1/18) Sourcing new submissions. (1/11) Sourcing new submissions. (1/4) Posted to four colleges/universities. (12/21) Sourcing new submissions. Posted the position to several universities. (12/14) Sourcing new submissions.  (12/7) Sourcing new submissions. (11/30) Position open sourcing new submissions. (11/23) DC scheduled for 11/27. (11/16) Setting up DC</t>
  </si>
  <si>
    <t>Jessica Janiak</t>
  </si>
  <si>
    <t>(3/1) Sourcing new submissions. (2/22) Working to schedule Alex and Heather phone interview. (2/15) Pending next steps with Alex and Heather. Trying to connect to schedule phone interview with Alex and Heather. (2/8) Pending Alex and Heather phone interviews. (2/1) Pending feedback on Alex and Heather interviews. (1/25) Alex moving to onsite interviews. Heather moving to onsite interviews. (1/18) Submitted Heather Malewitz 1/17. Alex moving to phone interview. Submitted Alex Strempel 1/14. Sourcing new submissions. (1/11) Sourcing new submissions. (1/4) Posted to four colleges/universities. (12/21) Sourcing new submissions. Posted position to several universities. (12/14) Sourcing new submissions. (12/7) Sourcing new submissions. (11/30) Position open sourcing new submissions. (11/23) DC scheduled for 11/26. (11/16) Setting up DC</t>
  </si>
  <si>
    <t>Learning and Development Specialist</t>
  </si>
  <si>
    <t>Mary Pitcher</t>
  </si>
  <si>
    <t>(3/1) Kelly in BG/DS. (2/22) Kelly has verbally accepted the offer. Kelly moving to offer.  (2/15) Nilsa moving to onsite interviews. Allison not moving forward. (2/8) Nilsa moving to phone interview on 2/7. Submitted internal candidate Nilsa Polanco. Allison moving to a phone interview. Sourcning new submissions. (2/1) Submitted resume of internal candidate Allison Marren 2/1. Possibly changing level and title to attact new applicants within comp range. (1/25) Reaching out to additional applicants and propsects in passive market. Running into compensation obstacles. Sourcing new submissions. (1/18) Sourcing new submissions. (1/11) Sourcing new submissions in passive market. (1/4) Moving search into Phase 2.  (12/21) Releasing Kathleen.  Have spoken to several additional candidates who are outside of compensation as well.  (12/14) Kathleen moving to onsite interview. John not moving forward. We have spoken with 5 additional candidates who are outside of the compensation range. John moving to onsite interview. Kathleen moving to phone interview. (12/7) John moving to onsite interview. Kathleen moving to phone interview. Submitted Kathleen Brewster 12/3. (11/30) John moving forward to phone interview. Submitted John Walker 11/29. Position open sourcing new submissions. DC scheduled for 11/28. (11/23) Setting up DC</t>
  </si>
  <si>
    <t>(3/1) (2/22) Sourcing new submissions. (2/15) Luc declined the offer. Luc moving to an offer. Pending feedback on Luc's interview. Isha not moving forward. (2/8) Luc moving to onsite interviews. Luc and Isha moving to phone interview. Submitted Luc Sterckx and Isha Piggot 2/7. Keeping Daniel warm. Sourcing new submissions. (2/1) Submitted Daniel Daykin 2/1. Jarrod has removed himself from process. Jarrod moving to an onsite interview. Keeping John Crumpton warm. (1/25) Jarrod moving to an onsite interview. Jarrod moving to a phone interview. Submitted Jarrod McCracken 1/22. Keeping John warm and Gabe not moving forward. Pending feedback on John and Gabe's interviews. (1/18) Pending feedbak on John and Gabe's onsite interviews. (1/11) John and Gabe moving to onsite interviews. (1/4) John moving forward to first phone iinterview. (12/21) Submitted John Crumpton 12/20. Brian and Anne not moving forward. Keeping Josh warm.  Gabe moving to onsite in January. (12/14) Submitted Brian Hein, Anne Niederkorn and Joshua Wells 12/14. Sourcing new submissions. (12/7) Gabe moving forward to phone interview. Submitted Gabe Godfroy 12/4. Sourcing new submissions. (11/30) Position open sourcing new submissions. DC scheduled for 11/29. (11/23) Setting up DC</t>
  </si>
  <si>
    <t>(2/15) Jaime has verbally accepted the offer.  (2/8) Moving forward with Jaime for this req. Paul moving forward for 39723. Pending offer details wtih Paul and Jamie. (2/1) Moving Paul and Jamie to an offer. (1/25) Pending feedback on Paul and Jamie's interviews. (1/18) Paul and Jamie moving forward to onsite interviews. Susanne, Danielle, and Crystal not moving forward. (1/11) Feedback pending on 3 internal interviews. (1/4) Feedback pending on 3 internal interviews. (12/21) Feedback pending on Paul and Jaime's onsites and Susanne's phone interview. (12/14) Paul and Jaime moving to onsite interview. Susanne moving to phone interview. Submitted Paul Messina. Noah Russell, Jaime Moreno, and Susanne Golemba 12/10.  Position open sourcing new submissions. (12/7) DC scheduled for 12/7. Setting up Discovery Call.</t>
  </si>
  <si>
    <t xml:space="preserve">(3/1) Kim moving to onsite interviews. (2/22) Kim moving to phone interviews. Submitted Kim Shactman 2/19. Sourcing new submissions. (2/15) Sourcing new submissions. Paul declined the offer. Pending offer outcome for Paul. (2/8) See 40471. (2/1) See 40471. (1/25) See 40471. (1/18) See 40471. (1/11) Feedback pending on 3 internal interviews. (1/4) Feedback pending on Danielle's onsite and Uma moving to phone interview. (12/21) Danielle moving to onsite interview. (12/14) See 40471. Position open sourcing new submissions. (12/7) DC scheduled for 12/7. Setting up Discovery Call. </t>
  </si>
  <si>
    <t>Analyst Electronic Submissions</t>
  </si>
  <si>
    <t xml:space="preserve">(3/1) (2/22) Feedback is still pending on these interviews. (2/15) Feedback is still pending on Laura, Amanda, and Megan's onsite interviews. (2/8) Feedback is still pending on Laura's onsite interview. (2/1) (1/25) Feedback is still pending on Laura's onsite interview. (1/18) Feedback pending on Laura's onsite interview.  (1/11) Laura B moving to onsite interview. (1/4) Sorting through initial batch of applicants. (12/21) Position open sourcing new submissions. Setting up Discovery Call. </t>
  </si>
  <si>
    <t>Kelly Cartier</t>
  </si>
  <si>
    <t>Worcester</t>
  </si>
  <si>
    <t xml:space="preserve">(2/22) Brenda in BG/DS. (2/8) Brenda Gale has verbally accepted the offer. Brenda Gale moving to an offer. (2/1) Moving forward with Brenda Gale. (1/25) Moving forward with Brenda Gale to an offer. Nathalia still moving to interviews for a different role coming. Nathalia Ulysse moving to onsite interviews. Pending feedback on Brenda's interview. (1/18) Submitted Nathalia Ulysse 1/15. Brenda Gale moving to osnite interviews. (1/11) Brenda Gale moving to onsite interviews. Submitted Brenda Gale 1/10. Position open sourcing new submissions.  Discovery Call scheduled for 1/9. </t>
  </si>
  <si>
    <t>Events Manager</t>
  </si>
  <si>
    <t>Jamie Wilton</t>
  </si>
  <si>
    <t xml:space="preserve">(2/22) Kerri has verbally accepted the offer. Pending offer details for Kerri. (2/15) Kerri moving forward with this position. Updating this req to 42335 (Events Manager) from 41367 (Sr. Events Specialist). Pending feedback on Kerri's onsite interview. Kerri moving to final round interviews this week. (2/8) Moving forward with Kerri Keane for this position. Joanna and Andrea have removed themselves from process (compensation). Amanda moving to next steps. Pending feedback on Amanda's onsite interview. Joanna and Andrea moving to onsite interview. Pending Kari Jenkins phone interview. (2/1) Keeping Joanna warm due to comp. Amanda moving to onsite interview. Andrea moving to onsite interview. Pending feedback to initial phone interviews. (1/25) Amanda Tavano, Kari Jenkins, Joanna McNamara and Andrea Chadis moving to phone interview. Pending feedback on initial batch of submittals. Submitted 9 candidates from the passive market. Sourcing new submissions. (1/18) Sourcing new submissions. (1/11) Position open sourcing new submissions.  Discovery Call scheduled for 1/10. </t>
  </si>
  <si>
    <t>Specialist Graphic Arts</t>
  </si>
  <si>
    <t>Henry Gwazda</t>
  </si>
  <si>
    <t>(3/1) Submitted Julia Edwards 2/26. Keeping Maria warm to process. (2/22) Pending feedback on Maria's onsite interviews. (2/15) Maria moving to onsite interviews. Keeping Matthew Dimond warm. Pending feedback on Matthew's onsite interview. (2/8) Matthew moving to next steps. Keeping Maria warm.  Maria moving to next steps. Sourcing new submissions. Matthew moving to onsite interviews. (2/1) Submitted Matthew Dimond 2/1. Maria moving to next steps. Keeping Matthew warm to process. Vanessa moving to onsite interview. Submitted for Vanessa DeZorzi 1/28.  Pending feedback on Maria and Matthew's onsite interviews. (1/25) Michael not moving forward. Pending feedback on Michael submission. Maria and Matthew moving to onsite interviews. Submitted Michael Grivakis 1/24. Submitted Maria Grecco and Matthew Bell 1/24. Sourcing new submissions. (1/18) Position open sourcing new submissions. Discovery call scheduled for 1/16. Setting up Discovery Call.</t>
  </si>
  <si>
    <t>Business Innovation Manager</t>
  </si>
  <si>
    <t>Christopher Aitken</t>
  </si>
  <si>
    <t xml:space="preserve">(3/1) Matt not moving forward. Sourcing new submissions. (2/22) Submitted Matt Pereira 2/22. Sourcing new submissions. (2/15) Ricky and Dotty moving forward onsites but keeping warm for now. Sourcing new submissions. (2/8) Ricky and Dotty moving to phone interview. Pending next steps with Ricky Fernandes and Dotty Paquin. Sourcing new submissions. (2/1) Submitted Dotty Paquin 1/29. Jeanniffer has removed herself from process. Jeannifer moving to phone interview. Keeping Ricky warm.  (1/25) Submitted Rick Fernandes 1/25. Submitted internal Jeannifer Mills 1/24. Position open sourcing new submissions. (1/18) Discovery call scheduled for 1/22. Setting up Discovery Call. </t>
  </si>
  <si>
    <t>Associate Product Manager</t>
  </si>
  <si>
    <t>Nicola Reid</t>
  </si>
  <si>
    <t xml:space="preserve">(3/1) Pending feedback on Elizabeth and Lyndsey's phone interview. (2/22) Pending feedback on Elizabeth and Lyndsey's phone interview. (2/15) Internal Elizabeth Mills moving to phone interview. Internal Cullen Hill being kept warm. Lyndsey moving to phone interview. Submitted Lyndsey Perdue 2/13. Pending next steps with 2 internal candidates. (2/8) Pending next steps with 2 internal candidates Elizabeth Mills and Cullen Hill. Sourcing new submissions. (2/1) Position open sourcing new submissions. (1/25) Discovery Call scheduled for 1/29. </t>
  </si>
  <si>
    <t>Digital Experience Specialist SEO and SEM</t>
  </si>
  <si>
    <t xml:space="preserve">(3/1) Sourcing new submissions. (2/22) Keeping Michael warm. Pending feedback on Michael's phone interview. (2/15) Michael moving to phone interview.  Pending feedback on Michael. (2/8) Submitted Michael Foilb 2/8. Sourcing new submissions. (2/1) Position open sourcing new submissions. Discovery Call scheduled for 1/29. (1/25) </t>
  </si>
  <si>
    <t>Communication Manager</t>
  </si>
  <si>
    <t xml:space="preserve">(3/1) Bethany moving to second onsite interview. Keeping Jacqueline warm. (2/22) Jacqueline and Bethany moving to an onsite interview. Pending feedback on Jacqueline and Bethany's phone interview. (2/15) Pending feedback on Jacqueline and Bethany's phone interview. (2/8) Jacqueline and Bethany moving to phone interview. Keeping Albert warm. Submitted Jacqueline Todd 2/8. Submitted Bethan Morgan 2/7. Submitted Albert Peters 2/7. Sourcing new submissions. (2/1) Position open sourcing new submissions. Discovery Call scheduled for 1/30. </t>
  </si>
  <si>
    <t xml:space="preserve">Database Developer/Programmer I </t>
  </si>
  <si>
    <t>Holly Lynch</t>
  </si>
  <si>
    <t>Kelly Chuang</t>
  </si>
  <si>
    <t xml:space="preserve">(3/1) Sourcing new submissions. (2/22) Pending initial feedback on applicants sent over for review. (2/15) Sent over initial applicants. Pending feedback. Sourcing new submissions. (2/8) Sourcing new submissions. (2/1) Discovery Call scheduled for 2/1. (1/25) </t>
  </si>
  <si>
    <t>41700A</t>
  </si>
  <si>
    <t xml:space="preserve">(3/1) Pending feedback on onsite interviews. (2/22) Moving forward to an onsite interview with Renae Strait, Sarah Bush, Anthony Good, Sarah Smith, Laura Grabovac, Jamee Lardie, David Huver and Debra Lovely. (2/15) Pending feedback on internal candidates' transfer eligibility. (2/8) Sent over initial batch of internal candidates to confirm eligibility. Sourcing new submissions. (2/1) Discovery Call scheduled for 2/4. </t>
  </si>
  <si>
    <t>41700B</t>
  </si>
  <si>
    <t xml:space="preserve">(3/1) See 41700A. (2/22) See 41700A. (2/15) See 41700A. (2/8) Sourcing new submissions. (2/1) Discovery Call scheduled for 2/4. </t>
  </si>
  <si>
    <t>41700C</t>
  </si>
  <si>
    <t>Sr. Director, Global Applications Delivery</t>
  </si>
  <si>
    <t>Becky Dolliver</t>
  </si>
  <si>
    <t xml:space="preserve">(3/1) Jinal, Steven, and Tobias moving to first interview. Still pending feedback on passive candidates submitted. Submitted Jinal Shah Steven Sabacinski 2/26. Submitted Tobias Kederer, Alex Kanashiro, William Conyers, Mike Delorey, and Dave Trzepacz 2/26. (2/22) Sourcing new submissions. (2/15) Position open sourcing new submissions. (2/8) Discovery Cal scheduled for 2/11. </t>
  </si>
  <si>
    <t xml:space="preserve">(3/1) Vy moving to onsite interviews. Submitted Vy Ho 2/25. (2/22) Jim and Maeve moving to onsite interviews. Submitted Jim Macrae and Maeve McQuade 2/21. (2/15) Sent over initial wave of applicants. Position open sourcing new submissions. Discovery Call scheduled for 2/13. </t>
  </si>
  <si>
    <t xml:space="preserve">(3/1) Swati moving forward to next steps. Submitted Swati Adhau 2/26. Position open sourcing new submissions. (2/22) Discovery call scheduled for 2/22. (2/15) Discovery call scheduled for 2/20. </t>
  </si>
  <si>
    <t>TEL000684</t>
  </si>
  <si>
    <t>Technical Support Tier 1</t>
  </si>
  <si>
    <t xml:space="preserve">Alex Zurtia </t>
  </si>
  <si>
    <t xml:space="preserve">(8/18) Position filled with Matthew Tendroch.  Position open sourcing new submissions. </t>
  </si>
  <si>
    <t>TEL000733</t>
  </si>
  <si>
    <t>(9/15) Position filled by Markell Miller.  Sourcing new submissions. (9/1) Alex Vongkoth is no longer in porcess. Sourcning new submissions. (8/25) Moving forward with Alex Vongkoth to a final interview on 8/21</t>
  </si>
  <si>
    <t>TEL000690</t>
  </si>
  <si>
    <t>Technical Support Tier 2</t>
  </si>
  <si>
    <t>Orlando hernandez</t>
  </si>
  <si>
    <t xml:space="preserve">(8/18) Position filled by Michael Brown. Position open sourcing new submissions. </t>
  </si>
  <si>
    <t>TEL000685</t>
  </si>
  <si>
    <t xml:space="preserve">Garden Grove </t>
  </si>
  <si>
    <t>(8/11) Filled with Amber D. Smith.  Pending feedback on Jorge Verduzco interview.  (7/28) Submitted Jorge Verduzco 7/28.</t>
  </si>
  <si>
    <t>TEL000638</t>
  </si>
  <si>
    <t xml:space="preserve">Field Service Manager </t>
  </si>
  <si>
    <t xml:space="preserve">Chris Arnos </t>
  </si>
  <si>
    <t>(7/28)  Michael Naskrit has been offered.  (7/14) Pending feedback on Richard Barnicoat, David Beckmham and Jon Vanick. (7/7) Pending feedback on Richard Barnicoat, David Beckham and Jon Vanick's interviews. (6/30) Pending Feedback on Richard Barnicoat, David Beckham, and John Vanick. Moving Richard Barnicoat, David Beckham and John Vanick to phone interviews this week. (6/23) Moving Richard Barnicoat, David Beckham, John Vanick to phone screens. Pending feedback on Richard Barnicoat. Submitted Eric Holsclaw 6/20 &amp; David Beckham 6/21 &amp; Kristi Michaelis.</t>
  </si>
  <si>
    <t>TEL000643</t>
  </si>
  <si>
    <t>Techniccal Support Rep. Tier 2- Third Shift</t>
  </si>
  <si>
    <t xml:space="preserve">Orlando Hernandez </t>
  </si>
  <si>
    <t>(7/14) Marcos Gomez is moving forward to an offer for this role. (7/7) Pending feedback on Marcos Gomez. Submitted Paris Roberts 7/6. (6/30) Submitted Marcos Gomez (6/29).  Position open sourcing new submissions. (6/23) Discovery call taken plae 6/23.</t>
  </si>
  <si>
    <t>TEL000655</t>
  </si>
  <si>
    <t>Technical Support Rep Tier 2</t>
  </si>
  <si>
    <t>(7/28) Internal offer made for Robert Batres. Pending feedback on Nahun Arriaza. (7/21) Nahun Arriaza has been sent to a Teir 1 req. (7/14) Pending feedback on Nahun Arriaza. Tru Phillips is not moving forward. (7/7) Pending feedback on Tru Phillips. Submitted Nahun Arriaza 7/6. (6/30) Submitted Tru Phillips 6/28. Position open sourcing new submissions. (6/23) Discovery call taken plae 6/23.</t>
  </si>
  <si>
    <t>TEL000666</t>
  </si>
  <si>
    <t>Technical Support Rep Tier 1</t>
  </si>
  <si>
    <t>Alex Zurita</t>
  </si>
  <si>
    <t>(7/28)  Edwin Paredes has filled this role.  Alan Reeve moving forward to phone interview 7/28. with  Pending feedback on Naun Arriaza for this role. Pending interview feedback on Gilbert Lanzi. Submitted Alex Vongkoth 7/25. (7/21) Cesar Magana moved forward to interview 7/17; Gilbert Lanzi moved forward to interview 7/18.  Pending feedback on Cesar Magana, Delshaun Henson and Gilbert Lanzi.Submitted Alan Reeve 7/19. (7/14) Submitted Cesar Magana 7/10, Delshaun Henson 7/11 &amp; Gilbert Lanzi 7/11.  (7/7) Position open sourcing new submissions. (6/23) Discovery call taken plae 6/23.</t>
  </si>
  <si>
    <t>TEL000667</t>
  </si>
  <si>
    <t xml:space="preserve">Technical Support Rep Tier 2 </t>
  </si>
  <si>
    <t>(7/28) Authur Vivas filled this role.  Position open sourcing new submissions. (6/23) Discovery call taken plae 6/23.</t>
  </si>
  <si>
    <t>TEL000594</t>
  </si>
  <si>
    <t>Manager, Customer Account Management -
Enterprise Accounts</t>
  </si>
  <si>
    <t>(7/7) Michael Carnevale has accepted the offer for this role. (6/16) Pending feedback on Michael Carnevale interview. Moving Michael Carnevale to final stages. Moving Jan Hickman to phone interview 6/27. Michael Carnevale moving to 2nd round phone interview 6/26. Submitted Dawn Verzosa 6/20. Moving Michael Carnevale to phone interview. Submitted Michael Carnevale 6/13.  Laura Hughes not moving forward. Pending feedback on Laura Hughes interview. Submtited Mark Montenero 6/7. Moving Laura Hughes to a phone interview on 6/9.  Submitted Laura Hughes 6/5. Sourcing new submissions. Matt Harmon not moving forward. Pending feedback on Matt Harmon interview 5/25.  Mattt Harmon moving to a phone interview. Andrew Pullmann not moving forward. Submitted Nicholas Etzlar (Internal) 5/25. Submitted Andrew Pullmann 5/19. Pending feedback on Heather Davis Richards. Submitted Matt Harmon 5/18. Submitted Pram Hisler 5/18. Jan Hickman not moving forward. Submitted Heather Davis Richards 5/16. Tom Fritts is not moving forward. Submitted Jan Hickman 5/15. Submitted Tom Fritts 5/12. Sourcing new submissions. Amin Amini, Michael Sprino, Matt Mikkelson not moving forward. Pending feedback on Matt Mikkelson interview. Bob Spitler not moving forward. Submitted Michael Sprino 5/8. Submitted Amin Amini 5/3. Setting up Matt Mikkelson for a phone interview 5/4. Bob Spitler moving forward to second phone interview 5/3. Submitted Matt Mikkelson 4/30. Pending feedback on Bob Spitlers phone interview. Moving Bob Spitler to phone interview 4/27. Cameron Hutcherson removed himself from process 4/24. Cameron Hutcherson moving forward to phone interview 4/24. Submitted Bob Spitler 4/21. Submitted Cameron Hutcherson 4/21. Submitted Richard Schindler 4/20. Nate Smith moving forward with a phone interview 4/17. submitted Nate Smith 4/11. Tony Crudele not moving forward. Pending feedback on Tony Crudele. (4/7) Submitted Tony Crudele 4/7. (3/31) Submitted George Belcher, Marvin Capel, Ken Hetlinger, and Jim Matthews 3/31. John Sexton not moving forward. Submitted John Sexton 3/30.  Sourcing new submissions. Discovery call taking place tomorrow. 5</t>
  </si>
  <si>
    <t>Director Data Migration</t>
  </si>
  <si>
    <t>(3/1) Moving forward with an internal. (2/22) Position open sourcing new submissions. Discovery call scheduled for 2/20. (2/15) Discovery call scheduled for 2/20.</t>
  </si>
  <si>
    <t>Event Technology and Logistics Specialist</t>
  </si>
  <si>
    <t>Susan Daddio</t>
  </si>
  <si>
    <t xml:space="preserve">(3/1) Sourcing new submissions. (2/22) Position open sourcing new submissions. Discovery call scheduled for 2/20. </t>
  </si>
  <si>
    <t>Sr. Specialist Sales</t>
  </si>
  <si>
    <t>Brian Fry</t>
  </si>
  <si>
    <t xml:space="preserve">(3/1) Sourcing new submissions. (2/22) Position open sourcing new submissions. Discovery call scheduled for 2/21. </t>
  </si>
  <si>
    <t>Business Process Engineer</t>
  </si>
  <si>
    <t>Lynn Cotton</t>
  </si>
  <si>
    <t xml:space="preserve">(3/1) Sourcing new submissions. (2/22) Position open sourcing new submissions. Discovery call scheduled for 2/25. </t>
  </si>
  <si>
    <t xml:space="preserve">Senior Change Management Professional </t>
  </si>
  <si>
    <t>(3/1) Discovery call scheduled for 2/27.</t>
  </si>
  <si>
    <t>Associate Business Technology Partner</t>
  </si>
  <si>
    <t>(3/1) Discovery Call scheduled 3/4</t>
  </si>
  <si>
    <t>(3/1) Discovery Call scheduled for 3/5</t>
  </si>
  <si>
    <t>Inbound Technical Customer Support Specialist</t>
  </si>
  <si>
    <t>(3/1) Discovery Call scheduled for 3/5.</t>
  </si>
  <si>
    <t>IT Analyst I Site Services</t>
  </si>
  <si>
    <t xml:space="preserve">Darrin McCarthy </t>
  </si>
  <si>
    <t xml:space="preserve">(2/8) Pending Discovery Call. HM wanted to wait to conduct Discovery Call. </t>
  </si>
  <si>
    <t>Business Development Director</t>
  </si>
  <si>
    <t xml:space="preserve">Jonathan Ewing </t>
  </si>
  <si>
    <t>New York</t>
  </si>
  <si>
    <t xml:space="preserve">(3/1) (2/22) Sourcing new submissions. (2/15) Position moving directly to Phase 3 (retained). Position open sourcing new submissions. </t>
  </si>
  <si>
    <t>Business Development Manager</t>
  </si>
  <si>
    <t xml:space="preserve">Boston </t>
  </si>
  <si>
    <t>(3/1) (2/22) Pending feedback on phone interviews. (2/15) Moving forward with Erin Lallemand and Bill Coode. (2/8) Pending submissions from P3 agency. (2/1) Pending submissions from P3 agency. (1/25) Phase 3 Agency engaged. Sourcing new submissions. (1/18)  Working to engage Phase 3 agency. (1/11) Working to engage Phase 3 agency. (1/4) Working to engage Phase 3 agency. (12/21) Sourcing new submissions. (12/14) Jennifer not moving forward. (12/7) Jennifer moving to second round interview. (11/30) Jennifer moving to phone interview. (11/23) Jennifer moving to phone interview. Submitted Jennifer Elliott 11/18. (11/16) Role transferred to our team 11/16. (9/11) Submitted T Mayer scheduling skype call for week of 12/11  (2/11) Zafer has declined his offer (26/10) Jonathan and Zafer will be speaking Friday to confirm and finalize some details for his offer. (10/19) Verbal offer made to Zafer (10/12) Zafer scheduled for interviews today and 10/16 (5/10) Scheduling Zafer for afternoon of 10/16 based on his availability (9/28) Feedback from Chris and Ryan positive on Zafer. Awaiting Dinas feedback. Submitted H Tiwari. (9/21) Zafer scheduled for inperson meeting with Dina 9/20. Scheduling additional phone interviews (9/14) Have contacted Zafer for his availability for next steps. he has not yet provided it. (7/9)In person interviews scheduled with Jonathan for Monday in Boston (31/8) Scheduling phone interviews (24/8) Submitted(17/8) Actively souricng. (3/8) Phone screen arranged with S. Klepfer. Actively sourcing. (20/7) Phone screens arranged. actively sourcing. (13/7) Actively sourcing(29/6) Actively sourcing. (22/6) Interview requested for J.Lang(15/6) Submitted L.King,PAntle,J.Lang. Actively sourcing.(8/6) Phone screens arranged with candidates. Actively sourcing(1/6)  Actively sourcing. (7/5) DC scheduled for 16/5</t>
  </si>
  <si>
    <t>Technical Sales Specialist (Inside Sales)</t>
  </si>
  <si>
    <t>Dishant Kalra</t>
  </si>
  <si>
    <t xml:space="preserve">(3/1) Smitha in BG/DS. (2/22) Smitha in BG/DS. (2/15) Smitha in BG/DS. (2/8) Smitha has verbally accepted the offer. Smitha moving forward to an offer to this req. </t>
  </si>
  <si>
    <t>(2/15) Submitted Sara Laber 2/14. Pending feedback on Safwan's phone interview. Safwan moving to phone interview. (2/8) Moving Smitha to an offer. Pending feedback on Safwan and Nareen submittals. (2/1) Submitted Safwan Haque and Nareen Manookian 1/31. (1/25) Andrew not moving forward. MacMillian moving to phone interview. Pushpinder not moving forward. Smitha moving to onsite interviews week of the 28th. Smitha Vaman moving to second round phone interview. (1/18) Smitha moving to phone interview. P3 agency submitted Smitha Vaman. Pending feedback on MacMillan Mbantenkhu submission. Pending feedback on Andrew Scheffler onsite interview. Pending feedback on Pushpinder phone interview. (1/11) P3 agency submitted MacMillan Mbantenkhu 1/11. Pending feedback on Andrew Scheffler onsite interview. Pending feedback on Pushpinder phone interview. (1/4) Andrew Scheffler moving to onsite interviews. Pending feedback on Pushpinder interview. (12/21) Pending feedback on Pushpiniders phone interview. Pushpinder moving to first phone interview. Andrew Scheffler moving to 3rd round phone interview. (12/14) Had to reschedule Pushpinder's phone interview. (12/7) Pushpinder moving forward to first interview. Submitted Pushpinder Sroa 12/5. (11/16) Role transferred to our team 11/16. (11/9) M Abbott scheduled for inperson in Raleigh on 11/14, Joe scheduled for call with Sarah Tuesday 11/13. (11/2) Submitted M Abbott, interviewed by Dishant on 10/31 (10/26) Actively sourcing. Scheduling one phone screen for next week. Also, scheudling call with Dishant and Marcus to discuss CA roles. (10/19) Actively sourcing awaiting feedback on next steps (10/12) Actively sourcing awaiting feedback on phase 3 interview (10/5) Phone interview being scheduled with Phase 3 candidate (28/9) Actively sourcing. (21/9) Actively sourcing (14/9) Actively sourcing (9/7) Have spoken to V Nagaraj, everything aligns between candidate and opportunity with the exception of his timeline to move to Boston (8/31) Awaiting conversation with V Nagaraj to discuss position and next steps/timeline (24/8) Awaiting feedback on V Nagaraj interview (17/8) Interview requested for V. Nagaraj (10/8) Submitted V. Nagaraj. (3/8) Scheduling phone screen with V. Nagaraj</t>
  </si>
  <si>
    <t>(3/1) Sara moving to next steps. Safwan moving to next steps. (2/22) Sara moving to phone interview. Pending feedback on Safwan phone interview. (2/15) Sara Moving to phone interview. Submitted Sara Laber 2/14. Pending feedback on Safwan's phone interview. Safwan moving to phone interview. (2/8) Moving Smitha to an offer. Pending feedback on Safwan and Nareen submittals. (2/1) Submitted Safwan Haque and Nareen Manookian 1/31. (1/25) Andrew not moving forward. MacMillian moving to phone interview. Pushpinder not moving forward. Smitha moving to onsite interviews week of the 28th. Smitha Vaman moving to second round phone interview. (1/18) Smitha moving to phone interview. P3 agency submitted Smitha Vaman. Pending feedback on MacMillan Mbantenkhu submission. Pending feedback on Andrew Scheffler onsite interview. Pending feedback on Pushpinder phone interview. (1/11) P3 agency submitted MacMillan Mbantenkhu 1/11.  Pending feedback on Andrew Scheffler onsite interview. Pending feedback on Pushpinder phone interview. (1/4) Andrew Scheffler moving to onsite interviews. Pending feedback on Pushpinder interview. (12/21) Pending feedback on Pushpiniders phone interview. Pushpinder moving to first phone interview. Andrew Scheffler moving to 3rd round phone interview. (12/14) Had to reschedule Pushpinder's phone interview. (12/7) Pushpinder moving forward to first interview. Submitted Pushpinder Sroa 12/5. (11/16) Role transferred to our team 11/16. (11/9) M Abbott scheduled for inperson in Raleigh on 11/14, Joe scheduled for call with Sarah Tuesday 11/13. (11/2) Submitted M Abbott, interviewed by Dishant on 10/31 (10/26) Actively sourcing. Scheduling one phone screen for next week. Also, scheudling call with Dishant and Marcus to discuss CA roles. (10/19) Actively sourcing awaiting feedback on next steps (10/12) Actively sourcing awaiting feedback on phase 3 interview (10/5) Phone interview being scheduled with Phase 3 candidate (28/9) Actively sourcing. (21/9) Actively sourcing (14/9) Actively sourcing (9/7) Have spoken to V Nagaraj, everything aligns between candidate and opportunity with the exception of his timeline to move to Boston (8/31) Awaiting conversation with V Nagaraj to discuss position and next steps/timeline (24/8) Awaiting feedback on V Nagaraj interview (17/8) Interview requested for V. Nagaraj (10/8) Submitted V. Nagaraj. (3/8) Scheduling phone screen with V. Nagaraj</t>
  </si>
  <si>
    <t>(3/1) See 37898. (2/22) See 37898. (2/15) See 37898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</si>
</sst>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m/d/yyyy"/>
  </numFmts>
  <fonts count="17">
    <font>
      <sz val="10.0"/>
      <color rgb="FF000000"/>
      <name val="Arial"/>
    </font>
    <font>
      <b/>
      <color rgb="FFFFFFFF"/>
      <name val="Arial"/>
    </font>
    <font>
      <b/>
      <color rgb="FFFFFFFF"/>
    </font>
    <font>
      <name val="Arial"/>
    </font>
    <font>
      <b/>
      <sz val="9.0"/>
      <color rgb="FFFFFFFF"/>
      <name val="Arial"/>
    </font>
    <font>
      <b/>
      <sz val="9.0"/>
      <name val="Arial"/>
    </font>
    <font>
      <b/>
      <sz val="9.0"/>
      <color rgb="FF274E13"/>
      <name val="Arial"/>
    </font>
    <font>
      <sz val="9.0"/>
      <name val="Arial"/>
    </font>
    <font>
      <b/>
      <sz val="9.0"/>
      <color rgb="FF000000"/>
      <name val="Arial"/>
    </font>
    <font>
      <sz val="9.0"/>
      <color rgb="FF000000"/>
      <name val="Arial"/>
    </font>
    <font/>
    <font>
      <b/>
      <name val="Arial"/>
    </font>
    <font>
      <sz val="11.0"/>
      <color rgb="FF000000"/>
      <name val="Inconsolata"/>
    </font>
    <font>
      <sz val="9.0"/>
      <color rgb="FF222222"/>
      <name val="Arial"/>
    </font>
    <font>
      <sz val="9.0"/>
      <color rgb="FF000000"/>
      <name val="Inconsolata"/>
    </font>
    <font>
      <color rgb="FF000000"/>
      <name val="Docs-Roboto"/>
    </font>
    <font>
      <color rgb="FF222222"/>
      <name val="Arial"/>
    </font>
  </fonts>
  <fills count="13">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FFFFFF"/>
        <bgColor rgb="FFFFFFFF"/>
      </patternFill>
    </fill>
    <fill>
      <patternFill patternType="solid">
        <fgColor rgb="FFFCE5CD"/>
        <bgColor rgb="FFFCE5CD"/>
      </patternFill>
    </fill>
  </fills>
  <borders count="6">
    <border/>
    <border>
      <right style="thin">
        <color rgb="FFFFFFFF"/>
      </right>
    </border>
    <border>
      <left style="thin">
        <color rgb="FFFFFFFF"/>
      </left>
      <right style="thin">
        <color rgb="FFFFFFFF"/>
      </right>
    </border>
    <border>
      <left style="thin">
        <color rgb="FFFFFFFF"/>
      </left>
    </border>
    <border>
      <right/>
    </border>
    <border>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vertical="top"/>
    </xf>
    <xf borderId="2" fillId="2" fontId="2" numFmtId="0" xfId="0" applyAlignment="1" applyBorder="1" applyFont="1">
      <alignment shrinkToFit="0" vertical="top" wrapText="1"/>
    </xf>
    <xf borderId="3" fillId="2" fontId="2" numFmtId="0" xfId="0" applyAlignment="1" applyBorder="1" applyFont="1">
      <alignment shrinkToFit="0" vertical="top"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4" fillId="0" fontId="3" numFmtId="0" xfId="0" applyAlignment="1" applyBorder="1" applyFont="1">
      <alignment vertical="bottom"/>
    </xf>
    <xf borderId="5" fillId="3" fontId="4" numFmtId="0" xfId="0" applyAlignment="1" applyBorder="1" applyFill="1" applyFont="1">
      <alignment horizontal="center" shrinkToFit="0" vertical="top" wrapText="1"/>
    </xf>
    <xf borderId="0" fillId="3" fontId="4" numFmtId="0" xfId="0" applyAlignment="1" applyFont="1">
      <alignment horizontal="center" shrinkToFit="0" vertical="top" wrapText="1"/>
    </xf>
    <xf borderId="4" fillId="0" fontId="3" numFmtId="0" xfId="0" applyAlignment="1" applyBorder="1" applyFont="1">
      <alignment vertical="bottom"/>
    </xf>
    <xf borderId="0" fillId="3" fontId="4" numFmtId="164" xfId="0" applyAlignment="1" applyFont="1" applyNumberFormat="1">
      <alignment horizontal="center" shrinkToFit="0" vertical="top" wrapText="1"/>
    </xf>
    <xf borderId="4" fillId="0" fontId="3" numFmtId="0" xfId="0" applyAlignment="1" applyBorder="1" applyFont="1">
      <alignment vertical="bottom"/>
    </xf>
    <xf borderId="0" fillId="3" fontId="4" numFmtId="165" xfId="0" applyAlignment="1" applyFont="1" applyNumberFormat="1">
      <alignment horizontal="center" shrinkToFit="0" vertical="top" wrapText="1"/>
    </xf>
    <xf borderId="0" fillId="4" fontId="4" numFmtId="0" xfId="0" applyAlignment="1" applyFill="1" applyFont="1">
      <alignment horizontal="center" readingOrder="0" shrinkToFit="0" vertical="top" wrapText="1"/>
    </xf>
    <xf borderId="0" fillId="4" fontId="4" numFmtId="0" xfId="0" applyAlignment="1" applyFont="1">
      <alignment horizontal="center" shrinkToFit="0" vertical="top" wrapText="1"/>
    </xf>
    <xf borderId="0" fillId="4" fontId="4" numFmtId="0" xfId="0" applyAlignment="1" applyFont="1">
      <alignment horizontal="center" shrinkToFit="0" vertical="top" wrapText="1"/>
    </xf>
    <xf borderId="0" fillId="4" fontId="4" numFmtId="9" xfId="0" applyAlignment="1" applyFont="1" applyNumberFormat="1">
      <alignment horizontal="center" shrinkToFit="0" vertical="top" wrapText="1"/>
    </xf>
    <xf borderId="4" fillId="0" fontId="3" numFmtId="0" xfId="0" applyAlignment="1" applyBorder="1" applyFont="1">
      <alignment vertical="bottom"/>
    </xf>
    <xf borderId="0" fillId="5" fontId="5" numFmtId="1" xfId="0" applyAlignment="1" applyFill="1" applyFont="1" applyNumberFormat="1">
      <alignment horizontal="center" shrinkToFit="0" vertical="top" wrapText="1"/>
    </xf>
    <xf borderId="0" fillId="6" fontId="6" numFmtId="0" xfId="0" applyAlignment="1" applyFill="1" applyFont="1">
      <alignment horizontal="center" shrinkToFit="0" vertical="top" wrapText="1"/>
    </xf>
    <xf borderId="4" fillId="0" fontId="3" numFmtId="0" xfId="0" applyAlignment="1" applyBorder="1" applyFont="1">
      <alignment shrinkToFit="0" vertical="bottom" wrapText="0"/>
    </xf>
    <xf borderId="0" fillId="7" fontId="6" numFmtId="0" xfId="0" applyAlignment="1" applyFill="1" applyFont="1">
      <alignment horizontal="center" shrinkToFit="0" vertical="top" wrapText="1"/>
    </xf>
    <xf borderId="0" fillId="7" fontId="6" numFmtId="0" xfId="0" applyAlignment="1" applyFont="1">
      <alignment horizontal="center" shrinkToFit="0" vertical="top" wrapText="1"/>
    </xf>
    <xf borderId="0" fillId="3" fontId="4" numFmtId="0" xfId="0" applyAlignment="1" applyFont="1">
      <alignment horizontal="center" shrinkToFit="0" vertical="top" wrapText="1"/>
    </xf>
    <xf borderId="0" fillId="8" fontId="7" numFmtId="0" xfId="0" applyAlignment="1" applyFill="1" applyFont="1">
      <alignment readingOrder="0" vertical="bottom"/>
    </xf>
    <xf borderId="0" fillId="8" fontId="7" numFmtId="49" xfId="0" applyAlignment="1" applyFont="1" applyNumberFormat="1">
      <alignment readingOrder="0" vertical="bottom"/>
    </xf>
    <xf borderId="0" fillId="8" fontId="7" numFmtId="0" xfId="0" applyAlignment="1" applyFont="1">
      <alignment vertical="bottom"/>
    </xf>
    <xf borderId="0" fillId="8" fontId="7" numFmtId="166" xfId="0" applyAlignment="1" applyFont="1" applyNumberFormat="1">
      <alignment readingOrder="0" vertical="bottom"/>
    </xf>
    <xf borderId="0" fillId="8" fontId="7" numFmtId="166" xfId="0" applyAlignment="1" applyFont="1" applyNumberFormat="1">
      <alignment vertical="bottom"/>
    </xf>
    <xf borderId="0" fillId="8" fontId="3" numFmtId="0" xfId="0" applyAlignment="1" applyFont="1">
      <alignment vertical="bottom"/>
    </xf>
    <xf borderId="0" fillId="8" fontId="3" numFmtId="165" xfId="0" applyAlignment="1" applyFont="1" applyNumberFormat="1">
      <alignment vertical="bottom"/>
    </xf>
    <xf borderId="0" fillId="9" fontId="7" numFmtId="0" xfId="0" applyAlignment="1" applyFill="1" applyFont="1">
      <alignment horizontal="center" vertical="bottom"/>
    </xf>
    <xf borderId="0" fillId="10" fontId="7" numFmtId="0" xfId="0" applyAlignment="1" applyFill="1" applyFont="1">
      <alignment horizontal="center" vertical="bottom"/>
    </xf>
    <xf borderId="0" fillId="11" fontId="7" numFmtId="0" xfId="0" applyAlignment="1" applyFill="1" applyFont="1">
      <alignment horizontal="center" vertical="bottom"/>
    </xf>
    <xf borderId="0" fillId="11" fontId="5" numFmtId="0" xfId="0" applyAlignment="1" applyFont="1">
      <alignment horizontal="center" vertical="bottom"/>
    </xf>
    <xf borderId="0" fillId="11" fontId="3" numFmtId="9" xfId="0" applyAlignment="1" applyFont="1" applyNumberFormat="1">
      <alignment vertical="bottom"/>
    </xf>
    <xf borderId="0" fillId="11" fontId="8" numFmtId="1" xfId="0" applyAlignment="1" applyFont="1" applyNumberFormat="1">
      <alignment horizontal="center" vertical="bottom"/>
    </xf>
    <xf borderId="0" fillId="8" fontId="7" numFmtId="0" xfId="0" applyAlignment="1" applyFont="1">
      <alignment horizontal="right" vertical="bottom"/>
    </xf>
    <xf borderId="0" fillId="9" fontId="3" numFmtId="0" xfId="0" applyAlignment="1" applyFont="1">
      <alignment vertical="bottom"/>
    </xf>
    <xf borderId="0" fillId="9" fontId="7" numFmtId="0" xfId="0" applyAlignment="1" applyFont="1">
      <alignment horizontal="right" vertical="bottom"/>
    </xf>
    <xf borderId="0" fillId="8" fontId="7" numFmtId="0" xfId="0" applyAlignment="1" applyFont="1">
      <alignment vertical="bottom"/>
    </xf>
    <xf borderId="0" fillId="8" fontId="7" numFmtId="49" xfId="0" applyAlignment="1" applyFont="1" applyNumberFormat="1">
      <alignment vertical="bottom"/>
    </xf>
    <xf borderId="0" fillId="8" fontId="5" numFmtId="0" xfId="0" applyAlignment="1" applyFont="1">
      <alignment vertical="bottom"/>
    </xf>
    <xf borderId="0" fillId="8" fontId="5" numFmtId="49" xfId="0" applyAlignment="1" applyFont="1" applyNumberFormat="1">
      <alignment vertical="bottom"/>
    </xf>
    <xf borderId="0" fillId="8" fontId="5" numFmtId="166" xfId="0" applyAlignment="1" applyFont="1" applyNumberFormat="1">
      <alignment vertical="bottom"/>
    </xf>
    <xf borderId="0" fillId="8" fontId="5" numFmtId="0" xfId="0" applyAlignment="1" applyFont="1">
      <alignment horizontal="right" vertical="bottom"/>
    </xf>
    <xf borderId="0" fillId="10" fontId="7" numFmtId="0" xfId="0" applyAlignment="1" applyFont="1">
      <alignment vertical="bottom"/>
    </xf>
    <xf borderId="0" fillId="10" fontId="7" numFmtId="49" xfId="0" applyAlignment="1" applyFont="1" applyNumberFormat="1">
      <alignment vertical="bottom"/>
    </xf>
    <xf borderId="0" fillId="10" fontId="7" numFmtId="166" xfId="0" applyAlignment="1" applyFont="1" applyNumberFormat="1">
      <alignment vertical="bottom"/>
    </xf>
    <xf borderId="0" fillId="10" fontId="3" numFmtId="0" xfId="0" applyAlignment="1" applyFont="1">
      <alignment vertical="bottom"/>
    </xf>
    <xf borderId="0" fillId="10" fontId="3" numFmtId="165" xfId="0" applyAlignment="1" applyFont="1" applyNumberFormat="1">
      <alignment vertical="bottom"/>
    </xf>
    <xf borderId="0" fillId="10" fontId="7" numFmtId="0" xfId="0" applyAlignment="1" applyFont="1">
      <alignment horizontal="right" vertical="bottom"/>
    </xf>
    <xf borderId="0" fillId="8" fontId="3" numFmtId="166" xfId="0" applyAlignment="1" applyFont="1" applyNumberFormat="1">
      <alignment vertical="bottom"/>
    </xf>
    <xf borderId="0" fillId="8" fontId="8" numFmtId="0" xfId="0" applyAlignment="1" applyFont="1">
      <alignment horizontal="right" vertical="bottom"/>
    </xf>
    <xf borderId="0" fillId="8" fontId="8" numFmtId="0" xfId="0" applyAlignment="1" applyFont="1">
      <alignment vertical="bottom"/>
    </xf>
    <xf borderId="0" fillId="8" fontId="5" numFmtId="49" xfId="0" applyAlignment="1" applyFont="1" applyNumberFormat="1">
      <alignment vertical="bottom"/>
    </xf>
    <xf borderId="0" fillId="8" fontId="5" numFmtId="0" xfId="0" applyAlignment="1" applyFont="1">
      <alignment vertical="bottom"/>
    </xf>
    <xf borderId="0" fillId="8" fontId="9" numFmtId="0" xfId="0" applyAlignment="1" applyFont="1">
      <alignment horizontal="right" vertical="bottom"/>
    </xf>
    <xf borderId="0" fillId="8" fontId="9" numFmtId="0" xfId="0" applyAlignment="1" applyFont="1">
      <alignment vertical="bottom"/>
    </xf>
    <xf borderId="0" fillId="8" fontId="7" numFmtId="49" xfId="0" applyAlignment="1" applyFont="1" applyNumberFormat="1">
      <alignment vertical="bottom"/>
    </xf>
    <xf borderId="0" fillId="8" fontId="7" numFmtId="0" xfId="0" applyAlignment="1" applyFont="1">
      <alignment vertical="bottom"/>
    </xf>
    <xf borderId="0" fillId="10" fontId="8" numFmtId="0" xfId="0" applyAlignment="1" applyFont="1">
      <alignment horizontal="right" vertical="bottom"/>
    </xf>
    <xf borderId="0" fillId="10" fontId="8" numFmtId="0" xfId="0" applyAlignment="1" applyFont="1">
      <alignment vertical="bottom"/>
    </xf>
    <xf borderId="0" fillId="10" fontId="5" numFmtId="49" xfId="0" applyAlignment="1" applyFont="1" applyNumberFormat="1">
      <alignment vertical="bottom"/>
    </xf>
    <xf borderId="0" fillId="10" fontId="5" numFmtId="0" xfId="0" applyAlignment="1" applyFont="1">
      <alignment vertical="bottom"/>
    </xf>
    <xf borderId="0" fillId="10" fontId="5" numFmtId="0" xfId="0" applyAlignment="1" applyFont="1">
      <alignment vertical="bottom"/>
    </xf>
    <xf borderId="0" fillId="10" fontId="5" numFmtId="166" xfId="0" applyAlignment="1" applyFont="1" applyNumberFormat="1">
      <alignment vertical="bottom"/>
    </xf>
    <xf borderId="0" fillId="10" fontId="5" numFmtId="0" xfId="0" applyAlignment="1" applyFont="1">
      <alignment horizontal="right" vertical="bottom"/>
    </xf>
    <xf borderId="0" fillId="10" fontId="9" numFmtId="0" xfId="0" applyAlignment="1" applyFont="1">
      <alignment vertical="bottom"/>
    </xf>
    <xf borderId="0" fillId="8" fontId="8" numFmtId="166" xfId="0" applyAlignment="1" applyFont="1" applyNumberFormat="1">
      <alignment horizontal="right" vertical="bottom"/>
    </xf>
    <xf borderId="0" fillId="8" fontId="5" numFmtId="0" xfId="0" applyAlignment="1" applyFont="1">
      <alignment readingOrder="0" vertical="bottom"/>
    </xf>
    <xf borderId="0" fillId="8" fontId="5" numFmtId="166" xfId="0" applyAlignment="1" applyFont="1" applyNumberFormat="1">
      <alignment readingOrder="0" vertical="bottom"/>
    </xf>
    <xf borderId="0" fillId="8" fontId="7" numFmtId="0" xfId="0" applyAlignment="1" applyFont="1">
      <alignment horizontal="center" vertical="bottom"/>
    </xf>
    <xf borderId="0" fillId="8" fontId="5" numFmtId="0" xfId="0" applyAlignment="1" applyFont="1">
      <alignment horizontal="center" vertical="bottom"/>
    </xf>
    <xf borderId="0" fillId="8" fontId="3" numFmtId="9" xfId="0" applyAlignment="1" applyFont="1" applyNumberFormat="1">
      <alignment vertical="bottom"/>
    </xf>
    <xf borderId="0" fillId="8" fontId="8" numFmtId="1" xfId="0" applyAlignment="1" applyFont="1" applyNumberFormat="1">
      <alignment horizontal="center" vertical="bottom"/>
    </xf>
    <xf borderId="0" fillId="8" fontId="3" numFmtId="0" xfId="0" applyAlignment="1" applyFont="1">
      <alignment readingOrder="0" vertical="bottom"/>
    </xf>
    <xf borderId="0" fillId="8" fontId="9" numFmtId="0" xfId="0" applyAlignment="1" applyFont="1">
      <alignment readingOrder="0" vertical="bottom"/>
    </xf>
    <xf borderId="0" fillId="8" fontId="8" numFmtId="0" xfId="0" applyAlignment="1" applyFont="1">
      <alignment horizontal="right" readingOrder="0" vertical="bottom"/>
    </xf>
    <xf borderId="0" fillId="8" fontId="8" numFmtId="0" xfId="0" applyAlignment="1" applyFont="1">
      <alignment readingOrder="0" vertical="bottom"/>
    </xf>
    <xf borderId="0" fillId="8" fontId="5" numFmtId="49" xfId="0" applyAlignment="1" applyFont="1" applyNumberFormat="1">
      <alignment readingOrder="0" vertical="bottom"/>
    </xf>
    <xf borderId="0" fillId="10" fontId="5" numFmtId="49" xfId="0" applyAlignment="1" applyFont="1" applyNumberFormat="1">
      <alignment vertical="bottom"/>
    </xf>
    <xf borderId="0" fillId="10" fontId="5" numFmtId="0" xfId="0" applyAlignment="1" applyFont="1">
      <alignment readingOrder="0" vertical="bottom"/>
    </xf>
    <xf borderId="0" fillId="9" fontId="5" numFmtId="0" xfId="0" applyAlignment="1" applyFont="1">
      <alignment horizontal="right" vertical="bottom"/>
    </xf>
    <xf borderId="0" fillId="10" fontId="5" numFmtId="0" xfId="0" applyAlignment="1" applyFont="1">
      <alignment readingOrder="0" vertical="bottom"/>
    </xf>
    <xf borderId="0" fillId="10" fontId="3" numFmtId="166" xfId="0" applyAlignment="1" applyFont="1" applyNumberFormat="1">
      <alignment vertical="bottom"/>
    </xf>
    <xf borderId="0" fillId="10" fontId="5" numFmtId="0" xfId="0" applyAlignment="1" applyFont="1">
      <alignment horizontal="right" readingOrder="0" vertical="bottom"/>
    </xf>
    <xf borderId="0" fillId="10" fontId="3" numFmtId="0" xfId="0" applyAlignment="1" applyFont="1">
      <alignment readingOrder="0" vertical="bottom"/>
    </xf>
    <xf borderId="0" fillId="10" fontId="9" numFmtId="0" xfId="0" applyAlignment="1" applyFont="1">
      <alignment readingOrder="0" vertical="bottom"/>
    </xf>
    <xf borderId="0" fillId="10" fontId="8" numFmtId="0" xfId="0" applyAlignment="1" applyFont="1">
      <alignment horizontal="right" readingOrder="0" vertical="bottom"/>
    </xf>
    <xf borderId="0" fillId="10" fontId="8" numFmtId="0" xfId="0" applyAlignment="1" applyFont="1">
      <alignment readingOrder="0" vertical="bottom"/>
    </xf>
    <xf borderId="0" fillId="10" fontId="5" numFmtId="49" xfId="0" applyAlignment="1" applyFont="1" applyNumberFormat="1">
      <alignment readingOrder="0" vertical="bottom"/>
    </xf>
    <xf borderId="0" fillId="10" fontId="5" numFmtId="166" xfId="0" applyAlignment="1" applyFont="1" applyNumberFormat="1">
      <alignment readingOrder="0" vertical="bottom"/>
    </xf>
    <xf borderId="0" fillId="8" fontId="5" numFmtId="0" xfId="0" applyAlignment="1" applyFont="1">
      <alignment readingOrder="0" vertical="bottom"/>
    </xf>
    <xf borderId="0" fillId="8" fontId="3" numFmtId="166" xfId="0" applyAlignment="1" applyFont="1" applyNumberFormat="1">
      <alignment readingOrder="0" vertical="bottom"/>
    </xf>
    <xf borderId="0" fillId="8" fontId="5" numFmtId="0" xfId="0" applyAlignment="1" applyFont="1">
      <alignment horizontal="right" readingOrder="0" vertical="bottom"/>
    </xf>
    <xf borderId="0" fillId="8" fontId="7" numFmtId="0" xfId="0" applyAlignment="1" applyFont="1">
      <alignment horizontal="center" readingOrder="0" vertical="bottom"/>
    </xf>
    <xf borderId="0" fillId="8" fontId="9" numFmtId="0" xfId="0" applyAlignment="1" applyFont="1">
      <alignment horizontal="left" readingOrder="0" shrinkToFit="0" wrapText="0"/>
    </xf>
    <xf borderId="0" fillId="10" fontId="5" numFmtId="0" xfId="0" applyAlignment="1" applyFont="1">
      <alignment horizontal="center" vertical="bottom"/>
    </xf>
    <xf borderId="0" fillId="10" fontId="3" numFmtId="9" xfId="0" applyAlignment="1" applyFont="1" applyNumberFormat="1">
      <alignment vertical="bottom"/>
    </xf>
    <xf borderId="0" fillId="10" fontId="8" numFmtId="1" xfId="0" applyAlignment="1" applyFont="1" applyNumberFormat="1">
      <alignment horizontal="center" vertical="bottom"/>
    </xf>
    <xf borderId="0" fillId="11" fontId="7" numFmtId="0" xfId="0" applyAlignment="1" applyFont="1">
      <alignment horizontal="center" readingOrder="0" vertical="bottom"/>
    </xf>
    <xf borderId="0" fillId="10" fontId="7" numFmtId="0" xfId="0" applyAlignment="1" applyFont="1">
      <alignment horizontal="center" readingOrder="0" vertical="bottom"/>
    </xf>
    <xf borderId="0" fillId="10" fontId="3" numFmtId="166" xfId="0" applyAlignment="1" applyFont="1" applyNumberFormat="1">
      <alignment readingOrder="0" vertical="bottom"/>
    </xf>
    <xf borderId="0" fillId="8" fontId="8" numFmtId="166" xfId="0" applyAlignment="1" applyFont="1" applyNumberFormat="1">
      <alignment horizontal="right" readingOrder="0" vertical="bottom"/>
    </xf>
    <xf borderId="0" fillId="12" fontId="10" numFmtId="0" xfId="0" applyFill="1" applyFont="1"/>
    <xf borderId="0" fillId="8" fontId="9" numFmtId="0" xfId="0" applyAlignment="1" applyFont="1">
      <alignment horizontal="left" readingOrder="0"/>
    </xf>
    <xf borderId="0" fillId="8" fontId="7" numFmtId="0" xfId="0" applyAlignment="1" applyFont="1">
      <alignment readingOrder="0" vertical="bottom"/>
    </xf>
    <xf borderId="0" fillId="10" fontId="9" numFmtId="0" xfId="0" applyAlignment="1" applyFont="1">
      <alignment horizontal="left" readingOrder="0"/>
    </xf>
    <xf borderId="0" fillId="8" fontId="9" numFmtId="1" xfId="0" applyAlignment="1" applyFont="1" applyNumberFormat="1">
      <alignment horizontal="center" vertical="bottom"/>
    </xf>
    <xf borderId="0" fillId="8" fontId="7" numFmtId="0" xfId="0" applyAlignment="1" applyFont="1">
      <alignment horizontal="right" readingOrder="0" vertical="bottom"/>
    </xf>
    <xf borderId="0" fillId="11" fontId="9" numFmtId="1" xfId="0" applyAlignment="1" applyFont="1" applyNumberFormat="1">
      <alignment horizontal="center" vertical="bottom"/>
    </xf>
    <xf borderId="0" fillId="10" fontId="7" numFmtId="0" xfId="0" applyAlignment="1" applyFont="1">
      <alignment horizontal="right" readingOrder="0" vertical="bottom"/>
    </xf>
    <xf borderId="0" fillId="0" fontId="10" numFmtId="0" xfId="0" applyAlignment="1" applyFont="1">
      <alignment readingOrder="0"/>
    </xf>
    <xf borderId="0" fillId="8" fontId="8" numFmtId="166" xfId="0" applyAlignment="1" applyFont="1" applyNumberFormat="1">
      <alignment horizontal="right" readingOrder="0"/>
    </xf>
    <xf borderId="0" fillId="10" fontId="11" numFmtId="166" xfId="0" applyAlignment="1" applyFont="1" applyNumberFormat="1">
      <alignment readingOrder="0" vertical="bottom"/>
    </xf>
    <xf borderId="0" fillId="10" fontId="11" numFmtId="0" xfId="0" applyAlignment="1" applyFont="1">
      <alignment vertical="bottom"/>
    </xf>
    <xf borderId="0" fillId="10" fontId="11" numFmtId="165" xfId="0" applyAlignment="1" applyFont="1" applyNumberFormat="1">
      <alignment vertical="bottom"/>
    </xf>
    <xf borderId="0" fillId="10" fontId="11" numFmtId="9" xfId="0" applyAlignment="1" applyFont="1" applyNumberFormat="1">
      <alignment vertical="bottom"/>
    </xf>
    <xf borderId="0" fillId="10" fontId="11" numFmtId="0" xfId="0" applyAlignment="1" applyFont="1">
      <alignment readingOrder="0" vertical="bottom"/>
    </xf>
    <xf borderId="0" fillId="10" fontId="8" numFmtId="0" xfId="0" applyAlignment="1" applyFont="1">
      <alignment vertical="bottom"/>
    </xf>
    <xf borderId="0" fillId="10" fontId="5" numFmtId="0" xfId="0" applyAlignment="1" applyFont="1">
      <alignment vertical="bottom"/>
    </xf>
    <xf borderId="0" fillId="10" fontId="5" numFmtId="0" xfId="0" applyAlignment="1" applyFont="1">
      <alignment vertical="bottom"/>
    </xf>
    <xf borderId="0" fillId="10" fontId="3" numFmtId="0" xfId="0" applyAlignment="1" applyFont="1">
      <alignment vertical="bottom"/>
    </xf>
    <xf borderId="0" fillId="10" fontId="8" numFmtId="0" xfId="0" applyAlignment="1" applyFont="1">
      <alignment horizontal="left" readingOrder="0"/>
    </xf>
    <xf borderId="0" fillId="10" fontId="9" numFmtId="0" xfId="0" applyAlignment="1" applyFont="1">
      <alignment horizontal="right" readingOrder="0" vertical="bottom"/>
    </xf>
    <xf borderId="0" fillId="10" fontId="7" numFmtId="49" xfId="0" applyAlignment="1" applyFont="1" applyNumberFormat="1">
      <alignment vertical="bottom"/>
    </xf>
    <xf borderId="0" fillId="10" fontId="7" numFmtId="0" xfId="0" applyAlignment="1" applyFont="1">
      <alignment readingOrder="0" vertical="bottom"/>
    </xf>
    <xf borderId="0" fillId="10" fontId="7" numFmtId="0" xfId="0" applyAlignment="1" applyFont="1">
      <alignment vertical="bottom"/>
    </xf>
    <xf borderId="0" fillId="10" fontId="7" numFmtId="0" xfId="0" applyAlignment="1" applyFont="1">
      <alignment vertical="bottom"/>
    </xf>
    <xf borderId="0" fillId="10" fontId="7" numFmtId="0" xfId="0" applyAlignment="1" applyFont="1">
      <alignment readingOrder="0" vertical="bottom"/>
    </xf>
    <xf borderId="0" fillId="10" fontId="7" numFmtId="166" xfId="0" applyAlignment="1" applyFont="1" applyNumberFormat="1">
      <alignment readingOrder="0" vertical="bottom"/>
    </xf>
    <xf borderId="0" fillId="10" fontId="3" numFmtId="0" xfId="0" applyAlignment="1" applyFont="1">
      <alignment horizontal="right" vertical="bottom"/>
    </xf>
    <xf borderId="0" fillId="10" fontId="3" numFmtId="0" xfId="0" applyAlignment="1" applyFont="1">
      <alignment vertical="bottom"/>
    </xf>
    <xf borderId="0" fillId="10" fontId="3" numFmtId="49" xfId="0" applyAlignment="1" applyFont="1" applyNumberFormat="1">
      <alignment vertical="bottom"/>
    </xf>
    <xf borderId="0" fillId="10" fontId="3" numFmtId="0" xfId="0" applyAlignment="1" applyFont="1">
      <alignment readingOrder="0" vertical="bottom"/>
    </xf>
    <xf borderId="0" fillId="10" fontId="3" numFmtId="14" xfId="0" applyAlignment="1" applyFont="1" applyNumberFormat="1">
      <alignment vertical="bottom"/>
    </xf>
    <xf borderId="0" fillId="10" fontId="3" numFmtId="14" xfId="0" applyAlignment="1" applyFont="1" applyNumberFormat="1">
      <alignment vertical="bottom"/>
    </xf>
    <xf borderId="0" fillId="10" fontId="3" numFmtId="0" xfId="0" applyAlignment="1" applyFont="1">
      <alignment horizontal="center" vertical="bottom"/>
    </xf>
    <xf borderId="0" fillId="10" fontId="12" numFmtId="0" xfId="0" applyAlignment="1" applyFont="1">
      <alignment horizontal="right" vertical="bottom"/>
    </xf>
    <xf borderId="0" fillId="10" fontId="11" numFmtId="0" xfId="0" applyAlignment="1" applyFont="1">
      <alignment horizontal="center" vertical="bottom"/>
    </xf>
    <xf borderId="0" fillId="10" fontId="3" numFmtId="9" xfId="0" applyAlignment="1" applyFont="1" applyNumberFormat="1">
      <alignment horizontal="center" vertical="bottom"/>
    </xf>
    <xf borderId="0" fillId="10" fontId="11" numFmtId="1" xfId="0" applyAlignment="1" applyFont="1" applyNumberFormat="1">
      <alignment horizontal="center" vertical="bottom"/>
    </xf>
    <xf borderId="4" fillId="10" fontId="3" numFmtId="0" xfId="0" applyAlignment="1" applyBorder="1" applyFont="1">
      <alignment readingOrder="0" shrinkToFit="0" vertical="bottom" wrapText="0"/>
    </xf>
    <xf borderId="4" fillId="10" fontId="3" numFmtId="0" xfId="0" applyAlignment="1" applyBorder="1" applyFont="1">
      <alignment vertical="bottom"/>
    </xf>
    <xf borderId="0" fillId="8" fontId="13" numFmtId="0" xfId="0" applyAlignment="1" applyFont="1">
      <alignment horizontal="right" vertical="bottom"/>
    </xf>
    <xf borderId="0" fillId="8" fontId="13" numFmtId="0" xfId="0" applyAlignment="1" applyFont="1">
      <alignment vertical="bottom"/>
    </xf>
    <xf borderId="0" fillId="8" fontId="7" numFmtId="14" xfId="0" applyAlignment="1" applyFont="1" applyNumberFormat="1">
      <alignment vertical="bottom"/>
    </xf>
    <xf borderId="0" fillId="8" fontId="7" numFmtId="14" xfId="0" applyAlignment="1" applyFont="1" applyNumberFormat="1">
      <alignment vertical="bottom"/>
    </xf>
    <xf borderId="0" fillId="8" fontId="7" numFmtId="0" xfId="0" applyAlignment="1" applyFont="1">
      <alignment horizontal="center" vertical="bottom"/>
    </xf>
    <xf borderId="0" fillId="8" fontId="14" numFmtId="0" xfId="0" applyAlignment="1" applyFont="1">
      <alignment horizontal="right" vertical="bottom"/>
    </xf>
    <xf borderId="0" fillId="8" fontId="7" numFmtId="9" xfId="0" applyAlignment="1" applyFont="1" applyNumberFormat="1">
      <alignment vertical="bottom"/>
    </xf>
    <xf borderId="0" fillId="8" fontId="7" numFmtId="1" xfId="0" applyAlignment="1" applyFont="1" applyNumberFormat="1">
      <alignment horizontal="center" vertical="bottom"/>
    </xf>
    <xf borderId="0" fillId="10" fontId="15" numFmtId="0" xfId="0" applyAlignment="1" applyFont="1">
      <alignment horizontal="left" readingOrder="0"/>
    </xf>
    <xf borderId="0" fillId="10" fontId="16" numFmtId="0" xfId="0" applyAlignment="1" applyFont="1">
      <alignment horizontal="right" vertical="bottom"/>
    </xf>
    <xf borderId="0" fillId="10" fontId="16" numFmtId="0" xfId="0" applyAlignment="1" applyFont="1">
      <alignment vertical="bottom"/>
    </xf>
  </cellXfs>
  <cellStyles count="1">
    <cellStyle xfId="0" name="Normal" builtinId="0"/>
  </cellStyles>
  <dxfs count="4">
    <dxf>
      <font/>
      <fill>
        <patternFill patternType="solid">
          <fgColor rgb="FFFCE5CD"/>
          <bgColor rgb="FFFCE5CD"/>
        </patternFill>
      </fill>
      <border/>
    </dxf>
    <dxf>
      <font/>
      <fill>
        <patternFill patternType="solid">
          <fgColor rgb="FFE6B8AF"/>
          <bgColor rgb="FFE6B8AF"/>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min="1" max="1" width="11.57"/>
    <col customWidth="1" min="2" max="2" width="24.57"/>
    <col customWidth="1" min="3" max="3" width="10.14"/>
    <col customWidth="1" min="4" max="4" width="15.57"/>
    <col customWidth="1" min="5" max="5" width="11.57"/>
    <col customWidth="1" min="6" max="6" width="10.71"/>
    <col customWidth="1" min="10" max="11" width="14.29"/>
    <col customWidth="1" min="12" max="12" width="12.86"/>
    <col customWidth="1" min="13" max="13" width="6.14"/>
    <col customWidth="1" min="14" max="18" width="10.14"/>
    <col customWidth="1" min="19" max="19" width="7.57"/>
    <col customWidth="1" min="20" max="20" width="7.29"/>
    <col customWidth="1" hidden="1" min="21" max="21" width="7.86"/>
    <col customWidth="1" min="22" max="24" width="7.86"/>
    <col customWidth="1" min="25" max="25" width="10.0"/>
    <col customWidth="1" min="26" max="28" width="8.71"/>
    <col customWidth="1" min="29" max="30" width="10.0"/>
    <col customWidth="1" min="31" max="31" width="12.14"/>
    <col customWidth="1" min="32" max="37" width="7.86"/>
    <col customWidth="1" min="38" max="82" width="9.0"/>
    <col customWidth="1" min="83" max="83" width="10.57"/>
    <col customWidth="1" min="84" max="100" width="9.0"/>
    <col customWidth="1" min="101" max="101" width="9.29"/>
    <col customWidth="1" min="102" max="149" width="9.0"/>
    <col customWidth="1" min="150" max="150" width="7.86"/>
    <col customWidth="1" min="151" max="157" width="9.0"/>
    <col customWidth="1" min="158" max="158" width="102.86"/>
    <col customWidth="1" hidden="1" min="159" max="160" width="45.29"/>
  </cols>
  <sheetData>
    <row r="1" ht="22.5" hidden="1" customHeight="1">
      <c r="A1" s="10" t="s">
        <v>40</v>
      </c>
      <c r="B1" s="11" t="s">
        <v>49</v>
      </c>
      <c r="C1" s="11" t="s">
        <v>0</v>
      </c>
      <c r="D1" s="11" t="s">
        <v>1</v>
      </c>
      <c r="E1" s="11" t="s">
        <v>2</v>
      </c>
      <c r="F1" s="11" t="s">
        <v>3</v>
      </c>
      <c r="G1" s="11" t="s">
        <v>50</v>
      </c>
      <c r="H1" s="11" t="s">
        <v>51</v>
      </c>
      <c r="I1" s="11" t="s">
        <v>4</v>
      </c>
      <c r="J1" s="11" t="s">
        <v>5</v>
      </c>
      <c r="K1" s="11" t="s">
        <v>6</v>
      </c>
      <c r="L1" s="11" t="s">
        <v>52</v>
      </c>
      <c r="M1" s="11" t="s">
        <v>7</v>
      </c>
      <c r="N1" s="13" t="s">
        <v>53</v>
      </c>
      <c r="O1" s="11" t="s">
        <v>57</v>
      </c>
      <c r="P1" s="11" t="s">
        <v>58</v>
      </c>
      <c r="Q1" s="15" t="s">
        <v>59</v>
      </c>
      <c r="R1" s="15" t="s">
        <v>68</v>
      </c>
      <c r="S1" s="11" t="s">
        <v>69</v>
      </c>
      <c r="T1" s="11" t="s">
        <v>71</v>
      </c>
      <c r="U1" s="16" t="s">
        <v>72</v>
      </c>
      <c r="V1" s="17" t="s">
        <v>82</v>
      </c>
      <c r="W1" s="17" t="s">
        <v>89</v>
      </c>
      <c r="X1" s="17" t="s">
        <v>90</v>
      </c>
      <c r="Y1" s="17" t="s">
        <v>92</v>
      </c>
      <c r="Z1" s="17" t="s">
        <v>94</v>
      </c>
      <c r="AA1" s="17" t="s">
        <v>95</v>
      </c>
      <c r="AB1" s="17" t="s">
        <v>96</v>
      </c>
      <c r="AC1" s="18" t="s">
        <v>98</v>
      </c>
      <c r="AD1" s="19" t="s">
        <v>108</v>
      </c>
      <c r="AE1" s="21" t="s">
        <v>112</v>
      </c>
      <c r="AF1" s="22" t="s">
        <v>118</v>
      </c>
      <c r="AG1" s="22" t="s">
        <v>123</v>
      </c>
      <c r="AH1" s="22" t="s">
        <v>124</v>
      </c>
      <c r="AI1" s="22" t="s">
        <v>125</v>
      </c>
      <c r="AJ1" s="22" t="s">
        <v>126</v>
      </c>
      <c r="AK1" s="22" t="s">
        <v>127</v>
      </c>
      <c r="AL1" s="24" t="s">
        <v>128</v>
      </c>
      <c r="AM1" s="24" t="s">
        <v>139</v>
      </c>
      <c r="AN1" s="24" t="s">
        <v>140</v>
      </c>
      <c r="AO1" s="24" t="s">
        <v>141</v>
      </c>
      <c r="AP1" s="24" t="s">
        <v>142</v>
      </c>
      <c r="AQ1" s="24" t="s">
        <v>144</v>
      </c>
      <c r="AR1" s="22" t="s">
        <v>145</v>
      </c>
      <c r="AS1" s="22" t="s">
        <v>146</v>
      </c>
      <c r="AT1" s="22" t="s">
        <v>147</v>
      </c>
      <c r="AU1" s="22" t="s">
        <v>149</v>
      </c>
      <c r="AV1" s="22" t="s">
        <v>151</v>
      </c>
      <c r="AW1" s="22" t="s">
        <v>152</v>
      </c>
      <c r="AX1" s="24" t="s">
        <v>153</v>
      </c>
      <c r="AY1" s="24" t="s">
        <v>154</v>
      </c>
      <c r="AZ1" s="24" t="s">
        <v>156</v>
      </c>
      <c r="BA1" s="24" t="s">
        <v>157</v>
      </c>
      <c r="BB1" s="24" t="s">
        <v>158</v>
      </c>
      <c r="BC1" s="24" t="s">
        <v>159</v>
      </c>
      <c r="BD1" s="22" t="s">
        <v>161</v>
      </c>
      <c r="BE1" s="22" t="s">
        <v>163</v>
      </c>
      <c r="BF1" s="22" t="s">
        <v>164</v>
      </c>
      <c r="BG1" s="22" t="s">
        <v>165</v>
      </c>
      <c r="BH1" s="22" t="s">
        <v>166</v>
      </c>
      <c r="BI1" s="22" t="s">
        <v>167</v>
      </c>
      <c r="BJ1" s="24" t="s">
        <v>169</v>
      </c>
      <c r="BK1" s="24" t="s">
        <v>171</v>
      </c>
      <c r="BL1" s="24" t="s">
        <v>172</v>
      </c>
      <c r="BM1" s="24" t="s">
        <v>173</v>
      </c>
      <c r="BN1" s="24" t="s">
        <v>174</v>
      </c>
      <c r="BO1" s="25" t="s">
        <v>175</v>
      </c>
      <c r="BP1" s="22" t="s">
        <v>180</v>
      </c>
      <c r="BQ1" s="22" t="s">
        <v>181</v>
      </c>
      <c r="BR1" s="22" t="s">
        <v>183</v>
      </c>
      <c r="BS1" s="22" t="s">
        <v>184</v>
      </c>
      <c r="BT1" s="22" t="s">
        <v>185</v>
      </c>
      <c r="BU1" s="22" t="s">
        <v>186</v>
      </c>
      <c r="BV1" s="24" t="s">
        <v>187</v>
      </c>
      <c r="BW1" s="24" t="s">
        <v>188</v>
      </c>
      <c r="BX1" s="24" t="s">
        <v>189</v>
      </c>
      <c r="BY1" s="24" t="s">
        <v>191</v>
      </c>
      <c r="BZ1" s="24" t="s">
        <v>192</v>
      </c>
      <c r="CA1" s="24" t="s">
        <v>193</v>
      </c>
      <c r="CB1" s="22" t="s">
        <v>194</v>
      </c>
      <c r="CC1" s="22" t="s">
        <v>195</v>
      </c>
      <c r="CD1" s="22" t="s">
        <v>196</v>
      </c>
      <c r="CE1" s="22" t="s">
        <v>197</v>
      </c>
      <c r="CF1" s="22" t="s">
        <v>198</v>
      </c>
      <c r="CG1" s="22" t="s">
        <v>199</v>
      </c>
      <c r="CH1" s="24" t="s">
        <v>200</v>
      </c>
      <c r="CI1" s="24" t="s">
        <v>201</v>
      </c>
      <c r="CJ1" s="24" t="s">
        <v>202</v>
      </c>
      <c r="CK1" s="24" t="s">
        <v>203</v>
      </c>
      <c r="CL1" s="24" t="s">
        <v>204</v>
      </c>
      <c r="CM1" s="24" t="s">
        <v>205</v>
      </c>
      <c r="CN1" s="22" t="s">
        <v>206</v>
      </c>
      <c r="CO1" s="22" t="s">
        <v>207</v>
      </c>
      <c r="CP1" s="22" t="s">
        <v>208</v>
      </c>
      <c r="CQ1" s="22" t="s">
        <v>209</v>
      </c>
      <c r="CR1" s="22" t="s">
        <v>210</v>
      </c>
      <c r="CS1" s="22" t="s">
        <v>211</v>
      </c>
      <c r="CT1" s="24" t="s">
        <v>212</v>
      </c>
      <c r="CU1" s="24" t="s">
        <v>213</v>
      </c>
      <c r="CV1" s="24" t="s">
        <v>214</v>
      </c>
      <c r="CW1" s="24" t="s">
        <v>215</v>
      </c>
      <c r="CX1" s="24" t="s">
        <v>216</v>
      </c>
      <c r="CY1" s="24" t="s">
        <v>217</v>
      </c>
      <c r="CZ1" s="22" t="s">
        <v>218</v>
      </c>
      <c r="DA1" s="22" t="s">
        <v>219</v>
      </c>
      <c r="DB1" s="22" t="s">
        <v>220</v>
      </c>
      <c r="DC1" s="22" t="s">
        <v>221</v>
      </c>
      <c r="DD1" s="22" t="s">
        <v>222</v>
      </c>
      <c r="DE1" s="22" t="s">
        <v>223</v>
      </c>
      <c r="DF1" s="24" t="s">
        <v>224</v>
      </c>
      <c r="DG1" s="24" t="s">
        <v>225</v>
      </c>
      <c r="DH1" s="24" t="s">
        <v>226</v>
      </c>
      <c r="DI1" s="24" t="s">
        <v>227</v>
      </c>
      <c r="DJ1" s="24" t="s">
        <v>228</v>
      </c>
      <c r="DK1" s="24" t="s">
        <v>229</v>
      </c>
      <c r="DL1" s="22" t="s">
        <v>230</v>
      </c>
      <c r="DM1" s="22" t="s">
        <v>231</v>
      </c>
      <c r="DN1" s="22" t="s">
        <v>232</v>
      </c>
      <c r="DO1" s="22" t="s">
        <v>233</v>
      </c>
      <c r="DP1" s="22" t="s">
        <v>234</v>
      </c>
      <c r="DQ1" s="22" t="s">
        <v>235</v>
      </c>
      <c r="DR1" s="24" t="s">
        <v>237</v>
      </c>
      <c r="DS1" s="24" t="s">
        <v>238</v>
      </c>
      <c r="DT1" s="24" t="s">
        <v>239</v>
      </c>
      <c r="DU1" s="24" t="s">
        <v>240</v>
      </c>
      <c r="DV1" s="24" t="s">
        <v>241</v>
      </c>
      <c r="DW1" s="24" t="s">
        <v>242</v>
      </c>
      <c r="DX1" s="22" t="s">
        <v>243</v>
      </c>
      <c r="DY1" s="22" t="s">
        <v>245</v>
      </c>
      <c r="DZ1" s="22" t="s">
        <v>246</v>
      </c>
      <c r="EA1" s="22" t="s">
        <v>247</v>
      </c>
      <c r="EB1" s="22" t="s">
        <v>248</v>
      </c>
      <c r="EC1" s="22" t="s">
        <v>249</v>
      </c>
      <c r="ED1" s="24" t="s">
        <v>250</v>
      </c>
      <c r="EE1" s="24" t="s">
        <v>251</v>
      </c>
      <c r="EF1" s="24" t="s">
        <v>252</v>
      </c>
      <c r="EG1" s="24" t="s">
        <v>254</v>
      </c>
      <c r="EH1" s="24" t="s">
        <v>255</v>
      </c>
      <c r="EI1" s="24" t="s">
        <v>257</v>
      </c>
      <c r="EJ1" s="22" t="s">
        <v>258</v>
      </c>
      <c r="EK1" s="22" t="s">
        <v>259</v>
      </c>
      <c r="EL1" s="22" t="s">
        <v>260</v>
      </c>
      <c r="EM1" s="22" t="s">
        <v>262</v>
      </c>
      <c r="EN1" s="22" t="s">
        <v>263</v>
      </c>
      <c r="EO1" s="22" t="s">
        <v>264</v>
      </c>
      <c r="EP1" s="24" t="s">
        <v>265</v>
      </c>
      <c r="EQ1" s="24" t="s">
        <v>266</v>
      </c>
      <c r="ER1" s="24" t="s">
        <v>267</v>
      </c>
      <c r="ES1" s="24" t="s">
        <v>268</v>
      </c>
      <c r="ET1" s="24" t="s">
        <v>269</v>
      </c>
      <c r="EU1" s="24" t="s">
        <v>271</v>
      </c>
      <c r="EV1" s="22" t="s">
        <v>272</v>
      </c>
      <c r="EW1" s="22" t="s">
        <v>273</v>
      </c>
      <c r="EX1" s="22" t="s">
        <v>274</v>
      </c>
      <c r="EY1" s="22" t="s">
        <v>275</v>
      </c>
      <c r="EZ1" s="22" t="s">
        <v>276</v>
      </c>
      <c r="FA1" s="22" t="s">
        <v>277</v>
      </c>
      <c r="FB1" s="11" t="s">
        <v>278</v>
      </c>
      <c r="FC1" s="11" t="s">
        <v>279</v>
      </c>
      <c r="FD1" s="11" t="s">
        <v>281</v>
      </c>
    </row>
    <row r="2" ht="22.5" customHeight="1">
      <c r="A2" s="10" t="s">
        <v>40</v>
      </c>
      <c r="B2" s="11" t="s">
        <v>49</v>
      </c>
      <c r="C2" s="11" t="s">
        <v>0</v>
      </c>
      <c r="D2" s="26" t="s">
        <v>1</v>
      </c>
      <c r="E2" s="11" t="s">
        <v>2</v>
      </c>
      <c r="F2" s="11" t="s">
        <v>3</v>
      </c>
      <c r="G2" s="11" t="s">
        <v>50</v>
      </c>
      <c r="H2" s="11" t="s">
        <v>51</v>
      </c>
      <c r="I2" s="11" t="s">
        <v>4</v>
      </c>
      <c r="J2" s="11" t="s">
        <v>5</v>
      </c>
      <c r="K2" s="11" t="s">
        <v>6</v>
      </c>
      <c r="L2" s="11" t="s">
        <v>52</v>
      </c>
      <c r="M2" s="11" t="s">
        <v>7</v>
      </c>
      <c r="N2" s="13" t="s">
        <v>53</v>
      </c>
      <c r="O2" s="11" t="s">
        <v>57</v>
      </c>
      <c r="P2" s="11" t="s">
        <v>58</v>
      </c>
      <c r="Q2" s="15" t="s">
        <v>59</v>
      </c>
      <c r="R2" s="15" t="s">
        <v>68</v>
      </c>
      <c r="S2" s="11" t="s">
        <v>69</v>
      </c>
      <c r="T2" s="11" t="s">
        <v>71</v>
      </c>
      <c r="U2" s="16" t="s">
        <v>72</v>
      </c>
      <c r="V2" s="17" t="s">
        <v>82</v>
      </c>
      <c r="W2" s="17" t="s">
        <v>89</v>
      </c>
      <c r="X2" s="17" t="s">
        <v>90</v>
      </c>
      <c r="Y2" s="17" t="s">
        <v>92</v>
      </c>
      <c r="Z2" s="17" t="s">
        <v>94</v>
      </c>
      <c r="AA2" s="17" t="s">
        <v>95</v>
      </c>
      <c r="AB2" s="17" t="s">
        <v>96</v>
      </c>
      <c r="AC2" s="18" t="s">
        <v>98</v>
      </c>
      <c r="AD2" s="19" t="s">
        <v>108</v>
      </c>
      <c r="AE2" s="21" t="s">
        <v>112</v>
      </c>
      <c r="AF2" s="22" t="s">
        <v>118</v>
      </c>
      <c r="AG2" s="22" t="s">
        <v>123</v>
      </c>
      <c r="AH2" s="22" t="s">
        <v>124</v>
      </c>
      <c r="AI2" s="22" t="s">
        <v>125</v>
      </c>
      <c r="AJ2" s="22" t="s">
        <v>126</v>
      </c>
      <c r="AK2" s="22" t="s">
        <v>127</v>
      </c>
      <c r="AL2" s="24" t="s">
        <v>128</v>
      </c>
      <c r="AM2" s="24" t="s">
        <v>139</v>
      </c>
      <c r="AN2" s="24" t="s">
        <v>140</v>
      </c>
      <c r="AO2" s="24" t="s">
        <v>141</v>
      </c>
      <c r="AP2" s="24" t="s">
        <v>142</v>
      </c>
      <c r="AQ2" s="24" t="s">
        <v>144</v>
      </c>
      <c r="AR2" s="22" t="s">
        <v>145</v>
      </c>
      <c r="AS2" s="22" t="s">
        <v>146</v>
      </c>
      <c r="AT2" s="22" t="s">
        <v>147</v>
      </c>
      <c r="AU2" s="22" t="s">
        <v>149</v>
      </c>
      <c r="AV2" s="22" t="s">
        <v>151</v>
      </c>
      <c r="AW2" s="22" t="s">
        <v>152</v>
      </c>
      <c r="AX2" s="24" t="s">
        <v>153</v>
      </c>
      <c r="AY2" s="24" t="s">
        <v>154</v>
      </c>
      <c r="AZ2" s="24" t="s">
        <v>156</v>
      </c>
      <c r="BA2" s="24" t="s">
        <v>157</v>
      </c>
      <c r="BB2" s="24" t="s">
        <v>158</v>
      </c>
      <c r="BC2" s="24" t="s">
        <v>159</v>
      </c>
      <c r="BD2" s="22" t="s">
        <v>161</v>
      </c>
      <c r="BE2" s="22" t="s">
        <v>163</v>
      </c>
      <c r="BF2" s="22" t="s">
        <v>164</v>
      </c>
      <c r="BG2" s="22" t="s">
        <v>165</v>
      </c>
      <c r="BH2" s="22" t="s">
        <v>166</v>
      </c>
      <c r="BI2" s="22" t="s">
        <v>167</v>
      </c>
      <c r="BJ2" s="24" t="s">
        <v>169</v>
      </c>
      <c r="BK2" s="24" t="s">
        <v>171</v>
      </c>
      <c r="BL2" s="24" t="s">
        <v>172</v>
      </c>
      <c r="BM2" s="24" t="s">
        <v>173</v>
      </c>
      <c r="BN2" s="24" t="s">
        <v>174</v>
      </c>
      <c r="BO2" s="25" t="s">
        <v>175</v>
      </c>
      <c r="BP2" s="22" t="s">
        <v>180</v>
      </c>
      <c r="BQ2" s="22" t="s">
        <v>181</v>
      </c>
      <c r="BR2" s="22" t="s">
        <v>183</v>
      </c>
      <c r="BS2" s="22" t="s">
        <v>184</v>
      </c>
      <c r="BT2" s="22" t="s">
        <v>185</v>
      </c>
      <c r="BU2" s="22" t="s">
        <v>186</v>
      </c>
      <c r="BV2" s="24" t="s">
        <v>187</v>
      </c>
      <c r="BW2" s="24" t="s">
        <v>188</v>
      </c>
      <c r="BX2" s="24" t="s">
        <v>189</v>
      </c>
      <c r="BY2" s="24" t="s">
        <v>191</v>
      </c>
      <c r="BZ2" s="24" t="s">
        <v>192</v>
      </c>
      <c r="CA2" s="24" t="s">
        <v>193</v>
      </c>
      <c r="CB2" s="22" t="s">
        <v>194</v>
      </c>
      <c r="CC2" s="22" t="s">
        <v>195</v>
      </c>
      <c r="CD2" s="22" t="s">
        <v>196</v>
      </c>
      <c r="CE2" s="22" t="s">
        <v>197</v>
      </c>
      <c r="CF2" s="22" t="s">
        <v>198</v>
      </c>
      <c r="CG2" s="22" t="s">
        <v>199</v>
      </c>
      <c r="CH2" s="24" t="s">
        <v>200</v>
      </c>
      <c r="CI2" s="24" t="s">
        <v>201</v>
      </c>
      <c r="CJ2" s="24" t="s">
        <v>202</v>
      </c>
      <c r="CK2" s="24" t="s">
        <v>203</v>
      </c>
      <c r="CL2" s="24" t="s">
        <v>204</v>
      </c>
      <c r="CM2" s="24" t="s">
        <v>205</v>
      </c>
      <c r="CN2" s="22" t="s">
        <v>206</v>
      </c>
      <c r="CO2" s="22" t="s">
        <v>207</v>
      </c>
      <c r="CP2" s="22" t="s">
        <v>208</v>
      </c>
      <c r="CQ2" s="22" t="s">
        <v>209</v>
      </c>
      <c r="CR2" s="22" t="s">
        <v>210</v>
      </c>
      <c r="CS2" s="22" t="s">
        <v>211</v>
      </c>
      <c r="CT2" s="24" t="s">
        <v>212</v>
      </c>
      <c r="CU2" s="24" t="s">
        <v>213</v>
      </c>
      <c r="CV2" s="24" t="s">
        <v>214</v>
      </c>
      <c r="CW2" s="24" t="s">
        <v>215</v>
      </c>
      <c r="CX2" s="24" t="s">
        <v>216</v>
      </c>
      <c r="CY2" s="24" t="s">
        <v>217</v>
      </c>
      <c r="CZ2" s="22" t="s">
        <v>218</v>
      </c>
      <c r="DA2" s="22" t="s">
        <v>219</v>
      </c>
      <c r="DB2" s="22" t="s">
        <v>220</v>
      </c>
      <c r="DC2" s="22" t="s">
        <v>221</v>
      </c>
      <c r="DD2" s="22" t="s">
        <v>222</v>
      </c>
      <c r="DE2" s="22" t="s">
        <v>223</v>
      </c>
      <c r="DF2" s="24" t="s">
        <v>224</v>
      </c>
      <c r="DG2" s="24" t="s">
        <v>225</v>
      </c>
      <c r="DH2" s="24" t="s">
        <v>226</v>
      </c>
      <c r="DI2" s="24" t="s">
        <v>227</v>
      </c>
      <c r="DJ2" s="24" t="s">
        <v>228</v>
      </c>
      <c r="DK2" s="24" t="s">
        <v>229</v>
      </c>
      <c r="DL2" s="22" t="s">
        <v>230</v>
      </c>
      <c r="DM2" s="22" t="s">
        <v>231</v>
      </c>
      <c r="DN2" s="22" t="s">
        <v>232</v>
      </c>
      <c r="DO2" s="22" t="s">
        <v>233</v>
      </c>
      <c r="DP2" s="22" t="s">
        <v>234</v>
      </c>
      <c r="DQ2" s="22" t="s">
        <v>235</v>
      </c>
      <c r="DR2" s="24" t="s">
        <v>237</v>
      </c>
      <c r="DS2" s="24" t="s">
        <v>238</v>
      </c>
      <c r="DT2" s="24" t="s">
        <v>239</v>
      </c>
      <c r="DU2" s="24" t="s">
        <v>240</v>
      </c>
      <c r="DV2" s="24" t="s">
        <v>241</v>
      </c>
      <c r="DW2" s="24" t="s">
        <v>242</v>
      </c>
      <c r="DX2" s="22" t="s">
        <v>243</v>
      </c>
      <c r="DY2" s="22" t="s">
        <v>245</v>
      </c>
      <c r="DZ2" s="22" t="s">
        <v>246</v>
      </c>
      <c r="EA2" s="22" t="s">
        <v>247</v>
      </c>
      <c r="EB2" s="22" t="s">
        <v>248</v>
      </c>
      <c r="EC2" s="22" t="s">
        <v>249</v>
      </c>
      <c r="ED2" s="24" t="s">
        <v>250</v>
      </c>
      <c r="EE2" s="24" t="s">
        <v>251</v>
      </c>
      <c r="EF2" s="24" t="s">
        <v>252</v>
      </c>
      <c r="EG2" s="24" t="s">
        <v>254</v>
      </c>
      <c r="EH2" s="24" t="s">
        <v>255</v>
      </c>
      <c r="EI2" s="24" t="s">
        <v>257</v>
      </c>
      <c r="EJ2" s="22" t="s">
        <v>258</v>
      </c>
      <c r="EK2" s="22" t="s">
        <v>259</v>
      </c>
      <c r="EL2" s="22" t="s">
        <v>260</v>
      </c>
      <c r="EM2" s="22" t="s">
        <v>262</v>
      </c>
      <c r="EN2" s="22" t="s">
        <v>263</v>
      </c>
      <c r="EO2" s="22" t="s">
        <v>264</v>
      </c>
      <c r="EP2" s="24" t="s">
        <v>265</v>
      </c>
      <c r="EQ2" s="24" t="s">
        <v>266</v>
      </c>
      <c r="ER2" s="24" t="s">
        <v>267</v>
      </c>
      <c r="ES2" s="24" t="s">
        <v>268</v>
      </c>
      <c r="ET2" s="24" t="s">
        <v>269</v>
      </c>
      <c r="EU2" s="24" t="s">
        <v>271</v>
      </c>
      <c r="EV2" s="22" t="s">
        <v>272</v>
      </c>
      <c r="EW2" s="22" t="s">
        <v>273</v>
      </c>
      <c r="EX2" s="22" t="s">
        <v>274</v>
      </c>
      <c r="EY2" s="22" t="s">
        <v>275</v>
      </c>
      <c r="EZ2" s="22" t="s">
        <v>276</v>
      </c>
      <c r="FA2" s="22" t="s">
        <v>277</v>
      </c>
      <c r="FB2" s="26" t="s">
        <v>278</v>
      </c>
      <c r="FC2" s="26" t="s">
        <v>279</v>
      </c>
      <c r="FD2" s="26" t="s">
        <v>281</v>
      </c>
    </row>
    <row r="3" hidden="1">
      <c r="A3" s="27" t="s">
        <v>290</v>
      </c>
      <c r="B3" s="27" t="s">
        <v>291</v>
      </c>
      <c r="C3" s="28" t="s">
        <v>27</v>
      </c>
      <c r="D3" s="27" t="s">
        <v>9</v>
      </c>
      <c r="E3" s="29" t="s">
        <v>10</v>
      </c>
      <c r="F3" s="29" t="s">
        <v>292</v>
      </c>
      <c r="G3" s="27" t="s">
        <v>293</v>
      </c>
      <c r="H3" s="27" t="s">
        <v>294</v>
      </c>
      <c r="I3" s="27" t="s">
        <v>295</v>
      </c>
      <c r="J3" s="29" t="s">
        <v>36</v>
      </c>
      <c r="K3" s="29" t="s">
        <v>73</v>
      </c>
      <c r="L3" s="27" t="s">
        <v>296</v>
      </c>
      <c r="M3" s="27" t="s">
        <v>106</v>
      </c>
      <c r="N3" s="30">
        <v>42949.0</v>
      </c>
      <c r="O3" s="31"/>
      <c r="P3" s="32"/>
      <c r="Q3" s="33"/>
      <c r="R3" s="33"/>
      <c r="S3" s="32"/>
      <c r="T3" s="34">
        <f t="shared" ref="T3:T108" si="3">IF(ISBLANK($A3),"",TODAY()-N3)</f>
        <v>574</v>
      </c>
      <c r="U3" s="35">
        <f t="shared" ref="U3:U306" si="4">IF(ISBLANK($A3),"",4)</f>
        <v>4</v>
      </c>
      <c r="V3" s="36">
        <f t="shared" ref="V3:X3" si="1">IF(ISBLANK($A3),"",sum(AF3,AL3,AR3,AX3,BD3,BJ3,BP3,BV3,CB3,CH3,CN3,CT3,CZ3,DF3,DL3,DR3,DX3,ED3,EJ3,EP3,EV3))</f>
        <v>0</v>
      </c>
      <c r="W3" s="36">
        <f t="shared" si="1"/>
        <v>0</v>
      </c>
      <c r="X3" s="36">
        <f t="shared" si="1"/>
        <v>0</v>
      </c>
      <c r="Y3" s="37">
        <f t="shared" ref="Y3:Y108" si="6">IF(ISBLANK($A3),"", sum(V3:X3))</f>
        <v>0</v>
      </c>
      <c r="Z3" s="36">
        <f t="shared" ref="Z3:AB3" si="2">IF(ISBLANK($A3),"",sum(AI3,AO3,AU3,BA3,BG3,BM3,BS3,BY3,CE3,CK3,CQ3,CW3,DC3,DI3,DO3,DU3,EA3,EG3,EM3,ES3,EY3))</f>
        <v>0</v>
      </c>
      <c r="AA3" s="36">
        <f t="shared" si="2"/>
        <v>0</v>
      </c>
      <c r="AB3" s="36">
        <f t="shared" si="2"/>
        <v>0</v>
      </c>
      <c r="AC3" s="37">
        <f t="shared" ref="AC3:AC108" si="8">IF(ISBLANK($A3),"", sum(Z3:AB3))</f>
        <v>0</v>
      </c>
      <c r="AD3" s="38" t="str">
        <f t="shared" ref="AD3:AD108" si="9">IFERROR(Z3/Y3,"")</f>
        <v/>
      </c>
      <c r="AE3" s="39" t="str">
        <f t="shared" ref="AE3:AE42" si="10">IF( N3="" , "", IF( (TODAY()-N3)/7 &gt; 20 , "20+", ROUNDUP((TODAY()-N3)/7 ,0)))</f>
        <v>20+</v>
      </c>
      <c r="AF3" s="40"/>
      <c r="AG3" s="32"/>
      <c r="AH3" s="32"/>
      <c r="AI3" s="32"/>
      <c r="AJ3" s="32"/>
      <c r="AK3" s="32"/>
      <c r="AL3" s="40"/>
      <c r="AM3" s="32"/>
      <c r="AN3" s="32"/>
      <c r="AO3" s="40"/>
      <c r="AP3" s="32"/>
      <c r="AQ3" s="32"/>
      <c r="AR3" s="40"/>
      <c r="AS3" s="32"/>
      <c r="AT3" s="32"/>
      <c r="AU3" s="40"/>
      <c r="AV3" s="40"/>
      <c r="AW3" s="32"/>
      <c r="AX3" s="32"/>
      <c r="AY3" s="32"/>
      <c r="AZ3" s="32"/>
      <c r="BA3" s="32"/>
      <c r="BB3" s="32"/>
      <c r="BC3" s="32"/>
      <c r="BD3" s="32"/>
      <c r="BE3" s="32"/>
      <c r="BF3" s="32"/>
      <c r="BG3" s="40"/>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c r="DZ3" s="32"/>
      <c r="EA3" s="32"/>
      <c r="EB3" s="32"/>
      <c r="EC3" s="32"/>
      <c r="ED3" s="32"/>
      <c r="EE3" s="32"/>
      <c r="EF3" s="32"/>
      <c r="EG3" s="32"/>
      <c r="EH3" s="32"/>
      <c r="EI3" s="32"/>
      <c r="EJ3" s="32"/>
      <c r="EK3" s="32"/>
      <c r="EL3" s="32"/>
      <c r="EM3" s="32"/>
      <c r="EN3" s="32"/>
      <c r="EO3" s="32"/>
      <c r="EP3" s="32"/>
      <c r="EQ3" s="32"/>
      <c r="ER3" s="32"/>
      <c r="ES3" s="32"/>
      <c r="ET3" s="32"/>
      <c r="EU3" s="32"/>
      <c r="EV3" s="41"/>
      <c r="EW3" s="41"/>
      <c r="EX3" s="41"/>
      <c r="EY3" s="42"/>
      <c r="EZ3" s="42"/>
      <c r="FA3" s="41"/>
      <c r="FB3" s="27" t="s">
        <v>297</v>
      </c>
      <c r="FC3" s="27"/>
      <c r="FD3" s="27"/>
    </row>
    <row r="4" hidden="1">
      <c r="A4" s="27">
        <v>162573.0</v>
      </c>
      <c r="B4" s="27" t="s">
        <v>298</v>
      </c>
      <c r="C4" s="28" t="s">
        <v>27</v>
      </c>
      <c r="D4" s="27" t="s">
        <v>16</v>
      </c>
      <c r="E4" s="29" t="s">
        <v>10</v>
      </c>
      <c r="F4" s="29" t="s">
        <v>292</v>
      </c>
      <c r="G4" s="27" t="s">
        <v>299</v>
      </c>
      <c r="H4" s="27" t="s">
        <v>300</v>
      </c>
      <c r="I4" s="27" t="s">
        <v>301</v>
      </c>
      <c r="J4" s="29" t="s">
        <v>36</v>
      </c>
      <c r="K4" s="29" t="s">
        <v>73</v>
      </c>
      <c r="L4" s="27" t="s">
        <v>302</v>
      </c>
      <c r="M4" s="27" t="s">
        <v>110</v>
      </c>
      <c r="N4" s="30">
        <v>42949.0</v>
      </c>
      <c r="O4" s="31"/>
      <c r="P4" s="32"/>
      <c r="Q4" s="33"/>
      <c r="R4" s="33"/>
      <c r="S4" s="32"/>
      <c r="T4" s="34">
        <f t="shared" si="3"/>
        <v>574</v>
      </c>
      <c r="U4" s="35">
        <f t="shared" si="4"/>
        <v>4</v>
      </c>
      <c r="V4" s="36">
        <f t="shared" ref="V4:X4" si="5">IF(ISBLANK($A4),"",sum(AF4,AL4,AR4,AX4,BD4,BJ4,BP4,BV4,CB4,CH4,CN4,CT4,CZ4,DF4,DL4,DR4,DX4,ED4,EJ4,EP4,EV4))</f>
        <v>0</v>
      </c>
      <c r="W4" s="36">
        <f t="shared" si="5"/>
        <v>0</v>
      </c>
      <c r="X4" s="36">
        <f t="shared" si="5"/>
        <v>0</v>
      </c>
      <c r="Y4" s="37">
        <f t="shared" si="6"/>
        <v>0</v>
      </c>
      <c r="Z4" s="36">
        <f t="shared" ref="Z4:AB4" si="7">IF(ISBLANK($A4),"",sum(AI4,AO4,AU4,BA4,BG4,BM4,BS4,BY4,CE4,CK4,CQ4,CW4,DC4,DI4,DO4,DU4,EA4,EG4,EM4,ES4,EY4))</f>
        <v>0</v>
      </c>
      <c r="AA4" s="36">
        <f t="shared" si="7"/>
        <v>0</v>
      </c>
      <c r="AB4" s="36">
        <f t="shared" si="7"/>
        <v>0</v>
      </c>
      <c r="AC4" s="37">
        <f t="shared" si="8"/>
        <v>0</v>
      </c>
      <c r="AD4" s="38" t="str">
        <f t="shared" si="9"/>
        <v/>
      </c>
      <c r="AE4" s="39" t="str">
        <f t="shared" si="10"/>
        <v>20+</v>
      </c>
      <c r="AF4" s="40"/>
      <c r="AG4" s="32"/>
      <c r="AH4" s="32"/>
      <c r="AI4" s="32"/>
      <c r="AJ4" s="32"/>
      <c r="AK4" s="32"/>
      <c r="AL4" s="40"/>
      <c r="AM4" s="32"/>
      <c r="AN4" s="32"/>
      <c r="AO4" s="40"/>
      <c r="AP4" s="32"/>
      <c r="AQ4" s="32"/>
      <c r="AR4" s="40"/>
      <c r="AS4" s="32"/>
      <c r="AT4" s="32"/>
      <c r="AU4" s="40"/>
      <c r="AV4" s="40"/>
      <c r="AW4" s="32"/>
      <c r="AX4" s="32"/>
      <c r="AY4" s="32"/>
      <c r="AZ4" s="32"/>
      <c r="BA4" s="32"/>
      <c r="BB4" s="32"/>
      <c r="BC4" s="32"/>
      <c r="BD4" s="32"/>
      <c r="BE4" s="32"/>
      <c r="BF4" s="32"/>
      <c r="BG4" s="40"/>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41"/>
      <c r="EW4" s="41"/>
      <c r="EX4" s="41"/>
      <c r="EY4" s="42"/>
      <c r="EZ4" s="42"/>
      <c r="FA4" s="41"/>
      <c r="FB4" s="27" t="s">
        <v>303</v>
      </c>
      <c r="FC4" s="27"/>
      <c r="FD4" s="27"/>
    </row>
    <row r="5" hidden="1">
      <c r="A5" s="43" t="s">
        <v>304</v>
      </c>
      <c r="B5" s="29" t="s">
        <v>305</v>
      </c>
      <c r="C5" s="44" t="s">
        <v>21</v>
      </c>
      <c r="D5" s="29" t="s">
        <v>16</v>
      </c>
      <c r="E5" s="29" t="s">
        <v>10</v>
      </c>
      <c r="F5" s="29" t="s">
        <v>292</v>
      </c>
      <c r="G5" s="29" t="s">
        <v>306</v>
      </c>
      <c r="H5" s="29" t="s">
        <v>307</v>
      </c>
      <c r="I5" s="29" t="s">
        <v>35</v>
      </c>
      <c r="J5" s="29" t="s">
        <v>36</v>
      </c>
      <c r="K5" s="29" t="s">
        <v>73</v>
      </c>
      <c r="L5" s="29" t="s">
        <v>308</v>
      </c>
      <c r="M5" s="29" t="s">
        <v>38</v>
      </c>
      <c r="N5" s="31">
        <v>42671.0</v>
      </c>
      <c r="O5" s="31">
        <v>42671.0</v>
      </c>
      <c r="P5" s="32"/>
      <c r="Q5" s="33"/>
      <c r="R5" s="33"/>
      <c r="S5" s="32"/>
      <c r="T5" s="34">
        <f t="shared" si="3"/>
        <v>852</v>
      </c>
      <c r="U5" s="35">
        <f t="shared" si="4"/>
        <v>4</v>
      </c>
      <c r="V5" s="36">
        <f t="shared" ref="V5:X5" si="11">IF(ISBLANK($A5),"",sum(AF5,AL5,AR5,AX5,BD5,BJ5,BP5,BV5,CB5,CH5,CN5,CT5,CZ5,DF5,DL5,DR5,DX5,ED5,EJ5,EP5,EV5))</f>
        <v>7</v>
      </c>
      <c r="W5" s="36">
        <f t="shared" si="11"/>
        <v>0</v>
      </c>
      <c r="X5" s="36">
        <f t="shared" si="11"/>
        <v>0</v>
      </c>
      <c r="Y5" s="37">
        <f t="shared" si="6"/>
        <v>7</v>
      </c>
      <c r="Z5" s="36">
        <f t="shared" ref="Z5:AB5" si="12">IF(ISBLANK($A5),"",sum(AI5,AO5,AU5,BA5,BG5,BM5,BS5,BY5,CE5,CK5,CQ5,CW5,DC5,DI5,DO5,DU5,EA5,EG5,EM5,ES5,EY5))</f>
        <v>6</v>
      </c>
      <c r="AA5" s="36">
        <f t="shared" si="12"/>
        <v>2</v>
      </c>
      <c r="AB5" s="36">
        <f t="shared" si="12"/>
        <v>0</v>
      </c>
      <c r="AC5" s="37">
        <f t="shared" si="8"/>
        <v>8</v>
      </c>
      <c r="AD5" s="38">
        <f t="shared" si="9"/>
        <v>0.8571428571</v>
      </c>
      <c r="AE5" s="39" t="str">
        <f t="shared" si="10"/>
        <v>20+</v>
      </c>
      <c r="AF5" s="40">
        <v>4.0</v>
      </c>
      <c r="AG5" s="32"/>
      <c r="AH5" s="32"/>
      <c r="AI5" s="32"/>
      <c r="AJ5" s="32"/>
      <c r="AK5" s="32"/>
      <c r="AL5" s="40">
        <v>2.0</v>
      </c>
      <c r="AM5" s="32"/>
      <c r="AN5" s="32"/>
      <c r="AO5" s="40">
        <v>1.0</v>
      </c>
      <c r="AP5" s="32"/>
      <c r="AQ5" s="32"/>
      <c r="AR5" s="40">
        <v>1.0</v>
      </c>
      <c r="AS5" s="32"/>
      <c r="AT5" s="32"/>
      <c r="AU5" s="40">
        <v>1.0</v>
      </c>
      <c r="AV5" s="40">
        <v>1.0</v>
      </c>
      <c r="AW5" s="32"/>
      <c r="AX5" s="32"/>
      <c r="AY5" s="32"/>
      <c r="AZ5" s="32"/>
      <c r="BA5" s="32"/>
      <c r="BB5" s="32"/>
      <c r="BC5" s="32"/>
      <c r="BD5" s="32"/>
      <c r="BE5" s="32"/>
      <c r="BF5" s="32"/>
      <c r="BG5" s="40">
        <v>1.0</v>
      </c>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41"/>
      <c r="EW5" s="41"/>
      <c r="EX5" s="41"/>
      <c r="EY5" s="42">
        <v>3.0</v>
      </c>
      <c r="EZ5" s="42">
        <v>1.0</v>
      </c>
      <c r="FA5" s="41"/>
      <c r="FB5" s="29" t="s">
        <v>309</v>
      </c>
      <c r="FC5" s="29"/>
      <c r="FD5" s="29"/>
    </row>
    <row r="6" hidden="1">
      <c r="A6" s="45" t="s">
        <v>310</v>
      </c>
      <c r="B6" s="45" t="s">
        <v>311</v>
      </c>
      <c r="C6" s="46" t="s">
        <v>81</v>
      </c>
      <c r="D6" s="45" t="s">
        <v>16</v>
      </c>
      <c r="E6" s="45" t="s">
        <v>10</v>
      </c>
      <c r="F6" s="45" t="s">
        <v>292</v>
      </c>
      <c r="G6" s="45" t="s">
        <v>312</v>
      </c>
      <c r="H6" s="45" t="s">
        <v>313</v>
      </c>
      <c r="I6" s="45" t="s">
        <v>29</v>
      </c>
      <c r="J6" s="45" t="s">
        <v>36</v>
      </c>
      <c r="K6" s="45" t="s">
        <v>73</v>
      </c>
      <c r="L6" s="45" t="s">
        <v>314</v>
      </c>
      <c r="M6" s="45" t="s">
        <v>282</v>
      </c>
      <c r="N6" s="47">
        <v>42793.0</v>
      </c>
      <c r="O6" s="47">
        <v>42793.0</v>
      </c>
      <c r="P6" s="32"/>
      <c r="Q6" s="33"/>
      <c r="R6" s="33"/>
      <c r="S6" s="32"/>
      <c r="T6" s="34">
        <f t="shared" si="3"/>
        <v>730</v>
      </c>
      <c r="U6" s="35">
        <f t="shared" si="4"/>
        <v>4</v>
      </c>
      <c r="V6" s="36">
        <f t="shared" ref="V6:X6" si="13">IF(ISBLANK($A6),"",sum(AF6,AL6,AR6,AX6,BD6,BJ6,BP6,BV6,CB6,CH6,CN6,CT6,CZ6,DF6,DL6,DR6,DX6,ED6,EJ6,EP6,EV6))</f>
        <v>4</v>
      </c>
      <c r="W6" s="36">
        <f t="shared" si="13"/>
        <v>4</v>
      </c>
      <c r="X6" s="36">
        <f t="shared" si="13"/>
        <v>0</v>
      </c>
      <c r="Y6" s="37">
        <f t="shared" si="6"/>
        <v>8</v>
      </c>
      <c r="Z6" s="36">
        <f t="shared" ref="Z6:AB6" si="14">IF(ISBLANK($A6),"",sum(AI6,AO6,AU6,BA6,BG6,BM6,BS6,BY6,CE6,CK6,CQ6,CW6,DC6,DI6,DO6,DU6,EA6,EG6,EM6,ES6,EY6))</f>
        <v>4</v>
      </c>
      <c r="AA6" s="36">
        <f t="shared" si="14"/>
        <v>4</v>
      </c>
      <c r="AB6" s="36">
        <f t="shared" si="14"/>
        <v>0</v>
      </c>
      <c r="AC6" s="37">
        <f t="shared" si="8"/>
        <v>8</v>
      </c>
      <c r="AD6" s="38">
        <f t="shared" si="9"/>
        <v>0.5</v>
      </c>
      <c r="AE6" s="39" t="str">
        <f t="shared" si="10"/>
        <v>20+</v>
      </c>
      <c r="AF6" s="45"/>
      <c r="AG6" s="48">
        <v>2.0</v>
      </c>
      <c r="AH6" s="32"/>
      <c r="AI6" s="32"/>
      <c r="AJ6" s="32"/>
      <c r="AK6" s="32"/>
      <c r="AL6" s="32"/>
      <c r="AM6" s="45"/>
      <c r="AN6" s="32"/>
      <c r="AO6" s="32"/>
      <c r="AP6" s="32"/>
      <c r="AQ6" s="32"/>
      <c r="AR6" s="32"/>
      <c r="AS6" s="48">
        <v>1.0</v>
      </c>
      <c r="AT6" s="32"/>
      <c r="AU6" s="45"/>
      <c r="AV6" s="32"/>
      <c r="AW6" s="32"/>
      <c r="AX6" s="48">
        <v>3.0</v>
      </c>
      <c r="AY6" s="48">
        <v>1.0</v>
      </c>
      <c r="AZ6" s="32"/>
      <c r="BA6" s="48">
        <v>2.0</v>
      </c>
      <c r="BB6" s="32"/>
      <c r="BC6" s="32"/>
      <c r="BD6" s="32"/>
      <c r="BE6" s="32"/>
      <c r="BF6" s="32"/>
      <c r="BG6" s="32"/>
      <c r="BH6" s="32"/>
      <c r="BI6" s="32"/>
      <c r="BJ6" s="48">
        <v>1.0</v>
      </c>
      <c r="BK6" s="32"/>
      <c r="BL6" s="32"/>
      <c r="BM6" s="48">
        <v>2.0</v>
      </c>
      <c r="BN6" s="48">
        <v>4.0</v>
      </c>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41"/>
      <c r="EW6" s="41"/>
      <c r="EX6" s="41"/>
      <c r="EY6" s="41"/>
      <c r="EZ6" s="41"/>
      <c r="FA6" s="41"/>
      <c r="FB6" s="45" t="s">
        <v>315</v>
      </c>
      <c r="FC6" s="45"/>
      <c r="FD6" s="45"/>
    </row>
    <row r="7" hidden="1">
      <c r="A7" s="49" t="s">
        <v>316</v>
      </c>
      <c r="B7" s="49" t="s">
        <v>317</v>
      </c>
      <c r="C7" s="50" t="s">
        <v>88</v>
      </c>
      <c r="D7" s="49" t="s">
        <v>9</v>
      </c>
      <c r="E7" s="49" t="s">
        <v>10</v>
      </c>
      <c r="F7" s="49" t="s">
        <v>292</v>
      </c>
      <c r="G7" s="49" t="s">
        <v>318</v>
      </c>
      <c r="H7" s="49" t="s">
        <v>319</v>
      </c>
      <c r="I7" s="49" t="s">
        <v>29</v>
      </c>
      <c r="J7" s="49" t="s">
        <v>36</v>
      </c>
      <c r="K7" s="49" t="s">
        <v>73</v>
      </c>
      <c r="L7" s="49" t="s">
        <v>320</v>
      </c>
      <c r="M7" s="49" t="s">
        <v>77</v>
      </c>
      <c r="N7" s="51">
        <v>42601.0</v>
      </c>
      <c r="O7" s="51">
        <v>42601.0</v>
      </c>
      <c r="P7" s="52"/>
      <c r="Q7" s="53"/>
      <c r="R7" s="53"/>
      <c r="S7" s="52"/>
      <c r="T7" s="34">
        <f t="shared" si="3"/>
        <v>922</v>
      </c>
      <c r="U7" s="35">
        <f t="shared" si="4"/>
        <v>4</v>
      </c>
      <c r="V7" s="36">
        <f t="shared" ref="V7:X7" si="15">IF(ISBLANK($A7),"",sum(AF7,AL7,AR7,AX7,BD7,BJ7,BP7,BV7,CB7,CH7,CN7,CT7,CZ7,DF7,DL7,DR7,DX7,ED7,EJ7,EP7,EV7))</f>
        <v>1</v>
      </c>
      <c r="W7" s="36">
        <f t="shared" si="15"/>
        <v>3</v>
      </c>
      <c r="X7" s="36">
        <f t="shared" si="15"/>
        <v>2</v>
      </c>
      <c r="Y7" s="37">
        <f t="shared" si="6"/>
        <v>6</v>
      </c>
      <c r="Z7" s="36">
        <f t="shared" ref="Z7:AB7" si="16">IF(ISBLANK($A7),"",sum(AI7,AO7,AU7,BA7,BG7,BM7,BS7,BY7,CE7,CK7,CQ7,CW7,DC7,DI7,DO7,DU7,EA7,EG7,EM7,ES7,EY7))</f>
        <v>8</v>
      </c>
      <c r="AA7" s="36">
        <f t="shared" si="16"/>
        <v>1</v>
      </c>
      <c r="AB7" s="36">
        <f t="shared" si="16"/>
        <v>1</v>
      </c>
      <c r="AC7" s="37">
        <f t="shared" si="8"/>
        <v>10</v>
      </c>
      <c r="AD7" s="38">
        <f t="shared" si="9"/>
        <v>1.333333333</v>
      </c>
      <c r="AE7" s="39" t="str">
        <f t="shared" si="10"/>
        <v>20+</v>
      </c>
      <c r="AF7" s="54">
        <v>1.0</v>
      </c>
      <c r="AG7" s="54">
        <v>3.0</v>
      </c>
      <c r="AH7" s="52"/>
      <c r="AI7" s="52"/>
      <c r="AJ7" s="52"/>
      <c r="AK7" s="52"/>
      <c r="AL7" s="52"/>
      <c r="AM7" s="52"/>
      <c r="AN7" s="52"/>
      <c r="AO7" s="52"/>
      <c r="AP7" s="52"/>
      <c r="AQ7" s="52"/>
      <c r="AR7" s="52"/>
      <c r="AS7" s="52"/>
      <c r="AT7" s="52"/>
      <c r="AU7" s="54">
        <v>4.0</v>
      </c>
      <c r="AV7" s="52"/>
      <c r="AW7" s="52"/>
      <c r="AX7" s="52"/>
      <c r="AY7" s="52"/>
      <c r="AZ7" s="52"/>
      <c r="BA7" s="52"/>
      <c r="BB7" s="52"/>
      <c r="BC7" s="52"/>
      <c r="BD7" s="52"/>
      <c r="BE7" s="52"/>
      <c r="BF7" s="52"/>
      <c r="BG7" s="52"/>
      <c r="BH7" s="52"/>
      <c r="BI7" s="52"/>
      <c r="BJ7" s="52"/>
      <c r="BK7" s="52"/>
      <c r="BL7" s="52"/>
      <c r="BM7" s="52"/>
      <c r="BN7" s="54">
        <v>1.0</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41"/>
      <c r="EW7" s="41"/>
      <c r="EX7" s="42">
        <v>2.0</v>
      </c>
      <c r="EY7" s="42">
        <v>4.0</v>
      </c>
      <c r="EZ7" s="41"/>
      <c r="FA7" s="42">
        <v>1.0</v>
      </c>
      <c r="FB7" s="49" t="s">
        <v>321</v>
      </c>
      <c r="FC7" s="49"/>
      <c r="FD7" s="49"/>
    </row>
    <row r="8" hidden="1">
      <c r="A8" s="49" t="s">
        <v>322</v>
      </c>
      <c r="B8" s="49" t="s">
        <v>323</v>
      </c>
      <c r="C8" s="50" t="s">
        <v>88</v>
      </c>
      <c r="D8" s="49" t="s">
        <v>9</v>
      </c>
      <c r="E8" s="49" t="s">
        <v>10</v>
      </c>
      <c r="F8" s="49" t="s">
        <v>292</v>
      </c>
      <c r="G8" s="49" t="s">
        <v>324</v>
      </c>
      <c r="H8" s="49" t="s">
        <v>319</v>
      </c>
      <c r="I8" s="49" t="s">
        <v>29</v>
      </c>
      <c r="J8" s="49" t="s">
        <v>36</v>
      </c>
      <c r="K8" s="49" t="s">
        <v>73</v>
      </c>
      <c r="L8" s="49" t="s">
        <v>325</v>
      </c>
      <c r="M8" s="49" t="s">
        <v>77</v>
      </c>
      <c r="N8" s="51">
        <v>42591.0</v>
      </c>
      <c r="O8" s="51">
        <v>42591.0</v>
      </c>
      <c r="P8" s="52"/>
      <c r="Q8" s="53"/>
      <c r="R8" s="53"/>
      <c r="S8" s="52"/>
      <c r="T8" s="34">
        <f t="shared" si="3"/>
        <v>932</v>
      </c>
      <c r="U8" s="35">
        <f t="shared" si="4"/>
        <v>4</v>
      </c>
      <c r="V8" s="36">
        <f t="shared" ref="V8:X8" si="17">IF(ISBLANK($A8),"",sum(AF8,AL8,AR8,AX8,BD8,BJ8,BP8,BV8,CB8,CH8,CN8,CT8,CZ8,DF8,DL8,DR8,DX8,ED8,EJ8,EP8,EV8))</f>
        <v>7</v>
      </c>
      <c r="W8" s="36">
        <f t="shared" si="17"/>
        <v>8</v>
      </c>
      <c r="X8" s="36">
        <f t="shared" si="17"/>
        <v>2</v>
      </c>
      <c r="Y8" s="37">
        <f t="shared" si="6"/>
        <v>17</v>
      </c>
      <c r="Z8" s="36">
        <f t="shared" ref="Z8:AB8" si="18">IF(ISBLANK($A8),"",sum(AI8,AO8,AU8,BA8,BG8,BM8,BS8,BY8,CE8,CK8,CQ8,CW8,DC8,DI8,DO8,DU8,EA8,EG8,EM8,ES8,EY8))</f>
        <v>9</v>
      </c>
      <c r="AA8" s="36">
        <f t="shared" si="18"/>
        <v>1</v>
      </c>
      <c r="AB8" s="36">
        <f t="shared" si="18"/>
        <v>0</v>
      </c>
      <c r="AC8" s="37">
        <f t="shared" si="8"/>
        <v>10</v>
      </c>
      <c r="AD8" s="38">
        <f t="shared" si="9"/>
        <v>0.5294117647</v>
      </c>
      <c r="AE8" s="39" t="str">
        <f t="shared" si="10"/>
        <v>20+</v>
      </c>
      <c r="AF8" s="52"/>
      <c r="AG8" s="52"/>
      <c r="AH8" s="52"/>
      <c r="AI8" s="52"/>
      <c r="AJ8" s="52"/>
      <c r="AK8" s="52"/>
      <c r="AL8" s="54">
        <v>2.0</v>
      </c>
      <c r="AM8" s="54">
        <v>1.0</v>
      </c>
      <c r="AN8" s="52"/>
      <c r="AO8" s="52"/>
      <c r="AP8" s="52"/>
      <c r="AQ8" s="52"/>
      <c r="AR8" s="54">
        <v>2.0</v>
      </c>
      <c r="AS8" s="54">
        <v>1.0</v>
      </c>
      <c r="AT8" s="52"/>
      <c r="AU8" s="52"/>
      <c r="AV8" s="52"/>
      <c r="AW8" s="52"/>
      <c r="AX8" s="52"/>
      <c r="AY8" s="54">
        <v>1.0</v>
      </c>
      <c r="AZ8" s="52"/>
      <c r="BA8" s="54">
        <v>7.0</v>
      </c>
      <c r="BB8" s="52"/>
      <c r="BC8" s="52"/>
      <c r="BD8" s="52"/>
      <c r="BE8" s="54">
        <v>1.0</v>
      </c>
      <c r="BF8" s="52"/>
      <c r="BG8" s="52"/>
      <c r="BH8" s="52"/>
      <c r="BI8" s="52"/>
      <c r="BJ8" s="52"/>
      <c r="BK8" s="52"/>
      <c r="BL8" s="52"/>
      <c r="BM8" s="54">
        <v>1.0</v>
      </c>
      <c r="BN8" s="52"/>
      <c r="BO8" s="52"/>
      <c r="BP8" s="52"/>
      <c r="BQ8" s="52"/>
      <c r="BR8" s="52"/>
      <c r="BS8" s="52"/>
      <c r="BT8" s="54">
        <v>1.0</v>
      </c>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49"/>
      <c r="DM8" s="54">
        <v>1.0</v>
      </c>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42">
        <v>3.0</v>
      </c>
      <c r="EW8" s="42">
        <v>3.0</v>
      </c>
      <c r="EX8" s="42">
        <v>2.0</v>
      </c>
      <c r="EY8" s="42">
        <v>1.0</v>
      </c>
      <c r="EZ8" s="41"/>
      <c r="FA8" s="41"/>
      <c r="FB8" s="49" t="s">
        <v>326</v>
      </c>
      <c r="FC8" s="49"/>
      <c r="FD8" s="49"/>
    </row>
    <row r="9" hidden="1">
      <c r="A9" s="29" t="s">
        <v>327</v>
      </c>
      <c r="B9" s="29" t="s">
        <v>328</v>
      </c>
      <c r="C9" s="44" t="s">
        <v>88</v>
      </c>
      <c r="D9" s="29" t="s">
        <v>16</v>
      </c>
      <c r="E9" s="29" t="s">
        <v>10</v>
      </c>
      <c r="F9" s="29" t="s">
        <v>292</v>
      </c>
      <c r="G9" s="29" t="s">
        <v>329</v>
      </c>
      <c r="H9" s="29" t="s">
        <v>319</v>
      </c>
      <c r="I9" s="29" t="s">
        <v>29</v>
      </c>
      <c r="J9" s="29" t="s">
        <v>36</v>
      </c>
      <c r="K9" s="29" t="s">
        <v>73</v>
      </c>
      <c r="L9" s="29" t="s">
        <v>330</v>
      </c>
      <c r="M9" s="32"/>
      <c r="N9" s="31">
        <v>42674.0</v>
      </c>
      <c r="O9" s="31">
        <v>42674.0</v>
      </c>
      <c r="P9" s="55"/>
      <c r="Q9" s="33"/>
      <c r="R9" s="33"/>
      <c r="S9" s="32"/>
      <c r="T9" s="34">
        <f t="shared" si="3"/>
        <v>849</v>
      </c>
      <c r="U9" s="35">
        <f t="shared" si="4"/>
        <v>4</v>
      </c>
      <c r="V9" s="36">
        <f t="shared" ref="V9:X9" si="19">IF(ISBLANK($A9),"",sum(AF9,AL9,AR9,AX9,BD9,BJ9,BP9,BV9,CB9,CH9,CN9,CT9,CZ9,DF9,DL9,DR9,DX9,ED9,EJ9,EP9,EV9))</f>
        <v>8</v>
      </c>
      <c r="W9" s="36">
        <f t="shared" si="19"/>
        <v>10</v>
      </c>
      <c r="X9" s="36">
        <f t="shared" si="19"/>
        <v>2</v>
      </c>
      <c r="Y9" s="37">
        <f t="shared" si="6"/>
        <v>20</v>
      </c>
      <c r="Z9" s="36">
        <f t="shared" ref="Z9:AB9" si="20">IF(ISBLANK($A9),"",sum(AI9,AO9,AU9,BA9,BG9,BM9,BS9,BY9,CE9,CK9,CQ9,CW9,DC9,DI9,DO9,DU9,EA9,EG9,EM9,ES9,EY9))</f>
        <v>13</v>
      </c>
      <c r="AA9" s="36">
        <f t="shared" si="20"/>
        <v>0</v>
      </c>
      <c r="AB9" s="36">
        <f t="shared" si="20"/>
        <v>0</v>
      </c>
      <c r="AC9" s="37">
        <f t="shared" si="8"/>
        <v>13</v>
      </c>
      <c r="AD9" s="38">
        <f t="shared" si="9"/>
        <v>0.65</v>
      </c>
      <c r="AE9" s="39" t="str">
        <f t="shared" si="10"/>
        <v>20+</v>
      </c>
      <c r="AF9" s="32"/>
      <c r="AG9" s="32"/>
      <c r="AH9" s="32"/>
      <c r="AI9" s="32"/>
      <c r="AJ9" s="32"/>
      <c r="AK9" s="32"/>
      <c r="AL9" s="40">
        <v>3.0</v>
      </c>
      <c r="AM9" s="40">
        <v>1.0</v>
      </c>
      <c r="AN9" s="32"/>
      <c r="AO9" s="32"/>
      <c r="AP9" s="32"/>
      <c r="AQ9" s="32"/>
      <c r="AR9" s="40">
        <v>1.0</v>
      </c>
      <c r="AS9" s="40">
        <v>2.0</v>
      </c>
      <c r="AT9" s="32"/>
      <c r="AU9" s="32"/>
      <c r="AV9" s="32"/>
      <c r="AW9" s="32"/>
      <c r="AX9" s="32"/>
      <c r="AY9" s="40">
        <v>2.0</v>
      </c>
      <c r="AZ9" s="32"/>
      <c r="BA9" s="32"/>
      <c r="BB9" s="32"/>
      <c r="BC9" s="32"/>
      <c r="BD9" s="32"/>
      <c r="BE9" s="40">
        <v>1.0</v>
      </c>
      <c r="BF9" s="32"/>
      <c r="BG9" s="32"/>
      <c r="BH9" s="32"/>
      <c r="BI9" s="32"/>
      <c r="BJ9" s="32"/>
      <c r="BK9" s="40">
        <v>1.0</v>
      </c>
      <c r="BL9" s="32"/>
      <c r="BM9" s="32"/>
      <c r="BN9" s="32"/>
      <c r="BO9" s="32"/>
      <c r="BP9" s="40">
        <v>1.0</v>
      </c>
      <c r="BQ9" s="32"/>
      <c r="BR9" s="32"/>
      <c r="BS9" s="40">
        <v>4.0</v>
      </c>
      <c r="BT9" s="32"/>
      <c r="BU9" s="32"/>
      <c r="BV9" s="32"/>
      <c r="BW9" s="32"/>
      <c r="BX9" s="32"/>
      <c r="BY9" s="32"/>
      <c r="BZ9" s="32"/>
      <c r="CA9" s="32"/>
      <c r="CB9" s="32"/>
      <c r="CC9" s="32"/>
      <c r="CD9" s="32"/>
      <c r="CE9" s="32"/>
      <c r="CF9" s="32"/>
      <c r="CG9" s="32"/>
      <c r="CH9" s="32"/>
      <c r="CI9" s="32"/>
      <c r="CJ9" s="32"/>
      <c r="CK9" s="40">
        <v>5.0</v>
      </c>
      <c r="CL9" s="32"/>
      <c r="CM9" s="32"/>
      <c r="CN9" s="32"/>
      <c r="CO9" s="32"/>
      <c r="CP9" s="32"/>
      <c r="CQ9" s="32"/>
      <c r="CR9" s="32"/>
      <c r="CS9" s="32"/>
      <c r="CT9" s="32"/>
      <c r="CU9" s="32"/>
      <c r="CV9" s="32"/>
      <c r="CW9" s="40">
        <v>1.0</v>
      </c>
      <c r="CX9" s="32"/>
      <c r="CY9" s="32"/>
      <c r="CZ9" s="32"/>
      <c r="DA9" s="40">
        <v>1.0</v>
      </c>
      <c r="DB9" s="32"/>
      <c r="DC9" s="40">
        <v>1.0</v>
      </c>
      <c r="DD9" s="32"/>
      <c r="DE9" s="32"/>
      <c r="DF9" s="40">
        <v>1.0</v>
      </c>
      <c r="DG9" s="40">
        <v>1.0</v>
      </c>
      <c r="DH9" s="32"/>
      <c r="DI9" s="40">
        <v>1.0</v>
      </c>
      <c r="DJ9" s="32"/>
      <c r="DK9" s="32"/>
      <c r="DL9" s="32"/>
      <c r="DM9" s="32"/>
      <c r="DN9" s="32"/>
      <c r="DO9" s="32"/>
      <c r="DP9" s="32"/>
      <c r="DQ9" s="32"/>
      <c r="DR9" s="32"/>
      <c r="DS9" s="40">
        <v>1.0</v>
      </c>
      <c r="DT9" s="40">
        <v>2.0</v>
      </c>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42">
        <v>2.0</v>
      </c>
      <c r="EW9" s="41"/>
      <c r="EX9" s="41"/>
      <c r="EY9" s="42">
        <v>1.0</v>
      </c>
      <c r="EZ9" s="41"/>
      <c r="FA9" s="41"/>
      <c r="FB9" s="29" t="s">
        <v>331</v>
      </c>
      <c r="FC9" s="29"/>
      <c r="FD9" s="29"/>
    </row>
    <row r="10" hidden="1">
      <c r="A10" s="56">
        <v>170747.0</v>
      </c>
      <c r="B10" s="57" t="s">
        <v>332</v>
      </c>
      <c r="C10" s="58" t="s">
        <v>27</v>
      </c>
      <c r="D10" s="59" t="s">
        <v>9</v>
      </c>
      <c r="E10" s="59" t="s">
        <v>10</v>
      </c>
      <c r="F10" s="59" t="s">
        <v>292</v>
      </c>
      <c r="G10" s="57" t="s">
        <v>333</v>
      </c>
      <c r="H10" s="57" t="s">
        <v>334</v>
      </c>
      <c r="I10" s="45" t="s">
        <v>301</v>
      </c>
      <c r="J10" s="45" t="s">
        <v>36</v>
      </c>
      <c r="K10" s="45" t="s">
        <v>73</v>
      </c>
      <c r="L10" s="45" t="s">
        <v>335</v>
      </c>
      <c r="M10" s="45" t="s">
        <v>110</v>
      </c>
      <c r="N10" s="47">
        <v>42822.0</v>
      </c>
      <c r="O10" s="32"/>
      <c r="P10" s="32"/>
      <c r="Q10" s="33"/>
      <c r="R10" s="33"/>
      <c r="S10" s="32"/>
      <c r="T10" s="34">
        <f t="shared" si="3"/>
        <v>701</v>
      </c>
      <c r="U10" s="35">
        <f t="shared" si="4"/>
        <v>4</v>
      </c>
      <c r="V10" s="36">
        <f t="shared" ref="V10:X10" si="21">IF(ISBLANK($A10),"",sum(AF10,AL10,AR10,AX10,BD10,BJ10,BP10,BV10,CB10,CH10,CN10,CT10,CZ10,DF10,DL10,DR10,DX10,ED10,EJ10,EP10,EV10))</f>
        <v>5</v>
      </c>
      <c r="W10" s="36">
        <f t="shared" si="21"/>
        <v>0</v>
      </c>
      <c r="X10" s="36">
        <f t="shared" si="21"/>
        <v>0</v>
      </c>
      <c r="Y10" s="37">
        <f t="shared" si="6"/>
        <v>5</v>
      </c>
      <c r="Z10" s="36">
        <f t="shared" ref="Z10:AB10" si="22">IF(ISBLANK($A10),"",sum(AI10,AO10,AU10,BA10,BG10,BM10,BS10,BY10,CE10,CK10,CQ10,CW10,DC10,DI10,DO10,DU10,EA10,EG10,EM10,ES10,EY10))</f>
        <v>4</v>
      </c>
      <c r="AA10" s="36">
        <f t="shared" si="22"/>
        <v>0</v>
      </c>
      <c r="AB10" s="36">
        <f t="shared" si="22"/>
        <v>0</v>
      </c>
      <c r="AC10" s="37">
        <f t="shared" si="8"/>
        <v>4</v>
      </c>
      <c r="AD10" s="38">
        <f t="shared" si="9"/>
        <v>0.8</v>
      </c>
      <c r="AE10" s="39" t="str">
        <f t="shared" si="10"/>
        <v>20+</v>
      </c>
      <c r="AF10" s="48">
        <v>3.0</v>
      </c>
      <c r="AG10" s="32"/>
      <c r="AH10" s="32"/>
      <c r="AI10" s="32"/>
      <c r="AJ10" s="32"/>
      <c r="AK10" s="32"/>
      <c r="AL10" s="48">
        <v>2.0</v>
      </c>
      <c r="AM10" s="32"/>
      <c r="AN10" s="32"/>
      <c r="AO10" s="48">
        <v>3.0</v>
      </c>
      <c r="AP10" s="32"/>
      <c r="AQ10" s="32"/>
      <c r="AR10" s="32"/>
      <c r="AS10" s="32"/>
      <c r="AT10" s="32"/>
      <c r="AU10" s="48">
        <v>1.0</v>
      </c>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41"/>
      <c r="EW10" s="41"/>
      <c r="EX10" s="41"/>
      <c r="EY10" s="41"/>
      <c r="EZ10" s="41"/>
      <c r="FA10" s="41"/>
      <c r="FB10" s="29" t="s">
        <v>336</v>
      </c>
      <c r="FC10" s="29"/>
      <c r="FD10" s="29"/>
    </row>
    <row r="11" hidden="1">
      <c r="A11" s="56">
        <v>161943.0</v>
      </c>
      <c r="B11" s="57" t="s">
        <v>337</v>
      </c>
      <c r="C11" s="58" t="s">
        <v>27</v>
      </c>
      <c r="D11" s="59" t="s">
        <v>16</v>
      </c>
      <c r="E11" s="59" t="s">
        <v>10</v>
      </c>
      <c r="F11" s="59" t="s">
        <v>292</v>
      </c>
      <c r="G11" s="57" t="s">
        <v>338</v>
      </c>
      <c r="H11" s="57" t="s">
        <v>339</v>
      </c>
      <c r="I11" s="45" t="s">
        <v>301</v>
      </c>
      <c r="J11" s="45" t="s">
        <v>36</v>
      </c>
      <c r="K11" s="45" t="s">
        <v>73</v>
      </c>
      <c r="L11" s="45" t="s">
        <v>340</v>
      </c>
      <c r="M11" s="45" t="s">
        <v>110</v>
      </c>
      <c r="N11" s="47">
        <v>42790.0</v>
      </c>
      <c r="O11" s="32"/>
      <c r="P11" s="32"/>
      <c r="Q11" s="33"/>
      <c r="R11" s="33"/>
      <c r="S11" s="32"/>
      <c r="T11" s="34">
        <f t="shared" si="3"/>
        <v>733</v>
      </c>
      <c r="U11" s="35">
        <f t="shared" si="4"/>
        <v>4</v>
      </c>
      <c r="V11" s="36">
        <f t="shared" ref="V11:X11" si="23">IF(ISBLANK($A11),"",sum(AF11,AL11,AR11,AX11,BD11,BJ11,BP11,BV11,CB11,CH11,CN11,CT11,CZ11,DF11,DL11,DR11,DX11,ED11,EJ11,EP11,EV11))</f>
        <v>10</v>
      </c>
      <c r="W11" s="36">
        <f t="shared" si="23"/>
        <v>0</v>
      </c>
      <c r="X11" s="36">
        <f t="shared" si="23"/>
        <v>0</v>
      </c>
      <c r="Y11" s="37">
        <f t="shared" si="6"/>
        <v>10</v>
      </c>
      <c r="Z11" s="36">
        <f t="shared" ref="Z11:AB11" si="24">IF(ISBLANK($A11),"",sum(AI11,AO11,AU11,BA11,BG11,BM11,BS11,BY11,CE11,CK11,CQ11,CW11,DC11,DI11,DO11,DU11,EA11,EG11,EM11,ES11,EY11))</f>
        <v>1</v>
      </c>
      <c r="AA11" s="36">
        <f t="shared" si="24"/>
        <v>0</v>
      </c>
      <c r="AB11" s="36">
        <f t="shared" si="24"/>
        <v>0</v>
      </c>
      <c r="AC11" s="37">
        <f t="shared" si="8"/>
        <v>1</v>
      </c>
      <c r="AD11" s="38">
        <f t="shared" si="9"/>
        <v>0.1</v>
      </c>
      <c r="AE11" s="39" t="str">
        <f t="shared" si="10"/>
        <v>20+</v>
      </c>
      <c r="AF11" s="48">
        <v>1.0</v>
      </c>
      <c r="AG11" s="32"/>
      <c r="AH11" s="32"/>
      <c r="AI11" s="32"/>
      <c r="AJ11" s="32"/>
      <c r="AK11" s="32"/>
      <c r="AL11" s="32"/>
      <c r="AM11" s="32"/>
      <c r="AN11" s="32"/>
      <c r="AO11" s="32"/>
      <c r="AP11" s="32"/>
      <c r="AQ11" s="32"/>
      <c r="AR11" s="32"/>
      <c r="AS11" s="32"/>
      <c r="AT11" s="32"/>
      <c r="AU11" s="32"/>
      <c r="AV11" s="32"/>
      <c r="AW11" s="32"/>
      <c r="AX11" s="48">
        <v>2.0</v>
      </c>
      <c r="AY11" s="32"/>
      <c r="AZ11" s="32"/>
      <c r="BA11" s="32"/>
      <c r="BB11" s="32"/>
      <c r="BC11" s="32"/>
      <c r="BD11" s="48">
        <v>2.0</v>
      </c>
      <c r="BE11" s="32"/>
      <c r="BF11" s="32"/>
      <c r="BG11" s="32"/>
      <c r="BH11" s="32"/>
      <c r="BI11" s="32"/>
      <c r="BJ11" s="48">
        <v>4.0</v>
      </c>
      <c r="BK11" s="32"/>
      <c r="BL11" s="32"/>
      <c r="BM11" s="32"/>
      <c r="BN11" s="32"/>
      <c r="BO11" s="32"/>
      <c r="BP11" s="48">
        <v>1.0</v>
      </c>
      <c r="BQ11" s="32"/>
      <c r="BR11" s="32"/>
      <c r="BS11" s="48">
        <v>1.0</v>
      </c>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41"/>
      <c r="EW11" s="41"/>
      <c r="EX11" s="41"/>
      <c r="EY11" s="41"/>
      <c r="EZ11" s="41"/>
      <c r="FA11" s="41"/>
      <c r="FB11" s="29" t="s">
        <v>341</v>
      </c>
      <c r="FC11" s="29"/>
      <c r="FD11" s="29"/>
    </row>
    <row r="12" hidden="1">
      <c r="A12" s="60">
        <v>161982.0</v>
      </c>
      <c r="B12" s="61" t="s">
        <v>342</v>
      </c>
      <c r="C12" s="62" t="s">
        <v>27</v>
      </c>
      <c r="D12" s="63" t="s">
        <v>16</v>
      </c>
      <c r="E12" s="63" t="s">
        <v>10</v>
      </c>
      <c r="F12" s="63" t="s">
        <v>292</v>
      </c>
      <c r="G12" s="61" t="s">
        <v>343</v>
      </c>
      <c r="H12" s="61" t="s">
        <v>344</v>
      </c>
      <c r="I12" s="29" t="s">
        <v>301</v>
      </c>
      <c r="J12" s="29" t="s">
        <v>36</v>
      </c>
      <c r="K12" s="45" t="s">
        <v>73</v>
      </c>
      <c r="L12" s="29" t="s">
        <v>345</v>
      </c>
      <c r="M12" s="29" t="s">
        <v>190</v>
      </c>
      <c r="N12" s="31">
        <v>42795.0</v>
      </c>
      <c r="O12" s="32"/>
      <c r="P12" s="32"/>
      <c r="Q12" s="33"/>
      <c r="R12" s="33"/>
      <c r="S12" s="32"/>
      <c r="T12" s="34">
        <f t="shared" si="3"/>
        <v>728</v>
      </c>
      <c r="U12" s="35">
        <f t="shared" si="4"/>
        <v>4</v>
      </c>
      <c r="V12" s="36">
        <f t="shared" ref="V12:X12" si="25">IF(ISBLANK($A12),"",sum(AF12,AL12,AR12,AX12,BD12,BJ12,BP12,BV12,CB12,CH12,CN12,CT12,CZ12,DF12,DL12,DR12,DX12,ED12,EJ12,EP12,EV12))</f>
        <v>5</v>
      </c>
      <c r="W12" s="36">
        <f t="shared" si="25"/>
        <v>1</v>
      </c>
      <c r="X12" s="36">
        <f t="shared" si="25"/>
        <v>0</v>
      </c>
      <c r="Y12" s="37">
        <f t="shared" si="6"/>
        <v>6</v>
      </c>
      <c r="Z12" s="36">
        <f t="shared" ref="Z12:AB12" si="26">IF(ISBLANK($A12),"",sum(AI12,AO12,AU12,BA12,BG12,BM12,BS12,BY12,CE12,CK12,CQ12,CW12,DC12,DI12,DO12,DU12,EA12,EG12,EM12,ES12,EY12))</f>
        <v>4</v>
      </c>
      <c r="AA12" s="36">
        <f t="shared" si="26"/>
        <v>0</v>
      </c>
      <c r="AB12" s="36">
        <f t="shared" si="26"/>
        <v>0</v>
      </c>
      <c r="AC12" s="37">
        <f t="shared" si="8"/>
        <v>4</v>
      </c>
      <c r="AD12" s="38">
        <f t="shared" si="9"/>
        <v>0.6666666667</v>
      </c>
      <c r="AE12" s="39" t="str">
        <f t="shared" si="10"/>
        <v>20+</v>
      </c>
      <c r="AF12" s="32"/>
      <c r="AG12" s="32"/>
      <c r="AH12" s="32"/>
      <c r="AI12" s="32"/>
      <c r="AJ12" s="32"/>
      <c r="AK12" s="32"/>
      <c r="AL12" s="40">
        <v>1.0</v>
      </c>
      <c r="AM12" s="40">
        <v>1.0</v>
      </c>
      <c r="AN12" s="32"/>
      <c r="AO12" s="32"/>
      <c r="AP12" s="32"/>
      <c r="AQ12" s="32"/>
      <c r="AR12" s="32"/>
      <c r="AS12" s="32"/>
      <c r="AT12" s="32"/>
      <c r="AU12" s="40">
        <v>2.0</v>
      </c>
      <c r="AV12" s="32"/>
      <c r="AW12" s="32"/>
      <c r="AX12" s="40">
        <v>2.0</v>
      </c>
      <c r="AY12" s="32"/>
      <c r="AZ12" s="32"/>
      <c r="BA12" s="32"/>
      <c r="BB12" s="32"/>
      <c r="BC12" s="32"/>
      <c r="BD12" s="40">
        <v>1.0</v>
      </c>
      <c r="BE12" s="32"/>
      <c r="BF12" s="32"/>
      <c r="BG12" s="32"/>
      <c r="BH12" s="32"/>
      <c r="BI12" s="32"/>
      <c r="BJ12" s="40">
        <v>1.0</v>
      </c>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40">
        <v>1.0</v>
      </c>
      <c r="CL12" s="32"/>
      <c r="CM12" s="32"/>
      <c r="CN12" s="32"/>
      <c r="CO12" s="32"/>
      <c r="CP12" s="32"/>
      <c r="CQ12" s="32"/>
      <c r="CR12" s="32"/>
      <c r="CS12" s="32"/>
      <c r="CT12" s="32"/>
      <c r="CU12" s="32"/>
      <c r="CV12" s="32"/>
      <c r="CW12" s="40">
        <v>1.0</v>
      </c>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41"/>
      <c r="EW12" s="41"/>
      <c r="EX12" s="41"/>
      <c r="EY12" s="41"/>
      <c r="EZ12" s="41"/>
      <c r="FA12" s="41"/>
      <c r="FB12" s="29" t="s">
        <v>346</v>
      </c>
      <c r="FC12" s="29"/>
      <c r="FD12" s="29"/>
    </row>
    <row r="13" hidden="1">
      <c r="A13" s="56">
        <v>170212.0</v>
      </c>
      <c r="B13" s="57" t="s">
        <v>347</v>
      </c>
      <c r="C13" s="58" t="s">
        <v>27</v>
      </c>
      <c r="D13" s="59" t="s">
        <v>16</v>
      </c>
      <c r="E13" s="59" t="s">
        <v>10</v>
      </c>
      <c r="F13" s="59" t="s">
        <v>292</v>
      </c>
      <c r="G13" s="57" t="s">
        <v>348</v>
      </c>
      <c r="H13" s="57" t="s">
        <v>349</v>
      </c>
      <c r="I13" s="45" t="s">
        <v>301</v>
      </c>
      <c r="J13" s="45" t="s">
        <v>36</v>
      </c>
      <c r="K13" s="45" t="s">
        <v>73</v>
      </c>
      <c r="L13" s="45" t="s">
        <v>335</v>
      </c>
      <c r="M13" s="45" t="s">
        <v>110</v>
      </c>
      <c r="N13" s="47">
        <v>42790.0</v>
      </c>
      <c r="O13" s="47">
        <v>42835.0</v>
      </c>
      <c r="P13" s="32"/>
      <c r="Q13" s="33"/>
      <c r="R13" s="33"/>
      <c r="S13" s="32"/>
      <c r="T13" s="34">
        <f t="shared" si="3"/>
        <v>733</v>
      </c>
      <c r="U13" s="35">
        <f t="shared" si="4"/>
        <v>4</v>
      </c>
      <c r="V13" s="36">
        <f t="shared" ref="V13:X13" si="27">IF(ISBLANK($A13),"",sum(AF13,AL13,AR13,AX13,BD13,BJ13,BP13,BV13,CB13,CH13,CN13,CT13,CZ13,DF13,DL13,DR13,DX13,ED13,EJ13,EP13,EV13))</f>
        <v>8</v>
      </c>
      <c r="W13" s="36">
        <f t="shared" si="27"/>
        <v>1</v>
      </c>
      <c r="X13" s="36">
        <f t="shared" si="27"/>
        <v>0</v>
      </c>
      <c r="Y13" s="37">
        <f t="shared" si="6"/>
        <v>9</v>
      </c>
      <c r="Z13" s="36">
        <f t="shared" ref="Z13:AB13" si="28">IF(ISBLANK($A13),"",sum(AI13,AO13,AU13,BA13,BG13,BM13,BS13,BY13,CE13,CK13,CQ13,CW13,DC13,DI13,DO13,DU13,EA13,EG13,EM13,ES13,EY13))</f>
        <v>4</v>
      </c>
      <c r="AA13" s="36">
        <f t="shared" si="28"/>
        <v>2</v>
      </c>
      <c r="AB13" s="36">
        <f t="shared" si="28"/>
        <v>0</v>
      </c>
      <c r="AC13" s="37">
        <f t="shared" si="8"/>
        <v>6</v>
      </c>
      <c r="AD13" s="38">
        <f t="shared" si="9"/>
        <v>0.4444444444</v>
      </c>
      <c r="AE13" s="39" t="str">
        <f t="shared" si="10"/>
        <v>20+</v>
      </c>
      <c r="AF13" s="32"/>
      <c r="AG13" s="32"/>
      <c r="AH13" s="32"/>
      <c r="AI13" s="32"/>
      <c r="AJ13" s="32"/>
      <c r="AK13" s="32"/>
      <c r="AL13" s="48">
        <v>3.0</v>
      </c>
      <c r="AM13" s="48">
        <v>1.0</v>
      </c>
      <c r="AN13" s="32"/>
      <c r="AO13" s="48">
        <v>3.0</v>
      </c>
      <c r="AP13" s="32"/>
      <c r="AQ13" s="32"/>
      <c r="AR13" s="32"/>
      <c r="AS13" s="45"/>
      <c r="AT13" s="32"/>
      <c r="AU13" s="32"/>
      <c r="AV13" s="32"/>
      <c r="AW13" s="32"/>
      <c r="AX13" s="48">
        <v>1.0</v>
      </c>
      <c r="AY13" s="32"/>
      <c r="AZ13" s="32"/>
      <c r="BA13" s="32"/>
      <c r="BB13" s="32"/>
      <c r="BC13" s="32"/>
      <c r="BD13" s="48">
        <v>1.0</v>
      </c>
      <c r="BE13" s="32"/>
      <c r="BF13" s="32"/>
      <c r="BG13" s="32"/>
      <c r="BH13" s="32"/>
      <c r="BI13" s="32"/>
      <c r="BJ13" s="48">
        <v>1.0</v>
      </c>
      <c r="BK13" s="32"/>
      <c r="BL13" s="32"/>
      <c r="BM13" s="48">
        <v>1.0</v>
      </c>
      <c r="BN13" s="32"/>
      <c r="BO13" s="32"/>
      <c r="BP13" s="48">
        <v>2.0</v>
      </c>
      <c r="BQ13" s="32"/>
      <c r="BR13" s="32"/>
      <c r="BS13" s="32"/>
      <c r="BT13" s="32"/>
      <c r="BU13" s="32"/>
      <c r="BV13" s="32"/>
      <c r="BW13" s="32"/>
      <c r="BX13" s="32"/>
      <c r="BY13" s="32"/>
      <c r="BZ13" s="32"/>
      <c r="CA13" s="32"/>
      <c r="CB13" s="32"/>
      <c r="CC13" s="32"/>
      <c r="CD13" s="32"/>
      <c r="CE13" s="32"/>
      <c r="CF13" s="48">
        <v>2.0</v>
      </c>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41"/>
      <c r="EW13" s="41"/>
      <c r="EX13" s="41"/>
      <c r="EY13" s="41"/>
      <c r="EZ13" s="41"/>
      <c r="FA13" s="41"/>
      <c r="FB13" s="29" t="s">
        <v>350</v>
      </c>
      <c r="FC13" s="29"/>
      <c r="FD13" s="29"/>
    </row>
    <row r="14" hidden="1">
      <c r="A14" s="56">
        <v>172045.0</v>
      </c>
      <c r="B14" s="57" t="s">
        <v>351</v>
      </c>
      <c r="C14" s="58" t="s">
        <v>27</v>
      </c>
      <c r="D14" s="59" t="s">
        <v>16</v>
      </c>
      <c r="E14" s="59" t="s">
        <v>10</v>
      </c>
      <c r="F14" s="59" t="s">
        <v>292</v>
      </c>
      <c r="G14" s="57" t="s">
        <v>352</v>
      </c>
      <c r="H14" s="57" t="s">
        <v>334</v>
      </c>
      <c r="I14" s="45" t="s">
        <v>11</v>
      </c>
      <c r="J14" s="45" t="s">
        <v>36</v>
      </c>
      <c r="K14" s="45" t="s">
        <v>73</v>
      </c>
      <c r="L14" s="45" t="s">
        <v>335</v>
      </c>
      <c r="M14" s="45" t="s">
        <v>110</v>
      </c>
      <c r="N14" s="47">
        <v>42930.0</v>
      </c>
      <c r="O14" s="32"/>
      <c r="P14" s="32"/>
      <c r="Q14" s="33"/>
      <c r="R14" s="33"/>
      <c r="S14" s="32"/>
      <c r="T14" s="34">
        <f t="shared" si="3"/>
        <v>593</v>
      </c>
      <c r="U14" s="35">
        <f t="shared" si="4"/>
        <v>4</v>
      </c>
      <c r="V14" s="36">
        <f t="shared" ref="V14:X14" si="29">IF(ISBLANK($A14),"",sum(AF14,AL14,AR14,AX14,BD14,BJ14,BP14,BV14,CB14,CH14,CN14,CT14,CZ14,DF14,DL14,DR14,DX14,ED14,EJ14,EP14,EV14))</f>
        <v>9</v>
      </c>
      <c r="W14" s="36">
        <f t="shared" si="29"/>
        <v>0</v>
      </c>
      <c r="X14" s="36">
        <f t="shared" si="29"/>
        <v>0</v>
      </c>
      <c r="Y14" s="37">
        <f t="shared" si="6"/>
        <v>9</v>
      </c>
      <c r="Z14" s="36">
        <f t="shared" ref="Z14:AB14" si="30">IF(ISBLANK($A14),"",sum(AI14,AO14,AU14,BA14,BG14,BM14,BS14,BY14,CE14,CK14,CQ14,CW14,DC14,DI14,DO14,DU14,EA14,EG14,EM14,ES14,EY14))</f>
        <v>2</v>
      </c>
      <c r="AA14" s="36">
        <f t="shared" si="30"/>
        <v>2</v>
      </c>
      <c r="AB14" s="36">
        <f t="shared" si="30"/>
        <v>0</v>
      </c>
      <c r="AC14" s="37">
        <f t="shared" si="8"/>
        <v>4</v>
      </c>
      <c r="AD14" s="38">
        <f t="shared" si="9"/>
        <v>0.2222222222</v>
      </c>
      <c r="AE14" s="39" t="str">
        <f t="shared" si="10"/>
        <v>20+</v>
      </c>
      <c r="AF14" s="48">
        <v>1.0</v>
      </c>
      <c r="AG14" s="32"/>
      <c r="AH14" s="32"/>
      <c r="AI14" s="48">
        <v>1.0</v>
      </c>
      <c r="AJ14" s="32"/>
      <c r="AK14" s="32"/>
      <c r="AL14" s="48">
        <v>3.0</v>
      </c>
      <c r="AM14" s="45"/>
      <c r="AN14" s="32"/>
      <c r="AO14" s="45"/>
      <c r="AP14" s="32"/>
      <c r="AQ14" s="32"/>
      <c r="AR14" s="32"/>
      <c r="AS14" s="45"/>
      <c r="AT14" s="32"/>
      <c r="AU14" s="48">
        <v>1.0</v>
      </c>
      <c r="AV14" s="32"/>
      <c r="AW14" s="32"/>
      <c r="AX14" s="48">
        <v>3.0</v>
      </c>
      <c r="AY14" s="32"/>
      <c r="AZ14" s="32"/>
      <c r="BA14" s="32"/>
      <c r="BB14" s="32"/>
      <c r="BC14" s="32"/>
      <c r="BD14" s="32"/>
      <c r="BE14" s="32"/>
      <c r="BF14" s="32"/>
      <c r="BG14" s="45"/>
      <c r="BH14" s="48">
        <v>2.0</v>
      </c>
      <c r="BI14" s="32"/>
      <c r="BJ14" s="48">
        <v>2.0</v>
      </c>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29" t="s">
        <v>353</v>
      </c>
      <c r="FC14" s="29"/>
      <c r="FD14" s="29"/>
    </row>
    <row r="15" hidden="1">
      <c r="A15" s="56">
        <v>170808.0</v>
      </c>
      <c r="B15" s="57" t="s">
        <v>354</v>
      </c>
      <c r="C15" s="58" t="s">
        <v>27</v>
      </c>
      <c r="D15" s="59" t="s">
        <v>16</v>
      </c>
      <c r="E15" s="59" t="s">
        <v>10</v>
      </c>
      <c r="F15" s="59" t="s">
        <v>292</v>
      </c>
      <c r="G15" s="57" t="s">
        <v>355</v>
      </c>
      <c r="H15" s="57" t="s">
        <v>334</v>
      </c>
      <c r="I15" s="45" t="s">
        <v>11</v>
      </c>
      <c r="J15" s="45" t="s">
        <v>36</v>
      </c>
      <c r="K15" s="45" t="s">
        <v>73</v>
      </c>
      <c r="L15" s="45" t="s">
        <v>356</v>
      </c>
      <c r="M15" s="45" t="s">
        <v>253</v>
      </c>
      <c r="N15" s="47">
        <v>42828.0</v>
      </c>
      <c r="O15" s="32"/>
      <c r="P15" s="32"/>
      <c r="Q15" s="33"/>
      <c r="R15" s="33"/>
      <c r="S15" s="32"/>
      <c r="T15" s="34">
        <f t="shared" si="3"/>
        <v>695</v>
      </c>
      <c r="U15" s="35">
        <f t="shared" si="4"/>
        <v>4</v>
      </c>
      <c r="V15" s="36">
        <f t="shared" ref="V15:X15" si="31">IF(ISBLANK($A15),"",sum(AF15,AL15,AR15,AX15,BD15,BJ15,BP15,BV15,CB15,CH15,CN15,CT15,CZ15,DF15,DL15,DR15,DX15,ED15,EJ15,EP15,EV15))</f>
        <v>4</v>
      </c>
      <c r="W15" s="36">
        <f t="shared" si="31"/>
        <v>2</v>
      </c>
      <c r="X15" s="36">
        <f t="shared" si="31"/>
        <v>0</v>
      </c>
      <c r="Y15" s="37">
        <f t="shared" si="6"/>
        <v>6</v>
      </c>
      <c r="Z15" s="36">
        <f t="shared" ref="Z15:AB15" si="32">IF(ISBLANK($A15),"",sum(AI15,AO15,AU15,BA15,BG15,BM15,BS15,BY15,CE15,CK15,CQ15,CW15,DC15,DI15,DO15,DU15,EA15,EG15,EM15,ES15,EY15))</f>
        <v>3</v>
      </c>
      <c r="AA15" s="36">
        <f t="shared" si="32"/>
        <v>0</v>
      </c>
      <c r="AB15" s="36">
        <f t="shared" si="32"/>
        <v>0</v>
      </c>
      <c r="AC15" s="37">
        <f t="shared" si="8"/>
        <v>3</v>
      </c>
      <c r="AD15" s="38">
        <f t="shared" si="9"/>
        <v>0.5</v>
      </c>
      <c r="AE15" s="39" t="str">
        <f t="shared" si="10"/>
        <v>20+</v>
      </c>
      <c r="AF15" s="45"/>
      <c r="AG15" s="32"/>
      <c r="AH15" s="32"/>
      <c r="AI15" s="48">
        <v>3.0</v>
      </c>
      <c r="AJ15" s="32"/>
      <c r="AK15" s="32"/>
      <c r="AL15" s="45"/>
      <c r="AM15" s="45"/>
      <c r="AN15" s="32"/>
      <c r="AO15" s="45"/>
      <c r="AP15" s="32"/>
      <c r="AQ15" s="32"/>
      <c r="AR15" s="32"/>
      <c r="AS15" s="45"/>
      <c r="AT15" s="32"/>
      <c r="AU15" s="45"/>
      <c r="AV15" s="32"/>
      <c r="AW15" s="32"/>
      <c r="AX15" s="45"/>
      <c r="AY15" s="32"/>
      <c r="AZ15" s="32"/>
      <c r="BA15" s="32"/>
      <c r="BB15" s="32"/>
      <c r="BC15" s="32"/>
      <c r="BD15" s="32"/>
      <c r="BE15" s="32"/>
      <c r="BF15" s="32"/>
      <c r="BG15" s="45"/>
      <c r="BH15" s="45"/>
      <c r="BI15" s="32"/>
      <c r="BJ15" s="48">
        <v>2.0</v>
      </c>
      <c r="BK15" s="48">
        <v>1.0</v>
      </c>
      <c r="BL15" s="32"/>
      <c r="BM15" s="32"/>
      <c r="BN15" s="32"/>
      <c r="BO15" s="32"/>
      <c r="BP15" s="32"/>
      <c r="BQ15" s="48">
        <v>1.0</v>
      </c>
      <c r="BR15" s="32"/>
      <c r="BS15" s="32"/>
      <c r="BT15" s="32"/>
      <c r="BU15" s="32"/>
      <c r="BV15" s="32"/>
      <c r="BW15" s="32"/>
      <c r="BX15" s="32"/>
      <c r="BY15" s="32"/>
      <c r="BZ15" s="32"/>
      <c r="CA15" s="32"/>
      <c r="CB15" s="32"/>
      <c r="CC15" s="32"/>
      <c r="CD15" s="32"/>
      <c r="CE15" s="32"/>
      <c r="CF15" s="32"/>
      <c r="CG15" s="32"/>
      <c r="CH15" s="48">
        <v>1.0</v>
      </c>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48">
        <v>1.0</v>
      </c>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41"/>
      <c r="EW15" s="41"/>
      <c r="EX15" s="41"/>
      <c r="EY15" s="41"/>
      <c r="EZ15" s="41"/>
      <c r="FA15" s="41"/>
      <c r="FB15" s="29" t="s">
        <v>357</v>
      </c>
      <c r="FC15" s="29"/>
      <c r="FD15" s="29"/>
    </row>
    <row r="16" hidden="1">
      <c r="A16" s="56">
        <v>172285.0</v>
      </c>
      <c r="B16" s="57" t="s">
        <v>358</v>
      </c>
      <c r="C16" s="58" t="s">
        <v>27</v>
      </c>
      <c r="D16" s="59" t="s">
        <v>16</v>
      </c>
      <c r="E16" s="59" t="s">
        <v>10</v>
      </c>
      <c r="F16" s="59" t="s">
        <v>292</v>
      </c>
      <c r="G16" s="57" t="s">
        <v>359</v>
      </c>
      <c r="H16" s="57" t="s">
        <v>360</v>
      </c>
      <c r="I16" s="45" t="s">
        <v>11</v>
      </c>
      <c r="J16" s="45" t="s">
        <v>36</v>
      </c>
      <c r="K16" s="45" t="s">
        <v>73</v>
      </c>
      <c r="L16" s="45" t="s">
        <v>361</v>
      </c>
      <c r="M16" s="45" t="s">
        <v>261</v>
      </c>
      <c r="N16" s="47">
        <v>42954.0</v>
      </c>
      <c r="O16" s="32"/>
      <c r="P16" s="32"/>
      <c r="Q16" s="33"/>
      <c r="R16" s="33"/>
      <c r="S16" s="32"/>
      <c r="T16" s="34">
        <f t="shared" si="3"/>
        <v>569</v>
      </c>
      <c r="U16" s="35">
        <f t="shared" si="4"/>
        <v>4</v>
      </c>
      <c r="V16" s="36">
        <f t="shared" ref="V16:X16" si="33">IF(ISBLANK($A16),"",sum(AF16,AL16,AR16,AX16,BD16,BJ16,BP16,BV16,CB16,CH16,CN16,CT16,CZ16,DF16,DL16,DR16,DX16,ED16,EJ16,EP16,EV16))</f>
        <v>1</v>
      </c>
      <c r="W16" s="36">
        <f t="shared" si="33"/>
        <v>0</v>
      </c>
      <c r="X16" s="36">
        <f t="shared" si="33"/>
        <v>0</v>
      </c>
      <c r="Y16" s="37">
        <f t="shared" si="6"/>
        <v>1</v>
      </c>
      <c r="Z16" s="36">
        <f t="shared" ref="Z16:AB16" si="34">IF(ISBLANK($A16),"",sum(AI16,AO16,AU16,BA16,BG16,BM16,BS16,BY16,CE16,CK16,CQ16,CW16,DC16,DI16,DO16,DU16,EA16,EG16,EM16,ES16,EY16))</f>
        <v>1</v>
      </c>
      <c r="AA16" s="36">
        <f t="shared" si="34"/>
        <v>0</v>
      </c>
      <c r="AB16" s="36">
        <f t="shared" si="34"/>
        <v>0</v>
      </c>
      <c r="AC16" s="37">
        <f t="shared" si="8"/>
        <v>1</v>
      </c>
      <c r="AD16" s="38">
        <f t="shared" si="9"/>
        <v>1</v>
      </c>
      <c r="AE16" s="39" t="str">
        <f t="shared" si="10"/>
        <v>20+</v>
      </c>
      <c r="AF16" s="45"/>
      <c r="AG16" s="32"/>
      <c r="AH16" s="32"/>
      <c r="AI16" s="32"/>
      <c r="AJ16" s="32"/>
      <c r="AK16" s="32"/>
      <c r="AL16" s="48">
        <v>1.0</v>
      </c>
      <c r="AM16" s="45"/>
      <c r="AN16" s="32"/>
      <c r="AO16" s="48">
        <v>1.0</v>
      </c>
      <c r="AP16" s="32"/>
      <c r="AQ16" s="32"/>
      <c r="AR16" s="32"/>
      <c r="AS16" s="45"/>
      <c r="AT16" s="32"/>
      <c r="AU16" s="45"/>
      <c r="AV16" s="32"/>
      <c r="AW16" s="32"/>
      <c r="AX16" s="45"/>
      <c r="AY16" s="32"/>
      <c r="AZ16" s="32"/>
      <c r="BA16" s="32"/>
      <c r="BB16" s="32"/>
      <c r="BC16" s="32"/>
      <c r="BD16" s="32"/>
      <c r="BE16" s="32"/>
      <c r="BF16" s="32"/>
      <c r="BG16" s="45"/>
      <c r="BH16" s="45"/>
      <c r="BI16" s="32"/>
      <c r="BJ16" s="45"/>
      <c r="BK16" s="45"/>
      <c r="BL16" s="32"/>
      <c r="BM16" s="32"/>
      <c r="BN16" s="32"/>
      <c r="BO16" s="32"/>
      <c r="BP16" s="32"/>
      <c r="BQ16" s="45"/>
      <c r="BR16" s="32"/>
      <c r="BS16" s="32"/>
      <c r="BT16" s="32"/>
      <c r="BU16" s="32"/>
      <c r="BV16" s="32"/>
      <c r="BW16" s="32"/>
      <c r="BX16" s="32"/>
      <c r="BY16" s="32"/>
      <c r="BZ16" s="32"/>
      <c r="CA16" s="32"/>
      <c r="CB16" s="32"/>
      <c r="CC16" s="32"/>
      <c r="CD16" s="32"/>
      <c r="CE16" s="32"/>
      <c r="CF16" s="32"/>
      <c r="CG16" s="32"/>
      <c r="CH16" s="45"/>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45"/>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29" t="s">
        <v>362</v>
      </c>
      <c r="FC16" s="29"/>
      <c r="FD16" s="29"/>
    </row>
    <row r="17" hidden="1">
      <c r="A17" s="64">
        <v>171009.0</v>
      </c>
      <c r="B17" s="65" t="s">
        <v>291</v>
      </c>
      <c r="C17" s="66" t="s">
        <v>27</v>
      </c>
      <c r="D17" s="67" t="s">
        <v>9</v>
      </c>
      <c r="E17" s="67" t="s">
        <v>10</v>
      </c>
      <c r="F17" s="67" t="s">
        <v>292</v>
      </c>
      <c r="G17" s="65" t="s">
        <v>363</v>
      </c>
      <c r="H17" s="65" t="s">
        <v>364</v>
      </c>
      <c r="I17" s="68" t="s">
        <v>11</v>
      </c>
      <c r="J17" s="68" t="s">
        <v>36</v>
      </c>
      <c r="K17" s="68" t="s">
        <v>73</v>
      </c>
      <c r="L17" s="68" t="s">
        <v>365</v>
      </c>
      <c r="M17" s="68" t="s">
        <v>138</v>
      </c>
      <c r="N17" s="69">
        <v>42844.0</v>
      </c>
      <c r="O17" s="65"/>
      <c r="P17" s="52"/>
      <c r="Q17" s="53"/>
      <c r="R17" s="53"/>
      <c r="S17" s="52"/>
      <c r="T17" s="34">
        <f t="shared" si="3"/>
        <v>679</v>
      </c>
      <c r="U17" s="35">
        <f t="shared" si="4"/>
        <v>4</v>
      </c>
      <c r="V17" s="36">
        <f t="shared" ref="V17:X17" si="35">IF(ISBLANK($A17),"",sum(AF17,AL17,AR17,AX17,BD17,BJ17,BP17,BV17,CB17,CH17,CN17,CT17,CZ17,DF17,DL17,DR17,DX17,ED17,EJ17,EP17,EV17))</f>
        <v>1</v>
      </c>
      <c r="W17" s="36">
        <f t="shared" si="35"/>
        <v>0</v>
      </c>
      <c r="X17" s="36">
        <f t="shared" si="35"/>
        <v>0</v>
      </c>
      <c r="Y17" s="37">
        <f t="shared" si="6"/>
        <v>1</v>
      </c>
      <c r="Z17" s="36">
        <f t="shared" ref="Z17:AB17" si="36">IF(ISBLANK($A17),"",sum(AI17,AO17,AU17,BA17,BG17,BM17,BS17,BY17,CE17,CK17,CQ17,CW17,DC17,DI17,DO17,DU17,EA17,EG17,EM17,ES17,EY17))</f>
        <v>1</v>
      </c>
      <c r="AA17" s="36">
        <f t="shared" si="36"/>
        <v>0</v>
      </c>
      <c r="AB17" s="36">
        <f t="shared" si="36"/>
        <v>0</v>
      </c>
      <c r="AC17" s="37">
        <f t="shared" si="8"/>
        <v>1</v>
      </c>
      <c r="AD17" s="38">
        <f t="shared" si="9"/>
        <v>1</v>
      </c>
      <c r="AE17" s="39" t="str">
        <f t="shared" si="10"/>
        <v>20+</v>
      </c>
      <c r="AF17" s="52"/>
      <c r="AG17" s="52"/>
      <c r="AH17" s="52"/>
      <c r="AI17" s="52"/>
      <c r="AJ17" s="52"/>
      <c r="AK17" s="52"/>
      <c r="AL17" s="52"/>
      <c r="AM17" s="52"/>
      <c r="AN17" s="52"/>
      <c r="AO17" s="52"/>
      <c r="AP17" s="52"/>
      <c r="AQ17" s="52"/>
      <c r="AR17" s="70">
        <v>1.0</v>
      </c>
      <c r="AS17" s="52"/>
      <c r="AT17" s="52"/>
      <c r="AU17" s="70">
        <v>1.0</v>
      </c>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41"/>
      <c r="EW17" s="41"/>
      <c r="EX17" s="41"/>
      <c r="EY17" s="41"/>
      <c r="EZ17" s="41"/>
      <c r="FA17" s="41"/>
      <c r="FB17" s="71" t="s">
        <v>366</v>
      </c>
      <c r="FC17" s="71"/>
      <c r="FD17" s="71"/>
    </row>
    <row r="18" hidden="1">
      <c r="A18" s="56">
        <v>170847.0</v>
      </c>
      <c r="B18" s="57" t="s">
        <v>367</v>
      </c>
      <c r="C18" s="58" t="s">
        <v>27</v>
      </c>
      <c r="D18" s="59" t="s">
        <v>16</v>
      </c>
      <c r="E18" s="59" t="s">
        <v>10</v>
      </c>
      <c r="F18" s="59" t="s">
        <v>292</v>
      </c>
      <c r="G18" s="57" t="s">
        <v>368</v>
      </c>
      <c r="H18" s="57" t="s">
        <v>334</v>
      </c>
      <c r="I18" s="45" t="s">
        <v>369</v>
      </c>
      <c r="J18" s="45" t="s">
        <v>36</v>
      </c>
      <c r="K18" s="45" t="s">
        <v>73</v>
      </c>
      <c r="L18" s="45" t="s">
        <v>335</v>
      </c>
      <c r="M18" s="45" t="s">
        <v>110</v>
      </c>
      <c r="N18" s="47">
        <v>42830.0</v>
      </c>
      <c r="O18" s="32"/>
      <c r="P18" s="32"/>
      <c r="Q18" s="33"/>
      <c r="R18" s="33"/>
      <c r="S18" s="32"/>
      <c r="T18" s="34">
        <f t="shared" si="3"/>
        <v>693</v>
      </c>
      <c r="U18" s="35">
        <f t="shared" si="4"/>
        <v>4</v>
      </c>
      <c r="V18" s="36">
        <f t="shared" ref="V18:X18" si="37">IF(ISBLANK($A18),"",sum(AF18,AL18,AR18,AX18,BD18,BJ18,BP18,BV18,CB18,CH18,CN18,CT18,CZ18,DF18,DL18,DR18,DX18,ED18,EJ18,EP18,EV18))</f>
        <v>3</v>
      </c>
      <c r="W18" s="36">
        <f t="shared" si="37"/>
        <v>1</v>
      </c>
      <c r="X18" s="36">
        <f t="shared" si="37"/>
        <v>0</v>
      </c>
      <c r="Y18" s="37">
        <f t="shared" si="6"/>
        <v>4</v>
      </c>
      <c r="Z18" s="36">
        <f t="shared" ref="Z18:AB18" si="38">IF(ISBLANK($A18),"",sum(AI18,AO18,AU18,BA18,BG18,BM18,BS18,BY18,CE18,CK18,CQ18,CW18,DC18,DI18,DO18,DU18,EA18,EG18,EM18,ES18,EY18))</f>
        <v>2</v>
      </c>
      <c r="AA18" s="36">
        <f t="shared" si="38"/>
        <v>0</v>
      </c>
      <c r="AB18" s="36">
        <f t="shared" si="38"/>
        <v>0</v>
      </c>
      <c r="AC18" s="37">
        <f t="shared" si="8"/>
        <v>2</v>
      </c>
      <c r="AD18" s="38">
        <f t="shared" si="9"/>
        <v>0.5</v>
      </c>
      <c r="AE18" s="39" t="str">
        <f t="shared" si="10"/>
        <v>20+</v>
      </c>
      <c r="AF18" s="48">
        <v>2.0</v>
      </c>
      <c r="AG18" s="48">
        <v>1.0</v>
      </c>
      <c r="AH18" s="32"/>
      <c r="AI18" s="32"/>
      <c r="AJ18" s="32"/>
      <c r="AK18" s="32"/>
      <c r="AL18" s="48">
        <v>1.0</v>
      </c>
      <c r="AM18" s="45"/>
      <c r="AN18" s="32"/>
      <c r="AO18" s="48">
        <v>2.0</v>
      </c>
      <c r="AP18" s="32"/>
      <c r="AQ18" s="32"/>
      <c r="AR18" s="32"/>
      <c r="AS18" s="45"/>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41"/>
      <c r="EW18" s="41"/>
      <c r="EX18" s="41"/>
      <c r="EY18" s="41"/>
      <c r="EZ18" s="41"/>
      <c r="FA18" s="41"/>
      <c r="FB18" s="29" t="s">
        <v>370</v>
      </c>
      <c r="FC18" s="29"/>
      <c r="FD18" s="29"/>
    </row>
    <row r="19" hidden="1">
      <c r="A19" s="56">
        <v>171277.0</v>
      </c>
      <c r="B19" s="57" t="s">
        <v>371</v>
      </c>
      <c r="C19" s="58" t="s">
        <v>27</v>
      </c>
      <c r="D19" s="59" t="s">
        <v>16</v>
      </c>
      <c r="E19" s="59" t="s">
        <v>10</v>
      </c>
      <c r="F19" s="59" t="s">
        <v>292</v>
      </c>
      <c r="G19" s="57" t="s">
        <v>372</v>
      </c>
      <c r="H19" s="57" t="s">
        <v>349</v>
      </c>
      <c r="I19" s="45" t="s">
        <v>11</v>
      </c>
      <c r="J19" s="45" t="s">
        <v>36</v>
      </c>
      <c r="K19" s="45" t="s">
        <v>73</v>
      </c>
      <c r="L19" s="45" t="s">
        <v>340</v>
      </c>
      <c r="M19" s="45" t="s">
        <v>110</v>
      </c>
      <c r="N19" s="47">
        <v>42865.0</v>
      </c>
      <c r="O19" s="72">
        <v>42865.0</v>
      </c>
      <c r="P19" s="32"/>
      <c r="Q19" s="33"/>
      <c r="R19" s="33"/>
      <c r="S19" s="32"/>
      <c r="T19" s="34">
        <f t="shared" si="3"/>
        <v>658</v>
      </c>
      <c r="U19" s="35">
        <f t="shared" si="4"/>
        <v>4</v>
      </c>
      <c r="V19" s="36">
        <f t="shared" ref="V19:X19" si="39">IF(ISBLANK($A19),"",sum(AF19,AL19,AR19,AX19,BD19,BJ19,BP19,BV19,CB19,CH19,CN19,CT19,CZ19,DF19,DL19,DR19,DX19,ED19,EJ19,EP19,EV19))</f>
        <v>5</v>
      </c>
      <c r="W19" s="36">
        <f t="shared" si="39"/>
        <v>3</v>
      </c>
      <c r="X19" s="36">
        <f t="shared" si="39"/>
        <v>0</v>
      </c>
      <c r="Y19" s="37">
        <f t="shared" si="6"/>
        <v>8</v>
      </c>
      <c r="Z19" s="36">
        <f t="shared" ref="Z19:AB19" si="40">IF(ISBLANK($A19),"",sum(AI19,AO19,AU19,BA19,BG19,BM19,BS19,BY19,CE19,CK19,CQ19,CW19,DC19,DI19,DO19,DU19,EA19,EG19,EM19,ES19,EY19))</f>
        <v>4</v>
      </c>
      <c r="AA19" s="36">
        <f t="shared" si="40"/>
        <v>4</v>
      </c>
      <c r="AB19" s="36">
        <f t="shared" si="40"/>
        <v>0</v>
      </c>
      <c r="AC19" s="37">
        <f t="shared" si="8"/>
        <v>8</v>
      </c>
      <c r="AD19" s="38">
        <f t="shared" si="9"/>
        <v>0.5</v>
      </c>
      <c r="AE19" s="39" t="str">
        <f t="shared" si="10"/>
        <v>20+</v>
      </c>
      <c r="AF19" s="48">
        <v>3.0</v>
      </c>
      <c r="AG19" s="32"/>
      <c r="AH19" s="32"/>
      <c r="AI19" s="32"/>
      <c r="AJ19" s="32"/>
      <c r="AK19" s="32"/>
      <c r="AL19" s="48">
        <v>1.0</v>
      </c>
      <c r="AM19" s="48">
        <v>3.0</v>
      </c>
      <c r="AN19" s="32"/>
      <c r="AO19" s="48">
        <v>1.0</v>
      </c>
      <c r="AP19" s="32"/>
      <c r="AQ19" s="32"/>
      <c r="AR19" s="48">
        <v>1.0</v>
      </c>
      <c r="AS19" s="45"/>
      <c r="AT19" s="32"/>
      <c r="AU19" s="48">
        <v>3.0</v>
      </c>
      <c r="AV19" s="32"/>
      <c r="AW19" s="32"/>
      <c r="AX19" s="45"/>
      <c r="AY19" s="32"/>
      <c r="AZ19" s="32"/>
      <c r="BA19" s="32"/>
      <c r="BB19" s="48">
        <v>3.0</v>
      </c>
      <c r="BC19" s="32"/>
      <c r="BD19" s="32"/>
      <c r="BE19" s="32"/>
      <c r="BF19" s="32"/>
      <c r="BG19" s="45"/>
      <c r="BH19" s="45"/>
      <c r="BI19" s="32"/>
      <c r="BJ19" s="32"/>
      <c r="BK19" s="32"/>
      <c r="BL19" s="32"/>
      <c r="BM19" s="32"/>
      <c r="BN19" s="48">
        <v>1.0</v>
      </c>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61" t="s">
        <v>373</v>
      </c>
      <c r="FC19" s="61"/>
      <c r="FD19" s="61"/>
    </row>
    <row r="20" hidden="1">
      <c r="A20" s="56">
        <v>170373.0</v>
      </c>
      <c r="B20" s="57" t="s">
        <v>374</v>
      </c>
      <c r="C20" s="58" t="s">
        <v>27</v>
      </c>
      <c r="D20" s="59" t="s">
        <v>16</v>
      </c>
      <c r="E20" s="59" t="s">
        <v>10</v>
      </c>
      <c r="F20" s="59" t="s">
        <v>292</v>
      </c>
      <c r="G20" s="57" t="s">
        <v>375</v>
      </c>
      <c r="H20" s="57" t="s">
        <v>376</v>
      </c>
      <c r="I20" s="45" t="s">
        <v>11</v>
      </c>
      <c r="J20" s="45" t="s">
        <v>36</v>
      </c>
      <c r="K20" s="45" t="s">
        <v>73</v>
      </c>
      <c r="L20" s="45" t="s">
        <v>377</v>
      </c>
      <c r="M20" s="45" t="s">
        <v>38</v>
      </c>
      <c r="N20" s="47">
        <v>42880.0</v>
      </c>
      <c r="O20" s="55"/>
      <c r="P20" s="32"/>
      <c r="Q20" s="33"/>
      <c r="R20" s="33"/>
      <c r="S20" s="32"/>
      <c r="T20" s="34">
        <f t="shared" si="3"/>
        <v>643</v>
      </c>
      <c r="U20" s="35">
        <f t="shared" si="4"/>
        <v>4</v>
      </c>
      <c r="V20" s="36">
        <f t="shared" ref="V20:X20" si="41">IF(ISBLANK($A20),"",sum(AF20,AL20,AR20,AX20,BD20,BJ20,BP20,BV20,CB20,CH20,CN20,CT20,CZ20,DF20,DL20,DR20,DX20,ED20,EJ20,EP20,EV20))</f>
        <v>4</v>
      </c>
      <c r="W20" s="36">
        <f t="shared" si="41"/>
        <v>0</v>
      </c>
      <c r="X20" s="36">
        <f t="shared" si="41"/>
        <v>0</v>
      </c>
      <c r="Y20" s="37">
        <f t="shared" si="6"/>
        <v>4</v>
      </c>
      <c r="Z20" s="36">
        <f t="shared" ref="Z20:AB20" si="42">IF(ISBLANK($A20),"",sum(AI20,AO20,AU20,BA20,BG20,BM20,BS20,BY20,CE20,CK20,CQ20,CW20,DC20,DI20,DO20,DU20,EA20,EG20,EM20,ES20,EY20))</f>
        <v>0</v>
      </c>
      <c r="AA20" s="36">
        <f t="shared" si="42"/>
        <v>0</v>
      </c>
      <c r="AB20" s="36">
        <f t="shared" si="42"/>
        <v>0</v>
      </c>
      <c r="AC20" s="37">
        <f t="shared" si="8"/>
        <v>0</v>
      </c>
      <c r="AD20" s="38">
        <f t="shared" si="9"/>
        <v>0</v>
      </c>
      <c r="AE20" s="39" t="str">
        <f t="shared" si="10"/>
        <v>20+</v>
      </c>
      <c r="AF20" s="45"/>
      <c r="AG20" s="32"/>
      <c r="AH20" s="32"/>
      <c r="AI20" s="32"/>
      <c r="AJ20" s="32"/>
      <c r="AK20" s="32"/>
      <c r="AL20" s="45"/>
      <c r="AM20" s="45"/>
      <c r="AN20" s="32"/>
      <c r="AO20" s="45"/>
      <c r="AP20" s="32"/>
      <c r="AQ20" s="32"/>
      <c r="AR20" s="48">
        <v>1.0</v>
      </c>
      <c r="AS20" s="45"/>
      <c r="AT20" s="32"/>
      <c r="AU20" s="45"/>
      <c r="AV20" s="32"/>
      <c r="AW20" s="32"/>
      <c r="AX20" s="48">
        <v>2.0</v>
      </c>
      <c r="AY20" s="32"/>
      <c r="AZ20" s="32"/>
      <c r="BA20" s="32"/>
      <c r="BB20" s="32"/>
      <c r="BC20" s="32"/>
      <c r="BD20" s="48">
        <v>1.0</v>
      </c>
      <c r="BE20" s="32"/>
      <c r="BF20" s="32"/>
      <c r="BG20" s="45"/>
      <c r="BH20" s="45"/>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61" t="s">
        <v>378</v>
      </c>
      <c r="FC20" s="61"/>
      <c r="FD20" s="61"/>
    </row>
    <row r="21" hidden="1">
      <c r="A21" s="56">
        <v>171663.0</v>
      </c>
      <c r="B21" s="57" t="s">
        <v>337</v>
      </c>
      <c r="C21" s="58" t="s">
        <v>27</v>
      </c>
      <c r="D21" s="59" t="s">
        <v>16</v>
      </c>
      <c r="E21" s="59" t="s">
        <v>10</v>
      </c>
      <c r="F21" s="59" t="s">
        <v>292</v>
      </c>
      <c r="G21" s="57" t="s">
        <v>379</v>
      </c>
      <c r="H21" s="57" t="s">
        <v>349</v>
      </c>
      <c r="I21" s="45" t="s">
        <v>11</v>
      </c>
      <c r="J21" s="45" t="s">
        <v>36</v>
      </c>
      <c r="K21" s="45" t="s">
        <v>73</v>
      </c>
      <c r="L21" s="45" t="s">
        <v>340</v>
      </c>
      <c r="M21" s="45" t="s">
        <v>110</v>
      </c>
      <c r="N21" s="47">
        <v>42898.0</v>
      </c>
      <c r="O21" s="55"/>
      <c r="P21" s="32"/>
      <c r="Q21" s="33"/>
      <c r="R21" s="33"/>
      <c r="S21" s="32"/>
      <c r="T21" s="34">
        <f t="shared" si="3"/>
        <v>625</v>
      </c>
      <c r="U21" s="35">
        <f t="shared" si="4"/>
        <v>4</v>
      </c>
      <c r="V21" s="36">
        <f t="shared" ref="V21:X21" si="43">IF(ISBLANK($A21),"",sum(AF21,AL21,AR21,AX21,BD21,BJ21,BP21,BV21,CB21,CH21,CN21,CT21,CZ21,DF21,DL21,DR21,DX21,ED21,EJ21,EP21,EV21))</f>
        <v>13</v>
      </c>
      <c r="W21" s="36">
        <f t="shared" si="43"/>
        <v>0</v>
      </c>
      <c r="X21" s="36">
        <f t="shared" si="43"/>
        <v>0</v>
      </c>
      <c r="Y21" s="37">
        <f t="shared" si="6"/>
        <v>13</v>
      </c>
      <c r="Z21" s="36">
        <f t="shared" ref="Z21:AB21" si="44">IF(ISBLANK($A21),"",sum(AI21,AO21,AU21,BA21,BG21,BM21,BS21,BY21,CE21,CK21,CQ21,CW21,DC21,DI21,DO21,DU21,EA21,EG21,EM21,ES21,EY21))</f>
        <v>5</v>
      </c>
      <c r="AA21" s="36">
        <f t="shared" si="44"/>
        <v>0</v>
      </c>
      <c r="AB21" s="36">
        <f t="shared" si="44"/>
        <v>0</v>
      </c>
      <c r="AC21" s="37">
        <f t="shared" si="8"/>
        <v>5</v>
      </c>
      <c r="AD21" s="38">
        <f t="shared" si="9"/>
        <v>0.3846153846</v>
      </c>
      <c r="AE21" s="39" t="str">
        <f t="shared" si="10"/>
        <v>20+</v>
      </c>
      <c r="AF21" s="48">
        <v>2.0</v>
      </c>
      <c r="AG21" s="32"/>
      <c r="AH21" s="32"/>
      <c r="AI21" s="32"/>
      <c r="AJ21" s="32"/>
      <c r="AK21" s="32"/>
      <c r="AL21" s="48">
        <v>1.0</v>
      </c>
      <c r="AM21" s="45"/>
      <c r="AN21" s="32"/>
      <c r="AO21" s="48">
        <v>1.0</v>
      </c>
      <c r="AP21" s="32"/>
      <c r="AQ21" s="32"/>
      <c r="AR21" s="48">
        <v>1.0</v>
      </c>
      <c r="AS21" s="45"/>
      <c r="AT21" s="32"/>
      <c r="AU21" s="45"/>
      <c r="AV21" s="32"/>
      <c r="AW21" s="32"/>
      <c r="AX21" s="45"/>
      <c r="AY21" s="32"/>
      <c r="AZ21" s="32"/>
      <c r="BA21" s="32"/>
      <c r="BB21" s="32"/>
      <c r="BC21" s="32"/>
      <c r="BD21" s="48">
        <v>2.0</v>
      </c>
      <c r="BE21" s="32"/>
      <c r="BF21" s="32"/>
      <c r="BG21" s="48">
        <v>1.0</v>
      </c>
      <c r="BH21" s="45"/>
      <c r="BI21" s="32"/>
      <c r="BJ21" s="32"/>
      <c r="BK21" s="32"/>
      <c r="BL21" s="32"/>
      <c r="BM21" s="32"/>
      <c r="BN21" s="32"/>
      <c r="BO21" s="32"/>
      <c r="BP21" s="48">
        <v>3.0</v>
      </c>
      <c r="BQ21" s="32"/>
      <c r="BR21" s="32"/>
      <c r="BS21" s="32"/>
      <c r="BT21" s="32"/>
      <c r="BU21" s="32"/>
      <c r="BV21" s="48">
        <v>2.0</v>
      </c>
      <c r="BW21" s="32"/>
      <c r="BX21" s="32"/>
      <c r="BY21" s="48">
        <v>3.0</v>
      </c>
      <c r="BZ21" s="32"/>
      <c r="CA21" s="32"/>
      <c r="CB21" s="32"/>
      <c r="CC21" s="32"/>
      <c r="CD21" s="32"/>
      <c r="CE21" s="32"/>
      <c r="CF21" s="32"/>
      <c r="CG21" s="32"/>
      <c r="CH21" s="32"/>
      <c r="CI21" s="32"/>
      <c r="CJ21" s="32"/>
      <c r="CK21" s="32"/>
      <c r="CL21" s="32"/>
      <c r="CM21" s="32"/>
      <c r="CN21" s="48">
        <v>1.0</v>
      </c>
      <c r="CO21" s="32"/>
      <c r="CP21" s="32"/>
      <c r="CQ21" s="32"/>
      <c r="CR21" s="32"/>
      <c r="CS21" s="32"/>
      <c r="CT21" s="48">
        <v>1.0</v>
      </c>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61" t="s">
        <v>380</v>
      </c>
      <c r="FC21" s="61"/>
      <c r="FD21" s="61"/>
    </row>
    <row r="22" hidden="1">
      <c r="A22" s="56">
        <v>171392.0</v>
      </c>
      <c r="B22" s="57" t="s">
        <v>381</v>
      </c>
      <c r="C22" s="58" t="s">
        <v>27</v>
      </c>
      <c r="D22" s="59" t="s">
        <v>16</v>
      </c>
      <c r="E22" s="59" t="s">
        <v>10</v>
      </c>
      <c r="F22" s="59" t="s">
        <v>292</v>
      </c>
      <c r="G22" s="57" t="s">
        <v>382</v>
      </c>
      <c r="H22" s="57" t="s">
        <v>376</v>
      </c>
      <c r="I22" s="45" t="s">
        <v>11</v>
      </c>
      <c r="J22" s="45" t="s">
        <v>36</v>
      </c>
      <c r="K22" s="45" t="s">
        <v>73</v>
      </c>
      <c r="L22" s="45" t="s">
        <v>361</v>
      </c>
      <c r="M22" s="45" t="s">
        <v>261</v>
      </c>
      <c r="N22" s="47">
        <v>42900.0</v>
      </c>
      <c r="O22" s="55"/>
      <c r="P22" s="32"/>
      <c r="Q22" s="33"/>
      <c r="R22" s="33"/>
      <c r="S22" s="32"/>
      <c r="T22" s="34">
        <f t="shared" si="3"/>
        <v>623</v>
      </c>
      <c r="U22" s="35">
        <f t="shared" si="4"/>
        <v>4</v>
      </c>
      <c r="V22" s="36">
        <f t="shared" ref="V22:X22" si="45">IF(ISBLANK($A22),"",sum(AF22,AL22,AR22,AX22,BD22,BJ22,BP22,BV22,CB22,CH22,CN22,CT22,CZ22,DF22,DL22,DR22,DX22,ED22,EJ22,EP22,EV22))</f>
        <v>5</v>
      </c>
      <c r="W22" s="36">
        <f t="shared" si="45"/>
        <v>0</v>
      </c>
      <c r="X22" s="36">
        <f t="shared" si="45"/>
        <v>0</v>
      </c>
      <c r="Y22" s="37">
        <f t="shared" si="6"/>
        <v>5</v>
      </c>
      <c r="Z22" s="36">
        <f t="shared" ref="Z22:AB22" si="46">IF(ISBLANK($A22),"",sum(AI22,AO22,AU22,BA22,BG22,BM22,BS22,BY22,CE22,CK22,CQ22,CW22,DC22,DI22,DO22,DU22,EA22,EG22,EM22,ES22,EY22))</f>
        <v>4</v>
      </c>
      <c r="AA22" s="36">
        <f t="shared" si="46"/>
        <v>0</v>
      </c>
      <c r="AB22" s="36">
        <f t="shared" si="46"/>
        <v>0</v>
      </c>
      <c r="AC22" s="37">
        <f t="shared" si="8"/>
        <v>4</v>
      </c>
      <c r="AD22" s="38">
        <f t="shared" si="9"/>
        <v>0.8</v>
      </c>
      <c r="AE22" s="39" t="str">
        <f t="shared" si="10"/>
        <v>20+</v>
      </c>
      <c r="AF22" s="48">
        <v>4.0</v>
      </c>
      <c r="AG22" s="32"/>
      <c r="AH22" s="32"/>
      <c r="AI22" s="48">
        <v>3.0</v>
      </c>
      <c r="AJ22" s="32"/>
      <c r="AK22" s="32"/>
      <c r="AL22" s="45"/>
      <c r="AM22" s="45"/>
      <c r="AN22" s="32"/>
      <c r="AO22" s="45"/>
      <c r="AP22" s="32"/>
      <c r="AQ22" s="32"/>
      <c r="AR22" s="45"/>
      <c r="AS22" s="45"/>
      <c r="AT22" s="32"/>
      <c r="AU22" s="45"/>
      <c r="AV22" s="32"/>
      <c r="AW22" s="32"/>
      <c r="AX22" s="45"/>
      <c r="AY22" s="32"/>
      <c r="AZ22" s="32"/>
      <c r="BA22" s="32"/>
      <c r="BB22" s="32"/>
      <c r="BC22" s="32"/>
      <c r="BD22" s="32"/>
      <c r="BE22" s="32"/>
      <c r="BF22" s="32"/>
      <c r="BG22" s="45"/>
      <c r="BH22" s="45"/>
      <c r="BI22" s="32"/>
      <c r="BJ22" s="48">
        <v>1.0</v>
      </c>
      <c r="BK22" s="32"/>
      <c r="BL22" s="32"/>
      <c r="BM22" s="32"/>
      <c r="BN22" s="32"/>
      <c r="BO22" s="32"/>
      <c r="BP22" s="32"/>
      <c r="BQ22" s="32"/>
      <c r="BR22" s="32"/>
      <c r="BS22" s="48">
        <v>1.0</v>
      </c>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61" t="s">
        <v>383</v>
      </c>
      <c r="FC22" s="61"/>
      <c r="FD22" s="61"/>
    </row>
    <row r="23" hidden="1">
      <c r="A23" s="56">
        <v>171433.0</v>
      </c>
      <c r="B23" s="57" t="s">
        <v>384</v>
      </c>
      <c r="C23" s="58" t="s">
        <v>27</v>
      </c>
      <c r="D23" s="59" t="s">
        <v>16</v>
      </c>
      <c r="E23" s="59" t="s">
        <v>10</v>
      </c>
      <c r="F23" s="59" t="s">
        <v>292</v>
      </c>
      <c r="G23" s="57" t="s">
        <v>385</v>
      </c>
      <c r="H23" s="57" t="s">
        <v>386</v>
      </c>
      <c r="I23" s="45" t="s">
        <v>11</v>
      </c>
      <c r="J23" s="45" t="s">
        <v>36</v>
      </c>
      <c r="K23" s="45" t="s">
        <v>73</v>
      </c>
      <c r="L23" s="45" t="s">
        <v>361</v>
      </c>
      <c r="M23" s="45" t="s">
        <v>261</v>
      </c>
      <c r="N23" s="47">
        <v>42899.0</v>
      </c>
      <c r="O23" s="55"/>
      <c r="P23" s="32"/>
      <c r="Q23" s="33"/>
      <c r="R23" s="33"/>
      <c r="S23" s="32"/>
      <c r="T23" s="34">
        <f t="shared" si="3"/>
        <v>624</v>
      </c>
      <c r="U23" s="35">
        <f t="shared" si="4"/>
        <v>4</v>
      </c>
      <c r="V23" s="36">
        <f t="shared" ref="V23:X23" si="47">IF(ISBLANK($A23),"",sum(AF23,AL23,AR23,AX23,BD23,BJ23,BP23,BV23,CB23,CH23,CN23,CT23,CZ23,DF23,DL23,DR23,DX23,ED23,EJ23,EP23,EV23))</f>
        <v>5</v>
      </c>
      <c r="W23" s="36">
        <f t="shared" si="47"/>
        <v>0</v>
      </c>
      <c r="X23" s="36">
        <f t="shared" si="47"/>
        <v>0</v>
      </c>
      <c r="Y23" s="37">
        <f t="shared" si="6"/>
        <v>5</v>
      </c>
      <c r="Z23" s="36">
        <f t="shared" ref="Z23:AB23" si="48">IF(ISBLANK($A23),"",sum(AI23,AO23,AU23,BA23,BG23,BM23,BS23,BY23,CE23,CK23,CQ23,CW23,DC23,DI23,DO23,DU23,EA23,EG23,EM23,ES23,EY23))</f>
        <v>0</v>
      </c>
      <c r="AA23" s="36">
        <f t="shared" si="48"/>
        <v>0</v>
      </c>
      <c r="AB23" s="36">
        <f t="shared" si="48"/>
        <v>0</v>
      </c>
      <c r="AC23" s="37">
        <f t="shared" si="8"/>
        <v>0</v>
      </c>
      <c r="AD23" s="38">
        <f t="shared" si="9"/>
        <v>0</v>
      </c>
      <c r="AE23" s="39" t="str">
        <f t="shared" si="10"/>
        <v>20+</v>
      </c>
      <c r="AF23" s="48">
        <v>3.0</v>
      </c>
      <c r="AG23" s="32"/>
      <c r="AH23" s="32"/>
      <c r="AI23" s="32"/>
      <c r="AJ23" s="32"/>
      <c r="AK23" s="32"/>
      <c r="AL23" s="45"/>
      <c r="AM23" s="45"/>
      <c r="AN23" s="32"/>
      <c r="AO23" s="45"/>
      <c r="AP23" s="32"/>
      <c r="AQ23" s="32"/>
      <c r="AR23" s="48">
        <v>1.0</v>
      </c>
      <c r="AS23" s="45"/>
      <c r="AT23" s="32"/>
      <c r="AU23" s="45"/>
      <c r="AV23" s="32"/>
      <c r="AW23" s="32"/>
      <c r="AX23" s="48">
        <v>1.0</v>
      </c>
      <c r="AY23" s="32"/>
      <c r="AZ23" s="32"/>
      <c r="BA23" s="32"/>
      <c r="BB23" s="32"/>
      <c r="BC23" s="32"/>
      <c r="BD23" s="32"/>
      <c r="BE23" s="32"/>
      <c r="BF23" s="32"/>
      <c r="BG23" s="45"/>
      <c r="BH23" s="45"/>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61" t="s">
        <v>387</v>
      </c>
      <c r="FC23" s="61"/>
      <c r="FD23" s="61"/>
    </row>
    <row r="24" hidden="1">
      <c r="A24" s="56">
        <v>170524.0</v>
      </c>
      <c r="B24" s="57" t="s">
        <v>388</v>
      </c>
      <c r="C24" s="58" t="s">
        <v>27</v>
      </c>
      <c r="D24" s="73" t="s">
        <v>16</v>
      </c>
      <c r="E24" s="59" t="s">
        <v>10</v>
      </c>
      <c r="F24" s="59" t="s">
        <v>292</v>
      </c>
      <c r="G24" s="57" t="s">
        <v>389</v>
      </c>
      <c r="H24" s="57" t="s">
        <v>364</v>
      </c>
      <c r="I24" s="45" t="s">
        <v>11</v>
      </c>
      <c r="J24" s="45" t="s">
        <v>36</v>
      </c>
      <c r="K24" s="45" t="s">
        <v>73</v>
      </c>
      <c r="L24" s="45" t="s">
        <v>365</v>
      </c>
      <c r="M24" s="45" t="s">
        <v>138</v>
      </c>
      <c r="N24" s="47">
        <v>42901.0</v>
      </c>
      <c r="O24" s="55"/>
      <c r="P24" s="32"/>
      <c r="Q24" s="33"/>
      <c r="R24" s="33"/>
      <c r="S24" s="32"/>
      <c r="T24" s="34">
        <f t="shared" si="3"/>
        <v>622</v>
      </c>
      <c r="U24" s="35">
        <f t="shared" si="4"/>
        <v>4</v>
      </c>
      <c r="V24" s="36">
        <f t="shared" ref="V24:X24" si="49">IF(ISBLANK($A24),"",sum(AF24,AL24,AR24,AX24,BD24,BJ24,BP24,BV24,CB24,CH24,CN24,CT24,CZ24,DF24,DL24,DR24,DX24,ED24,EJ24,EP24,EV24))</f>
        <v>3</v>
      </c>
      <c r="W24" s="36">
        <f t="shared" si="49"/>
        <v>0</v>
      </c>
      <c r="X24" s="36">
        <f t="shared" si="49"/>
        <v>0</v>
      </c>
      <c r="Y24" s="37">
        <f t="shared" si="6"/>
        <v>3</v>
      </c>
      <c r="Z24" s="36">
        <f t="shared" ref="Z24:AB24" si="50">IF(ISBLANK($A24),"",sum(AI24,AO24,AU24,BA24,BG24,BM24,BS24,BY24,CE24,CK24,CQ24,CW24,DC24,DI24,DO24,DU24,EA24,EG24,EM24,ES24,EY24))</f>
        <v>1</v>
      </c>
      <c r="AA24" s="36">
        <f t="shared" si="50"/>
        <v>4</v>
      </c>
      <c r="AB24" s="36">
        <f t="shared" si="50"/>
        <v>0</v>
      </c>
      <c r="AC24" s="37">
        <f t="shared" si="8"/>
        <v>5</v>
      </c>
      <c r="AD24" s="38">
        <f t="shared" si="9"/>
        <v>0.3333333333</v>
      </c>
      <c r="AE24" s="39" t="str">
        <f t="shared" si="10"/>
        <v>20+</v>
      </c>
      <c r="AF24" s="48">
        <v>1.0</v>
      </c>
      <c r="AG24" s="32"/>
      <c r="AH24" s="32"/>
      <c r="AI24" s="32"/>
      <c r="AJ24" s="32"/>
      <c r="AK24" s="32"/>
      <c r="AL24" s="48">
        <v>1.0</v>
      </c>
      <c r="AM24" s="45"/>
      <c r="AN24" s="32"/>
      <c r="AO24" s="45"/>
      <c r="AP24" s="32"/>
      <c r="AQ24" s="32"/>
      <c r="AR24" s="45"/>
      <c r="AS24" s="45"/>
      <c r="AT24" s="32"/>
      <c r="AU24" s="45"/>
      <c r="AV24" s="32"/>
      <c r="AW24" s="32"/>
      <c r="AX24" s="45"/>
      <c r="AY24" s="32"/>
      <c r="AZ24" s="32"/>
      <c r="BA24" s="48">
        <v>1.0</v>
      </c>
      <c r="BB24" s="32"/>
      <c r="BC24" s="32"/>
      <c r="BD24" s="32"/>
      <c r="BE24" s="32"/>
      <c r="BF24" s="32"/>
      <c r="BG24" s="45"/>
      <c r="BH24" s="45"/>
      <c r="BI24" s="32"/>
      <c r="BJ24" s="32"/>
      <c r="BK24" s="32"/>
      <c r="BL24" s="32"/>
      <c r="BM24" s="32"/>
      <c r="BN24" s="48">
        <v>1.0</v>
      </c>
      <c r="BO24" s="32"/>
      <c r="BP24" s="48">
        <v>1.0</v>
      </c>
      <c r="BQ24" s="32"/>
      <c r="BR24" s="32"/>
      <c r="BS24" s="32"/>
      <c r="BT24" s="32"/>
      <c r="BU24" s="32"/>
      <c r="BV24" s="32"/>
      <c r="BW24" s="32"/>
      <c r="BX24" s="32"/>
      <c r="BY24" s="32"/>
      <c r="BZ24" s="32"/>
      <c r="CA24" s="32"/>
      <c r="CB24" s="32"/>
      <c r="CC24" s="32"/>
      <c r="CD24" s="32"/>
      <c r="CE24" s="32"/>
      <c r="CF24" s="48">
        <v>2.0</v>
      </c>
      <c r="CG24" s="32"/>
      <c r="CH24" s="32"/>
      <c r="CI24" s="32"/>
      <c r="CJ24" s="32"/>
      <c r="CK24" s="32"/>
      <c r="CL24" s="48">
        <v>1.0</v>
      </c>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61" t="s">
        <v>390</v>
      </c>
      <c r="FC24" s="61"/>
      <c r="FD24" s="61"/>
    </row>
    <row r="25" hidden="1">
      <c r="A25" s="56">
        <v>171881.0</v>
      </c>
      <c r="B25" s="57" t="s">
        <v>391</v>
      </c>
      <c r="C25" s="58" t="s">
        <v>27</v>
      </c>
      <c r="D25" s="59" t="s">
        <v>16</v>
      </c>
      <c r="E25" s="59" t="s">
        <v>10</v>
      </c>
      <c r="F25" s="59" t="s">
        <v>292</v>
      </c>
      <c r="G25" s="57" t="s">
        <v>392</v>
      </c>
      <c r="H25" s="57" t="s">
        <v>393</v>
      </c>
      <c r="I25" s="45" t="s">
        <v>11</v>
      </c>
      <c r="J25" s="45" t="s">
        <v>36</v>
      </c>
      <c r="K25" s="45" t="s">
        <v>73</v>
      </c>
      <c r="L25" s="45" t="s">
        <v>394</v>
      </c>
      <c r="M25" s="45" t="s">
        <v>47</v>
      </c>
      <c r="N25" s="47">
        <v>42914.0</v>
      </c>
      <c r="O25" s="55"/>
      <c r="P25" s="32"/>
      <c r="Q25" s="33"/>
      <c r="R25" s="33"/>
      <c r="S25" s="32"/>
      <c r="T25" s="34">
        <f t="shared" si="3"/>
        <v>609</v>
      </c>
      <c r="U25" s="35">
        <f t="shared" si="4"/>
        <v>4</v>
      </c>
      <c r="V25" s="36">
        <f t="shared" ref="V25:X25" si="51">IF(ISBLANK($A25),"",sum(AF25,AL25,AR25,AX25,BD25,BJ25,BP25,BV25,CB25,CH25,CN25,CT25,CZ25,DF25,DL25,DR25,DX25,ED25,EJ25,EP25,EV25))</f>
        <v>3</v>
      </c>
      <c r="W25" s="36">
        <f t="shared" si="51"/>
        <v>0</v>
      </c>
      <c r="X25" s="36">
        <f t="shared" si="51"/>
        <v>0</v>
      </c>
      <c r="Y25" s="37">
        <f t="shared" si="6"/>
        <v>3</v>
      </c>
      <c r="Z25" s="36">
        <f t="shared" ref="Z25:AB25" si="52">IF(ISBLANK($A25),"",sum(AI25,AO25,AU25,BA25,BG25,BM25,BS25,BY25,CE25,CK25,CQ25,CW25,DC25,DI25,DO25,DU25,EA25,EG25,EM25,ES25,EY25))</f>
        <v>2</v>
      </c>
      <c r="AA25" s="36">
        <f t="shared" si="52"/>
        <v>1</v>
      </c>
      <c r="AB25" s="36">
        <f t="shared" si="52"/>
        <v>0</v>
      </c>
      <c r="AC25" s="37">
        <f t="shared" si="8"/>
        <v>3</v>
      </c>
      <c r="AD25" s="38">
        <f t="shared" si="9"/>
        <v>0.6666666667</v>
      </c>
      <c r="AE25" s="39" t="str">
        <f t="shared" si="10"/>
        <v>20+</v>
      </c>
      <c r="AF25" s="48">
        <v>2.0</v>
      </c>
      <c r="AG25" s="32"/>
      <c r="AH25" s="32"/>
      <c r="AI25" s="32"/>
      <c r="AJ25" s="32"/>
      <c r="AK25" s="32"/>
      <c r="AL25" s="48">
        <v>1.0</v>
      </c>
      <c r="AM25" s="45"/>
      <c r="AN25" s="32"/>
      <c r="AO25" s="48">
        <v>2.0</v>
      </c>
      <c r="AP25" s="48">
        <v>1.0</v>
      </c>
      <c r="AQ25" s="32"/>
      <c r="AR25" s="45"/>
      <c r="AS25" s="45"/>
      <c r="AT25" s="32"/>
      <c r="AU25" s="45"/>
      <c r="AV25" s="32"/>
      <c r="AW25" s="32"/>
      <c r="AX25" s="45"/>
      <c r="AY25" s="32"/>
      <c r="AZ25" s="32"/>
      <c r="BA25" s="32"/>
      <c r="BB25" s="32"/>
      <c r="BC25" s="32"/>
      <c r="BD25" s="32"/>
      <c r="BE25" s="32"/>
      <c r="BF25" s="32"/>
      <c r="BG25" s="45"/>
      <c r="BH25" s="45"/>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61" t="s">
        <v>395</v>
      </c>
      <c r="FC25" s="61"/>
      <c r="FD25" s="61"/>
    </row>
    <row r="26" ht="1.5" hidden="1" customHeight="1">
      <c r="A26" s="56">
        <v>172540.0</v>
      </c>
      <c r="B26" s="57" t="s">
        <v>396</v>
      </c>
      <c r="C26" s="58" t="s">
        <v>27</v>
      </c>
      <c r="D26" s="73" t="s">
        <v>16</v>
      </c>
      <c r="E26" s="59" t="s">
        <v>10</v>
      </c>
      <c r="F26" s="59" t="s">
        <v>292</v>
      </c>
      <c r="G26" s="57" t="s">
        <v>355</v>
      </c>
      <c r="H26" s="57" t="s">
        <v>334</v>
      </c>
      <c r="I26" s="45" t="s">
        <v>11</v>
      </c>
      <c r="J26" s="45" t="s">
        <v>36</v>
      </c>
      <c r="K26" s="45" t="s">
        <v>73</v>
      </c>
      <c r="L26" s="45" t="s">
        <v>397</v>
      </c>
      <c r="M26" s="45" t="s">
        <v>253</v>
      </c>
      <c r="N26" s="74">
        <v>42989.0</v>
      </c>
      <c r="O26" s="55"/>
      <c r="P26" s="32"/>
      <c r="Q26" s="33"/>
      <c r="R26" s="33"/>
      <c r="S26" s="32"/>
      <c r="T26" s="75">
        <f t="shared" si="3"/>
        <v>534</v>
      </c>
      <c r="U26" s="35">
        <f t="shared" si="4"/>
        <v>4</v>
      </c>
      <c r="V26" s="75">
        <f t="shared" ref="V26:X26" si="53">IF(ISBLANK($A26),"",sum(AF26,AL26,AR26,AX26,BD26,BJ26,BP26,BV26,CB26,CH26,CN26,CT26,CZ26,DF26,DL26,DR26,DX26,ED26,EJ26,EP26,EV26))</f>
        <v>3</v>
      </c>
      <c r="W26" s="75">
        <f t="shared" si="53"/>
        <v>0</v>
      </c>
      <c r="X26" s="75">
        <f t="shared" si="53"/>
        <v>0</v>
      </c>
      <c r="Y26" s="76">
        <f t="shared" si="6"/>
        <v>3</v>
      </c>
      <c r="Z26" s="75">
        <f t="shared" ref="Z26:AB26" si="54">IF(ISBLANK($A26),"",sum(AI26,AO26,AU26,BA26,BG26,BM26,BS26,BY26,CE26,CK26,CQ26,CW26,DC26,DI26,DO26,DU26,EA26,EG26,EM26,ES26,EY26))</f>
        <v>0</v>
      </c>
      <c r="AA26" s="75">
        <f t="shared" si="54"/>
        <v>0</v>
      </c>
      <c r="AB26" s="75">
        <f t="shared" si="54"/>
        <v>0</v>
      </c>
      <c r="AC26" s="76">
        <f t="shared" si="8"/>
        <v>0</v>
      </c>
      <c r="AD26" s="77">
        <f t="shared" si="9"/>
        <v>0</v>
      </c>
      <c r="AE26" s="78" t="str">
        <f t="shared" si="10"/>
        <v>20+</v>
      </c>
      <c r="AF26" s="32"/>
      <c r="AG26" s="32"/>
      <c r="AH26" s="32"/>
      <c r="AI26" s="32"/>
      <c r="AJ26" s="32"/>
      <c r="AK26" s="32"/>
      <c r="AL26" s="79">
        <v>1.0</v>
      </c>
      <c r="AM26" s="32"/>
      <c r="AN26" s="32"/>
      <c r="AO26" s="32"/>
      <c r="AP26" s="32"/>
      <c r="AQ26" s="32"/>
      <c r="AR26" s="79">
        <v>2.0</v>
      </c>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80" t="s">
        <v>398</v>
      </c>
      <c r="FC26" s="80"/>
      <c r="FD26" s="80"/>
    </row>
    <row r="27" hidden="1">
      <c r="A27" s="81">
        <v>1032.0</v>
      </c>
      <c r="B27" s="57" t="s">
        <v>399</v>
      </c>
      <c r="C27" s="58" t="s">
        <v>27</v>
      </c>
      <c r="D27" s="73" t="s">
        <v>16</v>
      </c>
      <c r="E27" s="59" t="s">
        <v>10</v>
      </c>
      <c r="F27" s="59" t="s">
        <v>292</v>
      </c>
      <c r="G27" s="57" t="s">
        <v>400</v>
      </c>
      <c r="H27" s="57" t="s">
        <v>401</v>
      </c>
      <c r="I27" s="45" t="s">
        <v>11</v>
      </c>
      <c r="J27" s="45" t="s">
        <v>36</v>
      </c>
      <c r="K27" s="45" t="s">
        <v>73</v>
      </c>
      <c r="L27" s="45" t="s">
        <v>402</v>
      </c>
      <c r="M27" s="45" t="s">
        <v>38</v>
      </c>
      <c r="N27" s="47">
        <v>42969.0</v>
      </c>
      <c r="O27" s="55"/>
      <c r="P27" s="32"/>
      <c r="Q27" s="33"/>
      <c r="R27" s="33"/>
      <c r="S27" s="32"/>
      <c r="T27" s="75">
        <f t="shared" si="3"/>
        <v>554</v>
      </c>
      <c r="U27" s="35">
        <f t="shared" si="4"/>
        <v>4</v>
      </c>
      <c r="V27" s="75">
        <f t="shared" ref="V27:X27" si="55">IF(ISBLANK($A27),"",sum(AF27,AL27,AR27,AX27,BD27,BJ27,BP27,BV27,CB27,CH27,CN27,CT27,CZ27,DF27,DL27,DR27,DX27,ED27,EJ27,EP27,EV27))</f>
        <v>3</v>
      </c>
      <c r="W27" s="75">
        <f t="shared" si="55"/>
        <v>0</v>
      </c>
      <c r="X27" s="75">
        <f t="shared" si="55"/>
        <v>0</v>
      </c>
      <c r="Y27" s="76">
        <f t="shared" si="6"/>
        <v>3</v>
      </c>
      <c r="Z27" s="75">
        <f t="shared" ref="Z27:AB27" si="56">IF(ISBLANK($A27),"",sum(AI27,AO27,AU27,BA27,BG27,BM27,BS27,BY27,CE27,CK27,CQ27,CW27,DC27,DI27,DO27,DU27,EA27,EG27,EM27,ES27,EY27))</f>
        <v>2</v>
      </c>
      <c r="AA27" s="75">
        <f t="shared" si="56"/>
        <v>0</v>
      </c>
      <c r="AB27" s="75">
        <f t="shared" si="56"/>
        <v>0</v>
      </c>
      <c r="AC27" s="76">
        <f t="shared" si="8"/>
        <v>2</v>
      </c>
      <c r="AD27" s="77">
        <f t="shared" si="9"/>
        <v>0.6666666667</v>
      </c>
      <c r="AE27" s="78" t="str">
        <f t="shared" si="10"/>
        <v>20+</v>
      </c>
      <c r="AF27" s="32"/>
      <c r="AG27" s="32"/>
      <c r="AH27" s="32"/>
      <c r="AI27" s="32"/>
      <c r="AJ27" s="32"/>
      <c r="AK27" s="32"/>
      <c r="AL27" s="32"/>
      <c r="AM27" s="32"/>
      <c r="AN27" s="32"/>
      <c r="AO27" s="32"/>
      <c r="AP27" s="32"/>
      <c r="AQ27" s="32"/>
      <c r="AR27" s="32"/>
      <c r="AS27" s="32"/>
      <c r="AT27" s="32"/>
      <c r="AU27" s="32"/>
      <c r="AV27" s="32"/>
      <c r="AW27" s="32"/>
      <c r="AX27" s="79">
        <v>1.0</v>
      </c>
      <c r="AY27" s="32"/>
      <c r="AZ27" s="32"/>
      <c r="BA27" s="79">
        <v>1.0</v>
      </c>
      <c r="BB27" s="32"/>
      <c r="BC27" s="32"/>
      <c r="BD27" s="32"/>
      <c r="BE27" s="32"/>
      <c r="BF27" s="32"/>
      <c r="BG27" s="32"/>
      <c r="BH27" s="32"/>
      <c r="BI27" s="32"/>
      <c r="BJ27" s="32"/>
      <c r="BK27" s="32"/>
      <c r="BL27" s="32"/>
      <c r="BM27" s="32"/>
      <c r="BN27" s="32"/>
      <c r="BO27" s="32"/>
      <c r="BP27" s="79">
        <v>1.0</v>
      </c>
      <c r="BQ27" s="32"/>
      <c r="BR27" s="32"/>
      <c r="BS27" s="79">
        <v>1.0</v>
      </c>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79">
        <v>1.0</v>
      </c>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80" t="s">
        <v>403</v>
      </c>
      <c r="FC27" s="80"/>
      <c r="FD27" s="80"/>
    </row>
    <row r="28" hidden="1">
      <c r="A28" s="81">
        <v>172671.0</v>
      </c>
      <c r="B28" s="82" t="s">
        <v>404</v>
      </c>
      <c r="C28" s="83" t="s">
        <v>27</v>
      </c>
      <c r="D28" s="73" t="s">
        <v>16</v>
      </c>
      <c r="E28" s="73" t="s">
        <v>10</v>
      </c>
      <c r="F28" s="73" t="s">
        <v>292</v>
      </c>
      <c r="G28" s="82" t="s">
        <v>405</v>
      </c>
      <c r="H28" s="57" t="s">
        <v>334</v>
      </c>
      <c r="I28" s="45" t="s">
        <v>11</v>
      </c>
      <c r="J28" s="45" t="s">
        <v>36</v>
      </c>
      <c r="K28" s="45" t="s">
        <v>73</v>
      </c>
      <c r="L28" s="45" t="s">
        <v>397</v>
      </c>
      <c r="M28" s="45" t="s">
        <v>253</v>
      </c>
      <c r="N28" s="74">
        <v>43000.0</v>
      </c>
      <c r="O28" s="55"/>
      <c r="P28" s="32"/>
      <c r="Q28" s="33"/>
      <c r="R28" s="33"/>
      <c r="S28" s="32"/>
      <c r="T28" s="75">
        <f t="shared" si="3"/>
        <v>523</v>
      </c>
      <c r="U28" s="35">
        <f t="shared" si="4"/>
        <v>4</v>
      </c>
      <c r="V28" s="75">
        <f t="shared" ref="V28:X28" si="57">IF(ISBLANK($A28),"",sum(AF28,AL28,AR28,AX28,BD28,BJ28,BP28,BV28,CB28,CH28,CN28,CT28,CZ28,DF28,DL28,DR28,DX28,ED28,EJ28,EP28,EV28))</f>
        <v>5</v>
      </c>
      <c r="W28" s="75">
        <f t="shared" si="57"/>
        <v>0</v>
      </c>
      <c r="X28" s="75">
        <f t="shared" si="57"/>
        <v>0</v>
      </c>
      <c r="Y28" s="76">
        <f t="shared" si="6"/>
        <v>5</v>
      </c>
      <c r="Z28" s="75">
        <f t="shared" ref="Z28:AB28" si="58">IF(ISBLANK($A28),"",sum(AI28,AO28,AU28,BA28,BG28,BM28,BS28,BY28,CE28,CK28,CQ28,CW28,DC28,DI28,DO28,DU28,EA28,EG28,EM28,ES28,EY28))</f>
        <v>2</v>
      </c>
      <c r="AA28" s="75">
        <f t="shared" si="58"/>
        <v>0</v>
      </c>
      <c r="AB28" s="75">
        <f t="shared" si="58"/>
        <v>0</v>
      </c>
      <c r="AC28" s="76">
        <f t="shared" si="8"/>
        <v>2</v>
      </c>
      <c r="AD28" s="77">
        <f t="shared" si="9"/>
        <v>0.4</v>
      </c>
      <c r="AE28" s="78" t="str">
        <f t="shared" si="10"/>
        <v>20+</v>
      </c>
      <c r="AF28" s="79">
        <v>5.0</v>
      </c>
      <c r="AG28" s="32"/>
      <c r="AH28" s="32"/>
      <c r="AI28" s="32"/>
      <c r="AJ28" s="32"/>
      <c r="AK28" s="32"/>
      <c r="AL28" s="32"/>
      <c r="AM28" s="32"/>
      <c r="AN28" s="32"/>
      <c r="AO28" s="79">
        <v>2.0</v>
      </c>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80" t="s">
        <v>406</v>
      </c>
      <c r="FC28" s="80"/>
      <c r="FD28" s="80"/>
    </row>
    <row r="29" hidden="1">
      <c r="A29" s="52" t="s">
        <v>407</v>
      </c>
      <c r="B29" s="68" t="s">
        <v>408</v>
      </c>
      <c r="C29" s="84" t="s">
        <v>62</v>
      </c>
      <c r="D29" s="85" t="s">
        <v>22</v>
      </c>
      <c r="E29" s="68" t="s">
        <v>10</v>
      </c>
      <c r="F29" s="68" t="s">
        <v>292</v>
      </c>
      <c r="G29" s="68" t="s">
        <v>409</v>
      </c>
      <c r="H29" s="68" t="s">
        <v>410</v>
      </c>
      <c r="I29" s="68" t="s">
        <v>35</v>
      </c>
      <c r="J29" s="68" t="s">
        <v>36</v>
      </c>
      <c r="K29" s="68" t="s">
        <v>73</v>
      </c>
      <c r="L29" s="68" t="s">
        <v>411</v>
      </c>
      <c r="M29" s="68" t="s">
        <v>179</v>
      </c>
      <c r="N29" s="69">
        <v>42761.0</v>
      </c>
      <c r="O29" s="69">
        <v>42761.0</v>
      </c>
      <c r="P29" s="52"/>
      <c r="Q29" s="53"/>
      <c r="R29" s="53"/>
      <c r="S29" s="52"/>
      <c r="T29" s="34">
        <f t="shared" si="3"/>
        <v>762</v>
      </c>
      <c r="U29" s="35">
        <f t="shared" si="4"/>
        <v>4</v>
      </c>
      <c r="V29" s="36">
        <f t="shared" ref="V29:X29" si="59">IF(ISBLANK($A29),"",sum(AF29,AL29,AR29,AX29,BD29,BJ29,BP29,BV29,CB29,CH29,CN29,CT29,CZ29,DF29,DL29,DR29,DX29,ED29,EJ29,EP29,EV29))</f>
        <v>1</v>
      </c>
      <c r="W29" s="36">
        <f t="shared" si="59"/>
        <v>15</v>
      </c>
      <c r="X29" s="36">
        <f t="shared" si="59"/>
        <v>0</v>
      </c>
      <c r="Y29" s="37">
        <f t="shared" si="6"/>
        <v>16</v>
      </c>
      <c r="Z29" s="36">
        <f t="shared" ref="Z29:AB29" si="60">IF(ISBLANK($A29),"",sum(AI29,AO29,AU29,BA29,BG29,BM29,BS29,BY29,CE29,CK29,CQ29,CW29,DC29,DI29,DO29,DU29,EA29,EG29,EM29,ES29,EY29))</f>
        <v>5</v>
      </c>
      <c r="AA29" s="36">
        <f t="shared" si="60"/>
        <v>2</v>
      </c>
      <c r="AB29" s="36">
        <f t="shared" si="60"/>
        <v>0</v>
      </c>
      <c r="AC29" s="37">
        <f t="shared" si="8"/>
        <v>7</v>
      </c>
      <c r="AD29" s="38">
        <f t="shared" si="9"/>
        <v>0.3125</v>
      </c>
      <c r="AE29" s="39" t="str">
        <f t="shared" si="10"/>
        <v>20+</v>
      </c>
      <c r="AF29" s="52"/>
      <c r="AG29" s="70">
        <v>6.0</v>
      </c>
      <c r="AH29" s="52"/>
      <c r="AI29" s="52"/>
      <c r="AJ29" s="52"/>
      <c r="AK29" s="52"/>
      <c r="AL29" s="52"/>
      <c r="AM29" s="70">
        <v>1.0</v>
      </c>
      <c r="AN29" s="52"/>
      <c r="AO29" s="52"/>
      <c r="AP29" s="52"/>
      <c r="AQ29" s="52"/>
      <c r="AR29" s="52"/>
      <c r="AS29" s="70">
        <v>1.0</v>
      </c>
      <c r="AT29" s="52"/>
      <c r="AU29" s="70">
        <v>3.0</v>
      </c>
      <c r="AV29" s="52"/>
      <c r="AW29" s="52"/>
      <c r="AX29" s="52"/>
      <c r="AY29" s="52"/>
      <c r="AZ29" s="52"/>
      <c r="BA29" s="52"/>
      <c r="BB29" s="52"/>
      <c r="BC29" s="52"/>
      <c r="BD29" s="52"/>
      <c r="BE29" s="52"/>
      <c r="BF29" s="52"/>
      <c r="BG29" s="52"/>
      <c r="BH29" s="52"/>
      <c r="BI29" s="52"/>
      <c r="BJ29" s="52"/>
      <c r="BK29" s="52"/>
      <c r="BL29" s="52"/>
      <c r="BM29" s="70">
        <v>1.0</v>
      </c>
      <c r="BN29" s="52"/>
      <c r="BO29" s="52"/>
      <c r="BP29" s="52"/>
      <c r="BQ29" s="52"/>
      <c r="BR29" s="52"/>
      <c r="BS29" s="52"/>
      <c r="BT29" s="52"/>
      <c r="BU29" s="52"/>
      <c r="BV29" s="52"/>
      <c r="BW29" s="52"/>
      <c r="BX29" s="52"/>
      <c r="BY29" s="52"/>
      <c r="BZ29" s="52"/>
      <c r="CA29" s="52"/>
      <c r="CB29" s="52"/>
      <c r="CC29" s="52"/>
      <c r="CD29" s="52"/>
      <c r="CE29" s="52"/>
      <c r="CF29" s="52"/>
      <c r="CG29" s="52"/>
      <c r="CH29" s="52"/>
      <c r="CI29" s="70">
        <v>3.0</v>
      </c>
      <c r="CJ29" s="52"/>
      <c r="CK29" s="52"/>
      <c r="CL29" s="52"/>
      <c r="CM29" s="52"/>
      <c r="CN29" s="52"/>
      <c r="CO29" s="52"/>
      <c r="CP29" s="52"/>
      <c r="CQ29" s="52"/>
      <c r="CR29" s="52"/>
      <c r="CS29" s="52"/>
      <c r="CT29" s="52"/>
      <c r="CU29" s="52"/>
      <c r="CV29" s="52"/>
      <c r="CW29" s="52"/>
      <c r="CX29" s="52"/>
      <c r="CY29" s="52"/>
      <c r="CZ29" s="52"/>
      <c r="DA29" s="70">
        <v>1.0</v>
      </c>
      <c r="DB29" s="52"/>
      <c r="DC29" s="70">
        <v>1.0</v>
      </c>
      <c r="DD29" s="52"/>
      <c r="DE29" s="52"/>
      <c r="DF29" s="52"/>
      <c r="DG29" s="52"/>
      <c r="DH29" s="52"/>
      <c r="DI29" s="52"/>
      <c r="DJ29" s="70">
        <v>1.0</v>
      </c>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70">
        <v>1.0</v>
      </c>
      <c r="EK29" s="70">
        <v>1.0</v>
      </c>
      <c r="EL29" s="52"/>
      <c r="EM29" s="52"/>
      <c r="EN29" s="52"/>
      <c r="EO29" s="52"/>
      <c r="EP29" s="52"/>
      <c r="EQ29" s="52"/>
      <c r="ER29" s="52"/>
      <c r="ES29" s="52"/>
      <c r="ET29" s="52"/>
      <c r="EU29" s="52"/>
      <c r="EV29" s="41"/>
      <c r="EW29" s="86">
        <v>2.0</v>
      </c>
      <c r="EX29" s="41"/>
      <c r="EY29" s="41"/>
      <c r="EZ29" s="86">
        <v>1.0</v>
      </c>
      <c r="FA29" s="41"/>
      <c r="FB29" s="85" t="s">
        <v>412</v>
      </c>
      <c r="FC29" s="85"/>
      <c r="FD29" s="85"/>
    </row>
    <row r="30" hidden="1">
      <c r="A30" s="29" t="s">
        <v>413</v>
      </c>
      <c r="B30" s="29" t="s">
        <v>414</v>
      </c>
      <c r="C30" s="44" t="s">
        <v>136</v>
      </c>
      <c r="D30" s="27" t="s">
        <v>16</v>
      </c>
      <c r="E30" s="29" t="s">
        <v>10</v>
      </c>
      <c r="F30" s="29" t="s">
        <v>292</v>
      </c>
      <c r="G30" s="29" t="s">
        <v>415</v>
      </c>
      <c r="H30" s="29" t="s">
        <v>416</v>
      </c>
      <c r="I30" s="29" t="s">
        <v>35</v>
      </c>
      <c r="J30" s="29" t="s">
        <v>36</v>
      </c>
      <c r="K30" s="29" t="s">
        <v>73</v>
      </c>
      <c r="L30" s="29" t="s">
        <v>417</v>
      </c>
      <c r="M30" s="29" t="s">
        <v>77</v>
      </c>
      <c r="N30" s="31">
        <v>42936.0</v>
      </c>
      <c r="O30" s="31">
        <v>42936.0</v>
      </c>
      <c r="P30" s="32"/>
      <c r="Q30" s="33"/>
      <c r="R30" s="33"/>
      <c r="S30" s="32"/>
      <c r="T30" s="75">
        <f t="shared" si="3"/>
        <v>587</v>
      </c>
      <c r="U30" s="35">
        <f t="shared" si="4"/>
        <v>4</v>
      </c>
      <c r="V30" s="75">
        <f t="shared" ref="V30:X30" si="61">IF(ISBLANK($A30),"",sum(AF30,AL30,AR30,AX30,BD30,BJ30,BP30,BV30,CB30,CH30,CN30,CT30,CZ30,DF30,DL30,DR30,DX30,ED30,EJ30,EP30,EV30))</f>
        <v>0</v>
      </c>
      <c r="W30" s="75">
        <f t="shared" si="61"/>
        <v>4</v>
      </c>
      <c r="X30" s="75">
        <f t="shared" si="61"/>
        <v>0</v>
      </c>
      <c r="Y30" s="76">
        <f t="shared" si="6"/>
        <v>4</v>
      </c>
      <c r="Z30" s="75">
        <f t="shared" ref="Z30:AB30" si="62">IF(ISBLANK($A30),"",sum(AI30,AO30,AU30,BA30,BG30,BM30,BS30,BY30,CE30,CK30,CQ30,CW30,DC30,DI30,DO30,DU30,EA30,EG30,EM30,ES30,EY30))</f>
        <v>4</v>
      </c>
      <c r="AA30" s="75">
        <f t="shared" si="62"/>
        <v>4</v>
      </c>
      <c r="AB30" s="75">
        <f t="shared" si="62"/>
        <v>0</v>
      </c>
      <c r="AC30" s="76">
        <f t="shared" si="8"/>
        <v>8</v>
      </c>
      <c r="AD30" s="77">
        <f t="shared" si="9"/>
        <v>1</v>
      </c>
      <c r="AE30" s="78" t="str">
        <f t="shared" si="10"/>
        <v>20+</v>
      </c>
      <c r="AF30" s="29"/>
      <c r="AG30" s="40">
        <v>3.0</v>
      </c>
      <c r="AH30" s="32"/>
      <c r="AI30" s="32"/>
      <c r="AJ30" s="32"/>
      <c r="AK30" s="32"/>
      <c r="AL30" s="32"/>
      <c r="AM30" s="40">
        <v>1.0</v>
      </c>
      <c r="AN30" s="32"/>
      <c r="AO30" s="32"/>
      <c r="AP30" s="32"/>
      <c r="AQ30" s="32"/>
      <c r="AR30" s="32"/>
      <c r="AS30" s="32"/>
      <c r="AT30" s="32"/>
      <c r="AU30" s="40">
        <v>4.0</v>
      </c>
      <c r="AV30" s="40">
        <v>1.0</v>
      </c>
      <c r="AW30" s="32"/>
      <c r="AX30" s="32"/>
      <c r="AY30" s="29"/>
      <c r="AZ30" s="32"/>
      <c r="BA30" s="29"/>
      <c r="BB30" s="40">
        <v>3.0</v>
      </c>
      <c r="BC30" s="32"/>
      <c r="BD30" s="32"/>
      <c r="BE30" s="29"/>
      <c r="BF30" s="32"/>
      <c r="BG30" s="29"/>
      <c r="BH30" s="29"/>
      <c r="BI30" s="32"/>
      <c r="BJ30" s="32"/>
      <c r="BK30" s="29"/>
      <c r="BL30" s="32"/>
      <c r="BM30" s="32"/>
      <c r="BN30" s="32"/>
      <c r="BO30" s="32"/>
      <c r="BP30" s="32"/>
      <c r="BQ30" s="29"/>
      <c r="BR30" s="32"/>
      <c r="BS30" s="32"/>
      <c r="BT30" s="32"/>
      <c r="BU30" s="32"/>
      <c r="BV30" s="32"/>
      <c r="BW30" s="29"/>
      <c r="BX30" s="32"/>
      <c r="BY30" s="29"/>
      <c r="BZ30" s="32"/>
      <c r="CA30" s="32"/>
      <c r="CB30" s="29"/>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27" t="s">
        <v>418</v>
      </c>
      <c r="FC30" s="27"/>
      <c r="FD30" s="27"/>
    </row>
    <row r="31" hidden="1">
      <c r="A31" s="64">
        <v>171561.0</v>
      </c>
      <c r="B31" s="65" t="s">
        <v>419</v>
      </c>
      <c r="C31" s="66" t="s">
        <v>27</v>
      </c>
      <c r="D31" s="87" t="s">
        <v>9</v>
      </c>
      <c r="E31" s="67" t="s">
        <v>10</v>
      </c>
      <c r="F31" s="67" t="s">
        <v>292</v>
      </c>
      <c r="G31" s="65" t="s">
        <v>420</v>
      </c>
      <c r="H31" s="65" t="s">
        <v>421</v>
      </c>
      <c r="I31" s="68" t="s">
        <v>11</v>
      </c>
      <c r="J31" s="68" t="s">
        <v>36</v>
      </c>
      <c r="K31" s="68" t="s">
        <v>73</v>
      </c>
      <c r="L31" s="68" t="s">
        <v>422</v>
      </c>
      <c r="M31" s="68" t="s">
        <v>177</v>
      </c>
      <c r="N31" s="69">
        <v>42888.0</v>
      </c>
      <c r="O31" s="88"/>
      <c r="P31" s="52"/>
      <c r="Q31" s="53"/>
      <c r="R31" s="53"/>
      <c r="S31" s="52"/>
      <c r="T31" s="34">
        <f t="shared" si="3"/>
        <v>635</v>
      </c>
      <c r="U31" s="35">
        <f t="shared" si="4"/>
        <v>4</v>
      </c>
      <c r="V31" s="36">
        <f t="shared" ref="V31:X31" si="63">IF(ISBLANK($A31),"",sum(AF31,AL31,AR31,AX31,BD31,BJ31,BP31,BV31,CB31,CH31,CN31,CT31,CZ31,DF31,DL31,DR31,DX31,ED31,EJ31,EP31,EV31))</f>
        <v>4</v>
      </c>
      <c r="W31" s="36">
        <f t="shared" si="63"/>
        <v>0</v>
      </c>
      <c r="X31" s="36">
        <f t="shared" si="63"/>
        <v>0</v>
      </c>
      <c r="Y31" s="37">
        <f t="shared" si="6"/>
        <v>4</v>
      </c>
      <c r="Z31" s="36">
        <f t="shared" ref="Z31:AB31" si="64">IF(ISBLANK($A31),"",sum(AI31,AO31,AU31,BA31,BG31,BM31,BS31,BY31,CE31,CK31,CQ31,CW31,DC31,DI31,DO31,DU31,EA31,EG31,EM31,ES31,EY31))</f>
        <v>3</v>
      </c>
      <c r="AA31" s="36">
        <f t="shared" si="64"/>
        <v>0</v>
      </c>
      <c r="AB31" s="36">
        <f t="shared" si="64"/>
        <v>0</v>
      </c>
      <c r="AC31" s="37">
        <f t="shared" si="8"/>
        <v>3</v>
      </c>
      <c r="AD31" s="38">
        <f t="shared" si="9"/>
        <v>0.75</v>
      </c>
      <c r="AE31" s="39" t="str">
        <f t="shared" si="10"/>
        <v>20+</v>
      </c>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89">
        <v>3.0</v>
      </c>
      <c r="CU31" s="52"/>
      <c r="CV31" s="52"/>
      <c r="CW31" s="90">
        <v>2.0</v>
      </c>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90">
        <v>1.0</v>
      </c>
      <c r="EW31" s="52"/>
      <c r="EX31" s="52"/>
      <c r="EY31" s="90">
        <v>1.0</v>
      </c>
      <c r="EZ31" s="52"/>
      <c r="FA31" s="52"/>
      <c r="FB31" s="91" t="s">
        <v>423</v>
      </c>
      <c r="FC31" s="91"/>
      <c r="FD31" s="91"/>
    </row>
    <row r="32" hidden="1">
      <c r="A32" s="92">
        <v>20641.0</v>
      </c>
      <c r="B32" s="93" t="s">
        <v>424</v>
      </c>
      <c r="C32" s="94" t="s">
        <v>27</v>
      </c>
      <c r="D32" s="87" t="s">
        <v>9</v>
      </c>
      <c r="E32" s="87" t="s">
        <v>10</v>
      </c>
      <c r="F32" s="87" t="s">
        <v>292</v>
      </c>
      <c r="G32" s="93" t="s">
        <v>425</v>
      </c>
      <c r="H32" s="93" t="s">
        <v>426</v>
      </c>
      <c r="I32" s="85" t="s">
        <v>11</v>
      </c>
      <c r="J32" s="85" t="s">
        <v>36</v>
      </c>
      <c r="K32" s="85" t="s">
        <v>73</v>
      </c>
      <c r="L32" s="85" t="s">
        <v>335</v>
      </c>
      <c r="M32" s="85" t="s">
        <v>110</v>
      </c>
      <c r="N32" s="95">
        <v>43039.0</v>
      </c>
      <c r="O32" s="88"/>
      <c r="P32" s="52"/>
      <c r="Q32" s="53"/>
      <c r="R32" s="53"/>
      <c r="S32" s="52"/>
      <c r="T32" s="34">
        <f t="shared" si="3"/>
        <v>484</v>
      </c>
      <c r="U32" s="35">
        <f t="shared" si="4"/>
        <v>4</v>
      </c>
      <c r="V32" s="36">
        <f t="shared" ref="V32:X32" si="65">IF(ISBLANK($A32),"",sum(AF32,AL32,AR32,AX32,BD32,BJ32,BP32,BV32,CB32,CH32,CN32,CT32,CZ32,DF32,DL32,DR32,DX32,ED32,EJ32,EP32,EV32))</f>
        <v>5</v>
      </c>
      <c r="W32" s="36">
        <f t="shared" si="65"/>
        <v>0</v>
      </c>
      <c r="X32" s="36">
        <f t="shared" si="65"/>
        <v>0</v>
      </c>
      <c r="Y32" s="37">
        <f t="shared" si="6"/>
        <v>5</v>
      </c>
      <c r="Z32" s="36">
        <f t="shared" ref="Z32:AB32" si="66">IF(ISBLANK($A32),"",sum(AI32,AO32,AU32,BA32,BG32,BM32,BS32,BY32,CE32,CK32,CQ32,CW32,DC32,DI32,DO32,DU32,EA32,EG32,EM32,ES32,EY32))</f>
        <v>0</v>
      </c>
      <c r="AA32" s="36">
        <f t="shared" si="66"/>
        <v>0</v>
      </c>
      <c r="AB32" s="36">
        <f t="shared" si="66"/>
        <v>0</v>
      </c>
      <c r="AC32" s="37">
        <f t="shared" si="8"/>
        <v>0</v>
      </c>
      <c r="AD32" s="38">
        <f t="shared" si="9"/>
        <v>0</v>
      </c>
      <c r="AE32" s="39" t="str">
        <f t="shared" si="10"/>
        <v>20+</v>
      </c>
      <c r="AF32" s="70"/>
      <c r="AG32" s="52"/>
      <c r="AH32" s="52"/>
      <c r="AI32" s="52"/>
      <c r="AJ32" s="52"/>
      <c r="AK32" s="52"/>
      <c r="AL32" s="90">
        <v>1.0</v>
      </c>
      <c r="AM32" s="52"/>
      <c r="AN32" s="52"/>
      <c r="AO32" s="52"/>
      <c r="AP32" s="52"/>
      <c r="AQ32" s="52"/>
      <c r="AR32" s="89">
        <v>1.0</v>
      </c>
      <c r="AS32" s="52"/>
      <c r="AT32" s="52"/>
      <c r="AU32" s="52"/>
      <c r="AV32" s="52"/>
      <c r="AW32" s="52"/>
      <c r="AX32" s="70"/>
      <c r="AY32" s="52"/>
      <c r="AZ32" s="52"/>
      <c r="BA32" s="52"/>
      <c r="BB32" s="52"/>
      <c r="BC32" s="52"/>
      <c r="BD32" s="90"/>
      <c r="BE32" s="52"/>
      <c r="BF32" s="52"/>
      <c r="BG32" s="52"/>
      <c r="BH32" s="52"/>
      <c r="BI32" s="52"/>
      <c r="BJ32" s="90"/>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90">
        <v>1.0</v>
      </c>
      <c r="DA32" s="52"/>
      <c r="DB32" s="52"/>
      <c r="DC32" s="52"/>
      <c r="DD32" s="52"/>
      <c r="DE32" s="52"/>
      <c r="DF32" s="90">
        <v>1.0</v>
      </c>
      <c r="DG32" s="52"/>
      <c r="DH32" s="52"/>
      <c r="DI32" s="52"/>
      <c r="DJ32" s="52"/>
      <c r="DK32" s="52"/>
      <c r="DL32" s="52"/>
      <c r="DM32" s="52"/>
      <c r="DN32" s="52"/>
      <c r="DO32" s="52"/>
      <c r="DP32" s="52"/>
      <c r="DQ32" s="52"/>
      <c r="DR32" s="90">
        <v>1.0</v>
      </c>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91" t="s">
        <v>427</v>
      </c>
      <c r="FC32" s="91"/>
      <c r="FD32" s="91"/>
    </row>
    <row r="33" hidden="1">
      <c r="A33" s="81">
        <v>36113.0</v>
      </c>
      <c r="B33" s="82" t="s">
        <v>428</v>
      </c>
      <c r="C33" s="83" t="s">
        <v>27</v>
      </c>
      <c r="D33" s="73" t="s">
        <v>16</v>
      </c>
      <c r="E33" s="73" t="s">
        <v>10</v>
      </c>
      <c r="F33" s="73" t="s">
        <v>292</v>
      </c>
      <c r="G33" s="82" t="s">
        <v>429</v>
      </c>
      <c r="H33" s="82" t="s">
        <v>300</v>
      </c>
      <c r="I33" s="96" t="s">
        <v>11</v>
      </c>
      <c r="J33" s="96" t="s">
        <v>36</v>
      </c>
      <c r="K33" s="96" t="s">
        <v>73</v>
      </c>
      <c r="L33" s="96" t="s">
        <v>340</v>
      </c>
      <c r="M33" s="96" t="s">
        <v>110</v>
      </c>
      <c r="N33" s="74">
        <v>43207.0</v>
      </c>
      <c r="O33" s="97">
        <v>43207.0</v>
      </c>
      <c r="P33" s="32"/>
      <c r="Q33" s="33"/>
      <c r="R33" s="33"/>
      <c r="S33" s="32"/>
      <c r="T33" s="75">
        <f t="shared" si="3"/>
        <v>316</v>
      </c>
      <c r="U33" s="35">
        <f t="shared" si="4"/>
        <v>4</v>
      </c>
      <c r="V33" s="75">
        <f t="shared" ref="V33:X33" si="67">IF(ISBLANK($A33),"",sum(AF33,AL33,AR33,AX33,BD33,BJ33,BP33,BV33,CB33,CH33,CN33,CT33,CZ33,DF33,DL33,DR33,DX33,ED33,EJ33,EP33,EV33))</f>
        <v>0</v>
      </c>
      <c r="W33" s="75">
        <f t="shared" si="67"/>
        <v>2</v>
      </c>
      <c r="X33" s="75">
        <f t="shared" si="67"/>
        <v>0</v>
      </c>
      <c r="Y33" s="76">
        <f t="shared" si="6"/>
        <v>2</v>
      </c>
      <c r="Z33" s="75">
        <f t="shared" ref="Z33:AB33" si="68">IF(ISBLANK($A33),"",sum(AI33,AO33,AU33,BA33,BG33,BM33,BS33,BY33,CE33,CK33,CQ33,CW33,DC33,DI33,DO33,DU33,EA33,EG33,EM33,ES33,EY33))</f>
        <v>2</v>
      </c>
      <c r="AA33" s="75">
        <f t="shared" si="68"/>
        <v>2</v>
      </c>
      <c r="AB33" s="75">
        <f t="shared" si="68"/>
        <v>0</v>
      </c>
      <c r="AC33" s="76">
        <f t="shared" si="8"/>
        <v>4</v>
      </c>
      <c r="AD33" s="77">
        <f t="shared" si="9"/>
        <v>1</v>
      </c>
      <c r="AE33" s="78" t="str">
        <f t="shared" si="10"/>
        <v>20+</v>
      </c>
      <c r="AF33" s="98"/>
      <c r="AG33" s="79">
        <v>2.0</v>
      </c>
      <c r="AH33" s="32"/>
      <c r="AI33" s="79">
        <v>2.0</v>
      </c>
      <c r="AJ33" s="79">
        <v>2.0</v>
      </c>
      <c r="AK33" s="32"/>
      <c r="AL33" s="79"/>
      <c r="AM33" s="32"/>
      <c r="AN33" s="32"/>
      <c r="AO33" s="79"/>
      <c r="AP33" s="32"/>
      <c r="AQ33" s="32"/>
      <c r="AR33" s="98"/>
      <c r="AS33" s="32"/>
      <c r="AT33" s="32"/>
      <c r="AU33" s="32"/>
      <c r="AV33" s="32"/>
      <c r="AW33" s="32"/>
      <c r="AX33" s="48"/>
      <c r="AY33" s="32"/>
      <c r="AZ33" s="32"/>
      <c r="BA33" s="32"/>
      <c r="BB33" s="32"/>
      <c r="BC33" s="32"/>
      <c r="BD33" s="79"/>
      <c r="BE33" s="32"/>
      <c r="BF33" s="32"/>
      <c r="BG33" s="32"/>
      <c r="BH33" s="32"/>
      <c r="BI33" s="32"/>
      <c r="BJ33" s="79"/>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79"/>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80" t="s">
        <v>430</v>
      </c>
      <c r="FC33" s="80"/>
      <c r="FD33" s="80"/>
    </row>
    <row r="34" hidden="1">
      <c r="A34" s="81">
        <v>33483.0</v>
      </c>
      <c r="B34" s="82" t="s">
        <v>431</v>
      </c>
      <c r="C34" s="83" t="s">
        <v>27</v>
      </c>
      <c r="D34" s="73" t="s">
        <v>16</v>
      </c>
      <c r="E34" s="73" t="s">
        <v>10</v>
      </c>
      <c r="F34" s="73" t="s">
        <v>292</v>
      </c>
      <c r="G34" s="82" t="s">
        <v>432</v>
      </c>
      <c r="H34" s="82" t="s">
        <v>334</v>
      </c>
      <c r="I34" s="96" t="s">
        <v>11</v>
      </c>
      <c r="J34" s="96" t="s">
        <v>36</v>
      </c>
      <c r="K34" s="96" t="s">
        <v>73</v>
      </c>
      <c r="L34" s="96" t="s">
        <v>397</v>
      </c>
      <c r="M34" s="96" t="s">
        <v>253</v>
      </c>
      <c r="N34" s="74">
        <v>43172.0</v>
      </c>
      <c r="O34" s="55"/>
      <c r="P34" s="32"/>
      <c r="Q34" s="33"/>
      <c r="R34" s="33"/>
      <c r="S34" s="32"/>
      <c r="T34" s="75">
        <f t="shared" si="3"/>
        <v>351</v>
      </c>
      <c r="U34" s="35">
        <f t="shared" si="4"/>
        <v>4</v>
      </c>
      <c r="V34" s="75">
        <f t="shared" ref="V34:X34" si="69">IF(ISBLANK($A34),"",sum(AF34,AL34,AR34,AX34,BD34,BJ34,BP34,BV34,CB34,CH34,CN34,CT34,CZ34,DF34,DL34,DR34,DX34,ED34,EJ34,EP34,EV34))</f>
        <v>9</v>
      </c>
      <c r="W34" s="75">
        <f t="shared" si="69"/>
        <v>0</v>
      </c>
      <c r="X34" s="75">
        <f t="shared" si="69"/>
        <v>0</v>
      </c>
      <c r="Y34" s="76">
        <f t="shared" si="6"/>
        <v>9</v>
      </c>
      <c r="Z34" s="75">
        <f t="shared" ref="Z34:AB34" si="70">IF(ISBLANK($A34),"",sum(AI34,AO34,AU34,BA34,BG34,BM34,BS34,BY34,CE34,CK34,CQ34,CW34,DC34,DI34,DO34,DU34,EA34,EG34,EM34,ES34,EY34))</f>
        <v>1</v>
      </c>
      <c r="AA34" s="75">
        <f t="shared" si="70"/>
        <v>0</v>
      </c>
      <c r="AB34" s="75">
        <f t="shared" si="70"/>
        <v>0</v>
      </c>
      <c r="AC34" s="76">
        <f t="shared" si="8"/>
        <v>1</v>
      </c>
      <c r="AD34" s="77">
        <f t="shared" si="9"/>
        <v>0.1111111111</v>
      </c>
      <c r="AE34" s="78" t="str">
        <f t="shared" si="10"/>
        <v>20+</v>
      </c>
      <c r="AF34" s="98">
        <v>1.0</v>
      </c>
      <c r="AG34" s="32"/>
      <c r="AH34" s="32"/>
      <c r="AI34" s="32"/>
      <c r="AJ34" s="32"/>
      <c r="AK34" s="32"/>
      <c r="AL34" s="79">
        <v>3.0</v>
      </c>
      <c r="AM34" s="32"/>
      <c r="AN34" s="32"/>
      <c r="AO34" s="79"/>
      <c r="AP34" s="32"/>
      <c r="AQ34" s="32"/>
      <c r="AR34" s="98">
        <v>1.0</v>
      </c>
      <c r="AS34" s="32"/>
      <c r="AT34" s="32"/>
      <c r="AU34" s="32"/>
      <c r="AV34" s="32"/>
      <c r="AW34" s="32"/>
      <c r="AX34" s="48"/>
      <c r="AY34" s="32"/>
      <c r="AZ34" s="32"/>
      <c r="BA34" s="32"/>
      <c r="BB34" s="32"/>
      <c r="BC34" s="32"/>
      <c r="BD34" s="79"/>
      <c r="BE34" s="32"/>
      <c r="BF34" s="32"/>
      <c r="BG34" s="32"/>
      <c r="BH34" s="32"/>
      <c r="BI34" s="32"/>
      <c r="BJ34" s="79"/>
      <c r="BK34" s="32"/>
      <c r="BL34" s="32"/>
      <c r="BM34" s="32"/>
      <c r="BN34" s="32"/>
      <c r="BO34" s="32"/>
      <c r="BP34" s="32"/>
      <c r="BQ34" s="32"/>
      <c r="BR34" s="32"/>
      <c r="BS34" s="32"/>
      <c r="BT34" s="32"/>
      <c r="BU34" s="32"/>
      <c r="BV34" s="32"/>
      <c r="BW34" s="32"/>
      <c r="BX34" s="32"/>
      <c r="BY34" s="32"/>
      <c r="BZ34" s="32"/>
      <c r="CA34" s="32"/>
      <c r="CB34" s="79">
        <v>1.0</v>
      </c>
      <c r="CC34" s="32"/>
      <c r="CD34" s="32"/>
      <c r="CE34" s="32"/>
      <c r="CF34" s="32"/>
      <c r="CG34" s="32"/>
      <c r="CH34" s="32"/>
      <c r="CI34" s="32"/>
      <c r="CJ34" s="32"/>
      <c r="CK34" s="32"/>
      <c r="CL34" s="32"/>
      <c r="CM34" s="32"/>
      <c r="CN34" s="79">
        <v>1.0</v>
      </c>
      <c r="CO34" s="32"/>
      <c r="CP34" s="32"/>
      <c r="CQ34" s="32"/>
      <c r="CR34" s="32"/>
      <c r="CS34" s="32"/>
      <c r="CT34" s="32"/>
      <c r="CU34" s="32"/>
      <c r="CV34" s="32"/>
      <c r="CW34" s="79">
        <v>1.0</v>
      </c>
      <c r="CX34" s="32"/>
      <c r="CY34" s="32"/>
      <c r="CZ34" s="79"/>
      <c r="DA34" s="32"/>
      <c r="DB34" s="32"/>
      <c r="DC34" s="32"/>
      <c r="DD34" s="32"/>
      <c r="DE34" s="32"/>
      <c r="DF34" s="79">
        <v>2.0</v>
      </c>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80" t="s">
        <v>433</v>
      </c>
      <c r="FC34" s="80"/>
      <c r="FD34" s="80"/>
    </row>
    <row r="35" hidden="1">
      <c r="A35" s="81">
        <v>36930.0</v>
      </c>
      <c r="B35" s="82" t="s">
        <v>431</v>
      </c>
      <c r="C35" s="83" t="s">
        <v>27</v>
      </c>
      <c r="D35" s="73" t="s">
        <v>16</v>
      </c>
      <c r="E35" s="73" t="s">
        <v>10</v>
      </c>
      <c r="F35" s="73" t="s">
        <v>292</v>
      </c>
      <c r="G35" s="82" t="s">
        <v>432</v>
      </c>
      <c r="H35" s="82" t="s">
        <v>334</v>
      </c>
      <c r="I35" s="96" t="s">
        <v>11</v>
      </c>
      <c r="J35" s="96" t="s">
        <v>36</v>
      </c>
      <c r="K35" s="96" t="s">
        <v>73</v>
      </c>
      <c r="L35" s="96" t="s">
        <v>397</v>
      </c>
      <c r="M35" s="96" t="s">
        <v>253</v>
      </c>
      <c r="N35" s="74">
        <v>43250.0</v>
      </c>
      <c r="O35" s="55"/>
      <c r="P35" s="32"/>
      <c r="Q35" s="33"/>
      <c r="R35" s="33"/>
      <c r="S35" s="32"/>
      <c r="T35" s="75">
        <f t="shared" si="3"/>
        <v>273</v>
      </c>
      <c r="U35" s="35">
        <f t="shared" si="4"/>
        <v>4</v>
      </c>
      <c r="V35" s="75">
        <f t="shared" ref="V35:X35" si="71">IF(ISBLANK($A35),"",sum(AF35,AL35,AR35,AX35,BD35,BJ35,BP35,BV35,CB35,CH35,CN35,CT35,CZ35,DF35,DL35,DR35,DX35,ED35,EJ35,EP35,EV35))</f>
        <v>1</v>
      </c>
      <c r="W35" s="75">
        <f t="shared" si="71"/>
        <v>0</v>
      </c>
      <c r="X35" s="75">
        <f t="shared" si="71"/>
        <v>0</v>
      </c>
      <c r="Y35" s="76">
        <f t="shared" si="6"/>
        <v>1</v>
      </c>
      <c r="Z35" s="75">
        <f t="shared" ref="Z35:AB35" si="72">IF(ISBLANK($A35),"",sum(AI35,AO35,AU35,BA35,BG35,BM35,BS35,BY35,CE35,CK35,CQ35,CW35,DC35,DI35,DO35,DU35,EA35,EG35,EM35,ES35,EY35))</f>
        <v>0</v>
      </c>
      <c r="AA35" s="75">
        <f t="shared" si="72"/>
        <v>0</v>
      </c>
      <c r="AB35" s="75">
        <f t="shared" si="72"/>
        <v>0</v>
      </c>
      <c r="AC35" s="76">
        <f t="shared" si="8"/>
        <v>0</v>
      </c>
      <c r="AD35" s="77">
        <f t="shared" si="9"/>
        <v>0</v>
      </c>
      <c r="AE35" s="78" t="str">
        <f t="shared" si="10"/>
        <v>20+</v>
      </c>
      <c r="AF35" s="98"/>
      <c r="AG35" s="32"/>
      <c r="AH35" s="32"/>
      <c r="AI35" s="32"/>
      <c r="AJ35" s="32"/>
      <c r="AK35" s="32"/>
      <c r="AL35" s="79"/>
      <c r="AM35" s="32"/>
      <c r="AN35" s="32"/>
      <c r="AO35" s="79"/>
      <c r="AP35" s="32"/>
      <c r="AQ35" s="32"/>
      <c r="AR35" s="98"/>
      <c r="AS35" s="32"/>
      <c r="AT35" s="32"/>
      <c r="AU35" s="32"/>
      <c r="AV35" s="32"/>
      <c r="AW35" s="32"/>
      <c r="AX35" s="98">
        <v>1.0</v>
      </c>
      <c r="AY35" s="32"/>
      <c r="AZ35" s="32"/>
      <c r="BA35" s="32"/>
      <c r="BB35" s="32"/>
      <c r="BC35" s="32"/>
      <c r="BD35" s="79"/>
      <c r="BE35" s="32"/>
      <c r="BF35" s="32"/>
      <c r="BG35" s="32"/>
      <c r="BH35" s="32"/>
      <c r="BI35" s="32"/>
      <c r="BJ35" s="79"/>
      <c r="BK35" s="32"/>
      <c r="BL35" s="32"/>
      <c r="BM35" s="32"/>
      <c r="BN35" s="32"/>
      <c r="BO35" s="32"/>
      <c r="BP35" s="32"/>
      <c r="BQ35" s="32"/>
      <c r="BR35" s="32"/>
      <c r="BS35" s="32"/>
      <c r="BT35" s="32"/>
      <c r="BU35" s="32"/>
      <c r="BV35" s="32"/>
      <c r="BW35" s="32"/>
      <c r="BX35" s="32"/>
      <c r="BY35" s="32"/>
      <c r="BZ35" s="32"/>
      <c r="CA35" s="32"/>
      <c r="CB35" s="79"/>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79"/>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80" t="s">
        <v>434</v>
      </c>
      <c r="FC35" s="80"/>
      <c r="FD35" s="80"/>
    </row>
    <row r="36" hidden="1">
      <c r="A36" s="81">
        <v>36929.0</v>
      </c>
      <c r="B36" s="82" t="s">
        <v>431</v>
      </c>
      <c r="C36" s="83" t="s">
        <v>27</v>
      </c>
      <c r="D36" s="73" t="s">
        <v>16</v>
      </c>
      <c r="E36" s="73" t="s">
        <v>10</v>
      </c>
      <c r="F36" s="73" t="s">
        <v>292</v>
      </c>
      <c r="G36" s="82" t="s">
        <v>432</v>
      </c>
      <c r="H36" s="82" t="s">
        <v>334</v>
      </c>
      <c r="I36" s="96" t="s">
        <v>11</v>
      </c>
      <c r="J36" s="96" t="s">
        <v>36</v>
      </c>
      <c r="K36" s="96" t="s">
        <v>73</v>
      </c>
      <c r="L36" s="96" t="s">
        <v>397</v>
      </c>
      <c r="M36" s="96" t="s">
        <v>253</v>
      </c>
      <c r="N36" s="74">
        <v>43250.0</v>
      </c>
      <c r="O36" s="55"/>
      <c r="P36" s="32"/>
      <c r="Q36" s="33"/>
      <c r="R36" s="33"/>
      <c r="S36" s="32"/>
      <c r="T36" s="75">
        <f t="shared" si="3"/>
        <v>273</v>
      </c>
      <c r="U36" s="35">
        <f t="shared" si="4"/>
        <v>4</v>
      </c>
      <c r="V36" s="75">
        <f t="shared" ref="V36:X36" si="73">IF(ISBLANK($A36),"",sum(AF36,AL36,AR36,AX36,BD36,BJ36,BP36,BV36,CB36,CH36,CN36,CT36,CZ36,DF36,DL36,DR36,DX36,ED36,EJ36,EP36,EV36))</f>
        <v>4</v>
      </c>
      <c r="W36" s="75">
        <f t="shared" si="73"/>
        <v>0</v>
      </c>
      <c r="X36" s="75">
        <f t="shared" si="73"/>
        <v>0</v>
      </c>
      <c r="Y36" s="76">
        <f t="shared" si="6"/>
        <v>4</v>
      </c>
      <c r="Z36" s="75">
        <f t="shared" ref="Z36:AB36" si="74">IF(ISBLANK($A36),"",sum(AI36,AO36,AU36,BA36,BG36,BM36,BS36,BY36,CE36,CK36,CQ36,CW36,DC36,DI36,DO36,DU36,EA36,EG36,EM36,ES36,EY36))</f>
        <v>2</v>
      </c>
      <c r="AA36" s="75">
        <f t="shared" si="74"/>
        <v>0</v>
      </c>
      <c r="AB36" s="75">
        <f t="shared" si="74"/>
        <v>0</v>
      </c>
      <c r="AC36" s="76">
        <f t="shared" si="8"/>
        <v>2</v>
      </c>
      <c r="AD36" s="77">
        <f t="shared" si="9"/>
        <v>0.5</v>
      </c>
      <c r="AE36" s="78" t="str">
        <f t="shared" si="10"/>
        <v>20+</v>
      </c>
      <c r="AF36" s="98">
        <v>2.0</v>
      </c>
      <c r="AG36" s="32"/>
      <c r="AH36" s="32"/>
      <c r="AI36" s="32"/>
      <c r="AJ36" s="32"/>
      <c r="AK36" s="32"/>
      <c r="AL36" s="79"/>
      <c r="AM36" s="32"/>
      <c r="AN36" s="32"/>
      <c r="AO36" s="79"/>
      <c r="AP36" s="32"/>
      <c r="AQ36" s="32"/>
      <c r="AR36" s="98"/>
      <c r="AS36" s="32"/>
      <c r="AT36" s="32"/>
      <c r="AU36" s="32"/>
      <c r="AV36" s="32"/>
      <c r="AW36" s="32"/>
      <c r="AX36" s="48"/>
      <c r="AY36" s="32"/>
      <c r="AZ36" s="32"/>
      <c r="BA36" s="32"/>
      <c r="BB36" s="32"/>
      <c r="BC36" s="32"/>
      <c r="BD36" s="79">
        <v>1.0</v>
      </c>
      <c r="BE36" s="32"/>
      <c r="BF36" s="32"/>
      <c r="BG36" s="32"/>
      <c r="BH36" s="32"/>
      <c r="BI36" s="32"/>
      <c r="BJ36" s="79"/>
      <c r="BK36" s="32"/>
      <c r="BL36" s="32"/>
      <c r="BM36" s="32"/>
      <c r="BN36" s="32"/>
      <c r="BO36" s="32"/>
      <c r="BP36" s="32"/>
      <c r="BQ36" s="32"/>
      <c r="BR36" s="32"/>
      <c r="BS36" s="32"/>
      <c r="BT36" s="32"/>
      <c r="BU36" s="32"/>
      <c r="BV36" s="79">
        <v>1.0</v>
      </c>
      <c r="BW36" s="32"/>
      <c r="BX36" s="32"/>
      <c r="BY36" s="79">
        <v>1.0</v>
      </c>
      <c r="BZ36" s="32"/>
      <c r="CA36" s="32"/>
      <c r="CB36" s="79"/>
      <c r="CC36" s="32"/>
      <c r="CD36" s="32"/>
      <c r="CE36" s="79">
        <v>1.0</v>
      </c>
      <c r="CF36" s="32"/>
      <c r="CG36" s="32"/>
      <c r="CH36" s="32"/>
      <c r="CI36" s="32"/>
      <c r="CJ36" s="32"/>
      <c r="CK36" s="32"/>
      <c r="CL36" s="32"/>
      <c r="CM36" s="32"/>
      <c r="CN36" s="32"/>
      <c r="CO36" s="32"/>
      <c r="CP36" s="32"/>
      <c r="CQ36" s="32"/>
      <c r="CR36" s="32"/>
      <c r="CS36" s="32"/>
      <c r="CT36" s="32"/>
      <c r="CU36" s="32"/>
      <c r="CV36" s="32"/>
      <c r="CW36" s="32"/>
      <c r="CX36" s="32"/>
      <c r="CY36" s="32"/>
      <c r="CZ36" s="79"/>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80" t="s">
        <v>435</v>
      </c>
      <c r="FC36" s="80"/>
      <c r="FD36" s="80"/>
    </row>
    <row r="37" hidden="1">
      <c r="A37" s="92">
        <v>36820.0</v>
      </c>
      <c r="B37" s="93" t="s">
        <v>431</v>
      </c>
      <c r="C37" s="94" t="s">
        <v>27</v>
      </c>
      <c r="D37" s="87" t="s">
        <v>22</v>
      </c>
      <c r="E37" s="87" t="s">
        <v>10</v>
      </c>
      <c r="F37" s="87" t="s">
        <v>292</v>
      </c>
      <c r="G37" s="93" t="s">
        <v>432</v>
      </c>
      <c r="H37" s="93" t="s">
        <v>334</v>
      </c>
      <c r="I37" s="85" t="s">
        <v>11</v>
      </c>
      <c r="J37" s="85" t="s">
        <v>36</v>
      </c>
      <c r="K37" s="85" t="s">
        <v>73</v>
      </c>
      <c r="L37" s="85" t="s">
        <v>397</v>
      </c>
      <c r="M37" s="85" t="s">
        <v>253</v>
      </c>
      <c r="N37" s="95">
        <v>43250.0</v>
      </c>
      <c r="O37" s="88"/>
      <c r="P37" s="52"/>
      <c r="Q37" s="53"/>
      <c r="R37" s="53"/>
      <c r="S37" s="52"/>
      <c r="T37" s="34">
        <f t="shared" si="3"/>
        <v>273</v>
      </c>
      <c r="U37" s="35">
        <f t="shared" si="4"/>
        <v>4</v>
      </c>
      <c r="V37" s="36">
        <f t="shared" ref="V37:X37" si="75">IF(ISBLANK($A37),"",sum(AF37,AL37,AR37,AX37,BD37,BJ37,BP37,BV37,CB37,CH37,CN37,CT37,CZ37,DF37,DL37,DR37,DX37,ED37,EJ37,EP37,EV37))</f>
        <v>0</v>
      </c>
      <c r="W37" s="36">
        <f t="shared" si="75"/>
        <v>0</v>
      </c>
      <c r="X37" s="36">
        <f t="shared" si="75"/>
        <v>0</v>
      </c>
      <c r="Y37" s="37">
        <f t="shared" si="6"/>
        <v>0</v>
      </c>
      <c r="Z37" s="36">
        <f t="shared" ref="Z37:AB37" si="76">IF(ISBLANK($A37),"",sum(AI37,AO37,AU37,BA37,BG37,BM37,BS37,BY37,CE37,CK37,CQ37,CW37,DC37,DI37,DO37,DU37,EA37,EG37,EM37,ES37,EY37))</f>
        <v>0</v>
      </c>
      <c r="AA37" s="36">
        <f t="shared" si="76"/>
        <v>0</v>
      </c>
      <c r="AB37" s="36">
        <f t="shared" si="76"/>
        <v>0</v>
      </c>
      <c r="AC37" s="37">
        <f t="shared" si="8"/>
        <v>0</v>
      </c>
      <c r="AD37" s="38" t="str">
        <f t="shared" si="9"/>
        <v/>
      </c>
      <c r="AE37" s="39" t="str">
        <f t="shared" si="10"/>
        <v>20+</v>
      </c>
      <c r="AF37" s="89"/>
      <c r="AG37" s="52"/>
      <c r="AH37" s="52"/>
      <c r="AI37" s="52"/>
      <c r="AJ37" s="52"/>
      <c r="AK37" s="52"/>
      <c r="AL37" s="90"/>
      <c r="AM37" s="52"/>
      <c r="AN37" s="52"/>
      <c r="AO37" s="90"/>
      <c r="AP37" s="52"/>
      <c r="AQ37" s="52"/>
      <c r="AR37" s="89"/>
      <c r="AS37" s="52"/>
      <c r="AT37" s="52"/>
      <c r="AU37" s="52"/>
      <c r="AV37" s="52"/>
      <c r="AW37" s="52"/>
      <c r="AX37" s="70"/>
      <c r="AY37" s="52"/>
      <c r="AZ37" s="52"/>
      <c r="BA37" s="52"/>
      <c r="BB37" s="52"/>
      <c r="BC37" s="52"/>
      <c r="BD37" s="90"/>
      <c r="BE37" s="52"/>
      <c r="BF37" s="52"/>
      <c r="BG37" s="52"/>
      <c r="BH37" s="52"/>
      <c r="BI37" s="52"/>
      <c r="BJ37" s="90"/>
      <c r="BK37" s="52"/>
      <c r="BL37" s="52"/>
      <c r="BM37" s="52"/>
      <c r="BN37" s="52"/>
      <c r="BO37" s="52"/>
      <c r="BP37" s="52"/>
      <c r="BQ37" s="52"/>
      <c r="BR37" s="52"/>
      <c r="BS37" s="52"/>
      <c r="BT37" s="52"/>
      <c r="BU37" s="52"/>
      <c r="BV37" s="52"/>
      <c r="BW37" s="52"/>
      <c r="BX37" s="52"/>
      <c r="BY37" s="52"/>
      <c r="BZ37" s="52"/>
      <c r="CA37" s="52"/>
      <c r="CB37" s="90"/>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90"/>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91" t="s">
        <v>436</v>
      </c>
      <c r="FC37" s="91"/>
      <c r="FD37" s="91"/>
    </row>
    <row r="38" hidden="1">
      <c r="A38" s="81">
        <v>33484.0</v>
      </c>
      <c r="B38" s="82" t="s">
        <v>431</v>
      </c>
      <c r="C38" s="83" t="s">
        <v>27</v>
      </c>
      <c r="D38" s="73" t="s">
        <v>16</v>
      </c>
      <c r="E38" s="73" t="s">
        <v>10</v>
      </c>
      <c r="F38" s="73" t="s">
        <v>292</v>
      </c>
      <c r="G38" s="82" t="s">
        <v>432</v>
      </c>
      <c r="H38" s="82" t="s">
        <v>334</v>
      </c>
      <c r="I38" s="96" t="s">
        <v>11</v>
      </c>
      <c r="J38" s="96" t="s">
        <v>36</v>
      </c>
      <c r="K38" s="96" t="s">
        <v>73</v>
      </c>
      <c r="L38" s="96" t="s">
        <v>397</v>
      </c>
      <c r="M38" s="96" t="s">
        <v>253</v>
      </c>
      <c r="N38" s="74">
        <v>43172.0</v>
      </c>
      <c r="O38" s="55"/>
      <c r="P38" s="32"/>
      <c r="Q38" s="33"/>
      <c r="R38" s="33"/>
      <c r="S38" s="32"/>
      <c r="T38" s="75">
        <f t="shared" si="3"/>
        <v>351</v>
      </c>
      <c r="U38" s="35">
        <f t="shared" si="4"/>
        <v>4</v>
      </c>
      <c r="V38" s="75">
        <f t="shared" ref="V38:X38" si="77">IF(ISBLANK($A38),"",sum(AF38,AL38,AR38,AX38,BD38,BJ38,BP38,BV38,CB38,CH38,CN38,CT38,CZ38,DF38,DL38,DR38,DX38,ED38,EJ38,EP38,EV38))</f>
        <v>2</v>
      </c>
      <c r="W38" s="75">
        <f t="shared" si="77"/>
        <v>0</v>
      </c>
      <c r="X38" s="75">
        <f t="shared" si="77"/>
        <v>0</v>
      </c>
      <c r="Y38" s="76">
        <f t="shared" si="6"/>
        <v>2</v>
      </c>
      <c r="Z38" s="75">
        <f t="shared" ref="Z38:AB38" si="78">IF(ISBLANK($A38),"",sum(AI38,AO38,AU38,BA38,BG38,BM38,BS38,BY38,CE38,CK38,CQ38,CW38,DC38,DI38,DO38,DU38,EA38,EG38,EM38,ES38,EY38))</f>
        <v>0</v>
      </c>
      <c r="AA38" s="75">
        <f t="shared" si="78"/>
        <v>0</v>
      </c>
      <c r="AB38" s="75">
        <f t="shared" si="78"/>
        <v>0</v>
      </c>
      <c r="AC38" s="76">
        <f t="shared" si="8"/>
        <v>0</v>
      </c>
      <c r="AD38" s="77">
        <f t="shared" si="9"/>
        <v>0</v>
      </c>
      <c r="AE38" s="78" t="str">
        <f t="shared" si="10"/>
        <v>20+</v>
      </c>
      <c r="AF38" s="98">
        <v>2.0</v>
      </c>
      <c r="AG38" s="32"/>
      <c r="AH38" s="32"/>
      <c r="AI38" s="32"/>
      <c r="AJ38" s="32"/>
      <c r="AK38" s="32"/>
      <c r="AL38" s="79"/>
      <c r="AM38" s="32"/>
      <c r="AN38" s="32"/>
      <c r="AO38" s="79"/>
      <c r="AP38" s="32"/>
      <c r="AQ38" s="32"/>
      <c r="AR38" s="98"/>
      <c r="AS38" s="32"/>
      <c r="AT38" s="32"/>
      <c r="AU38" s="32"/>
      <c r="AV38" s="32"/>
      <c r="AW38" s="32"/>
      <c r="AX38" s="48"/>
      <c r="AY38" s="32"/>
      <c r="AZ38" s="32"/>
      <c r="BA38" s="32"/>
      <c r="BB38" s="32"/>
      <c r="BC38" s="32"/>
      <c r="BD38" s="79"/>
      <c r="BE38" s="32"/>
      <c r="BF38" s="32"/>
      <c r="BG38" s="32"/>
      <c r="BH38" s="32"/>
      <c r="BI38" s="32"/>
      <c r="BJ38" s="79"/>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79"/>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80" t="s">
        <v>437</v>
      </c>
      <c r="FC38" s="80"/>
      <c r="FD38" s="80"/>
    </row>
    <row r="39" hidden="1">
      <c r="A39" s="81">
        <v>27722.0</v>
      </c>
      <c r="B39" s="82" t="s">
        <v>438</v>
      </c>
      <c r="C39" s="83" t="s">
        <v>27</v>
      </c>
      <c r="D39" s="73" t="s">
        <v>16</v>
      </c>
      <c r="E39" s="73" t="s">
        <v>10</v>
      </c>
      <c r="F39" s="73" t="s">
        <v>292</v>
      </c>
      <c r="G39" s="82" t="s">
        <v>439</v>
      </c>
      <c r="H39" s="82" t="s">
        <v>334</v>
      </c>
      <c r="I39" s="96" t="s">
        <v>11</v>
      </c>
      <c r="J39" s="96" t="s">
        <v>36</v>
      </c>
      <c r="K39" s="96" t="s">
        <v>73</v>
      </c>
      <c r="L39" s="96" t="s">
        <v>397</v>
      </c>
      <c r="M39" s="96" t="s">
        <v>253</v>
      </c>
      <c r="N39" s="74">
        <v>43138.0</v>
      </c>
      <c r="O39" s="55"/>
      <c r="P39" s="32"/>
      <c r="Q39" s="33"/>
      <c r="R39" s="33"/>
      <c r="S39" s="32"/>
      <c r="T39" s="75">
        <f t="shared" si="3"/>
        <v>385</v>
      </c>
      <c r="U39" s="35">
        <f t="shared" si="4"/>
        <v>4</v>
      </c>
      <c r="V39" s="75">
        <f t="shared" ref="V39:X39" si="79">IF(ISBLANK($A39),"",sum(AF39,AL39,AR39,AX39,BD39,BJ39,BP39,BV39,CB39,CH39,CN39,CT39,CZ39,DF39,DL39,DR39,DX39,ED39,EJ39,EP39,EV39))</f>
        <v>8</v>
      </c>
      <c r="W39" s="75">
        <f t="shared" si="79"/>
        <v>0</v>
      </c>
      <c r="X39" s="75">
        <f t="shared" si="79"/>
        <v>0</v>
      </c>
      <c r="Y39" s="76">
        <f t="shared" si="6"/>
        <v>8</v>
      </c>
      <c r="Z39" s="75">
        <f t="shared" ref="Z39:AB39" si="80">IF(ISBLANK($A39),"",sum(AI39,AO39,AU39,BA39,BG39,BM39,BS39,BY39,CE39,CK39,CQ39,CW39,DC39,DI39,DO39,DU39,EA39,EG39,EM39,ES39,EY39))</f>
        <v>3</v>
      </c>
      <c r="AA39" s="75">
        <f t="shared" si="80"/>
        <v>0</v>
      </c>
      <c r="AB39" s="75">
        <f t="shared" si="80"/>
        <v>0</v>
      </c>
      <c r="AC39" s="76">
        <f t="shared" si="8"/>
        <v>3</v>
      </c>
      <c r="AD39" s="77">
        <f t="shared" si="9"/>
        <v>0.375</v>
      </c>
      <c r="AE39" s="78" t="str">
        <f t="shared" si="10"/>
        <v>20+</v>
      </c>
      <c r="AF39" s="98">
        <v>3.0</v>
      </c>
      <c r="AG39" s="32"/>
      <c r="AH39" s="32"/>
      <c r="AI39" s="32"/>
      <c r="AJ39" s="32"/>
      <c r="AK39" s="32"/>
      <c r="AL39" s="79">
        <v>1.0</v>
      </c>
      <c r="AM39" s="32"/>
      <c r="AN39" s="32"/>
      <c r="AO39" s="79">
        <v>3.0</v>
      </c>
      <c r="AP39" s="32"/>
      <c r="AQ39" s="32"/>
      <c r="AR39" s="98"/>
      <c r="AS39" s="32"/>
      <c r="AT39" s="32"/>
      <c r="AU39" s="32"/>
      <c r="AV39" s="32"/>
      <c r="AW39" s="32"/>
      <c r="AX39" s="48"/>
      <c r="AY39" s="32"/>
      <c r="AZ39" s="32"/>
      <c r="BA39" s="32"/>
      <c r="BB39" s="32"/>
      <c r="BC39" s="32"/>
      <c r="BD39" s="79">
        <v>2.0</v>
      </c>
      <c r="BE39" s="32"/>
      <c r="BF39" s="32"/>
      <c r="BG39" s="32"/>
      <c r="BH39" s="32"/>
      <c r="BI39" s="32"/>
      <c r="BJ39" s="79">
        <v>2.0</v>
      </c>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79"/>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80" t="s">
        <v>440</v>
      </c>
      <c r="FC39" s="80"/>
      <c r="FD39" s="80"/>
    </row>
    <row r="40" hidden="1">
      <c r="A40" s="81">
        <v>28441.0</v>
      </c>
      <c r="B40" s="82" t="s">
        <v>441</v>
      </c>
      <c r="C40" s="83" t="s">
        <v>27</v>
      </c>
      <c r="D40" s="73" t="s">
        <v>16</v>
      </c>
      <c r="E40" s="73" t="s">
        <v>10</v>
      </c>
      <c r="F40" s="73" t="s">
        <v>292</v>
      </c>
      <c r="G40" s="82" t="s">
        <v>439</v>
      </c>
      <c r="H40" s="82" t="s">
        <v>334</v>
      </c>
      <c r="I40" s="96" t="s">
        <v>11</v>
      </c>
      <c r="J40" s="96" t="s">
        <v>36</v>
      </c>
      <c r="K40" s="96" t="s">
        <v>73</v>
      </c>
      <c r="L40" s="96" t="s">
        <v>397</v>
      </c>
      <c r="M40" s="96" t="s">
        <v>253</v>
      </c>
      <c r="N40" s="74">
        <v>43165.0</v>
      </c>
      <c r="O40" s="55"/>
      <c r="P40" s="32"/>
      <c r="Q40" s="33"/>
      <c r="R40" s="33"/>
      <c r="S40" s="32"/>
      <c r="T40" s="75">
        <f t="shared" si="3"/>
        <v>358</v>
      </c>
      <c r="U40" s="35">
        <f t="shared" si="4"/>
        <v>4</v>
      </c>
      <c r="V40" s="75">
        <f t="shared" ref="V40:X40" si="81">IF(ISBLANK($A40),"",sum(AF40,AL40,AR40,AX40,BD40,BJ40,BP40,BV40,CB40,CH40,CN40,CT40,CZ40,DF40,DL40,DR40,DX40,ED40,EJ40,EP40,EV40))</f>
        <v>3</v>
      </c>
      <c r="W40" s="75">
        <f t="shared" si="81"/>
        <v>0</v>
      </c>
      <c r="X40" s="75">
        <f t="shared" si="81"/>
        <v>0</v>
      </c>
      <c r="Y40" s="76">
        <f t="shared" si="6"/>
        <v>3</v>
      </c>
      <c r="Z40" s="75">
        <f t="shared" ref="Z40:AB40" si="82">IF(ISBLANK($A40),"",sum(AI40,AO40,AU40,BA40,BG40,BM40,BS40,BY40,CE40,CK40,CQ40,CW40,DC40,DI40,DO40,DU40,EA40,EG40,EM40,ES40,EY40))</f>
        <v>0</v>
      </c>
      <c r="AA40" s="75">
        <f t="shared" si="82"/>
        <v>0</v>
      </c>
      <c r="AB40" s="75">
        <f t="shared" si="82"/>
        <v>0</v>
      </c>
      <c r="AC40" s="76">
        <f t="shared" si="8"/>
        <v>0</v>
      </c>
      <c r="AD40" s="77">
        <f t="shared" si="9"/>
        <v>0</v>
      </c>
      <c r="AE40" s="78" t="str">
        <f t="shared" si="10"/>
        <v>20+</v>
      </c>
      <c r="AF40" s="98">
        <v>2.0</v>
      </c>
      <c r="AG40" s="32"/>
      <c r="AH40" s="32"/>
      <c r="AI40" s="32"/>
      <c r="AJ40" s="32"/>
      <c r="AK40" s="32"/>
      <c r="AL40" s="79"/>
      <c r="AM40" s="32"/>
      <c r="AN40" s="32"/>
      <c r="AO40" s="79"/>
      <c r="AP40" s="32"/>
      <c r="AQ40" s="32"/>
      <c r="AR40" s="98">
        <v>1.0</v>
      </c>
      <c r="AS40" s="32"/>
      <c r="AT40" s="32"/>
      <c r="AU40" s="32"/>
      <c r="AV40" s="32"/>
      <c r="AW40" s="32"/>
      <c r="AX40" s="48"/>
      <c r="AY40" s="32"/>
      <c r="AZ40" s="32"/>
      <c r="BA40" s="32"/>
      <c r="BB40" s="32"/>
      <c r="BC40" s="32"/>
      <c r="BD40" s="79"/>
      <c r="BE40" s="32"/>
      <c r="BF40" s="32"/>
      <c r="BG40" s="32"/>
      <c r="BH40" s="32"/>
      <c r="BI40" s="32"/>
      <c r="BJ40" s="79"/>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79"/>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80" t="s">
        <v>442</v>
      </c>
      <c r="FC40" s="80"/>
      <c r="FD40" s="80"/>
    </row>
    <row r="41" hidden="1">
      <c r="A41" s="81">
        <v>172704.0</v>
      </c>
      <c r="B41" s="82" t="s">
        <v>443</v>
      </c>
      <c r="C41" s="83" t="s">
        <v>27</v>
      </c>
      <c r="D41" s="73" t="s">
        <v>16</v>
      </c>
      <c r="E41" s="73" t="s">
        <v>10</v>
      </c>
      <c r="F41" s="73" t="s">
        <v>292</v>
      </c>
      <c r="G41" s="82" t="s">
        <v>444</v>
      </c>
      <c r="H41" s="57" t="s">
        <v>334</v>
      </c>
      <c r="I41" s="45" t="s">
        <v>11</v>
      </c>
      <c r="J41" s="45" t="s">
        <v>36</v>
      </c>
      <c r="K41" s="45" t="s">
        <v>73</v>
      </c>
      <c r="L41" s="45" t="s">
        <v>397</v>
      </c>
      <c r="M41" s="45" t="s">
        <v>253</v>
      </c>
      <c r="N41" s="74">
        <v>43006.0</v>
      </c>
      <c r="O41" s="55"/>
      <c r="P41" s="32"/>
      <c r="Q41" s="33"/>
      <c r="R41" s="33"/>
      <c r="S41" s="32"/>
      <c r="T41" s="75">
        <f t="shared" si="3"/>
        <v>517</v>
      </c>
      <c r="U41" s="35">
        <f t="shared" si="4"/>
        <v>4</v>
      </c>
      <c r="V41" s="75">
        <f t="shared" ref="V41:X41" si="83">IF(ISBLANK($A41),"",sum(AF41,AL41,AR41,AX41,BD41,BJ41,BP41,BV41,CB41,CH41,CN41,CT41,CZ41,DF41,DL41,DR41,DX41,ED41,EJ41,EP41,EV41))</f>
        <v>16</v>
      </c>
      <c r="W41" s="75">
        <f t="shared" si="83"/>
        <v>0</v>
      </c>
      <c r="X41" s="75">
        <f t="shared" si="83"/>
        <v>0</v>
      </c>
      <c r="Y41" s="76">
        <f t="shared" si="6"/>
        <v>16</v>
      </c>
      <c r="Z41" s="99">
        <v>6.0</v>
      </c>
      <c r="AA41" s="99">
        <v>4.0</v>
      </c>
      <c r="AB41" s="75">
        <f t="shared" ref="AB41:AB42" si="85">IF(ISBLANK($A41),"",sum(AK41,AQ41,AW41,BC41,BI41,BO41,BU41,CA41,CG41,CM41,CS41,CY41,DE41,DK41,DQ41,DW41,EC41,EI41,EO41,EU41,FA41))</f>
        <v>0</v>
      </c>
      <c r="AC41" s="76">
        <f t="shared" si="8"/>
        <v>10</v>
      </c>
      <c r="AD41" s="77">
        <f t="shared" si="9"/>
        <v>0.375</v>
      </c>
      <c r="AE41" s="78" t="str">
        <f t="shared" si="10"/>
        <v>20+</v>
      </c>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79">
        <v>1.0</v>
      </c>
      <c r="BW41" s="32"/>
      <c r="BX41" s="32"/>
      <c r="BY41" s="32"/>
      <c r="BZ41" s="32"/>
      <c r="CA41" s="32"/>
      <c r="CB41" s="79">
        <v>1.0</v>
      </c>
      <c r="CC41" s="32"/>
      <c r="CD41" s="32"/>
      <c r="CE41" s="32"/>
      <c r="CF41" s="32"/>
      <c r="CG41" s="32"/>
      <c r="CH41" s="79">
        <v>1.0</v>
      </c>
      <c r="CI41" s="32"/>
      <c r="CJ41" s="32"/>
      <c r="CK41" s="32"/>
      <c r="CL41" s="32"/>
      <c r="CM41" s="32"/>
      <c r="CN41" s="79">
        <v>4.0</v>
      </c>
      <c r="CO41" s="32"/>
      <c r="CP41" s="32"/>
      <c r="CQ41" s="79">
        <v>1.0</v>
      </c>
      <c r="CR41" s="32"/>
      <c r="CS41" s="32"/>
      <c r="CT41" s="79">
        <v>2.0</v>
      </c>
      <c r="CU41" s="32"/>
      <c r="CV41" s="32"/>
      <c r="CW41" s="79">
        <v>1.0</v>
      </c>
      <c r="CX41" s="32"/>
      <c r="CY41" s="32"/>
      <c r="CZ41" s="32"/>
      <c r="DA41" s="32"/>
      <c r="DB41" s="32"/>
      <c r="DC41" s="32"/>
      <c r="DD41" s="32"/>
      <c r="DE41" s="32"/>
      <c r="DF41" s="32"/>
      <c r="DG41" s="32"/>
      <c r="DH41" s="32"/>
      <c r="DI41" s="32"/>
      <c r="DJ41" s="32"/>
      <c r="DK41" s="32"/>
      <c r="DL41" s="79">
        <v>1.0</v>
      </c>
      <c r="DM41" s="32"/>
      <c r="DN41" s="32"/>
      <c r="DO41" s="32"/>
      <c r="DP41" s="32"/>
      <c r="DQ41" s="32"/>
      <c r="DR41" s="32"/>
      <c r="DS41" s="32"/>
      <c r="DT41" s="32"/>
      <c r="DU41" s="32"/>
      <c r="DV41" s="32"/>
      <c r="DW41" s="32"/>
      <c r="DX41" s="79">
        <v>2.0</v>
      </c>
      <c r="DY41" s="32"/>
      <c r="DZ41" s="32"/>
      <c r="EA41" s="32"/>
      <c r="EB41" s="32"/>
      <c r="EC41" s="32"/>
      <c r="ED41" s="79">
        <v>4.0</v>
      </c>
      <c r="EE41" s="32"/>
      <c r="EF41" s="32"/>
      <c r="EG41" s="32"/>
      <c r="EH41" s="79">
        <v>1.0</v>
      </c>
      <c r="EI41" s="32"/>
      <c r="EJ41" s="32"/>
      <c r="EK41" s="32"/>
      <c r="EL41" s="32"/>
      <c r="EM41" s="32"/>
      <c r="EN41" s="32"/>
      <c r="EO41" s="32"/>
      <c r="EP41" s="32"/>
      <c r="EQ41" s="32"/>
      <c r="ER41" s="32"/>
      <c r="ES41" s="32"/>
      <c r="ET41" s="32"/>
      <c r="EU41" s="32"/>
      <c r="EV41" s="32"/>
      <c r="EW41" s="32"/>
      <c r="EX41" s="32"/>
      <c r="EY41" s="32"/>
      <c r="EZ41" s="32"/>
      <c r="FA41" s="32"/>
      <c r="FB41" s="80" t="s">
        <v>445</v>
      </c>
      <c r="FC41" s="80"/>
      <c r="FD41" s="80"/>
    </row>
    <row r="42" hidden="1">
      <c r="A42" s="81">
        <v>172670.0</v>
      </c>
      <c r="B42" s="82" t="s">
        <v>446</v>
      </c>
      <c r="C42" s="83" t="s">
        <v>27</v>
      </c>
      <c r="D42" s="73" t="s">
        <v>16</v>
      </c>
      <c r="E42" s="73" t="s">
        <v>10</v>
      </c>
      <c r="F42" s="73" t="s">
        <v>292</v>
      </c>
      <c r="G42" s="82" t="s">
        <v>444</v>
      </c>
      <c r="H42" s="57" t="s">
        <v>334</v>
      </c>
      <c r="I42" s="45" t="s">
        <v>11</v>
      </c>
      <c r="J42" s="45" t="s">
        <v>36</v>
      </c>
      <c r="K42" s="45" t="s">
        <v>73</v>
      </c>
      <c r="L42" s="45" t="s">
        <v>397</v>
      </c>
      <c r="M42" s="45" t="s">
        <v>253</v>
      </c>
      <c r="N42" s="74">
        <v>43000.0</v>
      </c>
      <c r="O42" s="55"/>
      <c r="P42" s="32"/>
      <c r="Q42" s="33"/>
      <c r="R42" s="33"/>
      <c r="S42" s="32"/>
      <c r="T42" s="75">
        <f t="shared" si="3"/>
        <v>523</v>
      </c>
      <c r="U42" s="35">
        <f t="shared" si="4"/>
        <v>4</v>
      </c>
      <c r="V42" s="75">
        <f t="shared" ref="V42:X42" si="84">IF(ISBLANK($A42),"",sum(AF42,AL42,AR42,AX42,BD42,BJ42,BP42,BV42,CB42,CH42,CN42,CT42,CZ42,DF42,DL42,DR42,DX42,ED42,EJ42,EP42,EV42))</f>
        <v>11</v>
      </c>
      <c r="W42" s="75">
        <f t="shared" si="84"/>
        <v>0</v>
      </c>
      <c r="X42" s="75">
        <f t="shared" si="84"/>
        <v>0</v>
      </c>
      <c r="Y42" s="76">
        <f t="shared" si="6"/>
        <v>11</v>
      </c>
      <c r="Z42" s="99">
        <v>6.0</v>
      </c>
      <c r="AA42" s="99">
        <v>4.0</v>
      </c>
      <c r="AB42" s="75">
        <f t="shared" si="85"/>
        <v>0</v>
      </c>
      <c r="AC42" s="76">
        <f t="shared" si="8"/>
        <v>10</v>
      </c>
      <c r="AD42" s="77">
        <f t="shared" si="9"/>
        <v>0.5454545455</v>
      </c>
      <c r="AE42" s="78" t="str">
        <f t="shared" si="10"/>
        <v>20+</v>
      </c>
      <c r="AF42" s="79">
        <v>1.0</v>
      </c>
      <c r="AG42" s="32"/>
      <c r="AH42" s="32"/>
      <c r="AI42" s="32"/>
      <c r="AJ42" s="32"/>
      <c r="AK42" s="32"/>
      <c r="AL42" s="32"/>
      <c r="AM42" s="32"/>
      <c r="AN42" s="32"/>
      <c r="AO42" s="32"/>
      <c r="AP42" s="32"/>
      <c r="AQ42" s="32"/>
      <c r="AR42" s="32"/>
      <c r="AS42" s="32"/>
      <c r="AT42" s="32"/>
      <c r="AU42" s="32"/>
      <c r="AV42" s="32"/>
      <c r="AW42" s="32"/>
      <c r="AX42" s="79">
        <v>3.0</v>
      </c>
      <c r="AY42" s="32"/>
      <c r="AZ42" s="32"/>
      <c r="BA42" s="32"/>
      <c r="BB42" s="32"/>
      <c r="BC42" s="32"/>
      <c r="BD42" s="79">
        <v>1.0</v>
      </c>
      <c r="BE42" s="32"/>
      <c r="BF42" s="32"/>
      <c r="BG42" s="79">
        <v>2.0</v>
      </c>
      <c r="BH42" s="32"/>
      <c r="BI42" s="32"/>
      <c r="BJ42" s="32"/>
      <c r="BK42" s="32"/>
      <c r="BL42" s="32"/>
      <c r="BM42" s="32"/>
      <c r="BN42" s="32"/>
      <c r="BO42" s="32"/>
      <c r="BP42" s="32"/>
      <c r="BQ42" s="32"/>
      <c r="BR42" s="32"/>
      <c r="BS42" s="32"/>
      <c r="BT42" s="32"/>
      <c r="BU42" s="32"/>
      <c r="BV42" s="79">
        <v>1.0</v>
      </c>
      <c r="BW42" s="32"/>
      <c r="BX42" s="32"/>
      <c r="BY42" s="32"/>
      <c r="BZ42" s="32"/>
      <c r="CA42" s="32"/>
      <c r="CB42" s="79"/>
      <c r="CC42" s="32"/>
      <c r="CD42" s="32"/>
      <c r="CE42" s="32"/>
      <c r="CF42" s="32"/>
      <c r="CG42" s="32"/>
      <c r="CH42" s="79"/>
      <c r="CI42" s="32"/>
      <c r="CJ42" s="32"/>
      <c r="CK42" s="32"/>
      <c r="CL42" s="32"/>
      <c r="CM42" s="32"/>
      <c r="CN42" s="79"/>
      <c r="CO42" s="32"/>
      <c r="CP42" s="32"/>
      <c r="CQ42" s="79"/>
      <c r="CR42" s="32"/>
      <c r="CS42" s="32"/>
      <c r="CT42" s="79">
        <v>1.0</v>
      </c>
      <c r="CU42" s="32"/>
      <c r="CV42" s="32"/>
      <c r="CW42" s="79">
        <v>4.0</v>
      </c>
      <c r="CX42" s="32"/>
      <c r="CY42" s="32"/>
      <c r="CZ42" s="32"/>
      <c r="DA42" s="32"/>
      <c r="DB42" s="32"/>
      <c r="DC42" s="32"/>
      <c r="DD42" s="32"/>
      <c r="DE42" s="32"/>
      <c r="DF42" s="32"/>
      <c r="DG42" s="32"/>
      <c r="DH42" s="32"/>
      <c r="DI42" s="32"/>
      <c r="DJ42" s="32"/>
      <c r="DK42" s="32"/>
      <c r="DL42" s="79"/>
      <c r="DM42" s="32"/>
      <c r="DN42" s="32"/>
      <c r="DO42" s="32"/>
      <c r="DP42" s="32"/>
      <c r="DQ42" s="32"/>
      <c r="DR42" s="79">
        <v>2.0</v>
      </c>
      <c r="DS42" s="32"/>
      <c r="DT42" s="32"/>
      <c r="DU42" s="79">
        <v>1.0</v>
      </c>
      <c r="DV42" s="32"/>
      <c r="DW42" s="32"/>
      <c r="DX42" s="79">
        <v>1.0</v>
      </c>
      <c r="DY42" s="32"/>
      <c r="DZ42" s="32"/>
      <c r="EA42" s="32"/>
      <c r="EB42" s="32"/>
      <c r="EC42" s="32"/>
      <c r="ED42" s="32"/>
      <c r="EE42" s="32"/>
      <c r="EF42" s="32"/>
      <c r="EG42" s="32"/>
      <c r="EH42" s="32"/>
      <c r="EI42" s="32"/>
      <c r="EJ42" s="79">
        <v>1.0</v>
      </c>
      <c r="EK42" s="32"/>
      <c r="EL42" s="32"/>
      <c r="EM42" s="79"/>
      <c r="EN42" s="79">
        <v>3.0</v>
      </c>
      <c r="EO42" s="32"/>
      <c r="EP42" s="32"/>
      <c r="EQ42" s="32"/>
      <c r="ER42" s="32"/>
      <c r="ES42" s="32"/>
      <c r="ET42" s="32"/>
      <c r="EU42" s="32"/>
      <c r="EV42" s="32"/>
      <c r="EW42" s="32"/>
      <c r="EX42" s="32"/>
      <c r="EY42" s="32"/>
      <c r="EZ42" s="32"/>
      <c r="FA42" s="32"/>
      <c r="FB42" s="100" t="s">
        <v>447</v>
      </c>
      <c r="FC42" s="100"/>
      <c r="FD42" s="100"/>
    </row>
    <row r="43" hidden="1">
      <c r="A43" s="81">
        <v>172810.0</v>
      </c>
      <c r="B43" s="82" t="s">
        <v>448</v>
      </c>
      <c r="C43" s="83" t="s">
        <v>27</v>
      </c>
      <c r="D43" s="73" t="s">
        <v>16</v>
      </c>
      <c r="E43" s="73" t="s">
        <v>10</v>
      </c>
      <c r="F43" s="73" t="s">
        <v>292</v>
      </c>
      <c r="G43" s="82" t="s">
        <v>449</v>
      </c>
      <c r="H43" s="57" t="s">
        <v>334</v>
      </c>
      <c r="I43" s="45" t="s">
        <v>11</v>
      </c>
      <c r="J43" s="45" t="s">
        <v>36</v>
      </c>
      <c r="K43" s="45" t="s">
        <v>73</v>
      </c>
      <c r="L43" s="45" t="s">
        <v>397</v>
      </c>
      <c r="M43" s="45" t="s">
        <v>253</v>
      </c>
      <c r="N43" s="74">
        <v>43017.0</v>
      </c>
      <c r="O43" s="55"/>
      <c r="P43" s="32"/>
      <c r="Q43" s="33"/>
      <c r="R43" s="33"/>
      <c r="S43" s="32"/>
      <c r="T43" s="75">
        <f t="shared" si="3"/>
        <v>506</v>
      </c>
      <c r="U43" s="35">
        <f t="shared" si="4"/>
        <v>4</v>
      </c>
      <c r="V43" s="75">
        <f t="shared" ref="V43:X43" si="86">IF(ISBLANK($A43),"",sum(AF43,AL43,AR43,AX43,BD43,BJ43,BP43,BV43,CB43,CH43,CN43,CT43,CZ43,DF43,DL43,DR43,DX43,ED43,EJ43,EP43,EV43))</f>
        <v>8</v>
      </c>
      <c r="W43" s="75">
        <f t="shared" si="86"/>
        <v>0</v>
      </c>
      <c r="X43" s="75">
        <f t="shared" si="86"/>
        <v>0</v>
      </c>
      <c r="Y43" s="76">
        <f t="shared" si="6"/>
        <v>8</v>
      </c>
      <c r="Z43" s="75">
        <f t="shared" ref="Z43:AB43" si="87">IF(ISBLANK($A43),"",sum(AI43,AO43,AU43,BA43,BG43,BM43,BS43,BY43,CE43,CK43,CQ43,CW43,DC43,DI43,DO43,DU43,EA43,EG43,EM43,ES43,EY43))</f>
        <v>3</v>
      </c>
      <c r="AA43" s="75">
        <f t="shared" si="87"/>
        <v>0</v>
      </c>
      <c r="AB43" s="75">
        <f t="shared" si="87"/>
        <v>0</v>
      </c>
      <c r="AC43" s="76">
        <f t="shared" si="8"/>
        <v>3</v>
      </c>
      <c r="AD43" s="77">
        <f t="shared" si="9"/>
        <v>0.375</v>
      </c>
      <c r="AE43" s="78"/>
      <c r="AF43" s="79">
        <v>8.0</v>
      </c>
      <c r="AG43" s="32"/>
      <c r="AH43" s="32"/>
      <c r="AI43" s="79">
        <v>3.0</v>
      </c>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80" t="s">
        <v>450</v>
      </c>
      <c r="FC43" s="80"/>
      <c r="FD43" s="80"/>
    </row>
    <row r="44" hidden="1">
      <c r="A44" s="81">
        <v>172703.0</v>
      </c>
      <c r="B44" s="82" t="s">
        <v>443</v>
      </c>
      <c r="C44" s="83" t="s">
        <v>27</v>
      </c>
      <c r="D44" s="73" t="s">
        <v>16</v>
      </c>
      <c r="E44" s="73" t="s">
        <v>10</v>
      </c>
      <c r="F44" s="73" t="s">
        <v>292</v>
      </c>
      <c r="G44" s="82" t="s">
        <v>444</v>
      </c>
      <c r="H44" s="57" t="s">
        <v>334</v>
      </c>
      <c r="I44" s="45" t="s">
        <v>11</v>
      </c>
      <c r="J44" s="45" t="s">
        <v>36</v>
      </c>
      <c r="K44" s="45" t="s">
        <v>73</v>
      </c>
      <c r="L44" s="45" t="s">
        <v>397</v>
      </c>
      <c r="M44" s="45" t="s">
        <v>253</v>
      </c>
      <c r="N44" s="74">
        <v>43006.0</v>
      </c>
      <c r="O44" s="55"/>
      <c r="P44" s="32"/>
      <c r="Q44" s="33"/>
      <c r="R44" s="33"/>
      <c r="S44" s="32"/>
      <c r="T44" s="75">
        <f t="shared" si="3"/>
        <v>517</v>
      </c>
      <c r="U44" s="35">
        <f t="shared" si="4"/>
        <v>4</v>
      </c>
      <c r="V44" s="75">
        <f t="shared" ref="V44:X44" si="88">IF(ISBLANK($A44),"",sum(AF44,AL44,AR44,AX44,BD44,BJ44,BP44,BV44,CB44,CH44,CN44,CT44,CZ44,DF44,DL44,DR44,DX44,ED44,EJ44,EP44,EV44))</f>
        <v>7</v>
      </c>
      <c r="W44" s="75">
        <f t="shared" si="88"/>
        <v>0</v>
      </c>
      <c r="X44" s="75">
        <f t="shared" si="88"/>
        <v>0</v>
      </c>
      <c r="Y44" s="76">
        <f t="shared" si="6"/>
        <v>7</v>
      </c>
      <c r="Z44" s="75">
        <f t="shared" ref="Z44:AB44" si="89">IF(ISBLANK($A44),"",sum(AI44,AO44,AU44,BA44,BG44,BM44,BS44,BY44,CE44,CK44,CQ44,CW44,DC44,DI44,DO44,DU44,EA44,EG44,EM44,ES44,EY44))</f>
        <v>2</v>
      </c>
      <c r="AA44" s="75">
        <f t="shared" si="89"/>
        <v>0</v>
      </c>
      <c r="AB44" s="75">
        <f t="shared" si="89"/>
        <v>0</v>
      </c>
      <c r="AC44" s="76">
        <f t="shared" si="8"/>
        <v>2</v>
      </c>
      <c r="AD44" s="77">
        <f t="shared" si="9"/>
        <v>0.2857142857</v>
      </c>
      <c r="AE44" s="78" t="str">
        <f t="shared" ref="AE44:AE164" si="92">IF( N44="" , "", IF( (TODAY()-N44)/7 &gt; 20 , "20+", ROUNDUP((TODAY()-N44)/7 ,0)))</f>
        <v>20+</v>
      </c>
      <c r="AF44" s="79">
        <v>3.0</v>
      </c>
      <c r="AG44" s="32"/>
      <c r="AH44" s="32"/>
      <c r="AI44" s="32"/>
      <c r="AJ44" s="32"/>
      <c r="AK44" s="32"/>
      <c r="AL44" s="79">
        <v>1.0</v>
      </c>
      <c r="AM44" s="32"/>
      <c r="AN44" s="32"/>
      <c r="AO44" s="32"/>
      <c r="AP44" s="32"/>
      <c r="AQ44" s="32"/>
      <c r="AR44" s="79">
        <v>1.0</v>
      </c>
      <c r="AS44" s="32"/>
      <c r="AT44" s="32"/>
      <c r="AU44" s="32"/>
      <c r="AV44" s="32"/>
      <c r="AW44" s="32"/>
      <c r="AX44" s="79">
        <v>1.0</v>
      </c>
      <c r="AY44" s="32"/>
      <c r="AZ44" s="32"/>
      <c r="BA44" s="32"/>
      <c r="BB44" s="32"/>
      <c r="BC44" s="32"/>
      <c r="BD44" s="32"/>
      <c r="BE44" s="32"/>
      <c r="BF44" s="32"/>
      <c r="BG44" s="32"/>
      <c r="BH44" s="32"/>
      <c r="BI44" s="32"/>
      <c r="BJ44" s="79">
        <v>1.0</v>
      </c>
      <c r="BK44" s="32"/>
      <c r="BL44" s="32"/>
      <c r="BM44" s="79">
        <v>2.0</v>
      </c>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80" t="s">
        <v>451</v>
      </c>
      <c r="FC44" s="80"/>
      <c r="FD44" s="80"/>
    </row>
    <row r="45" hidden="1">
      <c r="A45" s="81">
        <v>22501.0</v>
      </c>
      <c r="B45" s="82" t="s">
        <v>452</v>
      </c>
      <c r="C45" s="83" t="s">
        <v>27</v>
      </c>
      <c r="D45" s="73" t="s">
        <v>16</v>
      </c>
      <c r="E45" s="73" t="s">
        <v>10</v>
      </c>
      <c r="F45" s="73" t="s">
        <v>292</v>
      </c>
      <c r="G45" s="82" t="s">
        <v>453</v>
      </c>
      <c r="H45" s="57" t="s">
        <v>334</v>
      </c>
      <c r="I45" s="45" t="s">
        <v>11</v>
      </c>
      <c r="J45" s="45" t="s">
        <v>36</v>
      </c>
      <c r="K45" s="45" t="s">
        <v>73</v>
      </c>
      <c r="L45" s="45" t="s">
        <v>397</v>
      </c>
      <c r="M45" s="45" t="s">
        <v>253</v>
      </c>
      <c r="N45" s="74">
        <v>43049.0</v>
      </c>
      <c r="O45" s="55"/>
      <c r="P45" s="32"/>
      <c r="Q45" s="33"/>
      <c r="R45" s="33"/>
      <c r="S45" s="32"/>
      <c r="T45" s="75">
        <f t="shared" si="3"/>
        <v>474</v>
      </c>
      <c r="U45" s="35">
        <f t="shared" si="4"/>
        <v>4</v>
      </c>
      <c r="V45" s="75">
        <f t="shared" ref="V45:X45" si="90">IF(ISBLANK($A45),"",sum(AF45,AL45,AR45,AX45,BD45,BJ45,BP45,BV45,CB45,CH45,CN45,CT45,CZ45,DF45,DL45,DR45,DX45,ED45,EJ45,EP45,EV45))</f>
        <v>8</v>
      </c>
      <c r="W45" s="75">
        <f t="shared" si="90"/>
        <v>0</v>
      </c>
      <c r="X45" s="75">
        <f t="shared" si="90"/>
        <v>0</v>
      </c>
      <c r="Y45" s="76">
        <f t="shared" si="6"/>
        <v>8</v>
      </c>
      <c r="Z45" s="75">
        <f t="shared" ref="Z45:AB45" si="91">IF(ISBLANK($A45),"",sum(AI45,AO45,AU45,BA45,BG45,BM45,BS45,BY45,CE45,CK45,CQ45,CW45,DC45,DI45,DO45,DU45,EA45,EG45,EM45,ES45,EY45))</f>
        <v>4</v>
      </c>
      <c r="AA45" s="75">
        <f t="shared" si="91"/>
        <v>0</v>
      </c>
      <c r="AB45" s="75">
        <f t="shared" si="91"/>
        <v>0</v>
      </c>
      <c r="AC45" s="76">
        <f t="shared" si="8"/>
        <v>4</v>
      </c>
      <c r="AD45" s="77">
        <f t="shared" si="9"/>
        <v>0.5</v>
      </c>
      <c r="AE45" s="78" t="str">
        <f t="shared" si="92"/>
        <v>20+</v>
      </c>
      <c r="AF45" s="79">
        <v>7.0</v>
      </c>
      <c r="AG45" s="32"/>
      <c r="AH45" s="32"/>
      <c r="AI45" s="32"/>
      <c r="AJ45" s="32"/>
      <c r="AK45" s="32"/>
      <c r="AL45" s="79">
        <v>1.0</v>
      </c>
      <c r="AM45" s="32"/>
      <c r="AN45" s="32"/>
      <c r="AO45" s="32"/>
      <c r="AP45" s="32"/>
      <c r="AQ45" s="32"/>
      <c r="AR45" s="32"/>
      <c r="AS45" s="32"/>
      <c r="AT45" s="32"/>
      <c r="AU45" s="79">
        <v>4.0</v>
      </c>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80" t="s">
        <v>454</v>
      </c>
      <c r="FC45" s="80"/>
      <c r="FD45" s="80"/>
    </row>
    <row r="46" hidden="1">
      <c r="A46" s="81">
        <v>22883.0</v>
      </c>
      <c r="B46" s="82" t="s">
        <v>452</v>
      </c>
      <c r="C46" s="83" t="s">
        <v>27</v>
      </c>
      <c r="D46" s="73" t="s">
        <v>16</v>
      </c>
      <c r="E46" s="73" t="s">
        <v>10</v>
      </c>
      <c r="F46" s="73" t="s">
        <v>292</v>
      </c>
      <c r="G46" s="82" t="s">
        <v>453</v>
      </c>
      <c r="H46" s="57" t="s">
        <v>334</v>
      </c>
      <c r="I46" s="45" t="s">
        <v>11</v>
      </c>
      <c r="J46" s="45" t="s">
        <v>36</v>
      </c>
      <c r="K46" s="45" t="s">
        <v>73</v>
      </c>
      <c r="L46" s="45" t="s">
        <v>397</v>
      </c>
      <c r="M46" s="45" t="s">
        <v>253</v>
      </c>
      <c r="N46" s="74">
        <v>43061.0</v>
      </c>
      <c r="O46" s="55"/>
      <c r="P46" s="32"/>
      <c r="Q46" s="33"/>
      <c r="R46" s="33"/>
      <c r="S46" s="32"/>
      <c r="T46" s="75">
        <f t="shared" si="3"/>
        <v>462</v>
      </c>
      <c r="U46" s="35">
        <f t="shared" si="4"/>
        <v>4</v>
      </c>
      <c r="V46" s="75">
        <f t="shared" ref="V46:X46" si="93">IF(ISBLANK($A46),"",sum(AF46,AL46,AR46,AX46,BD46,BJ46,BP46,BV46,CB46,CH46,CN46,CT46,CZ46,DF46,DL46,DR46,DX46,ED46,EJ46,EP46,EV46))</f>
        <v>1</v>
      </c>
      <c r="W46" s="75">
        <f t="shared" si="93"/>
        <v>0</v>
      </c>
      <c r="X46" s="75">
        <f t="shared" si="93"/>
        <v>0</v>
      </c>
      <c r="Y46" s="76">
        <f t="shared" si="6"/>
        <v>1</v>
      </c>
      <c r="Z46" s="75">
        <f t="shared" ref="Z46:AB46" si="94">IF(ISBLANK($A46),"",sum(AI46,AO46,AU46,BA46,BG46,BM46,BS46,BY46,CE46,CK46,CQ46,CW46,DC46,DI46,DO46,DU46,EA46,EG46,EM46,ES46,EY46))</f>
        <v>1</v>
      </c>
      <c r="AA46" s="75">
        <f t="shared" si="94"/>
        <v>0</v>
      </c>
      <c r="AB46" s="75">
        <f t="shared" si="94"/>
        <v>0</v>
      </c>
      <c r="AC46" s="76">
        <f t="shared" si="8"/>
        <v>1</v>
      </c>
      <c r="AD46" s="77">
        <f t="shared" si="9"/>
        <v>1</v>
      </c>
      <c r="AE46" s="78" t="str">
        <f t="shared" si="92"/>
        <v>20+</v>
      </c>
      <c r="AF46" s="79">
        <v>1.0</v>
      </c>
      <c r="AG46" s="32"/>
      <c r="AH46" s="32"/>
      <c r="AI46" s="79">
        <v>1.0</v>
      </c>
      <c r="AJ46" s="32"/>
      <c r="AK46" s="32"/>
      <c r="AL46" s="79"/>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80" t="s">
        <v>455</v>
      </c>
      <c r="FC46" s="80"/>
      <c r="FD46" s="80"/>
    </row>
    <row r="47" hidden="1">
      <c r="A47" s="81">
        <v>22882.0</v>
      </c>
      <c r="B47" s="82" t="s">
        <v>452</v>
      </c>
      <c r="C47" s="83" t="s">
        <v>27</v>
      </c>
      <c r="D47" s="73" t="s">
        <v>16</v>
      </c>
      <c r="E47" s="73" t="s">
        <v>10</v>
      </c>
      <c r="F47" s="73" t="s">
        <v>292</v>
      </c>
      <c r="G47" s="82" t="s">
        <v>456</v>
      </c>
      <c r="H47" s="57" t="s">
        <v>334</v>
      </c>
      <c r="I47" s="45" t="s">
        <v>11</v>
      </c>
      <c r="J47" s="45" t="s">
        <v>36</v>
      </c>
      <c r="K47" s="45" t="s">
        <v>73</v>
      </c>
      <c r="L47" s="45" t="s">
        <v>397</v>
      </c>
      <c r="M47" s="45" t="s">
        <v>253</v>
      </c>
      <c r="N47" s="74">
        <v>43070.0</v>
      </c>
      <c r="O47" s="55"/>
      <c r="P47" s="32"/>
      <c r="Q47" s="33"/>
      <c r="R47" s="33"/>
      <c r="S47" s="32"/>
      <c r="T47" s="75">
        <f t="shared" si="3"/>
        <v>453</v>
      </c>
      <c r="U47" s="35">
        <f t="shared" si="4"/>
        <v>4</v>
      </c>
      <c r="V47" s="75">
        <f t="shared" ref="V47:X47" si="95">IF(ISBLANK($A47),"",sum(AF47,AL47,AR47,AX47,BD47,BJ47,BP47,BV47,CB47,CH47,CN47,CT47,CZ47,DF47,DL47,DR47,DX47,ED47,EJ47,EP47,EV47))</f>
        <v>3</v>
      </c>
      <c r="W47" s="75">
        <f t="shared" si="95"/>
        <v>0</v>
      </c>
      <c r="X47" s="75">
        <f t="shared" si="95"/>
        <v>0</v>
      </c>
      <c r="Y47" s="76">
        <f t="shared" si="6"/>
        <v>3</v>
      </c>
      <c r="Z47" s="75">
        <f t="shared" ref="Z47:AB47" si="96">IF(ISBLANK($A47),"",sum(AI47,AO47,AU47,BA47,BG47,BM47,BS47,BY47,CE47,CK47,CQ47,CW47,DC47,DI47,DO47,DU47,EA47,EG47,EM47,ES47,EY47))</f>
        <v>2</v>
      </c>
      <c r="AA47" s="75">
        <f t="shared" si="96"/>
        <v>0</v>
      </c>
      <c r="AB47" s="75">
        <f t="shared" si="96"/>
        <v>0</v>
      </c>
      <c r="AC47" s="76">
        <f t="shared" si="8"/>
        <v>2</v>
      </c>
      <c r="AD47" s="77">
        <f t="shared" si="9"/>
        <v>0.6666666667</v>
      </c>
      <c r="AE47" s="78" t="str">
        <f t="shared" si="92"/>
        <v>20+</v>
      </c>
      <c r="AF47" s="79">
        <v>1.0</v>
      </c>
      <c r="AG47" s="32"/>
      <c r="AH47" s="32"/>
      <c r="AI47" s="32"/>
      <c r="AJ47" s="32"/>
      <c r="AK47" s="32"/>
      <c r="AL47" s="79">
        <v>2.0</v>
      </c>
      <c r="AM47" s="32"/>
      <c r="AN47" s="32"/>
      <c r="AO47" s="79">
        <v>1.0</v>
      </c>
      <c r="AP47" s="32"/>
      <c r="AQ47" s="32"/>
      <c r="AR47" s="32"/>
      <c r="AS47" s="32"/>
      <c r="AT47" s="32"/>
      <c r="AU47" s="79">
        <v>1.0</v>
      </c>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80" t="s">
        <v>457</v>
      </c>
      <c r="FC47" s="80"/>
      <c r="FD47" s="80"/>
    </row>
    <row r="48" hidden="1">
      <c r="A48" s="81">
        <v>23461.0</v>
      </c>
      <c r="B48" s="82" t="s">
        <v>458</v>
      </c>
      <c r="C48" s="83" t="s">
        <v>27</v>
      </c>
      <c r="D48" s="73" t="s">
        <v>16</v>
      </c>
      <c r="E48" s="73" t="s">
        <v>10</v>
      </c>
      <c r="F48" s="73" t="s">
        <v>292</v>
      </c>
      <c r="G48" s="82" t="s">
        <v>459</v>
      </c>
      <c r="H48" s="82" t="s">
        <v>334</v>
      </c>
      <c r="I48" s="96" t="s">
        <v>11</v>
      </c>
      <c r="J48" s="96" t="s">
        <v>36</v>
      </c>
      <c r="K48" s="96" t="s">
        <v>73</v>
      </c>
      <c r="L48" s="96" t="s">
        <v>460</v>
      </c>
      <c r="M48" s="96" t="s">
        <v>253</v>
      </c>
      <c r="N48" s="74">
        <v>43068.0</v>
      </c>
      <c r="O48" s="55"/>
      <c r="P48" s="32"/>
      <c r="Q48" s="33"/>
      <c r="R48" s="33"/>
      <c r="S48" s="32"/>
      <c r="T48" s="75">
        <f t="shared" si="3"/>
        <v>455</v>
      </c>
      <c r="U48" s="35">
        <f t="shared" si="4"/>
        <v>4</v>
      </c>
      <c r="V48" s="75">
        <f t="shared" ref="V48:X48" si="97">IF(ISBLANK($A48),"",sum(AF48,AL48,AR48,AX48,BD48,BJ48,BP48,BV48,CB48,CH48,CN48,CT48,CZ48,DF48,DL48,DR48,DX48,ED48,EJ48,EP48,EV48))</f>
        <v>10</v>
      </c>
      <c r="W48" s="75">
        <f t="shared" si="97"/>
        <v>0</v>
      </c>
      <c r="X48" s="75">
        <f t="shared" si="97"/>
        <v>0</v>
      </c>
      <c r="Y48" s="76">
        <f t="shared" si="6"/>
        <v>10</v>
      </c>
      <c r="Z48" s="75">
        <f t="shared" ref="Z48:AB48" si="98">IF(ISBLANK($A48),"",sum(AI48,AO48,AU48,BA48,BG48,BM48,BS48,BY48,CE48,CK48,CQ48,CW48,DC48,DI48,DO48,DU48,EA48,EG48,EM48,ES48,EY48))</f>
        <v>6</v>
      </c>
      <c r="AA48" s="75">
        <f t="shared" si="98"/>
        <v>2</v>
      </c>
      <c r="AB48" s="75">
        <f t="shared" si="98"/>
        <v>0</v>
      </c>
      <c r="AC48" s="76">
        <f t="shared" si="8"/>
        <v>8</v>
      </c>
      <c r="AD48" s="77">
        <f t="shared" si="9"/>
        <v>0.6</v>
      </c>
      <c r="AE48" s="78" t="str">
        <f t="shared" si="92"/>
        <v>20+</v>
      </c>
      <c r="AF48" s="98">
        <v>2.0</v>
      </c>
      <c r="AG48" s="32"/>
      <c r="AH48" s="32"/>
      <c r="AI48" s="32"/>
      <c r="AJ48" s="32"/>
      <c r="AK48" s="32"/>
      <c r="AL48" s="79">
        <v>6.0</v>
      </c>
      <c r="AM48" s="32"/>
      <c r="AN48" s="32"/>
      <c r="AO48" s="79">
        <v>6.0</v>
      </c>
      <c r="AP48" s="32"/>
      <c r="AQ48" s="32"/>
      <c r="AR48" s="79">
        <v>2.0</v>
      </c>
      <c r="AS48" s="32"/>
      <c r="AT48" s="32"/>
      <c r="AU48" s="32"/>
      <c r="AV48" s="79">
        <v>2.0</v>
      </c>
      <c r="AW48" s="32"/>
      <c r="AX48" s="32"/>
      <c r="AY48" s="32"/>
      <c r="AZ48" s="32"/>
      <c r="BA48" s="32"/>
      <c r="BB48" s="32"/>
      <c r="BC48" s="32"/>
      <c r="BD48" s="79"/>
      <c r="BE48" s="32"/>
      <c r="BF48" s="32"/>
      <c r="BG48" s="32"/>
      <c r="BH48" s="32"/>
      <c r="BI48" s="32"/>
      <c r="BJ48" s="32"/>
      <c r="BK48" s="32"/>
      <c r="BL48" s="32"/>
      <c r="BM48" s="32"/>
      <c r="BN48" s="32"/>
      <c r="BO48" s="32"/>
      <c r="BP48" s="79"/>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79"/>
      <c r="CU48" s="32"/>
      <c r="CV48" s="32"/>
      <c r="CW48" s="79"/>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80" t="s">
        <v>461</v>
      </c>
      <c r="FC48" s="80"/>
      <c r="FD48" s="80"/>
    </row>
    <row r="49" hidden="1">
      <c r="A49" s="81">
        <v>33341.0</v>
      </c>
      <c r="B49" s="82" t="s">
        <v>458</v>
      </c>
      <c r="C49" s="83" t="s">
        <v>27</v>
      </c>
      <c r="D49" s="73" t="s">
        <v>16</v>
      </c>
      <c r="E49" s="73" t="s">
        <v>10</v>
      </c>
      <c r="F49" s="73" t="s">
        <v>292</v>
      </c>
      <c r="G49" s="82" t="s">
        <v>459</v>
      </c>
      <c r="H49" s="57" t="s">
        <v>334</v>
      </c>
      <c r="I49" s="45" t="s">
        <v>11</v>
      </c>
      <c r="J49" s="45" t="s">
        <v>36</v>
      </c>
      <c r="K49" s="45" t="s">
        <v>73</v>
      </c>
      <c r="L49" s="45" t="s">
        <v>397</v>
      </c>
      <c r="M49" s="45" t="s">
        <v>253</v>
      </c>
      <c r="N49" s="74">
        <v>43165.0</v>
      </c>
      <c r="O49" s="55"/>
      <c r="P49" s="32"/>
      <c r="Q49" s="33"/>
      <c r="R49" s="33"/>
      <c r="S49" s="32"/>
      <c r="T49" s="75">
        <f t="shared" si="3"/>
        <v>358</v>
      </c>
      <c r="U49" s="35">
        <f t="shared" si="4"/>
        <v>4</v>
      </c>
      <c r="V49" s="75">
        <f t="shared" ref="V49:X49" si="99">IF(ISBLANK($A49),"",sum(AF49,AL49,AR49,AX49,BD49,BJ49,BP49,BV49,CB49,CH49,CN49,CT49,CZ49,DF49,DL49,DR49,DX49,ED49,EJ49,EP49,EV49))</f>
        <v>4</v>
      </c>
      <c r="W49" s="75">
        <f t="shared" si="99"/>
        <v>0</v>
      </c>
      <c r="X49" s="75">
        <f t="shared" si="99"/>
        <v>0</v>
      </c>
      <c r="Y49" s="76">
        <f t="shared" si="6"/>
        <v>4</v>
      </c>
      <c r="Z49" s="75">
        <f t="shared" ref="Z49:AB49" si="100">IF(ISBLANK($A49),"",sum(AI49,AO49,AU49,BA49,BG49,BM49,BS49,BY49,CE49,CK49,CQ49,CW49,DC49,DI49,DO49,DU49,EA49,EG49,EM49,ES49,EY49))</f>
        <v>3</v>
      </c>
      <c r="AA49" s="75">
        <f t="shared" si="100"/>
        <v>0</v>
      </c>
      <c r="AB49" s="75">
        <f t="shared" si="100"/>
        <v>0</v>
      </c>
      <c r="AC49" s="76">
        <f t="shared" si="8"/>
        <v>3</v>
      </c>
      <c r="AD49" s="77">
        <f t="shared" si="9"/>
        <v>0.75</v>
      </c>
      <c r="AE49" s="78" t="str">
        <f t="shared" si="92"/>
        <v>20+</v>
      </c>
      <c r="AF49" s="79"/>
      <c r="AG49" s="32"/>
      <c r="AH49" s="32"/>
      <c r="AI49" s="32"/>
      <c r="AJ49" s="32"/>
      <c r="AK49" s="32"/>
      <c r="AL49" s="79">
        <v>4.0</v>
      </c>
      <c r="AM49" s="32"/>
      <c r="AN49" s="32"/>
      <c r="AO49" s="79"/>
      <c r="AP49" s="32"/>
      <c r="AQ49" s="32"/>
      <c r="AR49" s="32"/>
      <c r="AS49" s="32"/>
      <c r="AT49" s="32"/>
      <c r="AU49" s="79"/>
      <c r="AV49" s="32"/>
      <c r="AW49" s="32"/>
      <c r="AX49" s="79"/>
      <c r="AY49" s="32"/>
      <c r="AZ49" s="32"/>
      <c r="BA49" s="79">
        <v>3.0</v>
      </c>
      <c r="BB49" s="32"/>
      <c r="BC49" s="32"/>
      <c r="BD49" s="79"/>
      <c r="BE49" s="32"/>
      <c r="BF49" s="32"/>
      <c r="BG49" s="32"/>
      <c r="BH49" s="32"/>
      <c r="BI49" s="32"/>
      <c r="BJ49" s="79"/>
      <c r="BK49" s="32"/>
      <c r="BL49" s="32"/>
      <c r="BM49" s="32"/>
      <c r="BN49" s="32"/>
      <c r="BO49" s="32"/>
      <c r="BP49" s="79"/>
      <c r="BQ49" s="32"/>
      <c r="BR49" s="32"/>
      <c r="BS49" s="79"/>
      <c r="BT49" s="79"/>
      <c r="BU49" s="32"/>
      <c r="BV49" s="79"/>
      <c r="BW49" s="32"/>
      <c r="BX49" s="32"/>
      <c r="BY49" s="32"/>
      <c r="BZ49" s="32"/>
      <c r="CA49" s="79"/>
      <c r="CB49" s="79"/>
      <c r="CC49" s="32"/>
      <c r="CD49" s="32"/>
      <c r="CE49" s="32"/>
      <c r="CF49" s="32"/>
      <c r="CG49" s="32"/>
      <c r="CH49" s="32"/>
      <c r="CI49" s="32"/>
      <c r="CJ49" s="32"/>
      <c r="CK49" s="79"/>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80" t="s">
        <v>462</v>
      </c>
      <c r="FC49" s="80"/>
      <c r="FD49" s="80"/>
    </row>
    <row r="50" hidden="1">
      <c r="A50" s="81">
        <v>34229.0</v>
      </c>
      <c r="B50" s="82" t="s">
        <v>463</v>
      </c>
      <c r="C50" s="83" t="s">
        <v>27</v>
      </c>
      <c r="D50" s="73" t="s">
        <v>16</v>
      </c>
      <c r="E50" s="73" t="s">
        <v>10</v>
      </c>
      <c r="F50" s="73" t="s">
        <v>292</v>
      </c>
      <c r="G50" s="82" t="s">
        <v>449</v>
      </c>
      <c r="H50" s="57" t="s">
        <v>334</v>
      </c>
      <c r="I50" s="45" t="s">
        <v>11</v>
      </c>
      <c r="J50" s="45" t="s">
        <v>36</v>
      </c>
      <c r="K50" s="45" t="s">
        <v>73</v>
      </c>
      <c r="L50" s="45" t="s">
        <v>397</v>
      </c>
      <c r="M50" s="45" t="s">
        <v>253</v>
      </c>
      <c r="N50" s="74">
        <v>43185.0</v>
      </c>
      <c r="O50" s="55"/>
      <c r="P50" s="32"/>
      <c r="Q50" s="33"/>
      <c r="R50" s="33"/>
      <c r="S50" s="32"/>
      <c r="T50" s="75">
        <f t="shared" si="3"/>
        <v>338</v>
      </c>
      <c r="U50" s="35">
        <f t="shared" si="4"/>
        <v>4</v>
      </c>
      <c r="V50" s="75">
        <f t="shared" ref="V50:X50" si="101">IF(ISBLANK($A50),"",sum(AF50,AL50,AR50,AX50,BD50,BJ50,BP50,BV50,CB50,CH50,CN50,CT50,CZ50,DF50,DL50,DR50,DX50,ED50,EJ50,EP50,EV50))</f>
        <v>10</v>
      </c>
      <c r="W50" s="75">
        <f t="shared" si="101"/>
        <v>0</v>
      </c>
      <c r="X50" s="75">
        <f t="shared" si="101"/>
        <v>0</v>
      </c>
      <c r="Y50" s="76">
        <f t="shared" si="6"/>
        <v>10</v>
      </c>
      <c r="Z50" s="75">
        <f t="shared" ref="Z50:AB50" si="102">IF(ISBLANK($A50),"",sum(AI50,AO50,AU50,BA50,BG50,BM50,BS50,BY50,CE50,CK50,CQ50,CW50,DC50,DI50,DO50,DU50,EA50,EG50,EM50,ES50,EY50))</f>
        <v>6</v>
      </c>
      <c r="AA50" s="75">
        <f t="shared" si="102"/>
        <v>0</v>
      </c>
      <c r="AB50" s="75">
        <f t="shared" si="102"/>
        <v>0</v>
      </c>
      <c r="AC50" s="76">
        <f t="shared" si="8"/>
        <v>6</v>
      </c>
      <c r="AD50" s="77">
        <f t="shared" si="9"/>
        <v>0.6</v>
      </c>
      <c r="AE50" s="78" t="str">
        <f t="shared" si="92"/>
        <v>20+</v>
      </c>
      <c r="AF50" s="79">
        <v>2.0</v>
      </c>
      <c r="AG50" s="32"/>
      <c r="AH50" s="32"/>
      <c r="AI50" s="32"/>
      <c r="AJ50" s="32"/>
      <c r="AK50" s="32"/>
      <c r="AL50" s="79">
        <v>3.0</v>
      </c>
      <c r="AM50" s="32"/>
      <c r="AN50" s="32"/>
      <c r="AO50" s="79">
        <v>1.0</v>
      </c>
      <c r="AP50" s="32"/>
      <c r="AQ50" s="32"/>
      <c r="AR50" s="79">
        <v>1.0</v>
      </c>
      <c r="AS50" s="32"/>
      <c r="AT50" s="32"/>
      <c r="AU50" s="79"/>
      <c r="AV50" s="32"/>
      <c r="AW50" s="32"/>
      <c r="AX50" s="79">
        <v>2.0</v>
      </c>
      <c r="AY50" s="32"/>
      <c r="AZ50" s="32"/>
      <c r="BA50" s="32"/>
      <c r="BB50" s="32"/>
      <c r="BC50" s="32"/>
      <c r="BD50" s="79">
        <v>2.0</v>
      </c>
      <c r="BE50" s="32"/>
      <c r="BF50" s="32"/>
      <c r="BG50" s="79">
        <v>2.0</v>
      </c>
      <c r="BH50" s="32"/>
      <c r="BI50" s="32"/>
      <c r="BJ50" s="79"/>
      <c r="BK50" s="32"/>
      <c r="BL50" s="32"/>
      <c r="BM50" s="32"/>
      <c r="BN50" s="32"/>
      <c r="BO50" s="32"/>
      <c r="BP50" s="79"/>
      <c r="BQ50" s="32"/>
      <c r="BR50" s="32"/>
      <c r="BS50" s="79"/>
      <c r="BT50" s="79"/>
      <c r="BU50" s="32"/>
      <c r="BV50" s="79"/>
      <c r="BW50" s="32"/>
      <c r="BX50" s="32"/>
      <c r="BY50" s="32"/>
      <c r="BZ50" s="32"/>
      <c r="CA50" s="79"/>
      <c r="CB50" s="79"/>
      <c r="CC50" s="32"/>
      <c r="CD50" s="32"/>
      <c r="CE50" s="79">
        <v>3.0</v>
      </c>
      <c r="CF50" s="32"/>
      <c r="CG50" s="32"/>
      <c r="CH50" s="32"/>
      <c r="CI50" s="32"/>
      <c r="CJ50" s="32"/>
      <c r="CK50" s="79"/>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80" t="s">
        <v>464</v>
      </c>
      <c r="FC50" s="80"/>
      <c r="FD50" s="80"/>
    </row>
    <row r="51" hidden="1">
      <c r="A51" s="81">
        <v>35678.0</v>
      </c>
      <c r="B51" s="82" t="s">
        <v>465</v>
      </c>
      <c r="C51" s="83" t="s">
        <v>27</v>
      </c>
      <c r="D51" s="73" t="s">
        <v>16</v>
      </c>
      <c r="E51" s="73" t="s">
        <v>10</v>
      </c>
      <c r="F51" s="73" t="s">
        <v>292</v>
      </c>
      <c r="G51" s="82" t="s">
        <v>449</v>
      </c>
      <c r="H51" s="57" t="s">
        <v>334</v>
      </c>
      <c r="I51" s="45" t="s">
        <v>11</v>
      </c>
      <c r="J51" s="45" t="s">
        <v>36</v>
      </c>
      <c r="K51" s="45" t="s">
        <v>73</v>
      </c>
      <c r="L51" s="45" t="s">
        <v>397</v>
      </c>
      <c r="M51" s="45" t="s">
        <v>253</v>
      </c>
      <c r="N51" s="74">
        <v>43193.0</v>
      </c>
      <c r="O51" s="55"/>
      <c r="P51" s="32"/>
      <c r="Q51" s="33"/>
      <c r="R51" s="33"/>
      <c r="S51" s="32"/>
      <c r="T51" s="75">
        <f t="shared" si="3"/>
        <v>330</v>
      </c>
      <c r="U51" s="35">
        <f t="shared" si="4"/>
        <v>4</v>
      </c>
      <c r="V51" s="75">
        <f t="shared" ref="V51:X51" si="103">IF(ISBLANK($A51),"",sum(AF51,AL51,AR51,AX51,BD51,BJ51,BP51,BV51,CB51,CH51,CN51,CT51,CZ51,DF51,DL51,DR51,DX51,ED51,EJ51,EP51,EV51))</f>
        <v>3</v>
      </c>
      <c r="W51" s="75">
        <f t="shared" si="103"/>
        <v>0</v>
      </c>
      <c r="X51" s="75">
        <f t="shared" si="103"/>
        <v>0</v>
      </c>
      <c r="Y51" s="76">
        <f t="shared" si="6"/>
        <v>3</v>
      </c>
      <c r="Z51" s="75">
        <f t="shared" ref="Z51:AB51" si="104">IF(ISBLANK($A51),"",sum(AI51,AO51,AU51,BA51,BG51,BM51,BS51,BY51,CE51,CK51,CQ51,CW51,DC51,DI51,DO51,DU51,EA51,EG51,EM51,ES51,EY51))</f>
        <v>0</v>
      </c>
      <c r="AA51" s="75">
        <f t="shared" si="104"/>
        <v>0</v>
      </c>
      <c r="AB51" s="75">
        <f t="shared" si="104"/>
        <v>0</v>
      </c>
      <c r="AC51" s="76">
        <f t="shared" si="8"/>
        <v>0</v>
      </c>
      <c r="AD51" s="77">
        <f t="shared" si="9"/>
        <v>0</v>
      </c>
      <c r="AE51" s="78" t="str">
        <f t="shared" si="92"/>
        <v>20+</v>
      </c>
      <c r="AF51" s="79"/>
      <c r="AG51" s="32"/>
      <c r="AH51" s="32"/>
      <c r="AI51" s="32"/>
      <c r="AJ51" s="32"/>
      <c r="AK51" s="32"/>
      <c r="AL51" s="79"/>
      <c r="AM51" s="32"/>
      <c r="AN51" s="32"/>
      <c r="AO51" s="79"/>
      <c r="AP51" s="32"/>
      <c r="AQ51" s="32"/>
      <c r="AR51" s="32"/>
      <c r="AS51" s="32"/>
      <c r="AT51" s="32"/>
      <c r="AU51" s="79"/>
      <c r="AV51" s="32"/>
      <c r="AW51" s="32"/>
      <c r="AX51" s="79">
        <v>1.0</v>
      </c>
      <c r="AY51" s="32"/>
      <c r="AZ51" s="32"/>
      <c r="BA51" s="79"/>
      <c r="BB51" s="32"/>
      <c r="BC51" s="32"/>
      <c r="BD51" s="79">
        <v>1.0</v>
      </c>
      <c r="BE51" s="32"/>
      <c r="BF51" s="32"/>
      <c r="BG51" s="32"/>
      <c r="BH51" s="32"/>
      <c r="BI51" s="32"/>
      <c r="BJ51" s="79">
        <v>1.0</v>
      </c>
      <c r="BK51" s="32"/>
      <c r="BL51" s="32"/>
      <c r="BM51" s="32"/>
      <c r="BN51" s="32"/>
      <c r="BO51" s="32"/>
      <c r="BP51" s="79"/>
      <c r="BQ51" s="32"/>
      <c r="BR51" s="32"/>
      <c r="BS51" s="79"/>
      <c r="BT51" s="79"/>
      <c r="BU51" s="32"/>
      <c r="BV51" s="79"/>
      <c r="BW51" s="32"/>
      <c r="BX51" s="32"/>
      <c r="BY51" s="32"/>
      <c r="BZ51" s="32"/>
      <c r="CA51" s="79"/>
      <c r="CB51" s="79"/>
      <c r="CC51" s="32"/>
      <c r="CD51" s="32"/>
      <c r="CE51" s="32"/>
      <c r="CF51" s="32"/>
      <c r="CG51" s="32"/>
      <c r="CH51" s="32"/>
      <c r="CI51" s="32"/>
      <c r="CJ51" s="32"/>
      <c r="CK51" s="79"/>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80" t="s">
        <v>466</v>
      </c>
      <c r="FC51" s="80"/>
      <c r="FD51" s="80"/>
    </row>
    <row r="52" hidden="1">
      <c r="A52" s="81">
        <v>34261.0</v>
      </c>
      <c r="B52" s="82" t="s">
        <v>463</v>
      </c>
      <c r="C52" s="83" t="s">
        <v>27</v>
      </c>
      <c r="D52" s="73" t="s">
        <v>16</v>
      </c>
      <c r="E52" s="73" t="s">
        <v>10</v>
      </c>
      <c r="F52" s="73" t="s">
        <v>292</v>
      </c>
      <c r="G52" s="82" t="s">
        <v>467</v>
      </c>
      <c r="H52" s="57" t="s">
        <v>334</v>
      </c>
      <c r="I52" s="45" t="s">
        <v>11</v>
      </c>
      <c r="J52" s="45" t="s">
        <v>36</v>
      </c>
      <c r="K52" s="45" t="s">
        <v>73</v>
      </c>
      <c r="L52" s="45" t="s">
        <v>397</v>
      </c>
      <c r="M52" s="45" t="s">
        <v>253</v>
      </c>
      <c r="N52" s="74">
        <v>43188.0</v>
      </c>
      <c r="O52" s="55"/>
      <c r="P52" s="32"/>
      <c r="Q52" s="33"/>
      <c r="R52" s="33"/>
      <c r="S52" s="32"/>
      <c r="T52" s="75">
        <f t="shared" si="3"/>
        <v>335</v>
      </c>
      <c r="U52" s="35">
        <f t="shared" si="4"/>
        <v>4</v>
      </c>
      <c r="V52" s="75">
        <f t="shared" ref="V52:X52" si="105">IF(ISBLANK($A52),"",sum(AF52,AL52,AR52,AX52,BD52,BJ52,BP52,BV52,CB52,CH52,CN52,CT52,CZ52,DF52,DL52,DR52,DX52,ED52,EJ52,EP52,EV52))</f>
        <v>5</v>
      </c>
      <c r="W52" s="75">
        <f t="shared" si="105"/>
        <v>0</v>
      </c>
      <c r="X52" s="75">
        <f t="shared" si="105"/>
        <v>0</v>
      </c>
      <c r="Y52" s="76">
        <f t="shared" si="6"/>
        <v>5</v>
      </c>
      <c r="Z52" s="75">
        <f t="shared" ref="Z52:AB52" si="106">IF(ISBLANK($A52),"",sum(AI52,AO52,AU52,BA52,BG52,BM52,BS52,BY52,CE52,CK52,CQ52,CW52,DC52,DI52,DO52,DU52,EA52,EG52,EM52,ES52,EY52))</f>
        <v>3</v>
      </c>
      <c r="AA52" s="75">
        <f t="shared" si="106"/>
        <v>0</v>
      </c>
      <c r="AB52" s="75">
        <f t="shared" si="106"/>
        <v>0</v>
      </c>
      <c r="AC52" s="76">
        <f t="shared" si="8"/>
        <v>3</v>
      </c>
      <c r="AD52" s="77">
        <f t="shared" si="9"/>
        <v>0.6</v>
      </c>
      <c r="AE52" s="78" t="str">
        <f t="shared" si="92"/>
        <v>20+</v>
      </c>
      <c r="AF52" s="79">
        <v>2.0</v>
      </c>
      <c r="AG52" s="32"/>
      <c r="AH52" s="32"/>
      <c r="AI52" s="32"/>
      <c r="AJ52" s="32"/>
      <c r="AK52" s="32"/>
      <c r="AL52" s="79"/>
      <c r="AM52" s="32"/>
      <c r="AN52" s="32"/>
      <c r="AO52" s="79"/>
      <c r="AP52" s="32"/>
      <c r="AQ52" s="32"/>
      <c r="AR52" s="79">
        <v>2.0</v>
      </c>
      <c r="AS52" s="32"/>
      <c r="AT52" s="32"/>
      <c r="AU52" s="79"/>
      <c r="AV52" s="32"/>
      <c r="AW52" s="32"/>
      <c r="AX52" s="79"/>
      <c r="AY52" s="32"/>
      <c r="AZ52" s="32"/>
      <c r="BA52" s="32"/>
      <c r="BB52" s="32"/>
      <c r="BC52" s="32"/>
      <c r="BD52" s="79">
        <v>1.0</v>
      </c>
      <c r="BE52" s="32"/>
      <c r="BF52" s="32"/>
      <c r="BG52" s="79">
        <v>1.0</v>
      </c>
      <c r="BH52" s="32"/>
      <c r="BI52" s="32"/>
      <c r="BJ52" s="79"/>
      <c r="BK52" s="32"/>
      <c r="BL52" s="32"/>
      <c r="BM52" s="79">
        <v>2.0</v>
      </c>
      <c r="BN52" s="32"/>
      <c r="BO52" s="32"/>
      <c r="BP52" s="79"/>
      <c r="BQ52" s="32"/>
      <c r="BR52" s="32"/>
      <c r="BS52" s="79"/>
      <c r="BT52" s="79"/>
      <c r="BU52" s="32"/>
      <c r="BV52" s="79"/>
      <c r="BW52" s="32"/>
      <c r="BX52" s="32"/>
      <c r="BY52" s="32"/>
      <c r="BZ52" s="32"/>
      <c r="CA52" s="79"/>
      <c r="CB52" s="79"/>
      <c r="CC52" s="32"/>
      <c r="CD52" s="32"/>
      <c r="CE52" s="32"/>
      <c r="CF52" s="32"/>
      <c r="CG52" s="32"/>
      <c r="CH52" s="32"/>
      <c r="CI52" s="32"/>
      <c r="CJ52" s="32"/>
      <c r="CK52" s="79"/>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80" t="s">
        <v>468</v>
      </c>
      <c r="FC52" s="80"/>
      <c r="FD52" s="80"/>
    </row>
    <row r="53" hidden="1">
      <c r="A53" s="81">
        <v>34353.0</v>
      </c>
      <c r="B53" s="82" t="s">
        <v>463</v>
      </c>
      <c r="C53" s="83" t="s">
        <v>27</v>
      </c>
      <c r="D53" s="73" t="s">
        <v>16</v>
      </c>
      <c r="E53" s="73" t="s">
        <v>10</v>
      </c>
      <c r="F53" s="73" t="s">
        <v>292</v>
      </c>
      <c r="G53" s="82" t="s">
        <v>467</v>
      </c>
      <c r="H53" s="57" t="s">
        <v>334</v>
      </c>
      <c r="I53" s="45" t="s">
        <v>11</v>
      </c>
      <c r="J53" s="45" t="s">
        <v>36</v>
      </c>
      <c r="K53" s="45" t="s">
        <v>73</v>
      </c>
      <c r="L53" s="45" t="s">
        <v>397</v>
      </c>
      <c r="M53" s="45" t="s">
        <v>253</v>
      </c>
      <c r="N53" s="74">
        <v>43188.0</v>
      </c>
      <c r="O53" s="55"/>
      <c r="P53" s="32"/>
      <c r="Q53" s="33"/>
      <c r="R53" s="33"/>
      <c r="S53" s="32"/>
      <c r="T53" s="75">
        <f t="shared" si="3"/>
        <v>335</v>
      </c>
      <c r="U53" s="35">
        <f t="shared" si="4"/>
        <v>4</v>
      </c>
      <c r="V53" s="75">
        <f t="shared" ref="V53:X53" si="107">IF(ISBLANK($A53),"",sum(AF53,AL53,AR53,AX53,BD53,BJ53,BP53,BV53,CB53,CH53,CN53,CT53,CZ53,DF53,DL53,DR53,DX53,ED53,EJ53,EP53,EV53))</f>
        <v>9</v>
      </c>
      <c r="W53" s="75">
        <f t="shared" si="107"/>
        <v>0</v>
      </c>
      <c r="X53" s="75">
        <f t="shared" si="107"/>
        <v>0</v>
      </c>
      <c r="Y53" s="76">
        <f t="shared" si="6"/>
        <v>9</v>
      </c>
      <c r="Z53" s="75">
        <f t="shared" ref="Z53:AB53" si="108">IF(ISBLANK($A53),"",sum(AI53,AO53,AU53,BA53,BG53,BM53,BS53,BY53,CE53,CK53,CQ53,CW53,DC53,DI53,DO53,DU53,EA53,EG53,EM53,ES53,EY53))</f>
        <v>7</v>
      </c>
      <c r="AA53" s="75">
        <f t="shared" si="108"/>
        <v>0</v>
      </c>
      <c r="AB53" s="75">
        <f t="shared" si="108"/>
        <v>0</v>
      </c>
      <c r="AC53" s="76">
        <f t="shared" si="8"/>
        <v>7</v>
      </c>
      <c r="AD53" s="77">
        <f t="shared" si="9"/>
        <v>0.7777777778</v>
      </c>
      <c r="AE53" s="78" t="str">
        <f t="shared" si="92"/>
        <v>20+</v>
      </c>
      <c r="AF53" s="79"/>
      <c r="AG53" s="32"/>
      <c r="AH53" s="32"/>
      <c r="AI53" s="32"/>
      <c r="AJ53" s="32"/>
      <c r="AK53" s="32"/>
      <c r="AL53" s="79">
        <v>1.0</v>
      </c>
      <c r="AM53" s="32"/>
      <c r="AN53" s="32"/>
      <c r="AO53" s="79"/>
      <c r="AP53" s="32"/>
      <c r="AQ53" s="32"/>
      <c r="AR53" s="32"/>
      <c r="AS53" s="32"/>
      <c r="AT53" s="32"/>
      <c r="AU53" s="79"/>
      <c r="AV53" s="32"/>
      <c r="AW53" s="32"/>
      <c r="AX53" s="79"/>
      <c r="AY53" s="32"/>
      <c r="AZ53" s="32"/>
      <c r="BA53" s="32"/>
      <c r="BB53" s="32"/>
      <c r="BC53" s="32"/>
      <c r="BD53" s="79">
        <v>3.0</v>
      </c>
      <c r="BE53" s="32"/>
      <c r="BF53" s="32"/>
      <c r="BG53" s="32"/>
      <c r="BH53" s="32"/>
      <c r="BI53" s="32"/>
      <c r="BJ53" s="79"/>
      <c r="BK53" s="32"/>
      <c r="BL53" s="32"/>
      <c r="BM53" s="79">
        <v>4.0</v>
      </c>
      <c r="BN53" s="32"/>
      <c r="BO53" s="32"/>
      <c r="BP53" s="79"/>
      <c r="BQ53" s="32"/>
      <c r="BR53" s="32"/>
      <c r="BS53" s="79"/>
      <c r="BT53" s="79"/>
      <c r="BU53" s="32"/>
      <c r="BV53" s="79"/>
      <c r="BW53" s="32"/>
      <c r="BX53" s="32"/>
      <c r="BY53" s="32"/>
      <c r="BZ53" s="32"/>
      <c r="CA53" s="79"/>
      <c r="CB53" s="79"/>
      <c r="CC53" s="32"/>
      <c r="CD53" s="32"/>
      <c r="CE53" s="32"/>
      <c r="CF53" s="32"/>
      <c r="CG53" s="32"/>
      <c r="CH53" s="79">
        <v>2.0</v>
      </c>
      <c r="CI53" s="32"/>
      <c r="CJ53" s="32"/>
      <c r="CK53" s="79"/>
      <c r="CL53" s="32"/>
      <c r="CM53" s="32"/>
      <c r="CN53" s="79">
        <v>1.0</v>
      </c>
      <c r="CO53" s="32"/>
      <c r="CP53" s="32"/>
      <c r="CQ53" s="32"/>
      <c r="CR53" s="32"/>
      <c r="CS53" s="32"/>
      <c r="CT53" s="79">
        <v>2.0</v>
      </c>
      <c r="CU53" s="32"/>
      <c r="CV53" s="32"/>
      <c r="CW53" s="79">
        <v>2.0</v>
      </c>
      <c r="CX53" s="32"/>
      <c r="CY53" s="32"/>
      <c r="CZ53" s="32"/>
      <c r="DA53" s="32"/>
      <c r="DB53" s="32"/>
      <c r="DC53" s="32"/>
      <c r="DD53" s="32"/>
      <c r="DE53" s="32"/>
      <c r="DF53" s="32"/>
      <c r="DG53" s="32"/>
      <c r="DH53" s="32"/>
      <c r="DI53" s="32"/>
      <c r="DJ53" s="32"/>
      <c r="DK53" s="32"/>
      <c r="DL53" s="32"/>
      <c r="DM53" s="32"/>
      <c r="DN53" s="32"/>
      <c r="DO53" s="79">
        <v>1.0</v>
      </c>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80" t="s">
        <v>469</v>
      </c>
      <c r="FC53" s="80"/>
      <c r="FD53" s="80"/>
    </row>
    <row r="54" hidden="1">
      <c r="A54" s="81">
        <v>34352.0</v>
      </c>
      <c r="B54" s="82" t="s">
        <v>463</v>
      </c>
      <c r="C54" s="83" t="s">
        <v>27</v>
      </c>
      <c r="D54" s="73" t="s">
        <v>16</v>
      </c>
      <c r="E54" s="73" t="s">
        <v>10</v>
      </c>
      <c r="F54" s="73" t="s">
        <v>292</v>
      </c>
      <c r="G54" s="82" t="s">
        <v>467</v>
      </c>
      <c r="H54" s="57" t="s">
        <v>334</v>
      </c>
      <c r="I54" s="45" t="s">
        <v>11</v>
      </c>
      <c r="J54" s="45" t="s">
        <v>36</v>
      </c>
      <c r="K54" s="45" t="s">
        <v>73</v>
      </c>
      <c r="L54" s="45" t="s">
        <v>397</v>
      </c>
      <c r="M54" s="45" t="s">
        <v>253</v>
      </c>
      <c r="N54" s="74">
        <v>43188.0</v>
      </c>
      <c r="O54" s="55"/>
      <c r="P54" s="32"/>
      <c r="Q54" s="33"/>
      <c r="R54" s="33"/>
      <c r="S54" s="32"/>
      <c r="T54" s="75">
        <f t="shared" si="3"/>
        <v>335</v>
      </c>
      <c r="U54" s="75">
        <f t="shared" si="4"/>
        <v>4</v>
      </c>
      <c r="V54" s="75">
        <f t="shared" ref="V54:X54" si="109">IF(ISBLANK($A54),"",sum(AF54,AL54,AR54,AX54,BD54,BJ54,BP54,BV54,CB54,CH54,CN54,CT54,CZ54,DF54,DL54,DR54,DX54,ED54,EJ54,EP54,EV54))</f>
        <v>12</v>
      </c>
      <c r="W54" s="75">
        <f t="shared" si="109"/>
        <v>0</v>
      </c>
      <c r="X54" s="75">
        <f t="shared" si="109"/>
        <v>0</v>
      </c>
      <c r="Y54" s="76">
        <f t="shared" si="6"/>
        <v>12</v>
      </c>
      <c r="Z54" s="75">
        <f t="shared" ref="Z54:AB54" si="110">IF(ISBLANK($A54),"",sum(AI54,AO54,AU54,BA54,BG54,BM54,BS54,BY54,CE54,CK54,CQ54,CW54,DC54,DI54,DO54,DU54,EA54,EG54,EM54,ES54,EY54))</f>
        <v>9</v>
      </c>
      <c r="AA54" s="75">
        <f t="shared" si="110"/>
        <v>0</v>
      </c>
      <c r="AB54" s="75">
        <f t="shared" si="110"/>
        <v>0</v>
      </c>
      <c r="AC54" s="76">
        <f t="shared" si="8"/>
        <v>9</v>
      </c>
      <c r="AD54" s="77">
        <f t="shared" si="9"/>
        <v>0.75</v>
      </c>
      <c r="AE54" s="78" t="str">
        <f t="shared" si="92"/>
        <v>20+</v>
      </c>
      <c r="AF54" s="79"/>
      <c r="AG54" s="32"/>
      <c r="AH54" s="32"/>
      <c r="AI54" s="32"/>
      <c r="AJ54" s="32"/>
      <c r="AK54" s="32"/>
      <c r="AL54" s="79"/>
      <c r="AM54" s="32"/>
      <c r="AN54" s="32"/>
      <c r="AO54" s="79"/>
      <c r="AP54" s="32"/>
      <c r="AQ54" s="32"/>
      <c r="AR54" s="32"/>
      <c r="AS54" s="32"/>
      <c r="AT54" s="32"/>
      <c r="AU54" s="79"/>
      <c r="AV54" s="32"/>
      <c r="AW54" s="32"/>
      <c r="AX54" s="79"/>
      <c r="AY54" s="32"/>
      <c r="AZ54" s="32"/>
      <c r="BA54" s="32"/>
      <c r="BB54" s="32"/>
      <c r="BC54" s="32"/>
      <c r="BD54" s="79"/>
      <c r="BE54" s="32"/>
      <c r="BF54" s="32"/>
      <c r="BG54" s="32"/>
      <c r="BH54" s="32"/>
      <c r="BI54" s="32"/>
      <c r="BJ54" s="79"/>
      <c r="BK54" s="32"/>
      <c r="BL54" s="32"/>
      <c r="BM54" s="32"/>
      <c r="BN54" s="32"/>
      <c r="BO54" s="32"/>
      <c r="BP54" s="79"/>
      <c r="BQ54" s="32"/>
      <c r="BR54" s="32"/>
      <c r="BS54" s="79"/>
      <c r="BT54" s="79"/>
      <c r="BU54" s="32"/>
      <c r="BV54" s="79"/>
      <c r="BW54" s="32"/>
      <c r="BX54" s="32"/>
      <c r="BY54" s="32"/>
      <c r="BZ54" s="32"/>
      <c r="CA54" s="79"/>
      <c r="CB54" s="79"/>
      <c r="CC54" s="32"/>
      <c r="CD54" s="32"/>
      <c r="CE54" s="32"/>
      <c r="CF54" s="32"/>
      <c r="CG54" s="32"/>
      <c r="CH54" s="32"/>
      <c r="CI54" s="32"/>
      <c r="CJ54" s="32"/>
      <c r="CK54" s="79"/>
      <c r="CL54" s="32"/>
      <c r="CM54" s="32"/>
      <c r="CN54" s="32"/>
      <c r="CO54" s="32"/>
      <c r="CP54" s="32"/>
      <c r="CQ54" s="32"/>
      <c r="CR54" s="32"/>
      <c r="CS54" s="32"/>
      <c r="CT54" s="32"/>
      <c r="CU54" s="32"/>
      <c r="CV54" s="32"/>
      <c r="CW54" s="32"/>
      <c r="CX54" s="32"/>
      <c r="CY54" s="32"/>
      <c r="CZ54" s="79">
        <v>1.0</v>
      </c>
      <c r="DA54" s="32"/>
      <c r="DB54" s="32"/>
      <c r="DC54" s="32"/>
      <c r="DD54" s="32"/>
      <c r="DE54" s="32"/>
      <c r="DF54" s="79">
        <v>1.0</v>
      </c>
      <c r="DG54" s="32"/>
      <c r="DH54" s="32"/>
      <c r="DI54" s="32"/>
      <c r="DJ54" s="32"/>
      <c r="DK54" s="32"/>
      <c r="DL54" s="79">
        <v>1.0</v>
      </c>
      <c r="DM54" s="32"/>
      <c r="DN54" s="32"/>
      <c r="DO54" s="32"/>
      <c r="DP54" s="32"/>
      <c r="DQ54" s="32"/>
      <c r="DR54" s="32"/>
      <c r="DS54" s="32"/>
      <c r="DT54" s="32"/>
      <c r="DU54" s="32"/>
      <c r="DV54" s="32"/>
      <c r="DW54" s="32"/>
      <c r="DX54" s="32"/>
      <c r="DY54" s="32"/>
      <c r="DZ54" s="32"/>
      <c r="EA54" s="32"/>
      <c r="EB54" s="32"/>
      <c r="EC54" s="32"/>
      <c r="ED54" s="79">
        <v>1.0</v>
      </c>
      <c r="EE54" s="32"/>
      <c r="EF54" s="32"/>
      <c r="EG54" s="32"/>
      <c r="EH54" s="32"/>
      <c r="EI54" s="32"/>
      <c r="EJ54" s="32"/>
      <c r="EK54" s="32"/>
      <c r="EL54" s="32"/>
      <c r="EM54" s="32"/>
      <c r="EN54" s="32"/>
      <c r="EO54" s="32"/>
      <c r="EP54" s="79">
        <v>1.0</v>
      </c>
      <c r="EQ54" s="32"/>
      <c r="ER54" s="32"/>
      <c r="ES54" s="79">
        <v>1.0</v>
      </c>
      <c r="ET54" s="32"/>
      <c r="EU54" s="32"/>
      <c r="EV54" s="79">
        <v>7.0</v>
      </c>
      <c r="EW54" s="32"/>
      <c r="EX54" s="32"/>
      <c r="EY54" s="79">
        <v>8.0</v>
      </c>
      <c r="EZ54" s="32"/>
      <c r="FA54" s="32"/>
      <c r="FB54" s="80" t="s">
        <v>470</v>
      </c>
      <c r="FC54" s="80"/>
      <c r="FD54" s="80"/>
    </row>
    <row r="55" hidden="1">
      <c r="A55" s="81">
        <v>37365.0</v>
      </c>
      <c r="B55" s="82" t="s">
        <v>465</v>
      </c>
      <c r="C55" s="83" t="s">
        <v>27</v>
      </c>
      <c r="D55" s="73" t="s">
        <v>16</v>
      </c>
      <c r="E55" s="73" t="s">
        <v>10</v>
      </c>
      <c r="F55" s="73" t="s">
        <v>292</v>
      </c>
      <c r="G55" s="82" t="s">
        <v>449</v>
      </c>
      <c r="H55" s="57" t="s">
        <v>334</v>
      </c>
      <c r="I55" s="45" t="s">
        <v>11</v>
      </c>
      <c r="J55" s="45" t="s">
        <v>36</v>
      </c>
      <c r="K55" s="45" t="s">
        <v>73</v>
      </c>
      <c r="L55" s="45" t="s">
        <v>397</v>
      </c>
      <c r="M55" s="45" t="s">
        <v>253</v>
      </c>
      <c r="N55" s="74">
        <v>43258.0</v>
      </c>
      <c r="O55" s="55"/>
      <c r="P55" s="32"/>
      <c r="Q55" s="33"/>
      <c r="R55" s="33"/>
      <c r="S55" s="32"/>
      <c r="T55" s="34">
        <f t="shared" si="3"/>
        <v>265</v>
      </c>
      <c r="U55" s="35">
        <f t="shared" si="4"/>
        <v>4</v>
      </c>
      <c r="V55" s="36">
        <f t="shared" ref="V55:X55" si="111">IF(ISBLANK($A55),"",sum(AF55,AL55,AR55,AX55,BD55,BJ55,BP55,BV55,CB55,CH55,CN55,CT55,CZ55,DF55,DL55,DR55,DX55,ED55,EJ55,EP55,EV55))</f>
        <v>0</v>
      </c>
      <c r="W55" s="36">
        <f t="shared" si="111"/>
        <v>0</v>
      </c>
      <c r="X55" s="36">
        <f t="shared" si="111"/>
        <v>0</v>
      </c>
      <c r="Y55" s="37">
        <f t="shared" si="6"/>
        <v>0</v>
      </c>
      <c r="Z55" s="36">
        <f t="shared" ref="Z55:AB55" si="112">IF(ISBLANK($A55),"",sum(AI55,AO55,AU55,BA55,BG55,BM55,BS55,BY55,CE55,CK55,CQ55,CW55,DC55,DI55,DO55,DU55,EA55,EG55,EM55,ES55,EY55))</f>
        <v>0</v>
      </c>
      <c r="AA55" s="36">
        <f t="shared" si="112"/>
        <v>0</v>
      </c>
      <c r="AB55" s="36">
        <f t="shared" si="112"/>
        <v>0</v>
      </c>
      <c r="AC55" s="37">
        <f t="shared" si="8"/>
        <v>0</v>
      </c>
      <c r="AD55" s="38" t="str">
        <f t="shared" si="9"/>
        <v/>
      </c>
      <c r="AE55" s="39" t="str">
        <f t="shared" si="92"/>
        <v>20+</v>
      </c>
      <c r="AF55" s="79"/>
      <c r="AG55" s="32"/>
      <c r="AH55" s="32"/>
      <c r="AI55" s="32"/>
      <c r="AJ55" s="32"/>
      <c r="AK55" s="32"/>
      <c r="AL55" s="79"/>
      <c r="AM55" s="32"/>
      <c r="AN55" s="32"/>
      <c r="AO55" s="79"/>
      <c r="AP55" s="32"/>
      <c r="AQ55" s="32"/>
      <c r="AR55" s="32"/>
      <c r="AS55" s="32"/>
      <c r="AT55" s="32"/>
      <c r="AU55" s="79"/>
      <c r="AV55" s="32"/>
      <c r="AW55" s="32"/>
      <c r="AX55" s="79"/>
      <c r="AY55" s="32"/>
      <c r="AZ55" s="32"/>
      <c r="BA55" s="32"/>
      <c r="BB55" s="32"/>
      <c r="BC55" s="32"/>
      <c r="BD55" s="79"/>
      <c r="BE55" s="32"/>
      <c r="BF55" s="32"/>
      <c r="BG55" s="32"/>
      <c r="BH55" s="32"/>
      <c r="BI55" s="32"/>
      <c r="BJ55" s="79"/>
      <c r="BK55" s="32"/>
      <c r="BL55" s="32"/>
      <c r="BM55" s="32"/>
      <c r="BN55" s="32"/>
      <c r="BO55" s="32"/>
      <c r="BP55" s="79"/>
      <c r="BQ55" s="32"/>
      <c r="BR55" s="32"/>
      <c r="BS55" s="79"/>
      <c r="BT55" s="79"/>
      <c r="BU55" s="32"/>
      <c r="BV55" s="79"/>
      <c r="BW55" s="32"/>
      <c r="BX55" s="32"/>
      <c r="BY55" s="32"/>
      <c r="BZ55" s="32"/>
      <c r="CA55" s="79"/>
      <c r="CB55" s="79"/>
      <c r="CC55" s="32"/>
      <c r="CD55" s="32"/>
      <c r="CE55" s="32"/>
      <c r="CF55" s="32"/>
      <c r="CG55" s="32"/>
      <c r="CH55" s="32"/>
      <c r="CI55" s="32"/>
      <c r="CJ55" s="32"/>
      <c r="CK55" s="79"/>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80" t="s">
        <v>471</v>
      </c>
      <c r="FC55" s="80"/>
      <c r="FD55" s="80"/>
    </row>
    <row r="56" ht="15.0" hidden="1" customHeight="1">
      <c r="A56" s="81">
        <v>35899.0</v>
      </c>
      <c r="B56" s="82" t="s">
        <v>472</v>
      </c>
      <c r="C56" s="83" t="s">
        <v>27</v>
      </c>
      <c r="D56" s="73" t="s">
        <v>16</v>
      </c>
      <c r="E56" s="73" t="s">
        <v>10</v>
      </c>
      <c r="F56" s="73" t="s">
        <v>292</v>
      </c>
      <c r="G56" s="82" t="s">
        <v>473</v>
      </c>
      <c r="H56" s="57" t="s">
        <v>334</v>
      </c>
      <c r="I56" s="45" t="s">
        <v>11</v>
      </c>
      <c r="J56" s="45" t="s">
        <v>36</v>
      </c>
      <c r="K56" s="45" t="s">
        <v>73</v>
      </c>
      <c r="L56" s="45" t="s">
        <v>397</v>
      </c>
      <c r="M56" s="45" t="s">
        <v>253</v>
      </c>
      <c r="N56" s="74">
        <v>43222.0</v>
      </c>
      <c r="O56" s="97">
        <v>43318.0</v>
      </c>
      <c r="P56" s="32"/>
      <c r="Q56" s="33"/>
      <c r="R56" s="33"/>
      <c r="S56" s="32"/>
      <c r="T56" s="75">
        <f t="shared" si="3"/>
        <v>301</v>
      </c>
      <c r="U56" s="35">
        <f t="shared" si="4"/>
        <v>4</v>
      </c>
      <c r="V56" s="75">
        <f t="shared" ref="V56:X56" si="113">IF(ISBLANK($A56),"",sum(AF56,AL56,AR56,AX56,BD56,BJ56,BP56,BV56,CB56,CH56,CN56,CT56,CZ56,DF56,DL56,DR56,DX56,ED56,EJ56,EP56,EV56))</f>
        <v>16</v>
      </c>
      <c r="W56" s="75">
        <f t="shared" si="113"/>
        <v>0</v>
      </c>
      <c r="X56" s="75">
        <f t="shared" si="113"/>
        <v>0</v>
      </c>
      <c r="Y56" s="76">
        <f t="shared" si="6"/>
        <v>16</v>
      </c>
      <c r="Z56" s="75">
        <f t="shared" ref="Z56:AB56" si="114">IF(ISBLANK($A56),"",sum(AI56,AO56,AU56,BA56,BG56,BM56,BS56,BY56,CE56,CK56,CQ56,CW56,DC56,DI56,DO56,DU56,EA56,EG56,EM56,ES56,EY56))</f>
        <v>6</v>
      </c>
      <c r="AA56" s="75">
        <f t="shared" si="114"/>
        <v>0</v>
      </c>
      <c r="AB56" s="75">
        <f t="shared" si="114"/>
        <v>0</v>
      </c>
      <c r="AC56" s="76">
        <f t="shared" si="8"/>
        <v>6</v>
      </c>
      <c r="AD56" s="77">
        <f t="shared" si="9"/>
        <v>0.375</v>
      </c>
      <c r="AE56" s="78" t="str">
        <f t="shared" si="92"/>
        <v>20+</v>
      </c>
      <c r="AF56" s="79"/>
      <c r="AG56" s="32"/>
      <c r="AH56" s="32"/>
      <c r="AI56" s="32"/>
      <c r="AJ56" s="32"/>
      <c r="AK56" s="32"/>
      <c r="AL56" s="79"/>
      <c r="AM56" s="32"/>
      <c r="AN56" s="32"/>
      <c r="AO56" s="79"/>
      <c r="AP56" s="32"/>
      <c r="AQ56" s="32"/>
      <c r="AR56" s="79">
        <v>1.0</v>
      </c>
      <c r="AS56" s="32"/>
      <c r="AT56" s="32"/>
      <c r="AU56" s="79"/>
      <c r="AV56" s="32"/>
      <c r="AW56" s="32"/>
      <c r="AX56" s="79">
        <v>1.0</v>
      </c>
      <c r="AY56" s="32"/>
      <c r="AZ56" s="32"/>
      <c r="BA56" s="79">
        <v>1.0</v>
      </c>
      <c r="BB56" s="32"/>
      <c r="BC56" s="32"/>
      <c r="BD56" s="79">
        <v>1.0</v>
      </c>
      <c r="BE56" s="32"/>
      <c r="BF56" s="32"/>
      <c r="BG56" s="32"/>
      <c r="BH56" s="32"/>
      <c r="BI56" s="32"/>
      <c r="BJ56" s="79"/>
      <c r="BK56" s="32"/>
      <c r="BL56" s="32"/>
      <c r="BM56" s="32"/>
      <c r="BN56" s="32"/>
      <c r="BO56" s="32"/>
      <c r="BP56" s="79"/>
      <c r="BQ56" s="32"/>
      <c r="BR56" s="32"/>
      <c r="BS56" s="79"/>
      <c r="BT56" s="79"/>
      <c r="BU56" s="32"/>
      <c r="BV56" s="79"/>
      <c r="BW56" s="32"/>
      <c r="BX56" s="32"/>
      <c r="BY56" s="32"/>
      <c r="BZ56" s="32"/>
      <c r="CA56" s="79"/>
      <c r="CB56" s="79">
        <v>1.0</v>
      </c>
      <c r="CC56" s="32"/>
      <c r="CD56" s="32"/>
      <c r="CE56" s="32"/>
      <c r="CF56" s="32"/>
      <c r="CG56" s="32"/>
      <c r="CH56" s="79">
        <v>1.0</v>
      </c>
      <c r="CI56" s="32"/>
      <c r="CJ56" s="32"/>
      <c r="CK56" s="79">
        <v>1.0</v>
      </c>
      <c r="CL56" s="32"/>
      <c r="CM56" s="32"/>
      <c r="CN56" s="32"/>
      <c r="CO56" s="32"/>
      <c r="CP56" s="32"/>
      <c r="CQ56" s="79">
        <v>1.0</v>
      </c>
      <c r="CR56" s="32"/>
      <c r="CS56" s="32"/>
      <c r="CT56" s="79">
        <v>2.0</v>
      </c>
      <c r="CU56" s="32"/>
      <c r="CV56" s="32"/>
      <c r="CW56" s="32"/>
      <c r="CX56" s="32"/>
      <c r="CY56" s="32"/>
      <c r="CZ56" s="79">
        <v>2.0</v>
      </c>
      <c r="DA56" s="32"/>
      <c r="DB56" s="32"/>
      <c r="DC56" s="32"/>
      <c r="DD56" s="32"/>
      <c r="DE56" s="32"/>
      <c r="DF56" s="32"/>
      <c r="DG56" s="32"/>
      <c r="DH56" s="32"/>
      <c r="DI56" s="32"/>
      <c r="DJ56" s="32"/>
      <c r="DK56" s="32"/>
      <c r="DL56" s="32"/>
      <c r="DM56" s="32"/>
      <c r="DN56" s="32"/>
      <c r="DO56" s="32"/>
      <c r="DP56" s="32"/>
      <c r="DQ56" s="32"/>
      <c r="DR56" s="79">
        <v>4.0</v>
      </c>
      <c r="DS56" s="32"/>
      <c r="DT56" s="32"/>
      <c r="DU56" s="79">
        <v>2.0</v>
      </c>
      <c r="DV56" s="32"/>
      <c r="DW56" s="32"/>
      <c r="DX56" s="79">
        <v>3.0</v>
      </c>
      <c r="DY56" s="32"/>
      <c r="DZ56" s="32"/>
      <c r="EA56" s="79">
        <v>1.0</v>
      </c>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80" t="s">
        <v>474</v>
      </c>
      <c r="FC56" s="80"/>
      <c r="FD56" s="80"/>
    </row>
    <row r="57" hidden="1">
      <c r="A57" s="81">
        <v>38179.0</v>
      </c>
      <c r="B57" s="82" t="s">
        <v>475</v>
      </c>
      <c r="C57" s="83" t="s">
        <v>27</v>
      </c>
      <c r="D57" s="73" t="s">
        <v>16</v>
      </c>
      <c r="E57" s="73" t="s">
        <v>10</v>
      </c>
      <c r="F57" s="73" t="s">
        <v>292</v>
      </c>
      <c r="G57" s="82" t="s">
        <v>476</v>
      </c>
      <c r="H57" s="82" t="s">
        <v>477</v>
      </c>
      <c r="I57" s="45" t="s">
        <v>11</v>
      </c>
      <c r="J57" s="45" t="s">
        <v>36</v>
      </c>
      <c r="K57" s="45" t="s">
        <v>73</v>
      </c>
      <c r="L57" s="96" t="s">
        <v>340</v>
      </c>
      <c r="M57" s="96" t="s">
        <v>110</v>
      </c>
      <c r="N57" s="74">
        <v>43237.0</v>
      </c>
      <c r="O57" s="97"/>
      <c r="P57" s="32"/>
      <c r="Q57" s="33"/>
      <c r="R57" s="33"/>
      <c r="S57" s="32"/>
      <c r="T57" s="75">
        <f t="shared" si="3"/>
        <v>286</v>
      </c>
      <c r="U57" s="75">
        <f t="shared" si="4"/>
        <v>4</v>
      </c>
      <c r="V57" s="75">
        <f t="shared" ref="V57:X57" si="115">IF(ISBLANK($A57),"",sum(AF57,AL57,AR57,AX57,BD57,BJ57,BP57,BV57,CB57,CH57,CN57,CT57,CZ57,DF57,DL57,DR57,DX57,ED57,EJ57,EP57,EV57))</f>
        <v>12</v>
      </c>
      <c r="W57" s="75">
        <f t="shared" si="115"/>
        <v>1</v>
      </c>
      <c r="X57" s="75">
        <f t="shared" si="115"/>
        <v>4</v>
      </c>
      <c r="Y57" s="76">
        <f t="shared" si="6"/>
        <v>17</v>
      </c>
      <c r="Z57" s="75">
        <f t="shared" ref="Z57:AB57" si="116">IF(ISBLANK($A57),"",sum(AI57,AO57,AU57,BA57,BG57,BM57,BS57,BY57,CE57,CK57,CQ57,CW57,DC57,DI57,DO57,DU57,EA57,EG57,EM57,ES57,EY57))</f>
        <v>9</v>
      </c>
      <c r="AA57" s="75">
        <f t="shared" si="116"/>
        <v>0</v>
      </c>
      <c r="AB57" s="75">
        <f t="shared" si="116"/>
        <v>0</v>
      </c>
      <c r="AC57" s="76">
        <f t="shared" si="8"/>
        <v>9</v>
      </c>
      <c r="AD57" s="77">
        <f t="shared" si="9"/>
        <v>0.5294117647</v>
      </c>
      <c r="AE57" s="78" t="str">
        <f t="shared" si="92"/>
        <v>20+</v>
      </c>
      <c r="AF57" s="98">
        <v>2.0</v>
      </c>
      <c r="AG57" s="32"/>
      <c r="AH57" s="32"/>
      <c r="AI57" s="32"/>
      <c r="AJ57" s="32"/>
      <c r="AK57" s="32"/>
      <c r="AL57" s="79">
        <v>1.0</v>
      </c>
      <c r="AM57" s="32"/>
      <c r="AN57" s="32"/>
      <c r="AO57" s="79">
        <v>1.0</v>
      </c>
      <c r="AP57" s="32"/>
      <c r="AQ57" s="32"/>
      <c r="AR57" s="79">
        <v>1.0</v>
      </c>
      <c r="AS57" s="32"/>
      <c r="AT57" s="32"/>
      <c r="AU57" s="32"/>
      <c r="AV57" s="32"/>
      <c r="AW57" s="32"/>
      <c r="AX57" s="32"/>
      <c r="AY57" s="32"/>
      <c r="AZ57" s="32"/>
      <c r="BA57" s="79">
        <v>2.0</v>
      </c>
      <c r="BB57" s="32"/>
      <c r="BC57" s="32"/>
      <c r="BD57" s="79">
        <v>1.0</v>
      </c>
      <c r="BE57" s="32"/>
      <c r="BF57" s="32"/>
      <c r="BG57" s="32"/>
      <c r="BH57" s="32"/>
      <c r="BI57" s="32"/>
      <c r="BJ57" s="79">
        <v>1.0</v>
      </c>
      <c r="BK57" s="79"/>
      <c r="BL57" s="32"/>
      <c r="BM57" s="32"/>
      <c r="BN57" s="32"/>
      <c r="BO57" s="32"/>
      <c r="BP57" s="79"/>
      <c r="BQ57" s="32"/>
      <c r="BR57" s="32"/>
      <c r="BS57" s="32"/>
      <c r="BT57" s="32"/>
      <c r="BU57" s="32"/>
      <c r="BV57" s="32"/>
      <c r="BW57" s="32"/>
      <c r="BX57" s="32"/>
      <c r="BY57" s="32"/>
      <c r="BZ57" s="32"/>
      <c r="CA57" s="32"/>
      <c r="CB57" s="79"/>
      <c r="CC57" s="32"/>
      <c r="CD57" s="32"/>
      <c r="CE57" s="32"/>
      <c r="CF57" s="32"/>
      <c r="CG57" s="32"/>
      <c r="CH57" s="32"/>
      <c r="CI57" s="79"/>
      <c r="CJ57" s="32"/>
      <c r="CK57" s="32"/>
      <c r="CL57" s="32"/>
      <c r="CM57" s="32"/>
      <c r="CN57" s="79"/>
      <c r="CO57" s="32"/>
      <c r="CP57" s="32"/>
      <c r="CQ57" s="32"/>
      <c r="CR57" s="32"/>
      <c r="CS57" s="32"/>
      <c r="CT57" s="79">
        <v>2.0</v>
      </c>
      <c r="CU57" s="32"/>
      <c r="CV57" s="32"/>
      <c r="CW57" s="32"/>
      <c r="CX57" s="32"/>
      <c r="CY57" s="32"/>
      <c r="CZ57" s="32"/>
      <c r="DA57" s="32"/>
      <c r="DB57" s="32"/>
      <c r="DC57" s="32"/>
      <c r="DD57" s="32"/>
      <c r="DE57" s="32"/>
      <c r="DF57" s="32"/>
      <c r="DG57" s="32"/>
      <c r="DH57" s="32"/>
      <c r="DI57" s="32"/>
      <c r="DJ57" s="32"/>
      <c r="DK57" s="32"/>
      <c r="DL57" s="32"/>
      <c r="DM57" s="79">
        <v>1.0</v>
      </c>
      <c r="DN57" s="32"/>
      <c r="DO57" s="79">
        <v>1.0</v>
      </c>
      <c r="DP57" s="32"/>
      <c r="DQ57" s="32"/>
      <c r="DR57" s="32"/>
      <c r="DS57" s="32"/>
      <c r="DT57" s="32"/>
      <c r="DU57" s="32"/>
      <c r="DV57" s="32"/>
      <c r="DW57" s="32"/>
      <c r="DX57" s="32"/>
      <c r="DY57" s="32"/>
      <c r="DZ57" s="32"/>
      <c r="EA57" s="32"/>
      <c r="EB57" s="32"/>
      <c r="EC57" s="32"/>
      <c r="ED57" s="32"/>
      <c r="EE57" s="32"/>
      <c r="EF57" s="32"/>
      <c r="EG57" s="32"/>
      <c r="EH57" s="32"/>
      <c r="EI57" s="32"/>
      <c r="EJ57" s="79">
        <v>2.0</v>
      </c>
      <c r="EK57" s="32"/>
      <c r="EL57" s="32"/>
      <c r="EM57" s="32"/>
      <c r="EN57" s="32"/>
      <c r="EO57" s="32"/>
      <c r="EP57" s="79"/>
      <c r="EQ57" s="32"/>
      <c r="ER57" s="32"/>
      <c r="ES57" s="79">
        <v>1.0</v>
      </c>
      <c r="ET57" s="32"/>
      <c r="EU57" s="32"/>
      <c r="EV57" s="79">
        <v>2.0</v>
      </c>
      <c r="EW57" s="32"/>
      <c r="EX57" s="79">
        <v>4.0</v>
      </c>
      <c r="EY57" s="79">
        <v>4.0</v>
      </c>
      <c r="EZ57" s="32"/>
      <c r="FA57" s="32"/>
      <c r="FB57" s="80" t="s">
        <v>478</v>
      </c>
      <c r="FC57" s="80"/>
      <c r="FD57" s="80"/>
    </row>
    <row r="58" hidden="1">
      <c r="A58" s="81">
        <v>35685.0</v>
      </c>
      <c r="B58" s="82" t="s">
        <v>479</v>
      </c>
      <c r="C58" s="83" t="s">
        <v>27</v>
      </c>
      <c r="D58" s="73" t="s">
        <v>16</v>
      </c>
      <c r="E58" s="73" t="s">
        <v>10</v>
      </c>
      <c r="F58" s="73" t="s">
        <v>292</v>
      </c>
      <c r="G58" s="82" t="s">
        <v>480</v>
      </c>
      <c r="H58" s="57" t="s">
        <v>334</v>
      </c>
      <c r="I58" s="45" t="s">
        <v>11</v>
      </c>
      <c r="J58" s="45" t="s">
        <v>36</v>
      </c>
      <c r="K58" s="45" t="s">
        <v>73</v>
      </c>
      <c r="L58" s="45" t="s">
        <v>397</v>
      </c>
      <c r="M58" s="45" t="s">
        <v>253</v>
      </c>
      <c r="N58" s="74">
        <v>43193.0</v>
      </c>
      <c r="O58" s="55"/>
      <c r="P58" s="32"/>
      <c r="Q58" s="33"/>
      <c r="R58" s="33"/>
      <c r="S58" s="32"/>
      <c r="T58" s="75">
        <f t="shared" si="3"/>
        <v>330</v>
      </c>
      <c r="U58" s="35">
        <f t="shared" si="4"/>
        <v>4</v>
      </c>
      <c r="V58" s="75">
        <f t="shared" ref="V58:X58" si="117">IF(ISBLANK($A58),"",sum(AF58,AL58,AR58,AX58,BD58,BJ58,BP58,BV58,CB58,CH58,CN58,CT58,CZ58,DF58,DL58,DR58,DX58,ED58,EJ58,EP58,EV58))</f>
        <v>9</v>
      </c>
      <c r="W58" s="75">
        <f t="shared" si="117"/>
        <v>0</v>
      </c>
      <c r="X58" s="75">
        <f t="shared" si="117"/>
        <v>0</v>
      </c>
      <c r="Y58" s="76">
        <f t="shared" si="6"/>
        <v>9</v>
      </c>
      <c r="Z58" s="75">
        <f t="shared" ref="Z58:AB58" si="118">IF(ISBLANK($A58),"",sum(AI58,AO58,AU58,BA58,BG58,BM58,BS58,BY58,CE58,CK58,CQ58,CW58,DC58,DI58,DO58,DU58,EA58,EG58,EM58,ES58,EY58))</f>
        <v>3</v>
      </c>
      <c r="AA58" s="75">
        <f t="shared" si="118"/>
        <v>0</v>
      </c>
      <c r="AB58" s="75">
        <f t="shared" si="118"/>
        <v>0</v>
      </c>
      <c r="AC58" s="76">
        <f t="shared" si="8"/>
        <v>3</v>
      </c>
      <c r="AD58" s="77">
        <f t="shared" si="9"/>
        <v>0.3333333333</v>
      </c>
      <c r="AE58" s="78" t="str">
        <f t="shared" si="92"/>
        <v>20+</v>
      </c>
      <c r="AF58" s="79">
        <v>2.0</v>
      </c>
      <c r="AG58" s="32"/>
      <c r="AH58" s="32"/>
      <c r="AI58" s="32"/>
      <c r="AJ58" s="32"/>
      <c r="AK58" s="32"/>
      <c r="AL58" s="79"/>
      <c r="AM58" s="32"/>
      <c r="AN58" s="32"/>
      <c r="AO58" s="79"/>
      <c r="AP58" s="32"/>
      <c r="AQ58" s="32"/>
      <c r="AR58" s="79">
        <v>6.0</v>
      </c>
      <c r="AS58" s="32"/>
      <c r="AT58" s="32"/>
      <c r="AU58" s="79"/>
      <c r="AV58" s="32"/>
      <c r="AW58" s="32"/>
      <c r="AX58" s="79"/>
      <c r="AY58" s="32"/>
      <c r="AZ58" s="32"/>
      <c r="BA58" s="79">
        <v>3.0</v>
      </c>
      <c r="BB58" s="32"/>
      <c r="BC58" s="32"/>
      <c r="BD58" s="79">
        <v>1.0</v>
      </c>
      <c r="BE58" s="32"/>
      <c r="BF58" s="32"/>
      <c r="BG58" s="32"/>
      <c r="BH58" s="32"/>
      <c r="BI58" s="32"/>
      <c r="BJ58" s="79"/>
      <c r="BK58" s="32"/>
      <c r="BL58" s="32"/>
      <c r="BM58" s="32"/>
      <c r="BN58" s="32"/>
      <c r="BO58" s="32"/>
      <c r="BP58" s="79"/>
      <c r="BQ58" s="32"/>
      <c r="BR58" s="32"/>
      <c r="BS58" s="79"/>
      <c r="BT58" s="79"/>
      <c r="BU58" s="32"/>
      <c r="BV58" s="79"/>
      <c r="BW58" s="32"/>
      <c r="BX58" s="32"/>
      <c r="BY58" s="32"/>
      <c r="BZ58" s="32"/>
      <c r="CA58" s="79"/>
      <c r="CB58" s="79"/>
      <c r="CC58" s="32"/>
      <c r="CD58" s="32"/>
      <c r="CE58" s="32"/>
      <c r="CF58" s="32"/>
      <c r="CG58" s="32"/>
      <c r="CH58" s="32"/>
      <c r="CI58" s="32"/>
      <c r="CJ58" s="32"/>
      <c r="CK58" s="79"/>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80" t="s">
        <v>481</v>
      </c>
      <c r="FC58" s="80"/>
      <c r="FD58" s="80"/>
    </row>
    <row r="59" hidden="1">
      <c r="A59" s="81">
        <v>35687.0</v>
      </c>
      <c r="B59" s="82" t="s">
        <v>479</v>
      </c>
      <c r="C59" s="83" t="s">
        <v>27</v>
      </c>
      <c r="D59" s="73" t="s">
        <v>16</v>
      </c>
      <c r="E59" s="73" t="s">
        <v>10</v>
      </c>
      <c r="F59" s="73" t="s">
        <v>292</v>
      </c>
      <c r="G59" s="82" t="s">
        <v>480</v>
      </c>
      <c r="H59" s="57" t="s">
        <v>334</v>
      </c>
      <c r="I59" s="45" t="s">
        <v>11</v>
      </c>
      <c r="J59" s="45" t="s">
        <v>36</v>
      </c>
      <c r="K59" s="45" t="s">
        <v>73</v>
      </c>
      <c r="L59" s="45" t="s">
        <v>397</v>
      </c>
      <c r="M59" s="45" t="s">
        <v>253</v>
      </c>
      <c r="N59" s="74">
        <v>43193.0</v>
      </c>
      <c r="O59" s="55"/>
      <c r="P59" s="32"/>
      <c r="Q59" s="33"/>
      <c r="R59" s="33"/>
      <c r="S59" s="32"/>
      <c r="T59" s="75">
        <f t="shared" si="3"/>
        <v>330</v>
      </c>
      <c r="U59" s="35">
        <f t="shared" si="4"/>
        <v>4</v>
      </c>
      <c r="V59" s="75">
        <f t="shared" ref="V59:X59" si="119">IF(ISBLANK($A59),"",sum(AF59,AL59,AR59,AX59,BD59,BJ59,BP59,BV59,CB59,CH59,CN59,CT59,CZ59,DF59,DL59,DR59,DX59,ED59,EJ59,EP59,EV59))</f>
        <v>5</v>
      </c>
      <c r="W59" s="75">
        <f t="shared" si="119"/>
        <v>0</v>
      </c>
      <c r="X59" s="75">
        <f t="shared" si="119"/>
        <v>0</v>
      </c>
      <c r="Y59" s="76">
        <f t="shared" si="6"/>
        <v>5</v>
      </c>
      <c r="Z59" s="75">
        <f t="shared" ref="Z59:AB59" si="120">IF(ISBLANK($A59),"",sum(AI59,AO59,AU59,BA59,BG59,BM59,BS59,BY59,CE59,CK59,CQ59,CW59,DC59,DI59,DO59,DU59,EA59,EG59,EM59,ES59,EY59))</f>
        <v>0</v>
      </c>
      <c r="AA59" s="75">
        <f t="shared" si="120"/>
        <v>0</v>
      </c>
      <c r="AB59" s="75">
        <f t="shared" si="120"/>
        <v>0</v>
      </c>
      <c r="AC59" s="76">
        <f t="shared" si="8"/>
        <v>0</v>
      </c>
      <c r="AD59" s="77">
        <f t="shared" si="9"/>
        <v>0</v>
      </c>
      <c r="AE59" s="78" t="str">
        <f t="shared" si="92"/>
        <v>20+</v>
      </c>
      <c r="AF59" s="79"/>
      <c r="AG59" s="32"/>
      <c r="AH59" s="32"/>
      <c r="AI59" s="32"/>
      <c r="AJ59" s="32"/>
      <c r="AK59" s="32"/>
      <c r="AL59" s="79"/>
      <c r="AM59" s="32"/>
      <c r="AN59" s="32"/>
      <c r="AO59" s="79"/>
      <c r="AP59" s="32"/>
      <c r="AQ59" s="32"/>
      <c r="AR59" s="32"/>
      <c r="AS59" s="32"/>
      <c r="AT59" s="32"/>
      <c r="AU59" s="79"/>
      <c r="AV59" s="32"/>
      <c r="AW59" s="32"/>
      <c r="AX59" s="79"/>
      <c r="AY59" s="32"/>
      <c r="AZ59" s="32"/>
      <c r="BA59" s="32"/>
      <c r="BB59" s="32"/>
      <c r="BC59" s="32"/>
      <c r="BD59" s="79">
        <v>4.0</v>
      </c>
      <c r="BE59" s="32"/>
      <c r="BF59" s="32"/>
      <c r="BG59" s="32"/>
      <c r="BH59" s="32"/>
      <c r="BI59" s="32"/>
      <c r="BJ59" s="79">
        <v>1.0</v>
      </c>
      <c r="BK59" s="32"/>
      <c r="BL59" s="32"/>
      <c r="BM59" s="32"/>
      <c r="BN59" s="32"/>
      <c r="BO59" s="32"/>
      <c r="BP59" s="79"/>
      <c r="BQ59" s="32"/>
      <c r="BR59" s="32"/>
      <c r="BS59" s="79"/>
      <c r="BT59" s="79"/>
      <c r="BU59" s="32"/>
      <c r="BV59" s="79"/>
      <c r="BW59" s="32"/>
      <c r="BX59" s="32"/>
      <c r="BY59" s="32"/>
      <c r="BZ59" s="32"/>
      <c r="CA59" s="79"/>
      <c r="CB59" s="79"/>
      <c r="CC59" s="32"/>
      <c r="CD59" s="32"/>
      <c r="CE59" s="32"/>
      <c r="CF59" s="32"/>
      <c r="CG59" s="32"/>
      <c r="CH59" s="32"/>
      <c r="CI59" s="32"/>
      <c r="CJ59" s="32"/>
      <c r="CK59" s="79"/>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80" t="s">
        <v>482</v>
      </c>
      <c r="FC59" s="80"/>
      <c r="FD59" s="80"/>
    </row>
    <row r="60" hidden="1">
      <c r="A60" s="81">
        <v>36463.0</v>
      </c>
      <c r="B60" s="82" t="s">
        <v>483</v>
      </c>
      <c r="C60" s="83" t="s">
        <v>27</v>
      </c>
      <c r="D60" s="73" t="s">
        <v>16</v>
      </c>
      <c r="E60" s="73" t="s">
        <v>10</v>
      </c>
      <c r="F60" s="73" t="s">
        <v>292</v>
      </c>
      <c r="G60" s="82" t="s">
        <v>480</v>
      </c>
      <c r="H60" s="57" t="s">
        <v>334</v>
      </c>
      <c r="I60" s="45" t="s">
        <v>11</v>
      </c>
      <c r="J60" s="45" t="s">
        <v>36</v>
      </c>
      <c r="K60" s="45" t="s">
        <v>73</v>
      </c>
      <c r="L60" s="45" t="s">
        <v>397</v>
      </c>
      <c r="M60" s="45" t="s">
        <v>253</v>
      </c>
      <c r="N60" s="74">
        <v>43228.0</v>
      </c>
      <c r="O60" s="55"/>
      <c r="P60" s="32"/>
      <c r="Q60" s="33"/>
      <c r="R60" s="33"/>
      <c r="S60" s="32"/>
      <c r="T60" s="75">
        <f t="shared" si="3"/>
        <v>295</v>
      </c>
      <c r="U60" s="35">
        <f t="shared" si="4"/>
        <v>4</v>
      </c>
      <c r="V60" s="75">
        <f t="shared" ref="V60:X60" si="121">IF(ISBLANK($A60),"",sum(AF60,AL60,AR60,AX60,BD60,BJ60,BP60,BV60,CB60,CH60,CN60,CT60,CZ60,DF60,DL60,DR60,DX60,ED60,EJ60,EP60,EV60))</f>
        <v>0</v>
      </c>
      <c r="W60" s="75">
        <f t="shared" si="121"/>
        <v>0</v>
      </c>
      <c r="X60" s="75">
        <f t="shared" si="121"/>
        <v>0</v>
      </c>
      <c r="Y60" s="76">
        <f t="shared" si="6"/>
        <v>0</v>
      </c>
      <c r="Z60" s="75">
        <f t="shared" ref="Z60:AB60" si="122">IF(ISBLANK($A60),"",sum(AI60,AO60,AU60,BA60,BG60,BM60,BS60,BY60,CE60,CK60,CQ60,CW60,DC60,DI60,DO60,DU60,EA60,EG60,EM60,ES60,EY60))</f>
        <v>0</v>
      </c>
      <c r="AA60" s="75">
        <f t="shared" si="122"/>
        <v>0</v>
      </c>
      <c r="AB60" s="75">
        <f t="shared" si="122"/>
        <v>0</v>
      </c>
      <c r="AC60" s="76">
        <f t="shared" si="8"/>
        <v>0</v>
      </c>
      <c r="AD60" s="77" t="str">
        <f t="shared" si="9"/>
        <v/>
      </c>
      <c r="AE60" s="78" t="str">
        <f t="shared" si="92"/>
        <v>20+</v>
      </c>
      <c r="AF60" s="79"/>
      <c r="AG60" s="32"/>
      <c r="AH60" s="32"/>
      <c r="AI60" s="32"/>
      <c r="AJ60" s="32"/>
      <c r="AK60" s="32"/>
      <c r="AL60" s="79"/>
      <c r="AM60" s="32"/>
      <c r="AN60" s="32"/>
      <c r="AO60" s="79"/>
      <c r="AP60" s="32"/>
      <c r="AQ60" s="32"/>
      <c r="AR60" s="32"/>
      <c r="AS60" s="32"/>
      <c r="AT60" s="32"/>
      <c r="AU60" s="79"/>
      <c r="AV60" s="32"/>
      <c r="AW60" s="32"/>
      <c r="AX60" s="79"/>
      <c r="AY60" s="32"/>
      <c r="AZ60" s="32"/>
      <c r="BA60" s="32"/>
      <c r="BB60" s="32"/>
      <c r="BC60" s="32"/>
      <c r="BD60" s="79"/>
      <c r="BE60" s="32"/>
      <c r="BF60" s="32"/>
      <c r="BG60" s="32"/>
      <c r="BH60" s="32"/>
      <c r="BI60" s="32"/>
      <c r="BJ60" s="79"/>
      <c r="BK60" s="32"/>
      <c r="BL60" s="32"/>
      <c r="BM60" s="32"/>
      <c r="BN60" s="32"/>
      <c r="BO60" s="32"/>
      <c r="BP60" s="79"/>
      <c r="BQ60" s="32"/>
      <c r="BR60" s="32"/>
      <c r="BS60" s="79"/>
      <c r="BT60" s="79"/>
      <c r="BU60" s="32"/>
      <c r="BV60" s="79"/>
      <c r="BW60" s="32"/>
      <c r="BX60" s="32"/>
      <c r="BY60" s="32"/>
      <c r="BZ60" s="32"/>
      <c r="CA60" s="79"/>
      <c r="CB60" s="79"/>
      <c r="CC60" s="32"/>
      <c r="CD60" s="32"/>
      <c r="CE60" s="32"/>
      <c r="CF60" s="32"/>
      <c r="CG60" s="32"/>
      <c r="CH60" s="32"/>
      <c r="CI60" s="32"/>
      <c r="CJ60" s="32"/>
      <c r="CK60" s="79"/>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80" t="s">
        <v>484</v>
      </c>
      <c r="FC60" s="80"/>
      <c r="FD60" s="80"/>
    </row>
    <row r="61" hidden="1">
      <c r="A61" s="92">
        <v>35914.0</v>
      </c>
      <c r="B61" s="93" t="s">
        <v>485</v>
      </c>
      <c r="C61" s="94" t="s">
        <v>27</v>
      </c>
      <c r="D61" s="87" t="s">
        <v>9</v>
      </c>
      <c r="E61" s="87" t="s">
        <v>10</v>
      </c>
      <c r="F61" s="87" t="s">
        <v>292</v>
      </c>
      <c r="G61" s="93" t="s">
        <v>439</v>
      </c>
      <c r="H61" s="65" t="s">
        <v>334</v>
      </c>
      <c r="I61" s="68" t="s">
        <v>11</v>
      </c>
      <c r="J61" s="68" t="s">
        <v>36</v>
      </c>
      <c r="K61" s="68" t="s">
        <v>73</v>
      </c>
      <c r="L61" s="68" t="s">
        <v>397</v>
      </c>
      <c r="M61" s="68" t="s">
        <v>253</v>
      </c>
      <c r="N61" s="95">
        <v>43207.0</v>
      </c>
      <c r="O61" s="88"/>
      <c r="P61" s="52"/>
      <c r="Q61" s="53"/>
      <c r="R61" s="53"/>
      <c r="S61" s="52"/>
      <c r="T61" s="35">
        <f t="shared" si="3"/>
        <v>316</v>
      </c>
      <c r="U61" s="35">
        <f t="shared" si="4"/>
        <v>4</v>
      </c>
      <c r="V61" s="35">
        <f t="shared" ref="V61:X61" si="123">IF(ISBLANK($A61),"",sum(AF61,AL61,AR61,AX61,BD61,BJ61,BP61,BV61,CB61,CH61,CN61,CT61,CZ61,DF61,DL61,DR61,DX61,ED61,EJ61,EP61,EV61))</f>
        <v>1</v>
      </c>
      <c r="W61" s="35">
        <f t="shared" si="123"/>
        <v>0</v>
      </c>
      <c r="X61" s="35">
        <f t="shared" si="123"/>
        <v>0</v>
      </c>
      <c r="Y61" s="101">
        <f t="shared" si="6"/>
        <v>1</v>
      </c>
      <c r="Z61" s="35">
        <f t="shared" ref="Z61:AB61" si="124">IF(ISBLANK($A61),"",sum(AI61,AO61,AU61,BA61,BG61,BM61,BS61,BY61,CE61,CK61,CQ61,CW61,DC61,DI61,DO61,DU61,EA61,EG61,EM61,ES61,EY61))</f>
        <v>0</v>
      </c>
      <c r="AA61" s="35">
        <f t="shared" si="124"/>
        <v>0</v>
      </c>
      <c r="AB61" s="35">
        <f t="shared" si="124"/>
        <v>0</v>
      </c>
      <c r="AC61" s="101">
        <f t="shared" si="8"/>
        <v>0</v>
      </c>
      <c r="AD61" s="102">
        <f t="shared" si="9"/>
        <v>0</v>
      </c>
      <c r="AE61" s="103" t="str">
        <f t="shared" si="92"/>
        <v>20+</v>
      </c>
      <c r="AF61" s="90">
        <v>1.0</v>
      </c>
      <c r="AG61" s="52"/>
      <c r="AH61" s="52"/>
      <c r="AI61" s="52"/>
      <c r="AJ61" s="52"/>
      <c r="AK61" s="52"/>
      <c r="AL61" s="90"/>
      <c r="AM61" s="52"/>
      <c r="AN61" s="52"/>
      <c r="AO61" s="90"/>
      <c r="AP61" s="52"/>
      <c r="AQ61" s="52"/>
      <c r="AR61" s="52"/>
      <c r="AS61" s="52"/>
      <c r="AT61" s="52"/>
      <c r="AU61" s="90"/>
      <c r="AV61" s="52"/>
      <c r="AW61" s="52"/>
      <c r="AX61" s="90"/>
      <c r="AY61" s="52"/>
      <c r="AZ61" s="52"/>
      <c r="BA61" s="52"/>
      <c r="BB61" s="52"/>
      <c r="BC61" s="52"/>
      <c r="BD61" s="90"/>
      <c r="BE61" s="52"/>
      <c r="BF61" s="52"/>
      <c r="BG61" s="52"/>
      <c r="BH61" s="52"/>
      <c r="BI61" s="52"/>
      <c r="BJ61" s="90"/>
      <c r="BK61" s="52"/>
      <c r="BL61" s="52"/>
      <c r="BM61" s="52"/>
      <c r="BN61" s="52"/>
      <c r="BO61" s="52"/>
      <c r="BP61" s="90"/>
      <c r="BQ61" s="52"/>
      <c r="BR61" s="52"/>
      <c r="BS61" s="90"/>
      <c r="BT61" s="90"/>
      <c r="BU61" s="52"/>
      <c r="BV61" s="90"/>
      <c r="BW61" s="52"/>
      <c r="BX61" s="52"/>
      <c r="BY61" s="52"/>
      <c r="BZ61" s="52"/>
      <c r="CA61" s="90"/>
      <c r="CB61" s="90"/>
      <c r="CC61" s="52"/>
      <c r="CD61" s="52"/>
      <c r="CE61" s="52"/>
      <c r="CF61" s="52"/>
      <c r="CG61" s="52"/>
      <c r="CH61" s="52"/>
      <c r="CI61" s="52"/>
      <c r="CJ61" s="52"/>
      <c r="CK61" s="90"/>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91" t="s">
        <v>486</v>
      </c>
      <c r="FC61" s="91"/>
      <c r="FD61" s="91"/>
    </row>
    <row r="62" hidden="1">
      <c r="A62" s="81">
        <v>33123.0</v>
      </c>
      <c r="B62" s="82" t="s">
        <v>487</v>
      </c>
      <c r="C62" s="83" t="s">
        <v>27</v>
      </c>
      <c r="D62" s="73" t="s">
        <v>16</v>
      </c>
      <c r="E62" s="73" t="s">
        <v>10</v>
      </c>
      <c r="F62" s="73" t="s">
        <v>292</v>
      </c>
      <c r="G62" s="82" t="s">
        <v>488</v>
      </c>
      <c r="H62" s="57" t="s">
        <v>334</v>
      </c>
      <c r="I62" s="45" t="s">
        <v>11</v>
      </c>
      <c r="J62" s="45" t="s">
        <v>36</v>
      </c>
      <c r="K62" s="45" t="s">
        <v>73</v>
      </c>
      <c r="L62" s="45" t="s">
        <v>397</v>
      </c>
      <c r="M62" s="45" t="s">
        <v>253</v>
      </c>
      <c r="N62" s="74">
        <v>43209.0</v>
      </c>
      <c r="O62" s="55"/>
      <c r="P62" s="32"/>
      <c r="Q62" s="33"/>
      <c r="R62" s="33"/>
      <c r="S62" s="32"/>
      <c r="T62" s="75">
        <f t="shared" si="3"/>
        <v>314</v>
      </c>
      <c r="U62" s="35">
        <f t="shared" si="4"/>
        <v>4</v>
      </c>
      <c r="V62" s="75">
        <f t="shared" ref="V62:X62" si="125">IF(ISBLANK($A62),"",sum(AF62,AL62,AR62,AX62,BD62,BJ62,BP62,BV62,CB62,CH62,CN62,CT62,CZ62,DF62,DL62,DR62,DX62,ED62,EJ62,EP62,EV62))</f>
        <v>7</v>
      </c>
      <c r="W62" s="75">
        <f t="shared" si="125"/>
        <v>0</v>
      </c>
      <c r="X62" s="75">
        <f t="shared" si="125"/>
        <v>0</v>
      </c>
      <c r="Y62" s="76">
        <f t="shared" si="6"/>
        <v>7</v>
      </c>
      <c r="Z62" s="75">
        <f t="shared" ref="Z62:AB62" si="126">IF(ISBLANK($A62),"",sum(AI62,AO62,AU62,BA62,BG62,BM62,BS62,BY62,CE62,CK62,CQ62,CW62,DC62,DI62,DO62,DU62,EA62,EG62,EM62,ES62,EY62))</f>
        <v>0</v>
      </c>
      <c r="AA62" s="75">
        <f t="shared" si="126"/>
        <v>0</v>
      </c>
      <c r="AB62" s="75">
        <f t="shared" si="126"/>
        <v>0</v>
      </c>
      <c r="AC62" s="76">
        <f t="shared" si="8"/>
        <v>0</v>
      </c>
      <c r="AD62" s="77">
        <f t="shared" si="9"/>
        <v>0</v>
      </c>
      <c r="AE62" s="78" t="str">
        <f t="shared" si="92"/>
        <v>20+</v>
      </c>
      <c r="AF62" s="79">
        <v>4.0</v>
      </c>
      <c r="AG62" s="32"/>
      <c r="AH62" s="32"/>
      <c r="AI62" s="32"/>
      <c r="AJ62" s="32"/>
      <c r="AK62" s="32"/>
      <c r="AL62" s="79">
        <v>1.0</v>
      </c>
      <c r="AM62" s="32"/>
      <c r="AN62" s="32"/>
      <c r="AO62" s="79"/>
      <c r="AP62" s="32"/>
      <c r="AQ62" s="32"/>
      <c r="AR62" s="79">
        <v>2.0</v>
      </c>
      <c r="AS62" s="32"/>
      <c r="AT62" s="32"/>
      <c r="AU62" s="79"/>
      <c r="AV62" s="32"/>
      <c r="AW62" s="32"/>
      <c r="AX62" s="79"/>
      <c r="AY62" s="32"/>
      <c r="AZ62" s="32"/>
      <c r="BA62" s="32"/>
      <c r="BB62" s="32"/>
      <c r="BC62" s="32"/>
      <c r="BD62" s="79"/>
      <c r="BE62" s="32"/>
      <c r="BF62" s="32"/>
      <c r="BG62" s="32"/>
      <c r="BH62" s="32"/>
      <c r="BI62" s="32"/>
      <c r="BJ62" s="79"/>
      <c r="BK62" s="32"/>
      <c r="BL62" s="32"/>
      <c r="BM62" s="32"/>
      <c r="BN62" s="32"/>
      <c r="BO62" s="32"/>
      <c r="BP62" s="79"/>
      <c r="BQ62" s="32"/>
      <c r="BR62" s="32"/>
      <c r="BS62" s="79"/>
      <c r="BT62" s="79"/>
      <c r="BU62" s="32"/>
      <c r="BV62" s="79"/>
      <c r="BW62" s="32"/>
      <c r="BX62" s="32"/>
      <c r="BY62" s="32"/>
      <c r="BZ62" s="32"/>
      <c r="CA62" s="79"/>
      <c r="CB62" s="79"/>
      <c r="CC62" s="32"/>
      <c r="CD62" s="32"/>
      <c r="CE62" s="32"/>
      <c r="CF62" s="32"/>
      <c r="CG62" s="32"/>
      <c r="CH62" s="32"/>
      <c r="CI62" s="32"/>
      <c r="CJ62" s="32"/>
      <c r="CK62" s="79"/>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80" t="s">
        <v>489</v>
      </c>
      <c r="FC62" s="80"/>
      <c r="FD62" s="80"/>
    </row>
    <row r="63" hidden="1">
      <c r="A63" s="81">
        <v>36112.0</v>
      </c>
      <c r="B63" s="82" t="s">
        <v>490</v>
      </c>
      <c r="C63" s="83" t="s">
        <v>27</v>
      </c>
      <c r="D63" s="73" t="s">
        <v>16</v>
      </c>
      <c r="E63" s="73" t="s">
        <v>10</v>
      </c>
      <c r="F63" s="73" t="s">
        <v>292</v>
      </c>
      <c r="G63" s="82" t="s">
        <v>491</v>
      </c>
      <c r="H63" s="57" t="s">
        <v>334</v>
      </c>
      <c r="I63" s="45" t="s">
        <v>11</v>
      </c>
      <c r="J63" s="45" t="s">
        <v>36</v>
      </c>
      <c r="K63" s="45" t="s">
        <v>73</v>
      </c>
      <c r="L63" s="45" t="s">
        <v>397</v>
      </c>
      <c r="M63" s="45" t="s">
        <v>253</v>
      </c>
      <c r="N63" s="74">
        <v>43208.0</v>
      </c>
      <c r="O63" s="55"/>
      <c r="P63" s="32"/>
      <c r="Q63" s="33"/>
      <c r="R63" s="33"/>
      <c r="S63" s="32"/>
      <c r="T63" s="75">
        <f t="shared" si="3"/>
        <v>315</v>
      </c>
      <c r="U63" s="35">
        <f t="shared" si="4"/>
        <v>4</v>
      </c>
      <c r="V63" s="75">
        <f t="shared" ref="V63:X63" si="127">IF(ISBLANK($A63),"",sum(AF63,AL63,AR63,AX63,BD63,BJ63,BP63,BV63,CB63,CH63,CN63,CT63,CZ63,DF63,DL63,DR63,DX63,ED63,EJ63,EP63,EV63))</f>
        <v>5</v>
      </c>
      <c r="W63" s="75">
        <f t="shared" si="127"/>
        <v>0</v>
      </c>
      <c r="X63" s="75">
        <f t="shared" si="127"/>
        <v>0</v>
      </c>
      <c r="Y63" s="76">
        <f t="shared" si="6"/>
        <v>5</v>
      </c>
      <c r="Z63" s="75">
        <f t="shared" ref="Z63:AB63" si="128">IF(ISBLANK($A63),"",sum(AI63,AO63,AU63,BA63,BG63,BM63,BS63,BY63,CE63,CK63,CQ63,CW63,DC63,DI63,DO63,DU63,EA63,EG63,EM63,ES63,EY63))</f>
        <v>5</v>
      </c>
      <c r="AA63" s="75">
        <f t="shared" si="128"/>
        <v>0</v>
      </c>
      <c r="AB63" s="75">
        <f t="shared" si="128"/>
        <v>0</v>
      </c>
      <c r="AC63" s="76">
        <f t="shared" si="8"/>
        <v>5</v>
      </c>
      <c r="AD63" s="77">
        <f t="shared" si="9"/>
        <v>1</v>
      </c>
      <c r="AE63" s="78" t="str">
        <f t="shared" si="92"/>
        <v>20+</v>
      </c>
      <c r="AF63" s="79">
        <v>1.0</v>
      </c>
      <c r="AG63" s="32"/>
      <c r="AH63" s="32"/>
      <c r="AI63" s="79">
        <v>4.0</v>
      </c>
      <c r="AJ63" s="32"/>
      <c r="AK63" s="32"/>
      <c r="AL63" s="79"/>
      <c r="AM63" s="32"/>
      <c r="AN63" s="32"/>
      <c r="AO63" s="79"/>
      <c r="AP63" s="32"/>
      <c r="AQ63" s="32"/>
      <c r="AR63" s="32"/>
      <c r="AS63" s="32"/>
      <c r="AT63" s="32"/>
      <c r="AU63" s="79"/>
      <c r="AV63" s="32"/>
      <c r="AW63" s="32"/>
      <c r="AX63" s="79">
        <v>2.0</v>
      </c>
      <c r="AY63" s="32"/>
      <c r="AZ63" s="32"/>
      <c r="BA63" s="79">
        <v>1.0</v>
      </c>
      <c r="BB63" s="32"/>
      <c r="BC63" s="32"/>
      <c r="BD63" s="79"/>
      <c r="BE63" s="32"/>
      <c r="BF63" s="32"/>
      <c r="BG63" s="32"/>
      <c r="BH63" s="32"/>
      <c r="BI63" s="32"/>
      <c r="BJ63" s="79"/>
      <c r="BK63" s="32"/>
      <c r="BL63" s="32"/>
      <c r="BM63" s="32"/>
      <c r="BN63" s="32"/>
      <c r="BO63" s="32"/>
      <c r="BP63" s="79">
        <v>2.0</v>
      </c>
      <c r="BQ63" s="32"/>
      <c r="BR63" s="32"/>
      <c r="BS63" s="79"/>
      <c r="BT63" s="79"/>
      <c r="BU63" s="32"/>
      <c r="BV63" s="79"/>
      <c r="BW63" s="32"/>
      <c r="BX63" s="32"/>
      <c r="BY63" s="32"/>
      <c r="BZ63" s="32"/>
      <c r="CA63" s="79"/>
      <c r="CB63" s="79"/>
      <c r="CC63" s="32"/>
      <c r="CD63" s="32"/>
      <c r="CE63" s="32"/>
      <c r="CF63" s="32"/>
      <c r="CG63" s="32"/>
      <c r="CH63" s="32"/>
      <c r="CI63" s="32"/>
      <c r="CJ63" s="32"/>
      <c r="CK63" s="79"/>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80" t="s">
        <v>492</v>
      </c>
      <c r="FC63" s="80"/>
      <c r="FD63" s="80"/>
    </row>
    <row r="64" hidden="1">
      <c r="A64" s="81">
        <v>35971.0</v>
      </c>
      <c r="B64" s="82" t="s">
        <v>493</v>
      </c>
      <c r="C64" s="83" t="s">
        <v>27</v>
      </c>
      <c r="D64" s="73" t="s">
        <v>16</v>
      </c>
      <c r="E64" s="73" t="s">
        <v>10</v>
      </c>
      <c r="F64" s="73" t="s">
        <v>292</v>
      </c>
      <c r="G64" s="82" t="s">
        <v>491</v>
      </c>
      <c r="H64" s="57" t="s">
        <v>334</v>
      </c>
      <c r="I64" s="45" t="s">
        <v>11</v>
      </c>
      <c r="J64" s="45" t="s">
        <v>36</v>
      </c>
      <c r="K64" s="45" t="s">
        <v>73</v>
      </c>
      <c r="L64" s="45" t="s">
        <v>397</v>
      </c>
      <c r="M64" s="45" t="s">
        <v>253</v>
      </c>
      <c r="N64" s="74">
        <v>43208.0</v>
      </c>
      <c r="O64" s="55"/>
      <c r="P64" s="32"/>
      <c r="Q64" s="33"/>
      <c r="R64" s="33"/>
      <c r="S64" s="32"/>
      <c r="T64" s="75">
        <f t="shared" si="3"/>
        <v>315</v>
      </c>
      <c r="U64" s="35">
        <f t="shared" si="4"/>
        <v>4</v>
      </c>
      <c r="V64" s="75">
        <f t="shared" ref="V64:X64" si="129">IF(ISBLANK($A64),"",sum(AF64,AL64,AR64,AX64,BD64,BJ64,BP64,BV64,CB64,CH64,CN64,CT64,CZ64,DF64,DL64,DR64,DX64,ED64,EJ64,EP64,EV64))</f>
        <v>6</v>
      </c>
      <c r="W64" s="75">
        <f t="shared" si="129"/>
        <v>0</v>
      </c>
      <c r="X64" s="75">
        <f t="shared" si="129"/>
        <v>0</v>
      </c>
      <c r="Y64" s="76">
        <f t="shared" si="6"/>
        <v>6</v>
      </c>
      <c r="Z64" s="75">
        <f t="shared" ref="Z64:AB64" si="130">IF(ISBLANK($A64),"",sum(AI64,AO64,AU64,BA64,BG64,BM64,BS64,BY64,CE64,CK64,CQ64,CW64,DC64,DI64,DO64,DU64,EA64,EG64,EM64,ES64,EY64))</f>
        <v>1</v>
      </c>
      <c r="AA64" s="75">
        <f t="shared" si="130"/>
        <v>0</v>
      </c>
      <c r="AB64" s="75">
        <f t="shared" si="130"/>
        <v>0</v>
      </c>
      <c r="AC64" s="76">
        <f t="shared" si="8"/>
        <v>1</v>
      </c>
      <c r="AD64" s="77">
        <f t="shared" si="9"/>
        <v>0.1666666667</v>
      </c>
      <c r="AE64" s="78" t="str">
        <f t="shared" si="92"/>
        <v>20+</v>
      </c>
      <c r="AF64" s="79">
        <v>3.0</v>
      </c>
      <c r="AG64" s="32"/>
      <c r="AH64" s="32"/>
      <c r="AI64" s="32"/>
      <c r="AJ64" s="32"/>
      <c r="AK64" s="32"/>
      <c r="AL64" s="79">
        <v>1.0</v>
      </c>
      <c r="AM64" s="32"/>
      <c r="AN64" s="32"/>
      <c r="AO64" s="79"/>
      <c r="AP64" s="32"/>
      <c r="AQ64" s="32"/>
      <c r="AR64" s="32"/>
      <c r="AS64" s="32"/>
      <c r="AT64" s="32"/>
      <c r="AU64" s="79">
        <v>1.0</v>
      </c>
      <c r="AV64" s="32"/>
      <c r="AW64" s="32"/>
      <c r="AX64" s="79"/>
      <c r="AY64" s="32"/>
      <c r="AZ64" s="32"/>
      <c r="BA64" s="32"/>
      <c r="BB64" s="32"/>
      <c r="BC64" s="32"/>
      <c r="BD64" s="79">
        <v>1.0</v>
      </c>
      <c r="BE64" s="32"/>
      <c r="BF64" s="32"/>
      <c r="BG64" s="32"/>
      <c r="BH64" s="32"/>
      <c r="BI64" s="32"/>
      <c r="BJ64" s="79">
        <v>1.0</v>
      </c>
      <c r="BK64" s="32"/>
      <c r="BL64" s="32"/>
      <c r="BM64" s="32"/>
      <c r="BN64" s="32"/>
      <c r="BO64" s="32"/>
      <c r="BP64" s="79"/>
      <c r="BQ64" s="32"/>
      <c r="BR64" s="32"/>
      <c r="BS64" s="79"/>
      <c r="BT64" s="79"/>
      <c r="BU64" s="32"/>
      <c r="BV64" s="79"/>
      <c r="BW64" s="32"/>
      <c r="BX64" s="32"/>
      <c r="BY64" s="32"/>
      <c r="BZ64" s="32"/>
      <c r="CA64" s="79"/>
      <c r="CB64" s="79"/>
      <c r="CC64" s="32"/>
      <c r="CD64" s="32"/>
      <c r="CE64" s="32"/>
      <c r="CF64" s="32"/>
      <c r="CG64" s="32"/>
      <c r="CH64" s="32"/>
      <c r="CI64" s="32"/>
      <c r="CJ64" s="32"/>
      <c r="CK64" s="79"/>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80" t="s">
        <v>494</v>
      </c>
      <c r="FC64" s="80"/>
      <c r="FD64" s="80"/>
    </row>
    <row r="65" hidden="1">
      <c r="A65" s="81">
        <v>36362.0</v>
      </c>
      <c r="B65" s="82" t="s">
        <v>495</v>
      </c>
      <c r="C65" s="83" t="s">
        <v>27</v>
      </c>
      <c r="D65" s="73" t="s">
        <v>16</v>
      </c>
      <c r="E65" s="73" t="s">
        <v>10</v>
      </c>
      <c r="F65" s="73" t="s">
        <v>292</v>
      </c>
      <c r="G65" s="82" t="s">
        <v>496</v>
      </c>
      <c r="H65" s="57" t="s">
        <v>334</v>
      </c>
      <c r="I65" s="45" t="s">
        <v>11</v>
      </c>
      <c r="J65" s="45" t="s">
        <v>36</v>
      </c>
      <c r="K65" s="45" t="s">
        <v>73</v>
      </c>
      <c r="L65" s="45" t="s">
        <v>397</v>
      </c>
      <c r="M65" s="45" t="s">
        <v>253</v>
      </c>
      <c r="N65" s="74">
        <v>43225.0</v>
      </c>
      <c r="O65" s="55"/>
      <c r="P65" s="32"/>
      <c r="Q65" s="33"/>
      <c r="R65" s="33"/>
      <c r="S65" s="32"/>
      <c r="T65" s="75">
        <f t="shared" si="3"/>
        <v>298</v>
      </c>
      <c r="U65" s="35">
        <f t="shared" si="4"/>
        <v>4</v>
      </c>
      <c r="V65" s="75">
        <f t="shared" ref="V65:X65" si="131">IF(ISBLANK($A65),"",sum(AF65,AL65,AR65,AX65,BD65,BJ65,BP65,BV65,CB65,CH65,CN65,CT65,CZ65,DF65,DL65,DR65,DX65,ED65,EJ65,EP65,EV65))</f>
        <v>3</v>
      </c>
      <c r="W65" s="75">
        <f t="shared" si="131"/>
        <v>0</v>
      </c>
      <c r="X65" s="75">
        <f t="shared" si="131"/>
        <v>0</v>
      </c>
      <c r="Y65" s="76">
        <f t="shared" si="6"/>
        <v>3</v>
      </c>
      <c r="Z65" s="75">
        <f t="shared" ref="Z65:AB65" si="132">IF(ISBLANK($A65),"",sum(AI65,AO65,AU65,BA65,BG65,BM65,BS65,BY65,CE65,CK65,CQ65,CW65,DC65,DI65,DO65,DU65,EA65,EG65,EM65,ES65,EY65))</f>
        <v>3</v>
      </c>
      <c r="AA65" s="75">
        <f t="shared" si="132"/>
        <v>0</v>
      </c>
      <c r="AB65" s="75">
        <f t="shared" si="132"/>
        <v>0</v>
      </c>
      <c r="AC65" s="76">
        <f t="shared" si="8"/>
        <v>3</v>
      </c>
      <c r="AD65" s="77">
        <f t="shared" si="9"/>
        <v>1</v>
      </c>
      <c r="AE65" s="78" t="str">
        <f t="shared" si="92"/>
        <v>20+</v>
      </c>
      <c r="AF65" s="79"/>
      <c r="AG65" s="32"/>
      <c r="AH65" s="32"/>
      <c r="AI65" s="32"/>
      <c r="AJ65" s="32"/>
      <c r="AK65" s="32"/>
      <c r="AL65" s="79"/>
      <c r="AM65" s="32"/>
      <c r="AN65" s="32"/>
      <c r="AO65" s="79"/>
      <c r="AP65" s="32"/>
      <c r="AQ65" s="32"/>
      <c r="AR65" s="32"/>
      <c r="AS65" s="32"/>
      <c r="AT65" s="32"/>
      <c r="AU65" s="79"/>
      <c r="AV65" s="32"/>
      <c r="AW65" s="32"/>
      <c r="AX65" s="79"/>
      <c r="AY65" s="32"/>
      <c r="AZ65" s="32"/>
      <c r="BA65" s="32"/>
      <c r="BB65" s="32"/>
      <c r="BC65" s="32"/>
      <c r="BD65" s="79">
        <v>1.0</v>
      </c>
      <c r="BE65" s="32"/>
      <c r="BF65" s="32"/>
      <c r="BG65" s="32"/>
      <c r="BH65" s="32"/>
      <c r="BI65" s="32"/>
      <c r="BJ65" s="79"/>
      <c r="BK65" s="32"/>
      <c r="BL65" s="32"/>
      <c r="BM65" s="32"/>
      <c r="BN65" s="32"/>
      <c r="BO65" s="32"/>
      <c r="BP65" s="79"/>
      <c r="BQ65" s="32"/>
      <c r="BR65" s="32"/>
      <c r="BS65" s="79"/>
      <c r="BT65" s="79"/>
      <c r="BU65" s="32"/>
      <c r="BV65" s="79"/>
      <c r="BW65" s="32"/>
      <c r="BX65" s="32"/>
      <c r="BY65" s="32"/>
      <c r="BZ65" s="32"/>
      <c r="CA65" s="79"/>
      <c r="CB65" s="79"/>
      <c r="CC65" s="32"/>
      <c r="CD65" s="32"/>
      <c r="CE65" s="32"/>
      <c r="CF65" s="32"/>
      <c r="CG65" s="32"/>
      <c r="CH65" s="32"/>
      <c r="CI65" s="32"/>
      <c r="CJ65" s="32"/>
      <c r="CK65" s="79"/>
      <c r="CL65" s="32"/>
      <c r="CM65" s="32"/>
      <c r="CN65" s="79">
        <v>1.0</v>
      </c>
      <c r="CO65" s="32"/>
      <c r="CP65" s="32"/>
      <c r="CQ65" s="32"/>
      <c r="CR65" s="32"/>
      <c r="CS65" s="32"/>
      <c r="CT65" s="32"/>
      <c r="CU65" s="32"/>
      <c r="CV65" s="32"/>
      <c r="CW65" s="79">
        <v>2.0</v>
      </c>
      <c r="CX65" s="32"/>
      <c r="CY65" s="32"/>
      <c r="CZ65" s="32"/>
      <c r="DA65" s="32"/>
      <c r="DB65" s="32"/>
      <c r="DC65" s="32"/>
      <c r="DD65" s="32"/>
      <c r="DE65" s="32"/>
      <c r="DF65" s="32"/>
      <c r="DG65" s="32"/>
      <c r="DH65" s="32"/>
      <c r="DI65" s="32"/>
      <c r="DJ65" s="32"/>
      <c r="DK65" s="32"/>
      <c r="DL65" s="79">
        <v>1.0</v>
      </c>
      <c r="DM65" s="32"/>
      <c r="DN65" s="32"/>
      <c r="DO65" s="79">
        <v>1.0</v>
      </c>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80" t="s">
        <v>497</v>
      </c>
      <c r="FC65" s="80"/>
      <c r="FD65" s="80"/>
    </row>
    <row r="66" hidden="1">
      <c r="A66" s="81">
        <v>36357.0</v>
      </c>
      <c r="B66" s="82" t="s">
        <v>498</v>
      </c>
      <c r="C66" s="83" t="s">
        <v>27</v>
      </c>
      <c r="D66" s="73" t="s">
        <v>16</v>
      </c>
      <c r="E66" s="73" t="s">
        <v>10</v>
      </c>
      <c r="F66" s="73" t="s">
        <v>292</v>
      </c>
      <c r="G66" s="82" t="s">
        <v>496</v>
      </c>
      <c r="H66" s="57" t="s">
        <v>334</v>
      </c>
      <c r="I66" s="45" t="s">
        <v>11</v>
      </c>
      <c r="J66" s="45" t="s">
        <v>36</v>
      </c>
      <c r="K66" s="45" t="s">
        <v>73</v>
      </c>
      <c r="L66" s="45" t="s">
        <v>397</v>
      </c>
      <c r="M66" s="45" t="s">
        <v>253</v>
      </c>
      <c r="N66" s="74">
        <v>43221.0</v>
      </c>
      <c r="O66" s="55"/>
      <c r="P66" s="32"/>
      <c r="Q66" s="33"/>
      <c r="R66" s="33"/>
      <c r="S66" s="32"/>
      <c r="T66" s="75">
        <f t="shared" si="3"/>
        <v>302</v>
      </c>
      <c r="U66" s="35">
        <f t="shared" si="4"/>
        <v>4</v>
      </c>
      <c r="V66" s="75">
        <f t="shared" ref="V66:X66" si="133">IF(ISBLANK($A66),"",sum(AF66,AL66,AR66,AX66,BD66,BJ66,BP66,BV66,CB66,CH66,CN66,CT66,CZ66,DF66,DL66,DR66,DX66,ED66,EJ66,EP66,EV66))</f>
        <v>2</v>
      </c>
      <c r="W66" s="75">
        <f t="shared" si="133"/>
        <v>0</v>
      </c>
      <c r="X66" s="75">
        <f t="shared" si="133"/>
        <v>0</v>
      </c>
      <c r="Y66" s="76">
        <f t="shared" si="6"/>
        <v>2</v>
      </c>
      <c r="Z66" s="75">
        <f t="shared" ref="Z66:AB66" si="134">IF(ISBLANK($A66),"",sum(AI66,AO66,AU66,BA66,BG66,BM66,BS66,BY66,CE66,CK66,CQ66,CW66,DC66,DI66,DO66,DU66,EA66,EG66,EM66,ES66,EY66))</f>
        <v>1</v>
      </c>
      <c r="AA66" s="75">
        <f t="shared" si="134"/>
        <v>0</v>
      </c>
      <c r="AB66" s="75">
        <f t="shared" si="134"/>
        <v>0</v>
      </c>
      <c r="AC66" s="76">
        <f t="shared" si="8"/>
        <v>1</v>
      </c>
      <c r="AD66" s="77">
        <f t="shared" si="9"/>
        <v>0.5</v>
      </c>
      <c r="AE66" s="78" t="str">
        <f t="shared" si="92"/>
        <v>20+</v>
      </c>
      <c r="AF66" s="79">
        <v>1.0</v>
      </c>
      <c r="AG66" s="32"/>
      <c r="AH66" s="32"/>
      <c r="AI66" s="79">
        <v>1.0</v>
      </c>
      <c r="AJ66" s="32"/>
      <c r="AK66" s="32"/>
      <c r="AL66" s="79">
        <v>1.0</v>
      </c>
      <c r="AM66" s="32"/>
      <c r="AN66" s="32"/>
      <c r="AO66" s="79"/>
      <c r="AP66" s="32"/>
      <c r="AQ66" s="32"/>
      <c r="AR66" s="32"/>
      <c r="AS66" s="32"/>
      <c r="AT66" s="32"/>
      <c r="AU66" s="79"/>
      <c r="AV66" s="32"/>
      <c r="AW66" s="32"/>
      <c r="AX66" s="79"/>
      <c r="AY66" s="32"/>
      <c r="AZ66" s="32"/>
      <c r="BA66" s="32"/>
      <c r="BB66" s="32"/>
      <c r="BC66" s="32"/>
      <c r="BD66" s="79"/>
      <c r="BE66" s="32"/>
      <c r="BF66" s="32"/>
      <c r="BG66" s="32"/>
      <c r="BH66" s="32"/>
      <c r="BI66" s="32"/>
      <c r="BJ66" s="79"/>
      <c r="BK66" s="32"/>
      <c r="BL66" s="32"/>
      <c r="BM66" s="32"/>
      <c r="BN66" s="32"/>
      <c r="BO66" s="32"/>
      <c r="BP66" s="79"/>
      <c r="BQ66" s="32"/>
      <c r="BR66" s="32"/>
      <c r="BS66" s="79"/>
      <c r="BT66" s="79"/>
      <c r="BU66" s="32"/>
      <c r="BV66" s="79"/>
      <c r="BW66" s="32"/>
      <c r="BX66" s="32"/>
      <c r="BY66" s="32"/>
      <c r="BZ66" s="32"/>
      <c r="CA66" s="79"/>
      <c r="CB66" s="79"/>
      <c r="CC66" s="32"/>
      <c r="CD66" s="32"/>
      <c r="CE66" s="32"/>
      <c r="CF66" s="32"/>
      <c r="CG66" s="32"/>
      <c r="CH66" s="32"/>
      <c r="CI66" s="32"/>
      <c r="CJ66" s="32"/>
      <c r="CK66" s="79"/>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80" t="s">
        <v>499</v>
      </c>
      <c r="FC66" s="80"/>
      <c r="FD66" s="80"/>
    </row>
    <row r="67" hidden="1">
      <c r="A67" s="81">
        <v>27341.0</v>
      </c>
      <c r="B67" s="82" t="s">
        <v>458</v>
      </c>
      <c r="C67" s="83" t="s">
        <v>27</v>
      </c>
      <c r="D67" s="73" t="s">
        <v>16</v>
      </c>
      <c r="E67" s="73" t="s">
        <v>10</v>
      </c>
      <c r="F67" s="73" t="s">
        <v>292</v>
      </c>
      <c r="G67" s="82" t="s">
        <v>459</v>
      </c>
      <c r="H67" s="57" t="s">
        <v>334</v>
      </c>
      <c r="I67" s="45" t="s">
        <v>11</v>
      </c>
      <c r="J67" s="45" t="s">
        <v>36</v>
      </c>
      <c r="K67" s="45" t="s">
        <v>73</v>
      </c>
      <c r="L67" s="45" t="s">
        <v>397</v>
      </c>
      <c r="M67" s="45" t="s">
        <v>253</v>
      </c>
      <c r="N67" s="74">
        <v>43089.0</v>
      </c>
      <c r="O67" s="55"/>
      <c r="P67" s="32"/>
      <c r="Q67" s="33"/>
      <c r="R67" s="33"/>
      <c r="S67" s="32"/>
      <c r="T67" s="75">
        <f t="shared" si="3"/>
        <v>434</v>
      </c>
      <c r="U67" s="35">
        <f t="shared" si="4"/>
        <v>4</v>
      </c>
      <c r="V67" s="75">
        <f t="shared" ref="V67:X67" si="135">IF(ISBLANK($A67),"",sum(AF67,AL67,AR67,AX67,BD67,BJ67,BP67,BV67,CB67,CH67,CN67,CT67,CZ67,DF67,DL67,DR67,DX67,ED67,EJ67,EP67,EV67))</f>
        <v>11</v>
      </c>
      <c r="W67" s="75">
        <f t="shared" si="135"/>
        <v>0</v>
      </c>
      <c r="X67" s="75">
        <f t="shared" si="135"/>
        <v>0</v>
      </c>
      <c r="Y67" s="76">
        <f t="shared" si="6"/>
        <v>11</v>
      </c>
      <c r="Z67" s="75">
        <f t="shared" ref="Z67:AB67" si="136">IF(ISBLANK($A67),"",sum(AI67,AO67,AU67,BA67,BG67,BM67,BS67,BY67,CE67,CK67,CQ67,CW67,DC67,DI67,DO67,DU67,EA67,EG67,EM67,ES67,EY67))</f>
        <v>4</v>
      </c>
      <c r="AA67" s="75">
        <f t="shared" si="136"/>
        <v>2</v>
      </c>
      <c r="AB67" s="75">
        <f t="shared" si="136"/>
        <v>3</v>
      </c>
      <c r="AC67" s="76">
        <f t="shared" si="8"/>
        <v>9</v>
      </c>
      <c r="AD67" s="77">
        <f t="shared" si="9"/>
        <v>0.3636363636</v>
      </c>
      <c r="AE67" s="78" t="str">
        <f t="shared" si="92"/>
        <v>20+</v>
      </c>
      <c r="AF67" s="79">
        <v>1.0</v>
      </c>
      <c r="AG67" s="32"/>
      <c r="AH67" s="32"/>
      <c r="AI67" s="32"/>
      <c r="AJ67" s="32"/>
      <c r="AK67" s="32"/>
      <c r="AL67" s="79"/>
      <c r="AM67" s="32"/>
      <c r="AN67" s="32"/>
      <c r="AO67" s="79"/>
      <c r="AP67" s="32"/>
      <c r="AQ67" s="32"/>
      <c r="AR67" s="32"/>
      <c r="AS67" s="32"/>
      <c r="AT67" s="32"/>
      <c r="AU67" s="79"/>
      <c r="AV67" s="32"/>
      <c r="AW67" s="32"/>
      <c r="AX67" s="79">
        <v>1.0</v>
      </c>
      <c r="AY67" s="32"/>
      <c r="AZ67" s="32"/>
      <c r="BA67" s="32"/>
      <c r="BB67" s="32"/>
      <c r="BC67" s="32"/>
      <c r="BD67" s="79">
        <v>5.0</v>
      </c>
      <c r="BE67" s="32"/>
      <c r="BF67" s="32"/>
      <c r="BG67" s="32"/>
      <c r="BH67" s="32"/>
      <c r="BI67" s="32"/>
      <c r="BJ67" s="79">
        <v>1.0</v>
      </c>
      <c r="BK67" s="32"/>
      <c r="BL67" s="32"/>
      <c r="BM67" s="32"/>
      <c r="BN67" s="32"/>
      <c r="BO67" s="32"/>
      <c r="BP67" s="79"/>
      <c r="BQ67" s="32"/>
      <c r="BR67" s="32"/>
      <c r="BS67" s="79">
        <v>3.0</v>
      </c>
      <c r="BT67" s="79">
        <v>2.0</v>
      </c>
      <c r="BU67" s="32"/>
      <c r="BV67" s="79">
        <v>1.0</v>
      </c>
      <c r="BW67" s="32"/>
      <c r="BX67" s="32"/>
      <c r="BY67" s="32"/>
      <c r="BZ67" s="32"/>
      <c r="CA67" s="79">
        <v>3.0</v>
      </c>
      <c r="CB67" s="79">
        <v>1.0</v>
      </c>
      <c r="CC67" s="32"/>
      <c r="CD67" s="32"/>
      <c r="CE67" s="32"/>
      <c r="CF67" s="32"/>
      <c r="CG67" s="32"/>
      <c r="CH67" s="32"/>
      <c r="CI67" s="32"/>
      <c r="CJ67" s="32"/>
      <c r="CK67" s="79">
        <v>1.0</v>
      </c>
      <c r="CL67" s="32"/>
      <c r="CM67" s="32"/>
      <c r="CN67" s="79">
        <v>1.0</v>
      </c>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80" t="s">
        <v>500</v>
      </c>
      <c r="FC67" s="80"/>
      <c r="FD67" s="80"/>
    </row>
    <row r="68" hidden="1">
      <c r="A68" s="81">
        <v>30801.0</v>
      </c>
      <c r="B68" s="82" t="s">
        <v>458</v>
      </c>
      <c r="C68" s="83" t="s">
        <v>27</v>
      </c>
      <c r="D68" s="73" t="s">
        <v>16</v>
      </c>
      <c r="E68" s="73" t="s">
        <v>10</v>
      </c>
      <c r="F68" s="73" t="s">
        <v>292</v>
      </c>
      <c r="G68" s="82" t="s">
        <v>480</v>
      </c>
      <c r="H68" s="57" t="s">
        <v>334</v>
      </c>
      <c r="I68" s="45" t="s">
        <v>11</v>
      </c>
      <c r="J68" s="45" t="s">
        <v>36</v>
      </c>
      <c r="K68" s="45" t="s">
        <v>73</v>
      </c>
      <c r="L68" s="45" t="s">
        <v>397</v>
      </c>
      <c r="M68" s="45" t="s">
        <v>253</v>
      </c>
      <c r="N68" s="74">
        <v>43132.0</v>
      </c>
      <c r="O68" s="55"/>
      <c r="P68" s="32"/>
      <c r="Q68" s="33"/>
      <c r="R68" s="33"/>
      <c r="S68" s="32"/>
      <c r="T68" s="75">
        <f t="shared" si="3"/>
        <v>391</v>
      </c>
      <c r="U68" s="35">
        <f t="shared" si="4"/>
        <v>4</v>
      </c>
      <c r="V68" s="75">
        <f t="shared" ref="V68:X68" si="137">IF(ISBLANK($A68),"",sum(AF68,AL68,AR68,AX68,BD68,BJ68,BP68,BV68,CB68,CH68,CN68,CT68,CZ68,DF68,DL68,DR68,DX68,ED68,EJ68,EP68,EV68))</f>
        <v>6</v>
      </c>
      <c r="W68" s="75">
        <f t="shared" si="137"/>
        <v>0</v>
      </c>
      <c r="X68" s="75">
        <f t="shared" si="137"/>
        <v>0</v>
      </c>
      <c r="Y68" s="76">
        <f t="shared" si="6"/>
        <v>6</v>
      </c>
      <c r="Z68" s="75">
        <f t="shared" ref="Z68:AB68" si="138">IF(ISBLANK($A68),"",sum(AI68,AO68,AU68,BA68,BG68,BM68,BS68,BY68,CE68,CK68,CQ68,CW68,DC68,DI68,DO68,DU68,EA68,EG68,EM68,ES68,EY68))</f>
        <v>3</v>
      </c>
      <c r="AA68" s="75">
        <f t="shared" si="138"/>
        <v>0</v>
      </c>
      <c r="AB68" s="75">
        <f t="shared" si="138"/>
        <v>0</v>
      </c>
      <c r="AC68" s="76">
        <f t="shared" si="8"/>
        <v>3</v>
      </c>
      <c r="AD68" s="77">
        <f t="shared" si="9"/>
        <v>0.5</v>
      </c>
      <c r="AE68" s="78" t="str">
        <f t="shared" si="92"/>
        <v>20+</v>
      </c>
      <c r="AF68" s="79">
        <v>2.0</v>
      </c>
      <c r="AG68" s="32"/>
      <c r="AH68" s="32"/>
      <c r="AI68" s="32"/>
      <c r="AJ68" s="32"/>
      <c r="AK68" s="32"/>
      <c r="AL68" s="79">
        <v>3.0</v>
      </c>
      <c r="AM68" s="32"/>
      <c r="AN68" s="32"/>
      <c r="AO68" s="79">
        <v>2.0</v>
      </c>
      <c r="AP68" s="32"/>
      <c r="AQ68" s="32"/>
      <c r="AR68" s="32"/>
      <c r="AS68" s="32"/>
      <c r="AT68" s="32"/>
      <c r="AU68" s="79"/>
      <c r="AV68" s="32"/>
      <c r="AW68" s="32"/>
      <c r="AX68" s="79">
        <v>1.0</v>
      </c>
      <c r="AY68" s="32"/>
      <c r="AZ68" s="32"/>
      <c r="BA68" s="79">
        <v>1.0</v>
      </c>
      <c r="BB68" s="32"/>
      <c r="BC68" s="32"/>
      <c r="BD68" s="79"/>
      <c r="BE68" s="32"/>
      <c r="BF68" s="32"/>
      <c r="BG68" s="32"/>
      <c r="BH68" s="32"/>
      <c r="BI68" s="32"/>
      <c r="BJ68" s="79"/>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80" t="s">
        <v>501</v>
      </c>
      <c r="FC68" s="80"/>
      <c r="FD68" s="80"/>
    </row>
    <row r="69" hidden="1">
      <c r="A69" s="81">
        <v>27347.0</v>
      </c>
      <c r="B69" s="82" t="s">
        <v>479</v>
      </c>
      <c r="C69" s="83" t="s">
        <v>27</v>
      </c>
      <c r="D69" s="73" t="s">
        <v>16</v>
      </c>
      <c r="E69" s="73" t="s">
        <v>10</v>
      </c>
      <c r="F69" s="73" t="s">
        <v>292</v>
      </c>
      <c r="G69" s="82" t="s">
        <v>459</v>
      </c>
      <c r="H69" s="57" t="s">
        <v>334</v>
      </c>
      <c r="I69" s="45" t="s">
        <v>11</v>
      </c>
      <c r="J69" s="45" t="s">
        <v>36</v>
      </c>
      <c r="K69" s="45" t="s">
        <v>73</v>
      </c>
      <c r="L69" s="45" t="s">
        <v>397</v>
      </c>
      <c r="M69" s="45" t="s">
        <v>253</v>
      </c>
      <c r="N69" s="74">
        <v>43138.0</v>
      </c>
      <c r="O69" s="55"/>
      <c r="P69" s="32"/>
      <c r="Q69" s="33"/>
      <c r="R69" s="33"/>
      <c r="S69" s="32"/>
      <c r="T69" s="75">
        <f t="shared" si="3"/>
        <v>385</v>
      </c>
      <c r="U69" s="35">
        <f t="shared" si="4"/>
        <v>4</v>
      </c>
      <c r="V69" s="75">
        <f t="shared" ref="V69:X69" si="139">IF(ISBLANK($A69),"",sum(AF69,AL69,AR69,AX69,BD69,BJ69,BP69,BV69,CB69,CH69,CN69,CT69,CZ69,DF69,DL69,DR69,DX69,ED69,EJ69,EP69,EV69))</f>
        <v>4</v>
      </c>
      <c r="W69" s="75">
        <f t="shared" si="139"/>
        <v>0</v>
      </c>
      <c r="X69" s="75">
        <f t="shared" si="139"/>
        <v>0</v>
      </c>
      <c r="Y69" s="76">
        <f t="shared" si="6"/>
        <v>4</v>
      </c>
      <c r="Z69" s="75">
        <f t="shared" ref="Z69:AB69" si="140">IF(ISBLANK($A69),"",sum(AI69,AO69,AU69,BA69,BG69,BM69,BS69,BY69,CE69,CK69,CQ69,CW69,DC69,DI69,DO69,DU69,EA69,EG69,EM69,ES69,EY69))</f>
        <v>3</v>
      </c>
      <c r="AA69" s="75">
        <f t="shared" si="140"/>
        <v>0</v>
      </c>
      <c r="AB69" s="75">
        <f t="shared" si="140"/>
        <v>0</v>
      </c>
      <c r="AC69" s="76">
        <f t="shared" si="8"/>
        <v>3</v>
      </c>
      <c r="AD69" s="77">
        <f t="shared" si="9"/>
        <v>0.75</v>
      </c>
      <c r="AE69" s="78" t="str">
        <f t="shared" si="92"/>
        <v>20+</v>
      </c>
      <c r="AF69" s="79">
        <v>3.0</v>
      </c>
      <c r="AG69" s="32"/>
      <c r="AH69" s="32"/>
      <c r="AI69" s="79">
        <v>2.0</v>
      </c>
      <c r="AJ69" s="32"/>
      <c r="AK69" s="32"/>
      <c r="AL69" s="79">
        <v>1.0</v>
      </c>
      <c r="AM69" s="32"/>
      <c r="AN69" s="32"/>
      <c r="AO69" s="79">
        <v>1.0</v>
      </c>
      <c r="AP69" s="32"/>
      <c r="AQ69" s="32"/>
      <c r="AR69" s="32"/>
      <c r="AS69" s="32"/>
      <c r="AT69" s="32"/>
      <c r="AU69" s="79"/>
      <c r="AV69" s="32"/>
      <c r="AW69" s="32"/>
      <c r="AX69" s="79"/>
      <c r="AY69" s="32"/>
      <c r="AZ69" s="32"/>
      <c r="BA69" s="32"/>
      <c r="BB69" s="32"/>
      <c r="BC69" s="32"/>
      <c r="BD69" s="79"/>
      <c r="BE69" s="32"/>
      <c r="BF69" s="32"/>
      <c r="BG69" s="32"/>
      <c r="BH69" s="32"/>
      <c r="BI69" s="32"/>
      <c r="BJ69" s="79"/>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80" t="s">
        <v>502</v>
      </c>
      <c r="FC69" s="80"/>
      <c r="FD69" s="80"/>
    </row>
    <row r="70" hidden="1">
      <c r="A70" s="81">
        <v>28961.0</v>
      </c>
      <c r="B70" s="82" t="s">
        <v>503</v>
      </c>
      <c r="C70" s="83" t="s">
        <v>27</v>
      </c>
      <c r="D70" s="73" t="s">
        <v>16</v>
      </c>
      <c r="E70" s="73" t="s">
        <v>10</v>
      </c>
      <c r="F70" s="73" t="s">
        <v>292</v>
      </c>
      <c r="G70" s="82" t="s">
        <v>449</v>
      </c>
      <c r="H70" s="57" t="s">
        <v>334</v>
      </c>
      <c r="I70" s="45" t="s">
        <v>11</v>
      </c>
      <c r="J70" s="45" t="s">
        <v>36</v>
      </c>
      <c r="K70" s="45" t="s">
        <v>73</v>
      </c>
      <c r="L70" s="45" t="s">
        <v>397</v>
      </c>
      <c r="M70" s="45" t="s">
        <v>253</v>
      </c>
      <c r="N70" s="74">
        <v>43131.0</v>
      </c>
      <c r="O70" s="55"/>
      <c r="P70" s="32"/>
      <c r="Q70" s="33"/>
      <c r="R70" s="33"/>
      <c r="S70" s="32"/>
      <c r="T70" s="75">
        <f t="shared" si="3"/>
        <v>392</v>
      </c>
      <c r="U70" s="35">
        <f t="shared" si="4"/>
        <v>4</v>
      </c>
      <c r="V70" s="75">
        <f t="shared" ref="V70:X70" si="141">IF(ISBLANK($A70),"",sum(AF70,AL70,AR70,AX70,BD70,BJ70,BP70,BV70,CB70,CH70,CN70,CT70,CZ70,DF70,DL70,DR70,DX70,ED70,EJ70,EP70,EV70))</f>
        <v>3</v>
      </c>
      <c r="W70" s="75">
        <f t="shared" si="141"/>
        <v>0</v>
      </c>
      <c r="X70" s="75">
        <f t="shared" si="141"/>
        <v>0</v>
      </c>
      <c r="Y70" s="76">
        <f t="shared" si="6"/>
        <v>3</v>
      </c>
      <c r="Z70" s="75">
        <f t="shared" ref="Z70:AB70" si="142">IF(ISBLANK($A70),"",sum(AI70,AO70,AU70,BA70,BG70,BM70,BS70,BY70,CE70,CK70,CQ70,CW70,DC70,DI70,DO70,DU70,EA70,EG70,EM70,ES70,EY70))</f>
        <v>1</v>
      </c>
      <c r="AA70" s="75">
        <f t="shared" si="142"/>
        <v>0</v>
      </c>
      <c r="AB70" s="75">
        <f t="shared" si="142"/>
        <v>0</v>
      </c>
      <c r="AC70" s="76">
        <f t="shared" si="8"/>
        <v>1</v>
      </c>
      <c r="AD70" s="77">
        <f t="shared" si="9"/>
        <v>0.3333333333</v>
      </c>
      <c r="AE70" s="78" t="str">
        <f t="shared" si="92"/>
        <v>20+</v>
      </c>
      <c r="AF70" s="79">
        <v>1.0</v>
      </c>
      <c r="AG70" s="32"/>
      <c r="AH70" s="32"/>
      <c r="AI70" s="32"/>
      <c r="AJ70" s="32"/>
      <c r="AK70" s="32"/>
      <c r="AL70" s="79">
        <v>1.0</v>
      </c>
      <c r="AM70" s="32"/>
      <c r="AN70" s="32"/>
      <c r="AO70" s="79"/>
      <c r="AP70" s="32"/>
      <c r="AQ70" s="32"/>
      <c r="AR70" s="32"/>
      <c r="AS70" s="32"/>
      <c r="AT70" s="32"/>
      <c r="AU70" s="79"/>
      <c r="AV70" s="32"/>
      <c r="AW70" s="32"/>
      <c r="AX70" s="79">
        <v>1.0</v>
      </c>
      <c r="AY70" s="32"/>
      <c r="AZ70" s="32"/>
      <c r="BA70" s="32"/>
      <c r="BB70" s="32"/>
      <c r="BC70" s="32"/>
      <c r="BD70" s="79"/>
      <c r="BE70" s="32"/>
      <c r="BF70" s="32"/>
      <c r="BG70" s="79">
        <v>1.0</v>
      </c>
      <c r="BH70" s="32"/>
      <c r="BI70" s="32"/>
      <c r="BJ70" s="79"/>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80" t="s">
        <v>504</v>
      </c>
      <c r="FC70" s="80"/>
      <c r="FD70" s="80"/>
    </row>
    <row r="71" hidden="1">
      <c r="A71" s="81">
        <v>31402.0</v>
      </c>
      <c r="B71" s="82" t="s">
        <v>505</v>
      </c>
      <c r="C71" s="83" t="s">
        <v>27</v>
      </c>
      <c r="D71" s="73" t="s">
        <v>16</v>
      </c>
      <c r="E71" s="73" t="s">
        <v>10</v>
      </c>
      <c r="F71" s="73" t="s">
        <v>292</v>
      </c>
      <c r="G71" s="82" t="s">
        <v>506</v>
      </c>
      <c r="H71" s="82" t="s">
        <v>334</v>
      </c>
      <c r="I71" s="96" t="s">
        <v>11</v>
      </c>
      <c r="J71" s="96" t="s">
        <v>36</v>
      </c>
      <c r="K71" s="96" t="s">
        <v>73</v>
      </c>
      <c r="L71" s="96" t="s">
        <v>460</v>
      </c>
      <c r="M71" s="96" t="s">
        <v>253</v>
      </c>
      <c r="N71" s="74">
        <v>43140.0</v>
      </c>
      <c r="O71" s="55"/>
      <c r="P71" s="32"/>
      <c r="Q71" s="33"/>
      <c r="R71" s="33"/>
      <c r="S71" s="32"/>
      <c r="T71" s="75">
        <f t="shared" si="3"/>
        <v>383</v>
      </c>
      <c r="U71" s="35">
        <f t="shared" si="4"/>
        <v>4</v>
      </c>
      <c r="V71" s="75">
        <f t="shared" ref="V71:X71" si="143">IF(ISBLANK($A71),"",sum(AF71,AL71,AR71,AX71,BD71,BJ71,BP71,BV71,CB71,CH71,CN71,CT71,CZ71,DF71,DL71,DR71,DX71,ED71,EJ71,EP71,EV71))</f>
        <v>7</v>
      </c>
      <c r="W71" s="75">
        <f t="shared" si="143"/>
        <v>0</v>
      </c>
      <c r="X71" s="75">
        <f t="shared" si="143"/>
        <v>0</v>
      </c>
      <c r="Y71" s="76">
        <f t="shared" si="6"/>
        <v>7</v>
      </c>
      <c r="Z71" s="75">
        <f t="shared" ref="Z71:AB71" si="144">IF(ISBLANK($A71),"",sum(AI71,AO71,AU71,BA71,BG71,BM71,BS71,BY71,CE71,CK71,CQ71,CW71,DC71,DI71,DO71,DU71,EA71,EG71,EM71,ES71,EY71))</f>
        <v>2</v>
      </c>
      <c r="AA71" s="75">
        <f t="shared" si="144"/>
        <v>2</v>
      </c>
      <c r="AB71" s="75">
        <f t="shared" si="144"/>
        <v>0</v>
      </c>
      <c r="AC71" s="76">
        <f t="shared" si="8"/>
        <v>4</v>
      </c>
      <c r="AD71" s="77">
        <f t="shared" si="9"/>
        <v>0.2857142857</v>
      </c>
      <c r="AE71" s="78" t="str">
        <f t="shared" si="92"/>
        <v>20+</v>
      </c>
      <c r="AF71" s="98">
        <v>2.0</v>
      </c>
      <c r="AG71" s="32"/>
      <c r="AH71" s="32"/>
      <c r="AI71" s="32"/>
      <c r="AJ71" s="32"/>
      <c r="AK71" s="32"/>
      <c r="AL71" s="79">
        <v>4.0</v>
      </c>
      <c r="AM71" s="32"/>
      <c r="AN71" s="32"/>
      <c r="AO71" s="79">
        <v>2.0</v>
      </c>
      <c r="AP71" s="32"/>
      <c r="AQ71" s="32"/>
      <c r="AR71" s="79">
        <v>1.0</v>
      </c>
      <c r="AS71" s="32"/>
      <c r="AT71" s="32"/>
      <c r="AU71" s="32"/>
      <c r="AV71" s="79"/>
      <c r="AW71" s="32"/>
      <c r="AX71" s="32"/>
      <c r="AY71" s="32"/>
      <c r="AZ71" s="32"/>
      <c r="BA71" s="32"/>
      <c r="BB71" s="32"/>
      <c r="BC71" s="32"/>
      <c r="BD71" s="79"/>
      <c r="BE71" s="32"/>
      <c r="BF71" s="32"/>
      <c r="BG71" s="32"/>
      <c r="BH71" s="32"/>
      <c r="BI71" s="32"/>
      <c r="BJ71" s="32"/>
      <c r="BK71" s="32"/>
      <c r="BL71" s="32"/>
      <c r="BM71" s="32"/>
      <c r="BN71" s="79">
        <v>2.0</v>
      </c>
      <c r="BO71" s="32"/>
      <c r="BP71" s="79"/>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79"/>
      <c r="CU71" s="32"/>
      <c r="CV71" s="32"/>
      <c r="CW71" s="79"/>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80" t="s">
        <v>507</v>
      </c>
      <c r="FC71" s="80"/>
      <c r="FD71" s="80"/>
    </row>
    <row r="72" hidden="1">
      <c r="A72" s="81">
        <v>23961.0</v>
      </c>
      <c r="B72" s="82" t="s">
        <v>508</v>
      </c>
      <c r="C72" s="83" t="s">
        <v>27</v>
      </c>
      <c r="D72" s="73" t="s">
        <v>16</v>
      </c>
      <c r="E72" s="73" t="s">
        <v>10</v>
      </c>
      <c r="F72" s="73" t="s">
        <v>292</v>
      </c>
      <c r="G72" s="82" t="s">
        <v>509</v>
      </c>
      <c r="H72" s="82" t="s">
        <v>334</v>
      </c>
      <c r="I72" s="96" t="s">
        <v>11</v>
      </c>
      <c r="J72" s="96" t="s">
        <v>36</v>
      </c>
      <c r="K72" s="96" t="s">
        <v>73</v>
      </c>
      <c r="L72" s="96" t="s">
        <v>460</v>
      </c>
      <c r="M72" s="96" t="s">
        <v>253</v>
      </c>
      <c r="N72" s="74">
        <v>43068.0</v>
      </c>
      <c r="O72" s="55"/>
      <c r="P72" s="32"/>
      <c r="Q72" s="33"/>
      <c r="R72" s="33"/>
      <c r="S72" s="32"/>
      <c r="T72" s="75">
        <f t="shared" si="3"/>
        <v>455</v>
      </c>
      <c r="U72" s="35">
        <f t="shared" si="4"/>
        <v>4</v>
      </c>
      <c r="V72" s="99">
        <v>10.0</v>
      </c>
      <c r="W72" s="75">
        <f t="shared" ref="W72:X72" si="145">IF(ISBLANK($A72),"",sum(AG72,AM72,AS72,AY72,BE72,BK72,BQ72,BW72,CC72,CI72,CO72,CU72,DA72,DG72,DM72,DS72,DY72,EE72,EK72,EQ72,EW72))</f>
        <v>1</v>
      </c>
      <c r="X72" s="75">
        <f t="shared" si="145"/>
        <v>0</v>
      </c>
      <c r="Y72" s="76">
        <f t="shared" si="6"/>
        <v>11</v>
      </c>
      <c r="Z72" s="75">
        <f t="shared" ref="Z72:AB72" si="146">IF(ISBLANK($A72),"",sum(AI72,AO72,AU72,BA72,BG72,BM72,BS72,BY72,CE72,CK72,CQ72,CW72,DC72,DI72,DO72,DU72,EA72,EG72,EM72,ES72,EY72))</f>
        <v>4</v>
      </c>
      <c r="AA72" s="75">
        <f t="shared" si="146"/>
        <v>0</v>
      </c>
      <c r="AB72" s="75">
        <f t="shared" si="146"/>
        <v>0</v>
      </c>
      <c r="AC72" s="76">
        <f t="shared" si="8"/>
        <v>4</v>
      </c>
      <c r="AD72" s="77">
        <f t="shared" si="9"/>
        <v>0.3636363636</v>
      </c>
      <c r="AE72" s="78" t="str">
        <f t="shared" si="92"/>
        <v>20+</v>
      </c>
      <c r="AF72" s="48"/>
      <c r="AG72" s="32"/>
      <c r="AH72" s="32"/>
      <c r="AI72" s="32"/>
      <c r="AJ72" s="32"/>
      <c r="AK72" s="32"/>
      <c r="AL72" s="32"/>
      <c r="AM72" s="32"/>
      <c r="AN72" s="32"/>
      <c r="AO72" s="32"/>
      <c r="AP72" s="32"/>
      <c r="AQ72" s="32"/>
      <c r="AR72" s="79">
        <v>4.0</v>
      </c>
      <c r="AS72" s="32"/>
      <c r="AT72" s="32"/>
      <c r="AU72" s="79">
        <v>3.0</v>
      </c>
      <c r="AV72" s="32"/>
      <c r="AW72" s="32"/>
      <c r="AX72" s="32"/>
      <c r="AY72" s="32"/>
      <c r="AZ72" s="32"/>
      <c r="BA72" s="32"/>
      <c r="BB72" s="32"/>
      <c r="BC72" s="32"/>
      <c r="BD72" s="79"/>
      <c r="BE72" s="32"/>
      <c r="BF72" s="32"/>
      <c r="BG72" s="32"/>
      <c r="BH72" s="32"/>
      <c r="BI72" s="32"/>
      <c r="BJ72" s="32"/>
      <c r="BK72" s="32"/>
      <c r="BL72" s="32"/>
      <c r="BM72" s="32"/>
      <c r="BN72" s="32"/>
      <c r="BO72" s="32"/>
      <c r="BP72" s="79"/>
      <c r="BQ72" s="32"/>
      <c r="BR72" s="32"/>
      <c r="BS72" s="32"/>
      <c r="BT72" s="32"/>
      <c r="BU72" s="32"/>
      <c r="BV72" s="32"/>
      <c r="BW72" s="32"/>
      <c r="BX72" s="32"/>
      <c r="BY72" s="32"/>
      <c r="BZ72" s="32"/>
      <c r="CA72" s="32"/>
      <c r="CB72" s="32"/>
      <c r="CC72" s="32"/>
      <c r="CD72" s="32"/>
      <c r="CE72" s="32"/>
      <c r="CF72" s="32"/>
      <c r="CG72" s="32"/>
      <c r="CH72" s="32"/>
      <c r="CI72" s="79">
        <v>1.0</v>
      </c>
      <c r="CJ72" s="32"/>
      <c r="CK72" s="32"/>
      <c r="CL72" s="32"/>
      <c r="CM72" s="32"/>
      <c r="CN72" s="79">
        <v>1.0</v>
      </c>
      <c r="CO72" s="32"/>
      <c r="CP72" s="32"/>
      <c r="CQ72" s="79">
        <v>1.0</v>
      </c>
      <c r="CR72" s="32"/>
      <c r="CS72" s="32"/>
      <c r="CT72" s="79"/>
      <c r="CU72" s="32"/>
      <c r="CV72" s="32"/>
      <c r="CW72" s="79"/>
      <c r="CX72" s="32"/>
      <c r="CY72" s="32"/>
      <c r="CZ72" s="79">
        <v>3.0</v>
      </c>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80" t="s">
        <v>510</v>
      </c>
      <c r="FC72" s="80"/>
      <c r="FD72" s="80"/>
    </row>
    <row r="73" hidden="1">
      <c r="A73" s="81">
        <v>27724.0</v>
      </c>
      <c r="B73" s="82" t="s">
        <v>511</v>
      </c>
      <c r="C73" s="83" t="s">
        <v>27</v>
      </c>
      <c r="D73" s="73" t="s">
        <v>16</v>
      </c>
      <c r="E73" s="73" t="s">
        <v>10</v>
      </c>
      <c r="F73" s="73" t="s">
        <v>292</v>
      </c>
      <c r="G73" s="82" t="s">
        <v>512</v>
      </c>
      <c r="H73" s="82" t="s">
        <v>334</v>
      </c>
      <c r="I73" s="96" t="s">
        <v>11</v>
      </c>
      <c r="J73" s="96" t="s">
        <v>36</v>
      </c>
      <c r="K73" s="96" t="s">
        <v>73</v>
      </c>
      <c r="L73" s="96" t="s">
        <v>460</v>
      </c>
      <c r="M73" s="96" t="s">
        <v>253</v>
      </c>
      <c r="N73" s="74">
        <v>43105.0</v>
      </c>
      <c r="O73" s="55"/>
      <c r="P73" s="32"/>
      <c r="Q73" s="33"/>
      <c r="R73" s="33"/>
      <c r="S73" s="32"/>
      <c r="T73" s="75">
        <f t="shared" si="3"/>
        <v>418</v>
      </c>
      <c r="U73" s="35">
        <f t="shared" si="4"/>
        <v>4</v>
      </c>
      <c r="V73" s="75">
        <f t="shared" ref="V73:X73" si="147">IF(ISBLANK($A73),"",sum(AF73,AL73,AR73,AX73,BD73,BJ73,BP73,BV73,CB73,CH73,CN73,CT73,CZ73,DF73,DL73,DR73,DX73,ED73,EJ73,EP73,EV73))</f>
        <v>11</v>
      </c>
      <c r="W73" s="75">
        <f t="shared" si="147"/>
        <v>0</v>
      </c>
      <c r="X73" s="75">
        <f t="shared" si="147"/>
        <v>0</v>
      </c>
      <c r="Y73" s="76">
        <f t="shared" si="6"/>
        <v>11</v>
      </c>
      <c r="Z73" s="99">
        <v>4.0</v>
      </c>
      <c r="AA73" s="75">
        <f t="shared" ref="AA73:AB73" si="148">IF(ISBLANK($A73),"",sum(AJ73,AP73,AV73,BB73,BH73,BN73,BT73,BZ73,CF73,CL73,CR73,CX73,DD73,DJ73,DP73,DV73,EB73,EH73,EN73,ET73,EZ73))</f>
        <v>0</v>
      </c>
      <c r="AB73" s="75">
        <f t="shared" si="148"/>
        <v>0</v>
      </c>
      <c r="AC73" s="76">
        <f t="shared" si="8"/>
        <v>4</v>
      </c>
      <c r="AD73" s="77">
        <f t="shared" si="9"/>
        <v>0.3636363636</v>
      </c>
      <c r="AE73" s="78" t="str">
        <f t="shared" si="92"/>
        <v>20+</v>
      </c>
      <c r="AF73" s="98">
        <v>1.0</v>
      </c>
      <c r="AG73" s="32"/>
      <c r="AH73" s="32"/>
      <c r="AI73" s="32"/>
      <c r="AJ73" s="32"/>
      <c r="AK73" s="32"/>
      <c r="AL73" s="79"/>
      <c r="AM73" s="32"/>
      <c r="AN73" s="32"/>
      <c r="AO73" s="79"/>
      <c r="AP73" s="32"/>
      <c r="AQ73" s="32"/>
      <c r="AR73" s="79">
        <v>2.0</v>
      </c>
      <c r="AS73" s="32"/>
      <c r="AT73" s="32"/>
      <c r="AU73" s="32"/>
      <c r="AV73" s="79"/>
      <c r="AW73" s="32"/>
      <c r="AX73" s="79">
        <v>5.0</v>
      </c>
      <c r="AY73" s="32"/>
      <c r="AZ73" s="32"/>
      <c r="BA73" s="79">
        <v>3.0</v>
      </c>
      <c r="BB73" s="32"/>
      <c r="BC73" s="32"/>
      <c r="BD73" s="79"/>
      <c r="BE73" s="32"/>
      <c r="BF73" s="32"/>
      <c r="BG73" s="32"/>
      <c r="BH73" s="32"/>
      <c r="BI73" s="32"/>
      <c r="BJ73" s="32"/>
      <c r="BK73" s="32"/>
      <c r="BL73" s="32"/>
      <c r="BM73" s="32"/>
      <c r="BN73" s="32"/>
      <c r="BO73" s="32"/>
      <c r="BP73" s="79"/>
      <c r="BQ73" s="32"/>
      <c r="BR73" s="32"/>
      <c r="BS73" s="32"/>
      <c r="BT73" s="32"/>
      <c r="BU73" s="32"/>
      <c r="BV73" s="32"/>
      <c r="BW73" s="32"/>
      <c r="BX73" s="32"/>
      <c r="BY73" s="32"/>
      <c r="BZ73" s="32"/>
      <c r="CA73" s="32"/>
      <c r="CB73" s="79">
        <v>3.0</v>
      </c>
      <c r="CC73" s="32"/>
      <c r="CD73" s="32"/>
      <c r="CE73" s="32"/>
      <c r="CF73" s="32"/>
      <c r="CG73" s="32"/>
      <c r="CH73" s="32"/>
      <c r="CI73" s="32"/>
      <c r="CJ73" s="32"/>
      <c r="CK73" s="32"/>
      <c r="CL73" s="32"/>
      <c r="CM73" s="32"/>
      <c r="CN73" s="32"/>
      <c r="CO73" s="32"/>
      <c r="CP73" s="32"/>
      <c r="CQ73" s="32"/>
      <c r="CR73" s="32"/>
      <c r="CS73" s="32"/>
      <c r="CT73" s="79"/>
      <c r="CU73" s="32"/>
      <c r="CV73" s="32"/>
      <c r="CW73" s="79"/>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79"/>
      <c r="FB73" s="80" t="s">
        <v>513</v>
      </c>
      <c r="FC73" s="80"/>
      <c r="FD73" s="80"/>
    </row>
    <row r="74" hidden="1">
      <c r="A74" s="81">
        <v>32847.0</v>
      </c>
      <c r="B74" s="82" t="s">
        <v>511</v>
      </c>
      <c r="C74" s="83" t="s">
        <v>27</v>
      </c>
      <c r="D74" s="73" t="s">
        <v>16</v>
      </c>
      <c r="E74" s="73" t="s">
        <v>10</v>
      </c>
      <c r="F74" s="73" t="s">
        <v>292</v>
      </c>
      <c r="G74" s="82" t="s">
        <v>512</v>
      </c>
      <c r="H74" s="82" t="s">
        <v>334</v>
      </c>
      <c r="I74" s="96" t="s">
        <v>11</v>
      </c>
      <c r="J74" s="96" t="s">
        <v>36</v>
      </c>
      <c r="K74" s="96" t="s">
        <v>73</v>
      </c>
      <c r="L74" s="96" t="s">
        <v>460</v>
      </c>
      <c r="M74" s="96" t="s">
        <v>253</v>
      </c>
      <c r="N74" s="74"/>
      <c r="O74" s="55"/>
      <c r="P74" s="32"/>
      <c r="Q74" s="33"/>
      <c r="R74" s="33"/>
      <c r="S74" s="32"/>
      <c r="T74" s="75">
        <f t="shared" si="3"/>
        <v>43523</v>
      </c>
      <c r="U74" s="35">
        <f t="shared" si="4"/>
        <v>4</v>
      </c>
      <c r="V74" s="75">
        <f t="shared" ref="V74:X74" si="149">IF(ISBLANK($A74),"",sum(AF74,AL74,AR74,AX74,BD74,BJ74,BP74,BV74,CB74,CH74,CN74,CT74,CZ74,DF74,DL74,DR74,DX74,ED74,EJ74,EP74,EV74))</f>
        <v>15</v>
      </c>
      <c r="W74" s="75">
        <f t="shared" si="149"/>
        <v>0</v>
      </c>
      <c r="X74" s="75">
        <f t="shared" si="149"/>
        <v>0</v>
      </c>
      <c r="Y74" s="76">
        <f t="shared" si="6"/>
        <v>15</v>
      </c>
      <c r="Z74" s="99">
        <v>4.0</v>
      </c>
      <c r="AA74" s="75">
        <f t="shared" ref="AA74:AB74" si="150">IF(ISBLANK($A74),"",sum(AJ74,AP74,AV74,BB74,BH74,BN74,BT74,BZ74,CF74,CL74,CR74,CX74,DD74,DJ74,DP74,DV74,EB74,EH74,EN74,ET74,EZ74))</f>
        <v>2</v>
      </c>
      <c r="AB74" s="75">
        <f t="shared" si="150"/>
        <v>0</v>
      </c>
      <c r="AC74" s="76">
        <f t="shared" si="8"/>
        <v>6</v>
      </c>
      <c r="AD74" s="77">
        <f t="shared" si="9"/>
        <v>0.2666666667</v>
      </c>
      <c r="AE74" s="78" t="str">
        <f t="shared" si="92"/>
        <v/>
      </c>
      <c r="AF74" s="98">
        <v>2.0</v>
      </c>
      <c r="AG74" s="32"/>
      <c r="AH74" s="32"/>
      <c r="AI74" s="32"/>
      <c r="AJ74" s="32"/>
      <c r="AK74" s="32"/>
      <c r="AL74" s="79">
        <v>1.0</v>
      </c>
      <c r="AM74" s="32"/>
      <c r="AN74" s="32"/>
      <c r="AO74" s="79"/>
      <c r="AP74" s="32"/>
      <c r="AQ74" s="32"/>
      <c r="AR74" s="79">
        <v>3.0</v>
      </c>
      <c r="AS74" s="32"/>
      <c r="AT74" s="32"/>
      <c r="AU74" s="32"/>
      <c r="AV74" s="79"/>
      <c r="AW74" s="32"/>
      <c r="AX74" s="79">
        <v>1.0</v>
      </c>
      <c r="AY74" s="32"/>
      <c r="AZ74" s="32"/>
      <c r="BA74" s="79"/>
      <c r="BB74" s="32"/>
      <c r="BC74" s="32"/>
      <c r="BD74" s="79"/>
      <c r="BE74" s="32"/>
      <c r="BF74" s="32"/>
      <c r="BG74" s="32"/>
      <c r="BH74" s="32"/>
      <c r="BI74" s="32"/>
      <c r="BJ74" s="79">
        <v>2.0</v>
      </c>
      <c r="BK74" s="32"/>
      <c r="BL74" s="32"/>
      <c r="BM74" s="32"/>
      <c r="BN74" s="32"/>
      <c r="BO74" s="32"/>
      <c r="BP74" s="79">
        <v>1.0</v>
      </c>
      <c r="BQ74" s="32"/>
      <c r="BR74" s="32"/>
      <c r="BS74" s="32"/>
      <c r="BT74" s="32"/>
      <c r="BU74" s="32"/>
      <c r="BV74" s="79">
        <v>2.0</v>
      </c>
      <c r="BW74" s="32"/>
      <c r="BX74" s="32"/>
      <c r="BY74" s="32"/>
      <c r="BZ74" s="32"/>
      <c r="CA74" s="32"/>
      <c r="CB74" s="79">
        <v>1.0</v>
      </c>
      <c r="CC74" s="32"/>
      <c r="CD74" s="32"/>
      <c r="CE74" s="32"/>
      <c r="CF74" s="32"/>
      <c r="CG74" s="32"/>
      <c r="CH74" s="79">
        <v>1.0</v>
      </c>
      <c r="CI74" s="32"/>
      <c r="CJ74" s="32"/>
      <c r="CK74" s="79">
        <v>1.0</v>
      </c>
      <c r="CL74" s="32"/>
      <c r="CM74" s="32"/>
      <c r="CN74" s="79">
        <v>1.0</v>
      </c>
      <c r="CO74" s="32"/>
      <c r="CP74" s="32"/>
      <c r="CQ74" s="79">
        <v>1.0</v>
      </c>
      <c r="CR74" s="32"/>
      <c r="CS74" s="32"/>
      <c r="CT74" s="79"/>
      <c r="CU74" s="32"/>
      <c r="CV74" s="32"/>
      <c r="CW74" s="79"/>
      <c r="CX74" s="79">
        <v>1.0</v>
      </c>
      <c r="CY74" s="32"/>
      <c r="CZ74" s="32"/>
      <c r="DA74" s="32"/>
      <c r="DB74" s="32"/>
      <c r="DC74" s="32"/>
      <c r="DD74" s="79">
        <v>1.0</v>
      </c>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80" t="s">
        <v>514</v>
      </c>
      <c r="FC74" s="80"/>
      <c r="FD74" s="80"/>
    </row>
    <row r="75" hidden="1">
      <c r="A75" s="81">
        <v>35121.0</v>
      </c>
      <c r="B75" s="82" t="s">
        <v>515</v>
      </c>
      <c r="C75" s="83" t="s">
        <v>27</v>
      </c>
      <c r="D75" s="73" t="s">
        <v>16</v>
      </c>
      <c r="E75" s="73" t="s">
        <v>10</v>
      </c>
      <c r="F75" s="73" t="s">
        <v>292</v>
      </c>
      <c r="G75" s="82" t="s">
        <v>516</v>
      </c>
      <c r="H75" s="82" t="s">
        <v>334</v>
      </c>
      <c r="I75" s="96" t="s">
        <v>11</v>
      </c>
      <c r="J75" s="96" t="s">
        <v>36</v>
      </c>
      <c r="K75" s="96" t="s">
        <v>73</v>
      </c>
      <c r="L75" s="96" t="s">
        <v>460</v>
      </c>
      <c r="M75" s="96" t="s">
        <v>253</v>
      </c>
      <c r="N75" s="74">
        <v>43189.0</v>
      </c>
      <c r="O75" s="55"/>
      <c r="P75" s="32"/>
      <c r="Q75" s="33"/>
      <c r="R75" s="33"/>
      <c r="S75" s="32"/>
      <c r="T75" s="75">
        <f t="shared" si="3"/>
        <v>334</v>
      </c>
      <c r="U75" s="35">
        <f t="shared" si="4"/>
        <v>4</v>
      </c>
      <c r="V75" s="75">
        <f t="shared" ref="V75:X75" si="151">IF(ISBLANK($A75),"",sum(AF75,AL75,AR75,AX75,BD75,BJ75,BP75,BV75,CB75,CH75,CN75,CT75,CZ75,DF75,DL75,DR75,DX75,ED75,EJ75,EP75,EV75))</f>
        <v>4</v>
      </c>
      <c r="W75" s="75">
        <f t="shared" si="151"/>
        <v>0</v>
      </c>
      <c r="X75" s="75">
        <f t="shared" si="151"/>
        <v>0</v>
      </c>
      <c r="Y75" s="76">
        <f t="shared" si="6"/>
        <v>4</v>
      </c>
      <c r="Z75" s="99">
        <v>4.0</v>
      </c>
      <c r="AA75" s="75">
        <f t="shared" ref="AA75:AB75" si="152">IF(ISBLANK($A75),"",sum(AJ75,AP75,AV75,BB75,BH75,BN75,BT75,BZ75,CF75,CL75,CR75,CX75,DD75,DJ75,DP75,DV75,EB75,EH75,EN75,ET75,EZ75))</f>
        <v>0</v>
      </c>
      <c r="AB75" s="75">
        <f t="shared" si="152"/>
        <v>0</v>
      </c>
      <c r="AC75" s="76">
        <f t="shared" si="8"/>
        <v>4</v>
      </c>
      <c r="AD75" s="77">
        <f t="shared" si="9"/>
        <v>1</v>
      </c>
      <c r="AE75" s="78" t="str">
        <f t="shared" si="92"/>
        <v>20+</v>
      </c>
      <c r="AF75" s="98"/>
      <c r="AG75" s="32"/>
      <c r="AH75" s="32"/>
      <c r="AI75" s="32"/>
      <c r="AJ75" s="32"/>
      <c r="AK75" s="32"/>
      <c r="AL75" s="79">
        <v>1.0</v>
      </c>
      <c r="AM75" s="32"/>
      <c r="AN75" s="32"/>
      <c r="AO75" s="79"/>
      <c r="AP75" s="32"/>
      <c r="AQ75" s="32"/>
      <c r="AR75" s="79">
        <v>1.0</v>
      </c>
      <c r="AS75" s="32"/>
      <c r="AT75" s="32"/>
      <c r="AU75" s="32"/>
      <c r="AV75" s="79"/>
      <c r="AW75" s="32"/>
      <c r="AX75" s="79">
        <v>1.0</v>
      </c>
      <c r="AY75" s="32"/>
      <c r="AZ75" s="32"/>
      <c r="BA75" s="79"/>
      <c r="BB75" s="32"/>
      <c r="BC75" s="32"/>
      <c r="BD75" s="79"/>
      <c r="BE75" s="32"/>
      <c r="BF75" s="32"/>
      <c r="BG75" s="32"/>
      <c r="BH75" s="32"/>
      <c r="BI75" s="32"/>
      <c r="BJ75" s="79">
        <v>1.0</v>
      </c>
      <c r="BK75" s="32"/>
      <c r="BL75" s="32"/>
      <c r="BM75" s="32"/>
      <c r="BN75" s="32"/>
      <c r="BO75" s="32"/>
      <c r="BP75" s="79"/>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79"/>
      <c r="CU75" s="32"/>
      <c r="CV75" s="32"/>
      <c r="CW75" s="79"/>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80" t="s">
        <v>517</v>
      </c>
      <c r="FC75" s="80"/>
      <c r="FD75" s="80"/>
    </row>
    <row r="76" hidden="1">
      <c r="A76" s="81">
        <v>34962.0</v>
      </c>
      <c r="B76" s="82" t="s">
        <v>515</v>
      </c>
      <c r="C76" s="83" t="s">
        <v>27</v>
      </c>
      <c r="D76" s="73" t="s">
        <v>16</v>
      </c>
      <c r="E76" s="73" t="s">
        <v>10</v>
      </c>
      <c r="F76" s="73" t="s">
        <v>292</v>
      </c>
      <c r="G76" s="82" t="s">
        <v>516</v>
      </c>
      <c r="H76" s="82" t="s">
        <v>334</v>
      </c>
      <c r="I76" s="96" t="s">
        <v>11</v>
      </c>
      <c r="J76" s="96" t="s">
        <v>36</v>
      </c>
      <c r="K76" s="96" t="s">
        <v>73</v>
      </c>
      <c r="L76" s="96" t="s">
        <v>460</v>
      </c>
      <c r="M76" s="96" t="s">
        <v>253</v>
      </c>
      <c r="N76" s="74">
        <v>43189.0</v>
      </c>
      <c r="O76" s="55"/>
      <c r="P76" s="32"/>
      <c r="Q76" s="33"/>
      <c r="R76" s="33"/>
      <c r="S76" s="32"/>
      <c r="T76" s="75">
        <f t="shared" si="3"/>
        <v>334</v>
      </c>
      <c r="U76" s="35">
        <f t="shared" si="4"/>
        <v>4</v>
      </c>
      <c r="V76" s="75">
        <f t="shared" ref="V76:X76" si="153">IF(ISBLANK($A76),"",sum(AF76,AL76,AR76,AX76,BD76,BJ76,BP76,BV76,CB76,CH76,CN76,CT76,CZ76,DF76,DL76,DR76,DX76,ED76,EJ76,EP76,EV76))</f>
        <v>2</v>
      </c>
      <c r="W76" s="75">
        <f t="shared" si="153"/>
        <v>0</v>
      </c>
      <c r="X76" s="75">
        <f t="shared" si="153"/>
        <v>0</v>
      </c>
      <c r="Y76" s="76">
        <f t="shared" si="6"/>
        <v>2</v>
      </c>
      <c r="Z76" s="99">
        <v>4.0</v>
      </c>
      <c r="AA76" s="75">
        <f t="shared" ref="AA76:AB76" si="154">IF(ISBLANK($A76),"",sum(AJ76,AP76,AV76,BB76,BH76,BN76,BT76,BZ76,CF76,CL76,CR76,CX76,DD76,DJ76,DP76,DV76,EB76,EH76,EN76,ET76,EZ76))</f>
        <v>0</v>
      </c>
      <c r="AB76" s="75">
        <f t="shared" si="154"/>
        <v>0</v>
      </c>
      <c r="AC76" s="76">
        <f t="shared" si="8"/>
        <v>4</v>
      </c>
      <c r="AD76" s="77">
        <f t="shared" si="9"/>
        <v>2</v>
      </c>
      <c r="AE76" s="78" t="str">
        <f t="shared" si="92"/>
        <v>20+</v>
      </c>
      <c r="AF76" s="98"/>
      <c r="AG76" s="32"/>
      <c r="AH76" s="32"/>
      <c r="AI76" s="32"/>
      <c r="AJ76" s="32"/>
      <c r="AK76" s="32"/>
      <c r="AL76" s="79"/>
      <c r="AM76" s="32"/>
      <c r="AN76" s="32"/>
      <c r="AO76" s="79"/>
      <c r="AP76" s="32"/>
      <c r="AQ76" s="32"/>
      <c r="AR76" s="79"/>
      <c r="AS76" s="32"/>
      <c r="AT76" s="32"/>
      <c r="AU76" s="32"/>
      <c r="AV76" s="79"/>
      <c r="AW76" s="32"/>
      <c r="AX76" s="79"/>
      <c r="AY76" s="32"/>
      <c r="AZ76" s="32"/>
      <c r="BA76" s="79"/>
      <c r="BB76" s="32"/>
      <c r="BC76" s="32"/>
      <c r="BD76" s="79"/>
      <c r="BE76" s="32"/>
      <c r="BF76" s="32"/>
      <c r="BG76" s="32"/>
      <c r="BH76" s="32"/>
      <c r="BI76" s="32"/>
      <c r="BJ76" s="32"/>
      <c r="BK76" s="32"/>
      <c r="BL76" s="32"/>
      <c r="BM76" s="32"/>
      <c r="BN76" s="32"/>
      <c r="BO76" s="32"/>
      <c r="BP76" s="79"/>
      <c r="BQ76" s="32"/>
      <c r="BR76" s="32"/>
      <c r="BS76" s="32"/>
      <c r="BT76" s="32"/>
      <c r="BU76" s="32"/>
      <c r="BV76" s="79">
        <v>2.0</v>
      </c>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79"/>
      <c r="CU76" s="32"/>
      <c r="CV76" s="32"/>
      <c r="CW76" s="79"/>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80" t="s">
        <v>518</v>
      </c>
      <c r="FC76" s="80"/>
      <c r="FD76" s="80"/>
    </row>
    <row r="77" hidden="1">
      <c r="A77" s="81">
        <v>27124.0</v>
      </c>
      <c r="B77" s="82" t="s">
        <v>519</v>
      </c>
      <c r="C77" s="83" t="s">
        <v>27</v>
      </c>
      <c r="D77" s="73" t="s">
        <v>16</v>
      </c>
      <c r="E77" s="73" t="s">
        <v>10</v>
      </c>
      <c r="F77" s="73" t="s">
        <v>292</v>
      </c>
      <c r="G77" s="82" t="s">
        <v>520</v>
      </c>
      <c r="H77" s="82" t="s">
        <v>334</v>
      </c>
      <c r="I77" s="96" t="s">
        <v>11</v>
      </c>
      <c r="J77" s="96" t="s">
        <v>36</v>
      </c>
      <c r="K77" s="96" t="s">
        <v>73</v>
      </c>
      <c r="L77" s="96" t="s">
        <v>460</v>
      </c>
      <c r="M77" s="96" t="s">
        <v>253</v>
      </c>
      <c r="N77" s="74">
        <v>43116.0</v>
      </c>
      <c r="O77" s="55"/>
      <c r="P77" s="32"/>
      <c r="Q77" s="33"/>
      <c r="R77" s="33"/>
      <c r="S77" s="32"/>
      <c r="T77" s="75">
        <f t="shared" si="3"/>
        <v>407</v>
      </c>
      <c r="U77" s="35">
        <f t="shared" si="4"/>
        <v>4</v>
      </c>
      <c r="V77" s="99">
        <v>5.0</v>
      </c>
      <c r="W77" s="75">
        <f t="shared" ref="W77:X77" si="155">IF(ISBLANK($A77),"",sum(AG77,AM77,AS77,AY77,BE77,BK77,BQ77,BW77,CC77,CI77,CO77,CU77,DA77,DG77,DM77,DS77,DY77,EE77,EK77,EQ77,EW77))</f>
        <v>1</v>
      </c>
      <c r="X77" s="75">
        <f t="shared" si="155"/>
        <v>0</v>
      </c>
      <c r="Y77" s="76">
        <f t="shared" si="6"/>
        <v>6</v>
      </c>
      <c r="Z77" s="99">
        <v>2.0</v>
      </c>
      <c r="AA77" s="75">
        <f t="shared" ref="AA77:AB77" si="156">IF(ISBLANK($A77),"",sum(AJ77,AP77,AV77,BB77,BH77,BN77,BT77,BZ77,CF77,CL77,CR77,CX77,DD77,DJ77,DP77,DV77,EB77,EH77,EN77,ET77,EZ77))</f>
        <v>0</v>
      </c>
      <c r="AB77" s="75">
        <f t="shared" si="156"/>
        <v>0</v>
      </c>
      <c r="AC77" s="76">
        <f t="shared" si="8"/>
        <v>2</v>
      </c>
      <c r="AD77" s="77">
        <f t="shared" si="9"/>
        <v>0.3333333333</v>
      </c>
      <c r="AE77" s="78" t="str">
        <f t="shared" si="92"/>
        <v>20+</v>
      </c>
      <c r="AF77" s="98"/>
      <c r="AG77" s="32"/>
      <c r="AH77" s="32"/>
      <c r="AI77" s="32"/>
      <c r="AJ77" s="32"/>
      <c r="AK77" s="32"/>
      <c r="AL77" s="79">
        <v>2.0</v>
      </c>
      <c r="AM77" s="32"/>
      <c r="AN77" s="32"/>
      <c r="AO77" s="79"/>
      <c r="AP77" s="32"/>
      <c r="AQ77" s="32"/>
      <c r="AR77" s="79">
        <v>3.0</v>
      </c>
      <c r="AS77" s="32"/>
      <c r="AT77" s="32"/>
      <c r="AU77" s="79">
        <v>1.0</v>
      </c>
      <c r="AV77" s="79"/>
      <c r="AW77" s="32"/>
      <c r="AX77" s="32"/>
      <c r="AY77" s="32"/>
      <c r="AZ77" s="32"/>
      <c r="BA77" s="32"/>
      <c r="BB77" s="32"/>
      <c r="BC77" s="32"/>
      <c r="BD77" s="79">
        <v>1.0</v>
      </c>
      <c r="BE77" s="79">
        <v>1.0</v>
      </c>
      <c r="BF77" s="32"/>
      <c r="BG77" s="32"/>
      <c r="BH77" s="32"/>
      <c r="BI77" s="32"/>
      <c r="BJ77" s="32"/>
      <c r="BK77" s="32"/>
      <c r="BL77" s="32"/>
      <c r="BM77" s="32"/>
      <c r="BN77" s="32"/>
      <c r="BO77" s="32"/>
      <c r="BP77" s="79"/>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79"/>
      <c r="CU77" s="32"/>
      <c r="CV77" s="32"/>
      <c r="CW77" s="79"/>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80" t="s">
        <v>521</v>
      </c>
      <c r="FC77" s="80"/>
      <c r="FD77" s="80"/>
    </row>
    <row r="78" hidden="1">
      <c r="A78" s="92">
        <v>27045.0</v>
      </c>
      <c r="B78" s="93" t="s">
        <v>519</v>
      </c>
      <c r="C78" s="94" t="s">
        <v>27</v>
      </c>
      <c r="D78" s="87" t="s">
        <v>16</v>
      </c>
      <c r="E78" s="87" t="s">
        <v>10</v>
      </c>
      <c r="F78" s="87" t="s">
        <v>292</v>
      </c>
      <c r="G78" s="93" t="s">
        <v>520</v>
      </c>
      <c r="H78" s="93" t="s">
        <v>334</v>
      </c>
      <c r="I78" s="85" t="s">
        <v>11</v>
      </c>
      <c r="J78" s="85" t="s">
        <v>36</v>
      </c>
      <c r="K78" s="85" t="s">
        <v>73</v>
      </c>
      <c r="L78" s="85" t="s">
        <v>460</v>
      </c>
      <c r="M78" s="85" t="s">
        <v>253</v>
      </c>
      <c r="N78" s="95">
        <v>43116.0</v>
      </c>
      <c r="O78" s="88"/>
      <c r="P78" s="52"/>
      <c r="Q78" s="53"/>
      <c r="R78" s="53"/>
      <c r="S78" s="52"/>
      <c r="T78" s="34">
        <f t="shared" si="3"/>
        <v>407</v>
      </c>
      <c r="U78" s="35">
        <f t="shared" si="4"/>
        <v>4</v>
      </c>
      <c r="V78" s="36">
        <f t="shared" ref="V78:X78" si="157">IF(ISBLANK($A78),"",sum(AF78,AL78,AR78,AX78,BD78,BJ78,BP78,BV78,CB78,CH78,CN78,CT78,CZ78,DF78,DL78,DR78,DX78,ED78,EJ78,EP78,EV78))</f>
        <v>2</v>
      </c>
      <c r="W78" s="36">
        <f t="shared" si="157"/>
        <v>0</v>
      </c>
      <c r="X78" s="36">
        <f t="shared" si="157"/>
        <v>0</v>
      </c>
      <c r="Y78" s="37">
        <f t="shared" si="6"/>
        <v>2</v>
      </c>
      <c r="Z78" s="104">
        <v>1.0</v>
      </c>
      <c r="AA78" s="36">
        <f t="shared" ref="AA78:AB78" si="158">IF(ISBLANK($A78),"",sum(AJ78,AP78,AV78,BB78,BH78,BN78,BT78,BZ78,CF78,CL78,CR78,CX78,DD78,DJ78,DP78,DV78,EB78,EH78,EN78,ET78,EZ78))</f>
        <v>0</v>
      </c>
      <c r="AB78" s="36">
        <f t="shared" si="158"/>
        <v>0</v>
      </c>
      <c r="AC78" s="37">
        <f t="shared" si="8"/>
        <v>1</v>
      </c>
      <c r="AD78" s="38">
        <f t="shared" si="9"/>
        <v>0.5</v>
      </c>
      <c r="AE78" s="39" t="str">
        <f t="shared" si="92"/>
        <v>20+</v>
      </c>
      <c r="AF78" s="89"/>
      <c r="AG78" s="52"/>
      <c r="AH78" s="52"/>
      <c r="AI78" s="52"/>
      <c r="AJ78" s="52"/>
      <c r="AK78" s="52"/>
      <c r="AL78" s="90"/>
      <c r="AM78" s="52"/>
      <c r="AN78" s="52"/>
      <c r="AO78" s="90"/>
      <c r="AP78" s="52"/>
      <c r="AQ78" s="52"/>
      <c r="AR78" s="90"/>
      <c r="AS78" s="52"/>
      <c r="AT78" s="52"/>
      <c r="AU78" s="52"/>
      <c r="AV78" s="90"/>
      <c r="AW78" s="52"/>
      <c r="AX78" s="52"/>
      <c r="AY78" s="52"/>
      <c r="AZ78" s="52"/>
      <c r="BA78" s="52"/>
      <c r="BB78" s="52"/>
      <c r="BC78" s="52"/>
      <c r="BD78" s="90">
        <v>1.0</v>
      </c>
      <c r="BE78" s="52"/>
      <c r="BF78" s="52"/>
      <c r="BG78" s="52"/>
      <c r="BH78" s="52"/>
      <c r="BI78" s="52"/>
      <c r="BJ78" s="90">
        <v>1.0</v>
      </c>
      <c r="BK78" s="52"/>
      <c r="BL78" s="52"/>
      <c r="BM78" s="52"/>
      <c r="BN78" s="52"/>
      <c r="BO78" s="52"/>
      <c r="BP78" s="90"/>
      <c r="BQ78" s="52"/>
      <c r="BR78" s="52"/>
      <c r="BS78" s="90">
        <v>1.0</v>
      </c>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90"/>
      <c r="CU78" s="52"/>
      <c r="CV78" s="52"/>
      <c r="CW78" s="90"/>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91" t="s">
        <v>522</v>
      </c>
      <c r="FC78" s="91"/>
      <c r="FD78" s="91"/>
    </row>
    <row r="79" hidden="1">
      <c r="A79" s="81">
        <v>25983.0</v>
      </c>
      <c r="B79" s="82" t="s">
        <v>523</v>
      </c>
      <c r="C79" s="83" t="s">
        <v>27</v>
      </c>
      <c r="D79" s="73" t="s">
        <v>16</v>
      </c>
      <c r="E79" s="73" t="s">
        <v>10</v>
      </c>
      <c r="F79" s="73" t="s">
        <v>292</v>
      </c>
      <c r="G79" s="82" t="s">
        <v>520</v>
      </c>
      <c r="H79" s="82" t="s">
        <v>334</v>
      </c>
      <c r="I79" s="96" t="s">
        <v>11</v>
      </c>
      <c r="J79" s="96" t="s">
        <v>36</v>
      </c>
      <c r="K79" s="96" t="s">
        <v>73</v>
      </c>
      <c r="L79" s="96" t="s">
        <v>460</v>
      </c>
      <c r="M79" s="96" t="s">
        <v>253</v>
      </c>
      <c r="N79" s="74">
        <v>43118.0</v>
      </c>
      <c r="O79" s="55"/>
      <c r="P79" s="32"/>
      <c r="Q79" s="33"/>
      <c r="R79" s="33"/>
      <c r="S79" s="32"/>
      <c r="T79" s="75">
        <f t="shared" si="3"/>
        <v>405</v>
      </c>
      <c r="U79" s="35">
        <f t="shared" si="4"/>
        <v>4</v>
      </c>
      <c r="V79" s="75">
        <f t="shared" ref="V79:X79" si="159">IF(ISBLANK($A79),"",sum(AF79,AL79,AR79,AX79,BD79,BJ79,BP79,BV79,CB79,CH79,CN79,CT79,CZ79,DF79,DL79,DR79,DX79,ED79,EJ79,EP79,EV79))</f>
        <v>4</v>
      </c>
      <c r="W79" s="75">
        <f t="shared" si="159"/>
        <v>0</v>
      </c>
      <c r="X79" s="75">
        <f t="shared" si="159"/>
        <v>0</v>
      </c>
      <c r="Y79" s="76">
        <f t="shared" si="6"/>
        <v>4</v>
      </c>
      <c r="Z79" s="75">
        <f t="shared" ref="Z79:AB79" si="160">IF(ISBLANK($A79),"",sum(AI79,AO79,AU79,BA79,BG79,BM79,BS79,BY79,CE79,CK79,CQ79,CW79,DC79,DI79,DO79,DU79,EA79,EG79,EM79,ES79,EY79))</f>
        <v>1</v>
      </c>
      <c r="AA79" s="75">
        <f t="shared" si="160"/>
        <v>0</v>
      </c>
      <c r="AB79" s="75">
        <f t="shared" si="160"/>
        <v>0</v>
      </c>
      <c r="AC79" s="76">
        <f t="shared" si="8"/>
        <v>1</v>
      </c>
      <c r="AD79" s="77">
        <f t="shared" si="9"/>
        <v>0.25</v>
      </c>
      <c r="AE79" s="78" t="str">
        <f t="shared" si="92"/>
        <v>20+</v>
      </c>
      <c r="AF79" s="98"/>
      <c r="AG79" s="32"/>
      <c r="AH79" s="32"/>
      <c r="AI79" s="32"/>
      <c r="AJ79" s="32"/>
      <c r="AK79" s="32"/>
      <c r="AL79" s="79"/>
      <c r="AM79" s="32"/>
      <c r="AN79" s="32"/>
      <c r="AO79" s="79"/>
      <c r="AP79" s="32"/>
      <c r="AQ79" s="32"/>
      <c r="AR79" s="79"/>
      <c r="AS79" s="32"/>
      <c r="AT79" s="32"/>
      <c r="AU79" s="32"/>
      <c r="AV79" s="79"/>
      <c r="AW79" s="32"/>
      <c r="AX79" s="32"/>
      <c r="AY79" s="32"/>
      <c r="AZ79" s="32"/>
      <c r="BA79" s="32"/>
      <c r="BB79" s="32"/>
      <c r="BC79" s="32"/>
      <c r="BD79" s="79"/>
      <c r="BE79" s="32"/>
      <c r="BF79" s="32"/>
      <c r="BG79" s="32"/>
      <c r="BH79" s="32"/>
      <c r="BI79" s="32"/>
      <c r="BJ79" s="32"/>
      <c r="BK79" s="32"/>
      <c r="BL79" s="32"/>
      <c r="BM79" s="32"/>
      <c r="BN79" s="32"/>
      <c r="BO79" s="32"/>
      <c r="BP79" s="79"/>
      <c r="BQ79" s="32"/>
      <c r="BR79" s="32"/>
      <c r="BS79" s="32"/>
      <c r="BT79" s="32"/>
      <c r="BU79" s="32"/>
      <c r="BV79" s="79">
        <v>1.0</v>
      </c>
      <c r="BW79" s="32"/>
      <c r="BX79" s="32"/>
      <c r="BY79" s="32"/>
      <c r="BZ79" s="32"/>
      <c r="CA79" s="32"/>
      <c r="CB79" s="32"/>
      <c r="CC79" s="32"/>
      <c r="CD79" s="32"/>
      <c r="CE79" s="32"/>
      <c r="CF79" s="32"/>
      <c r="CG79" s="32"/>
      <c r="CH79" s="79">
        <v>1.0</v>
      </c>
      <c r="CI79" s="32"/>
      <c r="CJ79" s="32"/>
      <c r="CK79" s="32"/>
      <c r="CL79" s="32"/>
      <c r="CM79" s="32"/>
      <c r="CN79" s="32"/>
      <c r="CO79" s="32"/>
      <c r="CP79" s="32"/>
      <c r="CQ79" s="32"/>
      <c r="CR79" s="32"/>
      <c r="CS79" s="32"/>
      <c r="CT79" s="79"/>
      <c r="CU79" s="32"/>
      <c r="CV79" s="32"/>
      <c r="CW79" s="79"/>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s="32"/>
      <c r="EP79" s="32"/>
      <c r="EQ79" s="32"/>
      <c r="ER79" s="32"/>
      <c r="ES79" s="32"/>
      <c r="ET79" s="32"/>
      <c r="EU79" s="32"/>
      <c r="EV79" s="79">
        <v>2.0</v>
      </c>
      <c r="EW79" s="32"/>
      <c r="EX79" s="32"/>
      <c r="EY79" s="79">
        <v>1.0</v>
      </c>
      <c r="EZ79" s="32"/>
      <c r="FA79" s="32"/>
      <c r="FB79" s="80" t="s">
        <v>524</v>
      </c>
      <c r="FC79" s="80"/>
      <c r="FD79" s="80"/>
    </row>
    <row r="80" hidden="1">
      <c r="A80" s="81">
        <v>33482.0</v>
      </c>
      <c r="B80" s="82" t="s">
        <v>525</v>
      </c>
      <c r="C80" s="83" t="s">
        <v>27</v>
      </c>
      <c r="D80" s="73" t="s">
        <v>16</v>
      </c>
      <c r="E80" s="73" t="s">
        <v>10</v>
      </c>
      <c r="F80" s="73" t="s">
        <v>292</v>
      </c>
      <c r="G80" s="82" t="s">
        <v>520</v>
      </c>
      <c r="H80" s="82" t="s">
        <v>334</v>
      </c>
      <c r="I80" s="96" t="s">
        <v>11</v>
      </c>
      <c r="J80" s="96" t="s">
        <v>36</v>
      </c>
      <c r="K80" s="96" t="s">
        <v>73</v>
      </c>
      <c r="L80" s="96" t="s">
        <v>460</v>
      </c>
      <c r="M80" s="96" t="s">
        <v>253</v>
      </c>
      <c r="N80" s="74">
        <v>43166.0</v>
      </c>
      <c r="O80" s="55"/>
      <c r="P80" s="32"/>
      <c r="Q80" s="33"/>
      <c r="R80" s="33"/>
      <c r="S80" s="32"/>
      <c r="T80" s="75">
        <f t="shared" si="3"/>
        <v>357</v>
      </c>
      <c r="U80" s="35">
        <f t="shared" si="4"/>
        <v>4</v>
      </c>
      <c r="V80" s="75">
        <f t="shared" ref="V80:X80" si="161">IF(ISBLANK($A80),"",sum(AF80,AL80,AR80,AX80,BD80,BJ80,BP80,BV80,CB80,CH80,CN80,CT80,CZ80,DF80,DL80,DR80,DX80,ED80,EJ80,EP80,EV80))</f>
        <v>3</v>
      </c>
      <c r="W80" s="75">
        <f t="shared" si="161"/>
        <v>0</v>
      </c>
      <c r="X80" s="75">
        <f t="shared" si="161"/>
        <v>0</v>
      </c>
      <c r="Y80" s="76">
        <f t="shared" si="6"/>
        <v>3</v>
      </c>
      <c r="Z80" s="75">
        <f t="shared" ref="Z80:AB80" si="162">IF(ISBLANK($A80),"",sum(AI80,AO80,AU80,BA80,BG80,BM80,BS80,BY80,CE80,CK80,CQ80,CW80,DC80,DI80,DO80,DU80,EA80,EG80,EM80,ES80,EY80))</f>
        <v>3</v>
      </c>
      <c r="AA80" s="75">
        <f t="shared" si="162"/>
        <v>0</v>
      </c>
      <c r="AB80" s="75">
        <f t="shared" si="162"/>
        <v>0</v>
      </c>
      <c r="AC80" s="76">
        <f t="shared" si="8"/>
        <v>3</v>
      </c>
      <c r="AD80" s="77">
        <f t="shared" si="9"/>
        <v>1</v>
      </c>
      <c r="AE80" s="78" t="str">
        <f t="shared" si="92"/>
        <v>20+</v>
      </c>
      <c r="AF80" s="98">
        <v>1.0</v>
      </c>
      <c r="AG80" s="32"/>
      <c r="AH80" s="32"/>
      <c r="AI80" s="32"/>
      <c r="AJ80" s="32"/>
      <c r="AK80" s="32"/>
      <c r="AL80" s="79">
        <v>2.0</v>
      </c>
      <c r="AM80" s="32"/>
      <c r="AN80" s="32"/>
      <c r="AO80" s="79">
        <v>1.0</v>
      </c>
      <c r="AP80" s="32"/>
      <c r="AQ80" s="32"/>
      <c r="AR80" s="79"/>
      <c r="AS80" s="32"/>
      <c r="AT80" s="32"/>
      <c r="AU80" s="32"/>
      <c r="AV80" s="79"/>
      <c r="AW80" s="32"/>
      <c r="AX80" s="32"/>
      <c r="AY80" s="32"/>
      <c r="AZ80" s="32"/>
      <c r="BA80" s="79">
        <v>2.0</v>
      </c>
      <c r="BB80" s="32"/>
      <c r="BC80" s="32"/>
      <c r="BD80" s="79"/>
      <c r="BE80" s="32"/>
      <c r="BF80" s="32"/>
      <c r="BG80" s="32"/>
      <c r="BH80" s="32"/>
      <c r="BI80" s="32"/>
      <c r="BJ80" s="32"/>
      <c r="BK80" s="32"/>
      <c r="BL80" s="32"/>
      <c r="BM80" s="32"/>
      <c r="BN80" s="32"/>
      <c r="BO80" s="32"/>
      <c r="BP80" s="79"/>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79"/>
      <c r="CU80" s="32"/>
      <c r="CV80" s="32"/>
      <c r="CW80" s="79"/>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80" t="s">
        <v>526</v>
      </c>
      <c r="FC80" s="80"/>
      <c r="FD80" s="80"/>
    </row>
    <row r="81" hidden="1">
      <c r="A81" s="81">
        <v>26901.0</v>
      </c>
      <c r="B81" s="82" t="s">
        <v>527</v>
      </c>
      <c r="C81" s="83" t="s">
        <v>27</v>
      </c>
      <c r="D81" s="73" t="s">
        <v>16</v>
      </c>
      <c r="E81" s="73" t="s">
        <v>10</v>
      </c>
      <c r="F81" s="73" t="s">
        <v>292</v>
      </c>
      <c r="G81" s="82" t="s">
        <v>528</v>
      </c>
      <c r="H81" s="82" t="s">
        <v>334</v>
      </c>
      <c r="I81" s="96" t="s">
        <v>11</v>
      </c>
      <c r="J81" s="96" t="s">
        <v>36</v>
      </c>
      <c r="K81" s="96" t="s">
        <v>73</v>
      </c>
      <c r="L81" s="96" t="s">
        <v>460</v>
      </c>
      <c r="M81" s="96" t="s">
        <v>253</v>
      </c>
      <c r="N81" s="74">
        <v>43122.0</v>
      </c>
      <c r="O81" s="55"/>
      <c r="P81" s="32"/>
      <c r="Q81" s="33"/>
      <c r="R81" s="33"/>
      <c r="S81" s="32"/>
      <c r="T81" s="75">
        <f t="shared" si="3"/>
        <v>401</v>
      </c>
      <c r="U81" s="35">
        <f t="shared" si="4"/>
        <v>4</v>
      </c>
      <c r="V81" s="75">
        <f t="shared" ref="V81:X81" si="163">IF(ISBLANK($A81),"",sum(AF81,AL81,AR81,AX81,BD81,BJ81,BP81,BV81,CB81,CH81,CN81,CT81,CZ81,DF81,DL81,DR81,DX81,ED81,EJ81,EP81,EV81))</f>
        <v>5</v>
      </c>
      <c r="W81" s="75">
        <f t="shared" si="163"/>
        <v>0</v>
      </c>
      <c r="X81" s="75">
        <f t="shared" si="163"/>
        <v>0</v>
      </c>
      <c r="Y81" s="76">
        <f t="shared" si="6"/>
        <v>5</v>
      </c>
      <c r="Z81" s="75">
        <f t="shared" ref="Z81:AB81" si="164">IF(ISBLANK($A81),"",sum(AI81,AO81,AU81,BA81,BG81,BM81,BS81,BY81,CE81,CK81,CQ81,CW81,DC81,DI81,DO81,DU81,EA81,EG81,EM81,ES81,EY81))</f>
        <v>2</v>
      </c>
      <c r="AA81" s="75">
        <f t="shared" si="164"/>
        <v>0</v>
      </c>
      <c r="AB81" s="75">
        <f t="shared" si="164"/>
        <v>0</v>
      </c>
      <c r="AC81" s="76">
        <f t="shared" si="8"/>
        <v>2</v>
      </c>
      <c r="AD81" s="77">
        <f t="shared" si="9"/>
        <v>0.4</v>
      </c>
      <c r="AE81" s="78" t="str">
        <f t="shared" si="92"/>
        <v>20+</v>
      </c>
      <c r="AF81" s="98">
        <v>1.0</v>
      </c>
      <c r="AG81" s="32"/>
      <c r="AH81" s="32"/>
      <c r="AI81" s="32"/>
      <c r="AJ81" s="32"/>
      <c r="AK81" s="32"/>
      <c r="AL81" s="79"/>
      <c r="AM81" s="32"/>
      <c r="AN81" s="32"/>
      <c r="AO81" s="79"/>
      <c r="AP81" s="32"/>
      <c r="AQ81" s="32"/>
      <c r="AR81" s="79">
        <v>1.0</v>
      </c>
      <c r="AS81" s="32"/>
      <c r="AT81" s="32"/>
      <c r="AU81" s="32"/>
      <c r="AV81" s="79"/>
      <c r="AW81" s="32"/>
      <c r="AX81" s="32"/>
      <c r="AY81" s="32"/>
      <c r="AZ81" s="32"/>
      <c r="BA81" s="79">
        <v>1.0</v>
      </c>
      <c r="BB81" s="32"/>
      <c r="BC81" s="32"/>
      <c r="BD81" s="79">
        <v>1.0</v>
      </c>
      <c r="BE81" s="32"/>
      <c r="BF81" s="32"/>
      <c r="BG81" s="32"/>
      <c r="BH81" s="32"/>
      <c r="BI81" s="32"/>
      <c r="BJ81" s="32"/>
      <c r="BK81" s="32"/>
      <c r="BL81" s="32"/>
      <c r="BM81" s="32"/>
      <c r="BN81" s="32"/>
      <c r="BO81" s="32"/>
      <c r="BP81" s="79"/>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79"/>
      <c r="CU81" s="32"/>
      <c r="CV81" s="32"/>
      <c r="CW81" s="79"/>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s="32"/>
      <c r="EP81" s="32"/>
      <c r="EQ81" s="32"/>
      <c r="ER81" s="32"/>
      <c r="ES81" s="32"/>
      <c r="ET81" s="32"/>
      <c r="EU81" s="32"/>
      <c r="EV81" s="79">
        <v>2.0</v>
      </c>
      <c r="EW81" s="32"/>
      <c r="EX81" s="32"/>
      <c r="EY81" s="79">
        <v>1.0</v>
      </c>
      <c r="EZ81" s="32"/>
      <c r="FA81" s="32"/>
      <c r="FB81" s="80" t="s">
        <v>529</v>
      </c>
      <c r="FC81" s="80"/>
      <c r="FD81" s="80"/>
    </row>
    <row r="82" hidden="1">
      <c r="A82" s="81">
        <v>31301.0</v>
      </c>
      <c r="B82" s="82" t="s">
        <v>530</v>
      </c>
      <c r="C82" s="83" t="s">
        <v>27</v>
      </c>
      <c r="D82" s="73" t="s">
        <v>16</v>
      </c>
      <c r="E82" s="73" t="s">
        <v>10</v>
      </c>
      <c r="F82" s="73" t="s">
        <v>292</v>
      </c>
      <c r="G82" s="82" t="s">
        <v>531</v>
      </c>
      <c r="H82" s="82" t="s">
        <v>334</v>
      </c>
      <c r="I82" s="96" t="s">
        <v>11</v>
      </c>
      <c r="J82" s="96" t="s">
        <v>36</v>
      </c>
      <c r="K82" s="96" t="s">
        <v>73</v>
      </c>
      <c r="L82" s="96" t="s">
        <v>460</v>
      </c>
      <c r="M82" s="96" t="s">
        <v>253</v>
      </c>
      <c r="N82" s="74">
        <v>43151.0</v>
      </c>
      <c r="O82" s="55"/>
      <c r="P82" s="32"/>
      <c r="Q82" s="33"/>
      <c r="R82" s="33"/>
      <c r="S82" s="32"/>
      <c r="T82" s="75">
        <f t="shared" si="3"/>
        <v>372</v>
      </c>
      <c r="U82" s="35">
        <f t="shared" si="4"/>
        <v>4</v>
      </c>
      <c r="V82" s="75">
        <f t="shared" ref="V82:X82" si="165">IF(ISBLANK($A82),"",sum(AF82,AL82,AR82,AX82,BD82,BJ82,BP82,BV82,CB82,CH82,CN82,CT82,CZ82,DF82,DL82,DR82,DX82,ED82,EJ82,EP82,EV82))</f>
        <v>8</v>
      </c>
      <c r="W82" s="75">
        <f t="shared" si="165"/>
        <v>0</v>
      </c>
      <c r="X82" s="75">
        <f t="shared" si="165"/>
        <v>0</v>
      </c>
      <c r="Y82" s="76">
        <f t="shared" si="6"/>
        <v>8</v>
      </c>
      <c r="Z82" s="75">
        <f t="shared" ref="Z82:AB82" si="166">IF(ISBLANK($A82),"",sum(AI82,AO82,AU82,BA82,BG82,BM82,BS82,BY82,CE82,CK82,CQ82,CW82,DC82,DI82,DO82,DU82,EA82,EG82,EM82,ES82,EY82))</f>
        <v>7</v>
      </c>
      <c r="AA82" s="75">
        <f t="shared" si="166"/>
        <v>1</v>
      </c>
      <c r="AB82" s="75">
        <f t="shared" si="166"/>
        <v>0</v>
      </c>
      <c r="AC82" s="76">
        <f t="shared" si="8"/>
        <v>8</v>
      </c>
      <c r="AD82" s="77">
        <f t="shared" si="9"/>
        <v>0.875</v>
      </c>
      <c r="AE82" s="78" t="str">
        <f t="shared" si="92"/>
        <v>20+</v>
      </c>
      <c r="AF82" s="98"/>
      <c r="AG82" s="32"/>
      <c r="AH82" s="32"/>
      <c r="AI82" s="32"/>
      <c r="AJ82" s="32"/>
      <c r="AK82" s="32"/>
      <c r="AL82" s="79">
        <v>2.0</v>
      </c>
      <c r="AM82" s="32"/>
      <c r="AN82" s="32"/>
      <c r="AO82" s="79"/>
      <c r="AP82" s="32"/>
      <c r="AQ82" s="32"/>
      <c r="AR82" s="79">
        <v>2.0</v>
      </c>
      <c r="AS82" s="32"/>
      <c r="AT82" s="32"/>
      <c r="AU82" s="32"/>
      <c r="AV82" s="79"/>
      <c r="AW82" s="32"/>
      <c r="AX82" s="32"/>
      <c r="AY82" s="32"/>
      <c r="AZ82" s="32"/>
      <c r="BA82" s="79">
        <v>1.0</v>
      </c>
      <c r="BB82" s="32"/>
      <c r="BC82" s="32"/>
      <c r="BD82" s="79"/>
      <c r="BE82" s="32"/>
      <c r="BF82" s="32"/>
      <c r="BG82" s="32"/>
      <c r="BH82" s="32"/>
      <c r="BI82" s="32"/>
      <c r="BJ82" s="79">
        <v>1.0</v>
      </c>
      <c r="BK82" s="32"/>
      <c r="BL82" s="32"/>
      <c r="BM82" s="32"/>
      <c r="BN82" s="32"/>
      <c r="BO82" s="32"/>
      <c r="BP82" s="79"/>
      <c r="BQ82" s="32"/>
      <c r="BR82" s="32"/>
      <c r="BS82" s="32"/>
      <c r="BT82" s="32"/>
      <c r="BU82" s="32"/>
      <c r="BV82" s="32"/>
      <c r="BW82" s="32"/>
      <c r="BX82" s="32"/>
      <c r="BY82" s="79">
        <v>1.0</v>
      </c>
      <c r="BZ82" s="79">
        <v>1.0</v>
      </c>
      <c r="CA82" s="32"/>
      <c r="CB82" s="32"/>
      <c r="CC82" s="32"/>
      <c r="CD82" s="32"/>
      <c r="CE82" s="32"/>
      <c r="CF82" s="32"/>
      <c r="CG82" s="32"/>
      <c r="CH82" s="79">
        <v>1.0</v>
      </c>
      <c r="CI82" s="32"/>
      <c r="CJ82" s="32"/>
      <c r="CK82" s="79">
        <v>2.0</v>
      </c>
      <c r="CL82" s="32"/>
      <c r="CM82" s="32"/>
      <c r="CN82" s="32"/>
      <c r="CO82" s="32"/>
      <c r="CP82" s="32"/>
      <c r="CQ82" s="32"/>
      <c r="CR82" s="32"/>
      <c r="CS82" s="32"/>
      <c r="CT82" s="79"/>
      <c r="CU82" s="32"/>
      <c r="CV82" s="32"/>
      <c r="CW82" s="79"/>
      <c r="CX82" s="32"/>
      <c r="CY82" s="32"/>
      <c r="CZ82" s="79">
        <v>2.0</v>
      </c>
      <c r="DA82" s="32"/>
      <c r="DB82" s="32"/>
      <c r="DC82" s="79">
        <v>1.0</v>
      </c>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c r="EG82" s="79">
        <v>2.0</v>
      </c>
      <c r="EH82" s="32"/>
      <c r="EI82" s="32"/>
      <c r="EJ82" s="32"/>
      <c r="EK82" s="32"/>
      <c r="EL82" s="32"/>
      <c r="EM82" s="32"/>
      <c r="EN82" s="32"/>
      <c r="EO82" s="32"/>
      <c r="EP82" s="32"/>
      <c r="EQ82" s="32"/>
      <c r="ER82" s="32"/>
      <c r="ES82" s="32"/>
      <c r="ET82" s="32"/>
      <c r="EU82" s="32"/>
      <c r="EV82" s="32"/>
      <c r="EW82" s="32"/>
      <c r="EX82" s="32"/>
      <c r="EY82" s="32"/>
      <c r="EZ82" s="32"/>
      <c r="FA82" s="32"/>
      <c r="FB82" s="80" t="s">
        <v>532</v>
      </c>
      <c r="FC82" s="80"/>
      <c r="FD82" s="80"/>
    </row>
    <row r="83" hidden="1">
      <c r="A83" s="81">
        <v>35545.0</v>
      </c>
      <c r="B83" s="82" t="s">
        <v>533</v>
      </c>
      <c r="C83" s="83" t="s">
        <v>27</v>
      </c>
      <c r="D83" s="73" t="s">
        <v>16</v>
      </c>
      <c r="E83" s="73" t="s">
        <v>10</v>
      </c>
      <c r="F83" s="73" t="s">
        <v>292</v>
      </c>
      <c r="G83" s="82" t="s">
        <v>534</v>
      </c>
      <c r="H83" s="82" t="s">
        <v>334</v>
      </c>
      <c r="I83" s="96" t="s">
        <v>11</v>
      </c>
      <c r="J83" s="96" t="s">
        <v>36</v>
      </c>
      <c r="K83" s="96" t="s">
        <v>73</v>
      </c>
      <c r="L83" s="96" t="s">
        <v>460</v>
      </c>
      <c r="M83" s="96" t="s">
        <v>253</v>
      </c>
      <c r="N83" s="74">
        <v>43200.0</v>
      </c>
      <c r="O83" s="55"/>
      <c r="P83" s="32"/>
      <c r="Q83" s="33"/>
      <c r="R83" s="33"/>
      <c r="S83" s="32"/>
      <c r="T83" s="75">
        <f t="shared" si="3"/>
        <v>323</v>
      </c>
      <c r="U83" s="35">
        <f t="shared" si="4"/>
        <v>4</v>
      </c>
      <c r="V83" s="75">
        <f t="shared" ref="V83:X83" si="167">IF(ISBLANK($A83),"",sum(AF83,AL83,AR83,AX83,BD83,BJ83,BP83,BV83,CB83,CH83,CN83,CT83,CZ83,DF83,DL83,DR83,DX83,ED83,EJ83,EP83,EV83))</f>
        <v>6</v>
      </c>
      <c r="W83" s="75">
        <f t="shared" si="167"/>
        <v>0</v>
      </c>
      <c r="X83" s="75">
        <f t="shared" si="167"/>
        <v>0</v>
      </c>
      <c r="Y83" s="76">
        <f t="shared" si="6"/>
        <v>6</v>
      </c>
      <c r="Z83" s="75">
        <f t="shared" ref="Z83:AB83" si="168">IF(ISBLANK($A83),"",sum(AI83,AO83,AU83,BA83,BG83,BM83,BS83,BY83,CE83,CK83,CQ83,CW83,DC83,DI83,DO83,DU83,EA83,EG83,EM83,ES83,EY83))</f>
        <v>4</v>
      </c>
      <c r="AA83" s="75">
        <f t="shared" si="168"/>
        <v>0</v>
      </c>
      <c r="AB83" s="75">
        <f t="shared" si="168"/>
        <v>0</v>
      </c>
      <c r="AC83" s="76">
        <f t="shared" si="8"/>
        <v>4</v>
      </c>
      <c r="AD83" s="77">
        <f t="shared" si="9"/>
        <v>0.6666666667</v>
      </c>
      <c r="AE83" s="78" t="str">
        <f t="shared" si="92"/>
        <v>20+</v>
      </c>
      <c r="AF83" s="98"/>
      <c r="AG83" s="32"/>
      <c r="AH83" s="32"/>
      <c r="AI83" s="32"/>
      <c r="AJ83" s="32"/>
      <c r="AK83" s="32"/>
      <c r="AL83" s="79"/>
      <c r="AM83" s="32"/>
      <c r="AN83" s="32"/>
      <c r="AO83" s="79"/>
      <c r="AP83" s="32"/>
      <c r="AQ83" s="32"/>
      <c r="AR83" s="79">
        <v>4.0</v>
      </c>
      <c r="AS83" s="32"/>
      <c r="AT83" s="32"/>
      <c r="AU83" s="32"/>
      <c r="AV83" s="79"/>
      <c r="AW83" s="32"/>
      <c r="AX83" s="32"/>
      <c r="AY83" s="32"/>
      <c r="AZ83" s="32"/>
      <c r="BA83" s="79">
        <v>4.0</v>
      </c>
      <c r="BB83" s="32"/>
      <c r="BC83" s="32"/>
      <c r="BD83" s="79"/>
      <c r="BE83" s="32"/>
      <c r="BF83" s="32"/>
      <c r="BG83" s="32"/>
      <c r="BH83" s="32"/>
      <c r="BI83" s="32"/>
      <c r="BJ83" s="79">
        <v>1.0</v>
      </c>
      <c r="BK83" s="32"/>
      <c r="BL83" s="32"/>
      <c r="BM83" s="32"/>
      <c r="BN83" s="32"/>
      <c r="BO83" s="32"/>
      <c r="BP83" s="79">
        <v>1.0</v>
      </c>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79"/>
      <c r="CU83" s="32"/>
      <c r="CV83" s="32"/>
      <c r="CW83" s="79"/>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80" t="s">
        <v>535</v>
      </c>
      <c r="FC83" s="80"/>
      <c r="FD83" s="80"/>
    </row>
    <row r="84" hidden="1">
      <c r="A84" s="81">
        <v>35544.0</v>
      </c>
      <c r="B84" s="82" t="s">
        <v>533</v>
      </c>
      <c r="C84" s="83" t="s">
        <v>27</v>
      </c>
      <c r="D84" s="73" t="s">
        <v>16</v>
      </c>
      <c r="E84" s="73" t="s">
        <v>10</v>
      </c>
      <c r="F84" s="73" t="s">
        <v>292</v>
      </c>
      <c r="G84" s="82" t="s">
        <v>534</v>
      </c>
      <c r="H84" s="82" t="s">
        <v>334</v>
      </c>
      <c r="I84" s="96" t="s">
        <v>11</v>
      </c>
      <c r="J84" s="96" t="s">
        <v>36</v>
      </c>
      <c r="K84" s="96" t="s">
        <v>73</v>
      </c>
      <c r="L84" s="96" t="s">
        <v>460</v>
      </c>
      <c r="M84" s="96" t="s">
        <v>253</v>
      </c>
      <c r="N84" s="74">
        <v>43200.0</v>
      </c>
      <c r="O84" s="55"/>
      <c r="P84" s="32"/>
      <c r="Q84" s="33"/>
      <c r="R84" s="33"/>
      <c r="S84" s="32"/>
      <c r="T84" s="75">
        <f t="shared" si="3"/>
        <v>323</v>
      </c>
      <c r="U84" s="35">
        <f t="shared" si="4"/>
        <v>4</v>
      </c>
      <c r="V84" s="75">
        <f t="shared" ref="V84:X84" si="169">IF(ISBLANK($A84),"",sum(AF84,AL84,AR84,AX84,BD84,BJ84,BP84,BV84,CB84,CH84,CN84,CT84,CZ84,DF84,DL84,DR84,DX84,ED84,EJ84,EP84,EV84))</f>
        <v>3</v>
      </c>
      <c r="W84" s="75">
        <f t="shared" si="169"/>
        <v>0</v>
      </c>
      <c r="X84" s="75">
        <f t="shared" si="169"/>
        <v>0</v>
      </c>
      <c r="Y84" s="76">
        <f t="shared" si="6"/>
        <v>3</v>
      </c>
      <c r="Z84" s="75">
        <f t="shared" ref="Z84:AB84" si="170">IF(ISBLANK($A84),"",sum(AI84,AO84,AU84,BA84,BG84,BM84,BS84,BY84,CE84,CK84,CQ84,CW84,DC84,DI84,DO84,DU84,EA84,EG84,EM84,ES84,EY84))</f>
        <v>0</v>
      </c>
      <c r="AA84" s="75">
        <f t="shared" si="170"/>
        <v>0</v>
      </c>
      <c r="AB84" s="75">
        <f t="shared" si="170"/>
        <v>0</v>
      </c>
      <c r="AC84" s="76">
        <f t="shared" si="8"/>
        <v>0</v>
      </c>
      <c r="AD84" s="77">
        <f t="shared" si="9"/>
        <v>0</v>
      </c>
      <c r="AE84" s="78" t="str">
        <f t="shared" si="92"/>
        <v>20+</v>
      </c>
      <c r="AF84" s="98"/>
      <c r="AG84" s="32"/>
      <c r="AH84" s="32"/>
      <c r="AI84" s="32"/>
      <c r="AJ84" s="32"/>
      <c r="AK84" s="32"/>
      <c r="AL84" s="79"/>
      <c r="AM84" s="32"/>
      <c r="AN84" s="32"/>
      <c r="AO84" s="79"/>
      <c r="AP84" s="32"/>
      <c r="AQ84" s="32"/>
      <c r="AR84" s="79">
        <v>2.0</v>
      </c>
      <c r="AS84" s="32"/>
      <c r="AT84" s="32"/>
      <c r="AU84" s="32"/>
      <c r="AV84" s="79"/>
      <c r="AW84" s="32"/>
      <c r="AX84" s="32"/>
      <c r="AY84" s="32"/>
      <c r="AZ84" s="32"/>
      <c r="BA84" s="79"/>
      <c r="BB84" s="32"/>
      <c r="BC84" s="32"/>
      <c r="BD84" s="79"/>
      <c r="BE84" s="32"/>
      <c r="BF84" s="32"/>
      <c r="BG84" s="32"/>
      <c r="BH84" s="32"/>
      <c r="BI84" s="32"/>
      <c r="BJ84" s="79"/>
      <c r="BK84" s="32"/>
      <c r="BL84" s="32"/>
      <c r="BM84" s="32"/>
      <c r="BN84" s="32"/>
      <c r="BO84" s="32"/>
      <c r="BP84" s="79">
        <v>1.0</v>
      </c>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79"/>
      <c r="CU84" s="32"/>
      <c r="CV84" s="32"/>
      <c r="CW84" s="79"/>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80" t="s">
        <v>536</v>
      </c>
      <c r="FC84" s="80"/>
      <c r="FD84" s="80"/>
    </row>
    <row r="85" hidden="1">
      <c r="A85" s="81">
        <v>36116.0</v>
      </c>
      <c r="B85" s="82" t="s">
        <v>537</v>
      </c>
      <c r="C85" s="83" t="s">
        <v>27</v>
      </c>
      <c r="D85" s="73" t="s">
        <v>16</v>
      </c>
      <c r="E85" s="73" t="s">
        <v>10</v>
      </c>
      <c r="F85" s="73" t="s">
        <v>292</v>
      </c>
      <c r="G85" s="82" t="s">
        <v>538</v>
      </c>
      <c r="H85" s="82" t="s">
        <v>334</v>
      </c>
      <c r="I85" s="96" t="s">
        <v>11</v>
      </c>
      <c r="J85" s="96" t="s">
        <v>36</v>
      </c>
      <c r="K85" s="96" t="s">
        <v>73</v>
      </c>
      <c r="L85" s="96" t="s">
        <v>460</v>
      </c>
      <c r="M85" s="96" t="s">
        <v>253</v>
      </c>
      <c r="N85" s="74">
        <v>43202.0</v>
      </c>
      <c r="O85" s="55"/>
      <c r="P85" s="32"/>
      <c r="Q85" s="33"/>
      <c r="R85" s="33"/>
      <c r="S85" s="32"/>
      <c r="T85" s="75">
        <f t="shared" si="3"/>
        <v>321</v>
      </c>
      <c r="U85" s="35">
        <f t="shared" si="4"/>
        <v>4</v>
      </c>
      <c r="V85" s="75">
        <f t="shared" ref="V85:X85" si="171">IF(ISBLANK($A85),"",sum(AF85,AL85,AR85,AX85,BD85,BJ85,BP85,BV85,CB85,CH85,CN85,CT85,CZ85,DF85,DL85,DR85,DX85,ED85,EJ85,EP85,EV85))</f>
        <v>0</v>
      </c>
      <c r="W85" s="75">
        <f t="shared" si="171"/>
        <v>0</v>
      </c>
      <c r="X85" s="75">
        <f t="shared" si="171"/>
        <v>0</v>
      </c>
      <c r="Y85" s="76">
        <f t="shared" si="6"/>
        <v>0</v>
      </c>
      <c r="Z85" s="75">
        <f t="shared" ref="Z85:AB85" si="172">IF(ISBLANK($A85),"",sum(AI85,AO85,AU85,BA85,BG85,BM85,BS85,BY85,CE85,CK85,CQ85,CW85,DC85,DI85,DO85,DU85,EA85,EG85,EM85,ES85,EY85))</f>
        <v>0</v>
      </c>
      <c r="AA85" s="75">
        <f t="shared" si="172"/>
        <v>0</v>
      </c>
      <c r="AB85" s="75">
        <f t="shared" si="172"/>
        <v>0</v>
      </c>
      <c r="AC85" s="76">
        <f t="shared" si="8"/>
        <v>0</v>
      </c>
      <c r="AD85" s="77" t="str">
        <f t="shared" si="9"/>
        <v/>
      </c>
      <c r="AE85" s="78" t="str">
        <f t="shared" si="92"/>
        <v>20+</v>
      </c>
      <c r="AF85" s="98"/>
      <c r="AG85" s="32"/>
      <c r="AH85" s="32"/>
      <c r="AI85" s="32"/>
      <c r="AJ85" s="32"/>
      <c r="AK85" s="32"/>
      <c r="AL85" s="79"/>
      <c r="AM85" s="32"/>
      <c r="AN85" s="32"/>
      <c r="AO85" s="79"/>
      <c r="AP85" s="32"/>
      <c r="AQ85" s="32"/>
      <c r="AR85" s="79"/>
      <c r="AS85" s="32"/>
      <c r="AT85" s="32"/>
      <c r="AU85" s="32"/>
      <c r="AV85" s="79"/>
      <c r="AW85" s="32"/>
      <c r="AX85" s="32"/>
      <c r="AY85" s="32"/>
      <c r="AZ85" s="32"/>
      <c r="BA85" s="79"/>
      <c r="BB85" s="32"/>
      <c r="BC85" s="32"/>
      <c r="BD85" s="79"/>
      <c r="BE85" s="32"/>
      <c r="BF85" s="32"/>
      <c r="BG85" s="32"/>
      <c r="BH85" s="32"/>
      <c r="BI85" s="32"/>
      <c r="BJ85" s="79"/>
      <c r="BK85" s="32"/>
      <c r="BL85" s="32"/>
      <c r="BM85" s="32"/>
      <c r="BN85" s="32"/>
      <c r="BO85" s="32"/>
      <c r="BP85" s="79"/>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79"/>
      <c r="CU85" s="32"/>
      <c r="CV85" s="32"/>
      <c r="CW85" s="79"/>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80" t="s">
        <v>539</v>
      </c>
      <c r="FC85" s="80"/>
      <c r="FD85" s="80"/>
    </row>
    <row r="86" hidden="1">
      <c r="A86" s="81">
        <v>27103.0</v>
      </c>
      <c r="B86" s="82" t="s">
        <v>540</v>
      </c>
      <c r="C86" s="83" t="s">
        <v>27</v>
      </c>
      <c r="D86" s="73" t="s">
        <v>16</v>
      </c>
      <c r="E86" s="73" t="s">
        <v>10</v>
      </c>
      <c r="F86" s="73" t="s">
        <v>292</v>
      </c>
      <c r="G86" s="82" t="s">
        <v>541</v>
      </c>
      <c r="H86" s="82" t="s">
        <v>542</v>
      </c>
      <c r="I86" s="96" t="s">
        <v>11</v>
      </c>
      <c r="J86" s="96" t="s">
        <v>36</v>
      </c>
      <c r="K86" s="96" t="s">
        <v>73</v>
      </c>
      <c r="L86" s="96" t="s">
        <v>460</v>
      </c>
      <c r="M86" s="96" t="s">
        <v>253</v>
      </c>
      <c r="N86" s="74">
        <v>43124.0</v>
      </c>
      <c r="O86" s="55"/>
      <c r="P86" s="32"/>
      <c r="Q86" s="33"/>
      <c r="R86" s="33"/>
      <c r="S86" s="32"/>
      <c r="T86" s="75">
        <f t="shared" si="3"/>
        <v>399</v>
      </c>
      <c r="U86" s="35">
        <f t="shared" si="4"/>
        <v>4</v>
      </c>
      <c r="V86" s="99">
        <v>10.0</v>
      </c>
      <c r="W86" s="75">
        <f t="shared" ref="W86:X86" si="173">IF(ISBLANK($A86),"",sum(AG86,AM86,AS86,AY86,BE86,BK86,BQ86,BW86,CC86,CI86,CO86,CU86,DA86,DG86,DM86,DS86,DY86,EE86,EK86,EQ86,EW86))</f>
        <v>0</v>
      </c>
      <c r="X86" s="75">
        <f t="shared" si="173"/>
        <v>0</v>
      </c>
      <c r="Y86" s="76">
        <f t="shared" si="6"/>
        <v>10</v>
      </c>
      <c r="Z86" s="99">
        <v>2.0</v>
      </c>
      <c r="AA86" s="75">
        <f t="shared" ref="AA86:AB86" si="174">IF(ISBLANK($A86),"",sum(AJ86,AP86,AV86,BB86,BH86,BN86,BT86,BZ86,CF86,CL86,CR86,CX86,DD86,DJ86,DP86,DV86,EB86,EH86,EN86,ET86,EZ86))</f>
        <v>0</v>
      </c>
      <c r="AB86" s="75">
        <f t="shared" si="174"/>
        <v>0</v>
      </c>
      <c r="AC86" s="76">
        <f t="shared" si="8"/>
        <v>2</v>
      </c>
      <c r="AD86" s="77">
        <f t="shared" si="9"/>
        <v>0.2</v>
      </c>
      <c r="AE86" s="78" t="str">
        <f t="shared" si="92"/>
        <v>20+</v>
      </c>
      <c r="AF86" s="98">
        <v>1.0</v>
      </c>
      <c r="AG86" s="32"/>
      <c r="AH86" s="32"/>
      <c r="AI86" s="32"/>
      <c r="AJ86" s="32"/>
      <c r="AK86" s="32"/>
      <c r="AL86" s="79">
        <v>2.0</v>
      </c>
      <c r="AM86" s="32"/>
      <c r="AN86" s="32"/>
      <c r="AO86" s="79"/>
      <c r="AP86" s="32"/>
      <c r="AQ86" s="32"/>
      <c r="AR86" s="79"/>
      <c r="AS86" s="32"/>
      <c r="AT86" s="32"/>
      <c r="AU86" s="32"/>
      <c r="AV86" s="79"/>
      <c r="AW86" s="32"/>
      <c r="AX86" s="79">
        <v>1.0</v>
      </c>
      <c r="AY86" s="32"/>
      <c r="AZ86" s="32"/>
      <c r="BA86" s="32"/>
      <c r="BB86" s="32"/>
      <c r="BC86" s="32"/>
      <c r="BD86" s="79">
        <v>4.0</v>
      </c>
      <c r="BE86" s="32"/>
      <c r="BF86" s="32"/>
      <c r="BG86" s="32"/>
      <c r="BH86" s="32"/>
      <c r="BI86" s="32"/>
      <c r="BJ86" s="32"/>
      <c r="BK86" s="32"/>
      <c r="BL86" s="32"/>
      <c r="BM86" s="79">
        <v>1.0</v>
      </c>
      <c r="BN86" s="32"/>
      <c r="BO86" s="32"/>
      <c r="BP86" s="79"/>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79"/>
      <c r="CU86" s="32"/>
      <c r="CV86" s="32"/>
      <c r="CW86" s="79"/>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80" t="s">
        <v>543</v>
      </c>
      <c r="FC86" s="80"/>
      <c r="FD86" s="80"/>
    </row>
    <row r="87" hidden="1">
      <c r="A87" s="81">
        <v>33283.0</v>
      </c>
      <c r="B87" s="82" t="s">
        <v>544</v>
      </c>
      <c r="C87" s="83" t="s">
        <v>27</v>
      </c>
      <c r="D87" s="73" t="s">
        <v>16</v>
      </c>
      <c r="E87" s="73" t="s">
        <v>10</v>
      </c>
      <c r="F87" s="73" t="s">
        <v>292</v>
      </c>
      <c r="G87" s="82" t="s">
        <v>545</v>
      </c>
      <c r="H87" s="82" t="s">
        <v>334</v>
      </c>
      <c r="I87" s="96" t="s">
        <v>11</v>
      </c>
      <c r="J87" s="96" t="s">
        <v>36</v>
      </c>
      <c r="K87" s="96" t="s">
        <v>73</v>
      </c>
      <c r="L87" s="96" t="s">
        <v>460</v>
      </c>
      <c r="M87" s="96" t="s">
        <v>253</v>
      </c>
      <c r="N87" s="74">
        <v>43161.0</v>
      </c>
      <c r="O87" s="97">
        <v>43161.0</v>
      </c>
      <c r="P87" s="32"/>
      <c r="Q87" s="33"/>
      <c r="R87" s="33"/>
      <c r="S87" s="32"/>
      <c r="T87" s="75">
        <f t="shared" si="3"/>
        <v>362</v>
      </c>
      <c r="U87" s="35">
        <f t="shared" si="4"/>
        <v>4</v>
      </c>
      <c r="V87" s="99">
        <v>10.0</v>
      </c>
      <c r="W87" s="75">
        <f t="shared" ref="W87:X87" si="175">IF(ISBLANK($A87),"",sum(AG87,AM87,AS87,AY87,BE87,BK87,BQ87,BW87,CC87,CI87,CO87,CU87,DA87,DG87,DM87,DS87,DY87,EE87,EK87,EQ87,EW87))</f>
        <v>0</v>
      </c>
      <c r="X87" s="75">
        <f t="shared" si="175"/>
        <v>0</v>
      </c>
      <c r="Y87" s="76">
        <f t="shared" si="6"/>
        <v>10</v>
      </c>
      <c r="Z87" s="99">
        <v>2.0</v>
      </c>
      <c r="AA87" s="75">
        <f t="shared" ref="AA87:AB87" si="176">IF(ISBLANK($A87),"",sum(AJ87,AP87,AV87,BB87,BH87,BN87,BT87,BZ87,CF87,CL87,CR87,CX87,DD87,DJ87,DP87,DV87,EB87,EH87,EN87,ET87,EZ87))</f>
        <v>0</v>
      </c>
      <c r="AB87" s="75">
        <f t="shared" si="176"/>
        <v>0</v>
      </c>
      <c r="AC87" s="76">
        <f t="shared" si="8"/>
        <v>2</v>
      </c>
      <c r="AD87" s="77">
        <f t="shared" si="9"/>
        <v>0.2</v>
      </c>
      <c r="AE87" s="78" t="str">
        <f t="shared" si="92"/>
        <v>20+</v>
      </c>
      <c r="AF87" s="98">
        <v>3.0</v>
      </c>
      <c r="AG87" s="32"/>
      <c r="AH87" s="32"/>
      <c r="AI87" s="32"/>
      <c r="AJ87" s="32"/>
      <c r="AK87" s="32"/>
      <c r="AL87" s="79"/>
      <c r="AM87" s="32"/>
      <c r="AN87" s="32"/>
      <c r="AO87" s="79"/>
      <c r="AP87" s="32"/>
      <c r="AQ87" s="32"/>
      <c r="AR87" s="79">
        <v>1.0</v>
      </c>
      <c r="AS87" s="32"/>
      <c r="AT87" s="32"/>
      <c r="AU87" s="79">
        <v>3.0</v>
      </c>
      <c r="AV87" s="79"/>
      <c r="AW87" s="32"/>
      <c r="AX87" s="79"/>
      <c r="AY87" s="32"/>
      <c r="AZ87" s="32"/>
      <c r="BA87" s="32"/>
      <c r="BB87" s="32"/>
      <c r="BC87" s="32"/>
      <c r="BD87" s="79"/>
      <c r="BE87" s="32"/>
      <c r="BF87" s="32"/>
      <c r="BG87" s="32"/>
      <c r="BH87" s="32"/>
      <c r="BI87" s="32"/>
      <c r="BJ87" s="32"/>
      <c r="BK87" s="32"/>
      <c r="BL87" s="32"/>
      <c r="BM87" s="32"/>
      <c r="BN87" s="32"/>
      <c r="BO87" s="32"/>
      <c r="BP87" s="79"/>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79"/>
      <c r="CU87" s="32"/>
      <c r="CV87" s="32"/>
      <c r="CW87" s="79"/>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80" t="s">
        <v>546</v>
      </c>
      <c r="FC87" s="80"/>
      <c r="FD87" s="80"/>
    </row>
    <row r="88" hidden="1">
      <c r="A88" s="81">
        <v>29565.0</v>
      </c>
      <c r="B88" s="82" t="s">
        <v>547</v>
      </c>
      <c r="C88" s="83" t="s">
        <v>27</v>
      </c>
      <c r="D88" s="73" t="s">
        <v>16</v>
      </c>
      <c r="E88" s="73" t="s">
        <v>10</v>
      </c>
      <c r="F88" s="73" t="s">
        <v>292</v>
      </c>
      <c r="G88" s="82" t="s">
        <v>548</v>
      </c>
      <c r="H88" s="82" t="s">
        <v>549</v>
      </c>
      <c r="I88" s="96" t="s">
        <v>11</v>
      </c>
      <c r="J88" s="96" t="s">
        <v>36</v>
      </c>
      <c r="K88" s="96" t="s">
        <v>73</v>
      </c>
      <c r="L88" s="96" t="s">
        <v>550</v>
      </c>
      <c r="M88" s="96" t="s">
        <v>253</v>
      </c>
      <c r="N88" s="74">
        <v>43144.0</v>
      </c>
      <c r="O88" s="55"/>
      <c r="P88" s="32"/>
      <c r="Q88" s="33"/>
      <c r="R88" s="33"/>
      <c r="S88" s="32"/>
      <c r="T88" s="75">
        <f t="shared" si="3"/>
        <v>379</v>
      </c>
      <c r="U88" s="35">
        <f t="shared" si="4"/>
        <v>4</v>
      </c>
      <c r="V88" s="75">
        <f t="shared" ref="V88:X88" si="177">IF(ISBLANK($A88),"",sum(AF88,AL88,AR88,AX88,BD88,BJ88,BP88,BV88,CB88,CH88,CN88,CT88,CZ88,DF88,DL88,DR88,DX88,ED88,EJ88,EP88,EV88))</f>
        <v>15</v>
      </c>
      <c r="W88" s="75">
        <f t="shared" si="177"/>
        <v>0</v>
      </c>
      <c r="X88" s="75">
        <f t="shared" si="177"/>
        <v>0</v>
      </c>
      <c r="Y88" s="76">
        <f t="shared" si="6"/>
        <v>15</v>
      </c>
      <c r="Z88" s="75">
        <f t="shared" ref="Z88:AB88" si="178">IF(ISBLANK($A88),"",sum(AI88,AO88,AU88,BA88,BG88,BM88,BS88,BY88,CE88,CK88,CQ88,CW88,DC88,DI88,DO88,DU88,EA88,EG88,EM88,ES88,EY88))</f>
        <v>5</v>
      </c>
      <c r="AA88" s="75">
        <f t="shared" si="178"/>
        <v>0</v>
      </c>
      <c r="AB88" s="75">
        <f t="shared" si="178"/>
        <v>0</v>
      </c>
      <c r="AC88" s="76">
        <f t="shared" si="8"/>
        <v>5</v>
      </c>
      <c r="AD88" s="77">
        <f t="shared" si="9"/>
        <v>0.3333333333</v>
      </c>
      <c r="AE88" s="78" t="str">
        <f t="shared" si="92"/>
        <v>20+</v>
      </c>
      <c r="AF88" s="98">
        <v>3.0</v>
      </c>
      <c r="AG88" s="32"/>
      <c r="AH88" s="32"/>
      <c r="AI88" s="32"/>
      <c r="AJ88" s="32"/>
      <c r="AK88" s="32"/>
      <c r="AL88" s="79"/>
      <c r="AM88" s="32"/>
      <c r="AN88" s="32"/>
      <c r="AO88" s="79"/>
      <c r="AP88" s="32"/>
      <c r="AQ88" s="32"/>
      <c r="AR88" s="79">
        <v>1.0</v>
      </c>
      <c r="AS88" s="32"/>
      <c r="AT88" s="32"/>
      <c r="AU88" s="32"/>
      <c r="AV88" s="79"/>
      <c r="AW88" s="32"/>
      <c r="AX88" s="32"/>
      <c r="AY88" s="32"/>
      <c r="AZ88" s="32"/>
      <c r="BA88" s="32"/>
      <c r="BB88" s="32"/>
      <c r="BC88" s="32"/>
      <c r="BD88" s="79"/>
      <c r="BE88" s="32"/>
      <c r="BF88" s="32"/>
      <c r="BG88" s="32"/>
      <c r="BH88" s="32"/>
      <c r="BI88" s="32"/>
      <c r="BJ88" s="32"/>
      <c r="BK88" s="32"/>
      <c r="BL88" s="32"/>
      <c r="BM88" s="32"/>
      <c r="BN88" s="32"/>
      <c r="BO88" s="32"/>
      <c r="BP88" s="79"/>
      <c r="BQ88" s="32"/>
      <c r="BR88" s="32"/>
      <c r="BS88" s="32"/>
      <c r="BT88" s="32"/>
      <c r="BU88" s="32"/>
      <c r="BV88" s="32"/>
      <c r="BW88" s="32"/>
      <c r="BX88" s="32"/>
      <c r="BY88" s="32"/>
      <c r="BZ88" s="32"/>
      <c r="CA88" s="32"/>
      <c r="CB88" s="79">
        <v>2.0</v>
      </c>
      <c r="CC88" s="32"/>
      <c r="CD88" s="32"/>
      <c r="CE88" s="32"/>
      <c r="CF88" s="32"/>
      <c r="CG88" s="32"/>
      <c r="CH88" s="32"/>
      <c r="CI88" s="32"/>
      <c r="CJ88" s="32"/>
      <c r="CK88" s="32"/>
      <c r="CL88" s="32"/>
      <c r="CM88" s="32"/>
      <c r="CN88" s="79">
        <v>1.0</v>
      </c>
      <c r="CO88" s="32"/>
      <c r="CP88" s="32"/>
      <c r="CQ88" s="32"/>
      <c r="CR88" s="32"/>
      <c r="CS88" s="32"/>
      <c r="CT88" s="79">
        <v>2.0</v>
      </c>
      <c r="CU88" s="32"/>
      <c r="CV88" s="32"/>
      <c r="CW88" s="79">
        <v>4.0</v>
      </c>
      <c r="CX88" s="32"/>
      <c r="CY88" s="32"/>
      <c r="CZ88" s="32"/>
      <c r="DA88" s="32"/>
      <c r="DB88" s="32"/>
      <c r="DC88" s="32"/>
      <c r="DD88" s="32"/>
      <c r="DE88" s="32"/>
      <c r="DF88" s="79">
        <v>1.0</v>
      </c>
      <c r="DG88" s="32"/>
      <c r="DH88" s="32"/>
      <c r="DI88" s="32"/>
      <c r="DJ88" s="32"/>
      <c r="DK88" s="32"/>
      <c r="DL88" s="79">
        <v>2.0</v>
      </c>
      <c r="DM88" s="32"/>
      <c r="DN88" s="32"/>
      <c r="DO88" s="79">
        <v>1.0</v>
      </c>
      <c r="DP88" s="32"/>
      <c r="DQ88" s="32"/>
      <c r="DR88" s="79">
        <v>2.0</v>
      </c>
      <c r="DS88" s="32"/>
      <c r="DT88" s="32"/>
      <c r="DU88" s="32"/>
      <c r="DV88" s="32"/>
      <c r="DW88" s="32"/>
      <c r="DX88" s="79">
        <v>1.0</v>
      </c>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80" t="s">
        <v>551</v>
      </c>
      <c r="FC88" s="80"/>
      <c r="FD88" s="80"/>
    </row>
    <row r="89" hidden="1">
      <c r="A89" s="92">
        <v>23441.0</v>
      </c>
      <c r="B89" s="93" t="s">
        <v>552</v>
      </c>
      <c r="C89" s="94" t="s">
        <v>27</v>
      </c>
      <c r="D89" s="87" t="s">
        <v>22</v>
      </c>
      <c r="E89" s="87" t="s">
        <v>10</v>
      </c>
      <c r="F89" s="87" t="s">
        <v>292</v>
      </c>
      <c r="G89" s="93" t="s">
        <v>548</v>
      </c>
      <c r="H89" s="93" t="s">
        <v>549</v>
      </c>
      <c r="I89" s="85" t="s">
        <v>11</v>
      </c>
      <c r="J89" s="85" t="s">
        <v>36</v>
      </c>
      <c r="K89" s="85" t="s">
        <v>73</v>
      </c>
      <c r="L89" s="85" t="s">
        <v>550</v>
      </c>
      <c r="M89" s="85" t="s">
        <v>253</v>
      </c>
      <c r="N89" s="95">
        <v>43144.0</v>
      </c>
      <c r="O89" s="88"/>
      <c r="P89" s="52"/>
      <c r="Q89" s="53"/>
      <c r="R89" s="53"/>
      <c r="S89" s="52"/>
      <c r="T89" s="34">
        <f t="shared" si="3"/>
        <v>379</v>
      </c>
      <c r="U89" s="35">
        <f t="shared" si="4"/>
        <v>4</v>
      </c>
      <c r="V89" s="36">
        <f t="shared" ref="V89:X89" si="179">IF(ISBLANK($A89),"",sum(AF89,AL89,AR89,AX89,BD89,BJ89,BP89,BV89,CB89,CH89,CN89,CT89,CZ89,DF89,DL89,DR89,DX89,ED89,EJ89,EP89,EV89))</f>
        <v>1</v>
      </c>
      <c r="W89" s="36">
        <f t="shared" si="179"/>
        <v>0</v>
      </c>
      <c r="X89" s="36">
        <f t="shared" si="179"/>
        <v>0</v>
      </c>
      <c r="Y89" s="37">
        <f t="shared" si="6"/>
        <v>1</v>
      </c>
      <c r="Z89" s="36">
        <f t="shared" ref="Z89:AB89" si="180">IF(ISBLANK($A89),"",sum(AI89,AO89,AU89,BA89,BG89,BM89,BS89,BY89,CE89,CK89,CQ89,CW89,DC89,DI89,DO89,DU89,EA89,EG89,EM89,ES89,EY89))</f>
        <v>0</v>
      </c>
      <c r="AA89" s="36">
        <f t="shared" si="180"/>
        <v>0</v>
      </c>
      <c r="AB89" s="36">
        <f t="shared" si="180"/>
        <v>0</v>
      </c>
      <c r="AC89" s="37">
        <f t="shared" si="8"/>
        <v>0</v>
      </c>
      <c r="AD89" s="38">
        <f t="shared" si="9"/>
        <v>0</v>
      </c>
      <c r="AE89" s="39" t="str">
        <f t="shared" si="92"/>
        <v>20+</v>
      </c>
      <c r="AF89" s="89"/>
      <c r="AG89" s="52"/>
      <c r="AH89" s="52"/>
      <c r="AI89" s="52"/>
      <c r="AJ89" s="52"/>
      <c r="AK89" s="52"/>
      <c r="AL89" s="90"/>
      <c r="AM89" s="52"/>
      <c r="AN89" s="52"/>
      <c r="AO89" s="90"/>
      <c r="AP89" s="52"/>
      <c r="AQ89" s="52"/>
      <c r="AR89" s="90"/>
      <c r="AS89" s="52"/>
      <c r="AT89" s="52"/>
      <c r="AU89" s="52"/>
      <c r="AV89" s="90"/>
      <c r="AW89" s="52"/>
      <c r="AX89" s="52"/>
      <c r="AY89" s="52"/>
      <c r="AZ89" s="52"/>
      <c r="BA89" s="52"/>
      <c r="BB89" s="52"/>
      <c r="BC89" s="52"/>
      <c r="BD89" s="90"/>
      <c r="BE89" s="52"/>
      <c r="BF89" s="52"/>
      <c r="BG89" s="52"/>
      <c r="BH89" s="52"/>
      <c r="BI89" s="52"/>
      <c r="BJ89" s="52"/>
      <c r="BK89" s="52"/>
      <c r="BL89" s="52"/>
      <c r="BM89" s="52"/>
      <c r="BN89" s="52"/>
      <c r="BO89" s="52"/>
      <c r="BP89" s="90"/>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90"/>
      <c r="CU89" s="52"/>
      <c r="CV89" s="52"/>
      <c r="CW89" s="90"/>
      <c r="CX89" s="52"/>
      <c r="CY89" s="52"/>
      <c r="CZ89" s="52"/>
      <c r="DA89" s="52"/>
      <c r="DB89" s="52"/>
      <c r="DC89" s="52"/>
      <c r="DD89" s="52"/>
      <c r="DE89" s="52"/>
      <c r="DF89" s="90">
        <v>1.0</v>
      </c>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91" t="s">
        <v>553</v>
      </c>
      <c r="FC89" s="91"/>
      <c r="FD89" s="91"/>
    </row>
    <row r="90" hidden="1">
      <c r="A90" s="92">
        <v>29568.0</v>
      </c>
      <c r="B90" s="93" t="s">
        <v>554</v>
      </c>
      <c r="C90" s="94" t="s">
        <v>27</v>
      </c>
      <c r="D90" s="87" t="s">
        <v>9</v>
      </c>
      <c r="E90" s="87" t="s">
        <v>10</v>
      </c>
      <c r="F90" s="87" t="s">
        <v>292</v>
      </c>
      <c r="G90" s="93" t="s">
        <v>555</v>
      </c>
      <c r="H90" s="93" t="s">
        <v>549</v>
      </c>
      <c r="I90" s="85" t="s">
        <v>11</v>
      </c>
      <c r="J90" s="85" t="s">
        <v>36</v>
      </c>
      <c r="K90" s="85" t="s">
        <v>73</v>
      </c>
      <c r="L90" s="85" t="s">
        <v>550</v>
      </c>
      <c r="M90" s="85" t="s">
        <v>253</v>
      </c>
      <c r="N90" s="95">
        <v>43140.0</v>
      </c>
      <c r="O90" s="88"/>
      <c r="P90" s="52"/>
      <c r="Q90" s="53"/>
      <c r="R90" s="53"/>
      <c r="S90" s="52"/>
      <c r="T90" s="34">
        <f t="shared" si="3"/>
        <v>383</v>
      </c>
      <c r="U90" s="35">
        <f t="shared" si="4"/>
        <v>4</v>
      </c>
      <c r="V90" s="36">
        <f t="shared" ref="V90:X90" si="181">IF(ISBLANK($A90),"",sum(AF90,AL90,AR90,AX90,BD90,BJ90,BP90,BV90,CB90,CH90,CN90,CT90,CZ90,DF90,DL90,DR90,DX90,ED90,EJ90,EP90,EV90))</f>
        <v>8</v>
      </c>
      <c r="W90" s="36">
        <f t="shared" si="181"/>
        <v>0</v>
      </c>
      <c r="X90" s="36">
        <f t="shared" si="181"/>
        <v>0</v>
      </c>
      <c r="Y90" s="37">
        <f t="shared" si="6"/>
        <v>8</v>
      </c>
      <c r="Z90" s="36">
        <f t="shared" ref="Z90:AB90" si="182">IF(ISBLANK($A90),"",sum(AI90,AO90,AU90,BA90,BG90,BM90,BS90,BY90,CE90,CK90,CQ90,CW90,DC90,DI90,DO90,DU90,EA90,EG90,EM90,ES90,EY90))</f>
        <v>3</v>
      </c>
      <c r="AA90" s="36">
        <f t="shared" si="182"/>
        <v>0</v>
      </c>
      <c r="AB90" s="36">
        <f t="shared" si="182"/>
        <v>0</v>
      </c>
      <c r="AC90" s="37">
        <f t="shared" si="8"/>
        <v>3</v>
      </c>
      <c r="AD90" s="38">
        <f t="shared" si="9"/>
        <v>0.375</v>
      </c>
      <c r="AE90" s="39" t="str">
        <f t="shared" si="92"/>
        <v>20+</v>
      </c>
      <c r="AF90" s="89"/>
      <c r="AG90" s="52"/>
      <c r="AH90" s="52"/>
      <c r="AI90" s="52"/>
      <c r="AJ90" s="52"/>
      <c r="AK90" s="52"/>
      <c r="AL90" s="90">
        <v>3.0</v>
      </c>
      <c r="AM90" s="52"/>
      <c r="AN90" s="52"/>
      <c r="AO90" s="90"/>
      <c r="AP90" s="52"/>
      <c r="AQ90" s="52"/>
      <c r="AR90" s="90">
        <v>1.0</v>
      </c>
      <c r="AS90" s="52"/>
      <c r="AT90" s="52"/>
      <c r="AU90" s="52"/>
      <c r="AV90" s="90"/>
      <c r="AW90" s="52"/>
      <c r="AX90" s="52"/>
      <c r="AY90" s="52"/>
      <c r="AZ90" s="52"/>
      <c r="BA90" s="52"/>
      <c r="BB90" s="52"/>
      <c r="BC90" s="52"/>
      <c r="BD90" s="90"/>
      <c r="BE90" s="52"/>
      <c r="BF90" s="52"/>
      <c r="BG90" s="52"/>
      <c r="BH90" s="52"/>
      <c r="BI90" s="52"/>
      <c r="BJ90" s="90">
        <v>2.0</v>
      </c>
      <c r="BK90" s="52"/>
      <c r="BL90" s="52"/>
      <c r="BM90" s="52"/>
      <c r="BN90" s="52"/>
      <c r="BO90" s="52"/>
      <c r="BP90" s="90">
        <v>1.0</v>
      </c>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90">
        <v>3.0</v>
      </c>
      <c r="CR90" s="52"/>
      <c r="CS90" s="52"/>
      <c r="CT90" s="90"/>
      <c r="CU90" s="52"/>
      <c r="CV90" s="52"/>
      <c r="CW90" s="90"/>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90">
        <v>1.0</v>
      </c>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91" t="s">
        <v>556</v>
      </c>
      <c r="FC90" s="91"/>
      <c r="FD90" s="91"/>
    </row>
    <row r="91" hidden="1">
      <c r="A91" s="81">
        <v>34044.0</v>
      </c>
      <c r="B91" s="82" t="s">
        <v>557</v>
      </c>
      <c r="C91" s="83" t="s">
        <v>27</v>
      </c>
      <c r="D91" s="73" t="s">
        <v>16</v>
      </c>
      <c r="E91" s="73" t="s">
        <v>10</v>
      </c>
      <c r="F91" s="73" t="s">
        <v>292</v>
      </c>
      <c r="G91" s="82" t="s">
        <v>558</v>
      </c>
      <c r="H91" s="82" t="s">
        <v>549</v>
      </c>
      <c r="I91" s="96" t="s">
        <v>11</v>
      </c>
      <c r="J91" s="96" t="s">
        <v>36</v>
      </c>
      <c r="K91" s="96" t="s">
        <v>73</v>
      </c>
      <c r="L91" s="96" t="s">
        <v>550</v>
      </c>
      <c r="M91" s="96" t="s">
        <v>253</v>
      </c>
      <c r="N91" s="74">
        <v>43213.0</v>
      </c>
      <c r="O91" s="55"/>
      <c r="P91" s="32"/>
      <c r="Q91" s="33"/>
      <c r="R91" s="33"/>
      <c r="S91" s="32"/>
      <c r="T91" s="75">
        <f t="shared" si="3"/>
        <v>310</v>
      </c>
      <c r="U91" s="35">
        <f t="shared" si="4"/>
        <v>4</v>
      </c>
      <c r="V91" s="75">
        <f t="shared" ref="V91:X91" si="183">IF(ISBLANK($A91),"",sum(AF91,AL91,AR91,AX91,BD91,BJ91,BP91,BV91,CB91,CH91,CN91,CT91,CZ91,DF91,DL91,DR91,DX91,ED91,EJ91,EP91,EV91))</f>
        <v>5</v>
      </c>
      <c r="W91" s="75">
        <f t="shared" si="183"/>
        <v>0</v>
      </c>
      <c r="X91" s="75">
        <f t="shared" si="183"/>
        <v>0</v>
      </c>
      <c r="Y91" s="76">
        <f t="shared" si="6"/>
        <v>5</v>
      </c>
      <c r="Z91" s="75">
        <f t="shared" ref="Z91:AB91" si="184">IF(ISBLANK($A91),"",sum(AI91,AO91,AU91,BA91,BG91,BM91,BS91,BY91,CE91,CK91,CQ91,CW91,DC91,DI91,DO91,DU91,EA91,EG91,EM91,ES91,EY91))</f>
        <v>4</v>
      </c>
      <c r="AA91" s="75">
        <f t="shared" si="184"/>
        <v>0</v>
      </c>
      <c r="AB91" s="75">
        <f t="shared" si="184"/>
        <v>0</v>
      </c>
      <c r="AC91" s="76">
        <f t="shared" si="8"/>
        <v>4</v>
      </c>
      <c r="AD91" s="77">
        <f t="shared" si="9"/>
        <v>0.8</v>
      </c>
      <c r="AE91" s="78" t="str">
        <f t="shared" si="92"/>
        <v>20+</v>
      </c>
      <c r="AF91" s="98">
        <v>4.0</v>
      </c>
      <c r="AG91" s="32"/>
      <c r="AH91" s="32"/>
      <c r="AI91" s="32"/>
      <c r="AJ91" s="32"/>
      <c r="AK91" s="32"/>
      <c r="AL91" s="79"/>
      <c r="AM91" s="32"/>
      <c r="AN91" s="32"/>
      <c r="AO91" s="79"/>
      <c r="AP91" s="32"/>
      <c r="AQ91" s="32"/>
      <c r="AR91" s="79">
        <v>1.0</v>
      </c>
      <c r="AS91" s="32"/>
      <c r="AT91" s="32"/>
      <c r="AU91" s="32"/>
      <c r="AV91" s="79"/>
      <c r="AW91" s="32"/>
      <c r="AX91" s="32"/>
      <c r="AY91" s="32"/>
      <c r="AZ91" s="32"/>
      <c r="BA91" s="32"/>
      <c r="BB91" s="32"/>
      <c r="BC91" s="32"/>
      <c r="BD91" s="79"/>
      <c r="BE91" s="32"/>
      <c r="BF91" s="32"/>
      <c r="BG91" s="32"/>
      <c r="BH91" s="32"/>
      <c r="BI91" s="32"/>
      <c r="BJ91" s="79"/>
      <c r="BK91" s="32"/>
      <c r="BL91" s="32"/>
      <c r="BM91" s="32"/>
      <c r="BN91" s="32"/>
      <c r="BO91" s="32"/>
      <c r="BP91" s="79"/>
      <c r="BQ91" s="32"/>
      <c r="BR91" s="32"/>
      <c r="BS91" s="79">
        <v>4.0</v>
      </c>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79"/>
      <c r="CU91" s="32"/>
      <c r="CV91" s="32"/>
      <c r="CW91" s="79"/>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80" t="s">
        <v>559</v>
      </c>
      <c r="FC91" s="80"/>
      <c r="FD91" s="80"/>
    </row>
    <row r="92" hidden="1">
      <c r="A92" s="81">
        <v>36539.0</v>
      </c>
      <c r="B92" s="82" t="s">
        <v>560</v>
      </c>
      <c r="C92" s="83" t="s">
        <v>27</v>
      </c>
      <c r="D92" s="73" t="s">
        <v>16</v>
      </c>
      <c r="E92" s="73" t="s">
        <v>10</v>
      </c>
      <c r="F92" s="73" t="s">
        <v>292</v>
      </c>
      <c r="G92" s="82" t="s">
        <v>561</v>
      </c>
      <c r="H92" s="82" t="s">
        <v>549</v>
      </c>
      <c r="I92" s="96" t="s">
        <v>11</v>
      </c>
      <c r="J92" s="96" t="s">
        <v>36</v>
      </c>
      <c r="K92" s="96" t="s">
        <v>73</v>
      </c>
      <c r="L92" s="96" t="s">
        <v>550</v>
      </c>
      <c r="M92" s="96" t="s">
        <v>253</v>
      </c>
      <c r="N92" s="74">
        <v>43231.0</v>
      </c>
      <c r="O92" s="55"/>
      <c r="P92" s="32"/>
      <c r="Q92" s="33"/>
      <c r="R92" s="33"/>
      <c r="S92" s="32"/>
      <c r="T92" s="75">
        <f t="shared" si="3"/>
        <v>292</v>
      </c>
      <c r="U92" s="35">
        <f t="shared" si="4"/>
        <v>4</v>
      </c>
      <c r="V92" s="75">
        <f t="shared" ref="V92:X92" si="185">IF(ISBLANK($A92),"",sum(AF92,AL92,AR92,AX92,BD92,BJ92,BP92,BV92,CB92,CH92,CN92,CT92,CZ92,DF92,DL92,DR92,DX92,ED92,EJ92,EP92,EV92))</f>
        <v>3</v>
      </c>
      <c r="W92" s="75">
        <f t="shared" si="185"/>
        <v>0</v>
      </c>
      <c r="X92" s="75">
        <f t="shared" si="185"/>
        <v>0</v>
      </c>
      <c r="Y92" s="76">
        <f t="shared" si="6"/>
        <v>3</v>
      </c>
      <c r="Z92" s="75">
        <f t="shared" ref="Z92:AB92" si="186">IF(ISBLANK($A92),"",sum(AI92,AO92,AU92,BA92,BG92,BM92,BS92,BY92,CE92,CK92,CQ92,CW92,DC92,DI92,DO92,DU92,EA92,EG92,EM92,ES92,EY92))</f>
        <v>10</v>
      </c>
      <c r="AA92" s="75">
        <f t="shared" si="186"/>
        <v>0</v>
      </c>
      <c r="AB92" s="75">
        <f t="shared" si="186"/>
        <v>0</v>
      </c>
      <c r="AC92" s="76">
        <f t="shared" si="8"/>
        <v>10</v>
      </c>
      <c r="AD92" s="77">
        <f t="shared" si="9"/>
        <v>3.333333333</v>
      </c>
      <c r="AE92" s="78" t="str">
        <f t="shared" si="92"/>
        <v>20+</v>
      </c>
      <c r="AF92" s="98"/>
      <c r="AG92" s="32"/>
      <c r="AH92" s="32"/>
      <c r="AI92" s="32"/>
      <c r="AJ92" s="32"/>
      <c r="AK92" s="32"/>
      <c r="AL92" s="79"/>
      <c r="AM92" s="32"/>
      <c r="AN92" s="32"/>
      <c r="AO92" s="79"/>
      <c r="AP92" s="32"/>
      <c r="AQ92" s="32"/>
      <c r="AR92" s="79">
        <v>2.0</v>
      </c>
      <c r="AS92" s="32"/>
      <c r="AT92" s="32"/>
      <c r="AU92" s="32"/>
      <c r="AV92" s="79"/>
      <c r="AW92" s="32"/>
      <c r="AX92" s="79">
        <v>1.0</v>
      </c>
      <c r="AY92" s="32"/>
      <c r="AZ92" s="32"/>
      <c r="BA92" s="79">
        <v>2.0</v>
      </c>
      <c r="BB92" s="32"/>
      <c r="BC92" s="32"/>
      <c r="BD92" s="79"/>
      <c r="BE92" s="32"/>
      <c r="BF92" s="32"/>
      <c r="BG92" s="79">
        <v>5.0</v>
      </c>
      <c r="BH92" s="32"/>
      <c r="BI92" s="32"/>
      <c r="BJ92" s="79"/>
      <c r="BK92" s="32"/>
      <c r="BL92" s="32"/>
      <c r="BM92" s="79">
        <v>3.0</v>
      </c>
      <c r="BN92" s="32"/>
      <c r="BO92" s="32"/>
      <c r="BP92" s="79"/>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79"/>
      <c r="CU92" s="32"/>
      <c r="CV92" s="32"/>
      <c r="CW92" s="79"/>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80" t="s">
        <v>562</v>
      </c>
      <c r="FC92" s="80"/>
      <c r="FD92" s="80"/>
    </row>
    <row r="93" hidden="1">
      <c r="A93" s="81">
        <v>36541.0</v>
      </c>
      <c r="B93" s="82" t="s">
        <v>563</v>
      </c>
      <c r="C93" s="83" t="s">
        <v>27</v>
      </c>
      <c r="D93" s="73" t="s">
        <v>16</v>
      </c>
      <c r="E93" s="73" t="s">
        <v>10</v>
      </c>
      <c r="F93" s="73" t="s">
        <v>292</v>
      </c>
      <c r="G93" s="82" t="s">
        <v>561</v>
      </c>
      <c r="H93" s="82" t="s">
        <v>549</v>
      </c>
      <c r="I93" s="96" t="s">
        <v>11</v>
      </c>
      <c r="J93" s="96" t="s">
        <v>36</v>
      </c>
      <c r="K93" s="96" t="s">
        <v>73</v>
      </c>
      <c r="L93" s="96" t="s">
        <v>550</v>
      </c>
      <c r="M93" s="96" t="s">
        <v>253</v>
      </c>
      <c r="N93" s="74">
        <v>43236.0</v>
      </c>
      <c r="O93" s="55"/>
      <c r="P93" s="32"/>
      <c r="Q93" s="33"/>
      <c r="R93" s="33"/>
      <c r="S93" s="32"/>
      <c r="T93" s="75">
        <f t="shared" si="3"/>
        <v>287</v>
      </c>
      <c r="U93" s="35">
        <f t="shared" si="4"/>
        <v>4</v>
      </c>
      <c r="V93" s="75">
        <f t="shared" ref="V93:X93" si="187">IF(ISBLANK($A93),"",sum(AF93,AL93,AR93,AX93,BD93,BJ93,BP93,BV93,CB93,CH93,CN93,CT93,CZ93,DF93,DL93,DR93,DX93,ED93,EJ93,EP93,EV93))</f>
        <v>8</v>
      </c>
      <c r="W93" s="75">
        <f t="shared" si="187"/>
        <v>0</v>
      </c>
      <c r="X93" s="75">
        <f t="shared" si="187"/>
        <v>0</v>
      </c>
      <c r="Y93" s="76">
        <f t="shared" si="6"/>
        <v>8</v>
      </c>
      <c r="Z93" s="75">
        <f t="shared" ref="Z93:AB93" si="188">IF(ISBLANK($A93),"",sum(AI93,AO93,AU93,BA93,BG93,BM93,BS93,BY93,CE93,CK93,CQ93,CW93,DC93,DI93,DO93,DU93,EA93,EG93,EM93,ES93,EY93))</f>
        <v>5</v>
      </c>
      <c r="AA93" s="75">
        <f t="shared" si="188"/>
        <v>2</v>
      </c>
      <c r="AB93" s="75">
        <f t="shared" si="188"/>
        <v>0</v>
      </c>
      <c r="AC93" s="76">
        <f t="shared" si="8"/>
        <v>7</v>
      </c>
      <c r="AD93" s="77">
        <f t="shared" si="9"/>
        <v>0.625</v>
      </c>
      <c r="AE93" s="78" t="str">
        <f t="shared" si="92"/>
        <v>20+</v>
      </c>
      <c r="AF93" s="98"/>
      <c r="AG93" s="32"/>
      <c r="AH93" s="32"/>
      <c r="AI93" s="32"/>
      <c r="AJ93" s="32"/>
      <c r="AK93" s="32"/>
      <c r="AL93" s="79">
        <v>2.0</v>
      </c>
      <c r="AM93" s="32"/>
      <c r="AN93" s="32"/>
      <c r="AO93" s="79"/>
      <c r="AP93" s="32"/>
      <c r="AQ93" s="32"/>
      <c r="AR93" s="79">
        <v>2.0</v>
      </c>
      <c r="AS93" s="32"/>
      <c r="AT93" s="32"/>
      <c r="AU93" s="79">
        <v>2.0</v>
      </c>
      <c r="AV93" s="79"/>
      <c r="AW93" s="32"/>
      <c r="AX93" s="32"/>
      <c r="AY93" s="32"/>
      <c r="AZ93" s="32"/>
      <c r="BA93" s="32"/>
      <c r="BB93" s="32"/>
      <c r="BC93" s="32"/>
      <c r="BD93" s="79">
        <v>1.0</v>
      </c>
      <c r="BE93" s="32"/>
      <c r="BF93" s="32"/>
      <c r="BG93" s="79">
        <v>2.0</v>
      </c>
      <c r="BH93" s="79">
        <v>2.0</v>
      </c>
      <c r="BI93" s="32"/>
      <c r="BJ93" s="79"/>
      <c r="BK93" s="32"/>
      <c r="BL93" s="32"/>
      <c r="BM93" s="32"/>
      <c r="BN93" s="32"/>
      <c r="BO93" s="32"/>
      <c r="BP93" s="79"/>
      <c r="BQ93" s="32"/>
      <c r="BR93" s="32"/>
      <c r="BS93" s="32"/>
      <c r="BT93" s="32"/>
      <c r="BU93" s="32"/>
      <c r="BV93" s="32"/>
      <c r="BW93" s="32"/>
      <c r="BX93" s="32"/>
      <c r="BY93" s="79">
        <v>1.0</v>
      </c>
      <c r="BZ93" s="32"/>
      <c r="CA93" s="32"/>
      <c r="CB93" s="32"/>
      <c r="CC93" s="32"/>
      <c r="CD93" s="32"/>
      <c r="CE93" s="32"/>
      <c r="CF93" s="32"/>
      <c r="CG93" s="32"/>
      <c r="CH93" s="32"/>
      <c r="CI93" s="32"/>
      <c r="CJ93" s="32"/>
      <c r="CK93" s="32"/>
      <c r="CL93" s="32"/>
      <c r="CM93" s="32"/>
      <c r="CN93" s="32"/>
      <c r="CO93" s="32"/>
      <c r="CP93" s="32"/>
      <c r="CQ93" s="32"/>
      <c r="CR93" s="32"/>
      <c r="CS93" s="32"/>
      <c r="CT93" s="79">
        <v>2.0</v>
      </c>
      <c r="CU93" s="32"/>
      <c r="CV93" s="32"/>
      <c r="CW93" s="79"/>
      <c r="CX93" s="32"/>
      <c r="CY93" s="32"/>
      <c r="CZ93" s="79">
        <v>1.0</v>
      </c>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80" t="s">
        <v>564</v>
      </c>
      <c r="FC93" s="80"/>
      <c r="FD93" s="80"/>
    </row>
    <row r="94" hidden="1">
      <c r="A94" s="81">
        <v>36452.0</v>
      </c>
      <c r="B94" s="82" t="s">
        <v>565</v>
      </c>
      <c r="C94" s="83" t="s">
        <v>27</v>
      </c>
      <c r="D94" s="73" t="s">
        <v>16</v>
      </c>
      <c r="E94" s="73" t="s">
        <v>10</v>
      </c>
      <c r="F94" s="73" t="s">
        <v>292</v>
      </c>
      <c r="G94" s="82" t="s">
        <v>566</v>
      </c>
      <c r="H94" s="82" t="s">
        <v>549</v>
      </c>
      <c r="I94" s="96" t="s">
        <v>11</v>
      </c>
      <c r="J94" s="96" t="s">
        <v>36</v>
      </c>
      <c r="K94" s="96" t="s">
        <v>73</v>
      </c>
      <c r="L94" s="96" t="s">
        <v>550</v>
      </c>
      <c r="M94" s="96" t="s">
        <v>253</v>
      </c>
      <c r="N94" s="74">
        <v>43235.0</v>
      </c>
      <c r="O94" s="55"/>
      <c r="P94" s="32"/>
      <c r="Q94" s="33"/>
      <c r="R94" s="33"/>
      <c r="S94" s="32"/>
      <c r="T94" s="75">
        <f t="shared" si="3"/>
        <v>288</v>
      </c>
      <c r="U94" s="35">
        <f t="shared" si="4"/>
        <v>4</v>
      </c>
      <c r="V94" s="75">
        <f t="shared" ref="V94:X94" si="189">IF(ISBLANK($A94),"",sum(AF94,AL94,AR94,AX94,BD94,BJ94,BP94,BV94,CB94,CH94,CN94,CT94,CZ94,DF94,DL94,DR94,DX94,ED94,EJ94,EP94,EV94))</f>
        <v>4</v>
      </c>
      <c r="W94" s="75">
        <f t="shared" si="189"/>
        <v>0</v>
      </c>
      <c r="X94" s="75">
        <f t="shared" si="189"/>
        <v>0</v>
      </c>
      <c r="Y94" s="76">
        <f t="shared" si="6"/>
        <v>4</v>
      </c>
      <c r="Z94" s="75">
        <f t="shared" ref="Z94:AB94" si="190">IF(ISBLANK($A94),"",sum(AI94,AO94,AU94,BA94,BG94,BM94,BS94,BY94,CE94,CK94,CQ94,CW94,DC94,DI94,DO94,DU94,EA94,EG94,EM94,ES94,EY94))</f>
        <v>4</v>
      </c>
      <c r="AA94" s="75">
        <f t="shared" si="190"/>
        <v>2</v>
      </c>
      <c r="AB94" s="75">
        <f t="shared" si="190"/>
        <v>0</v>
      </c>
      <c r="AC94" s="76">
        <f t="shared" si="8"/>
        <v>6</v>
      </c>
      <c r="AD94" s="77">
        <f t="shared" si="9"/>
        <v>1</v>
      </c>
      <c r="AE94" s="78" t="str">
        <f t="shared" si="92"/>
        <v>20+</v>
      </c>
      <c r="AF94" s="98"/>
      <c r="AG94" s="32"/>
      <c r="AH94" s="32"/>
      <c r="AI94" s="32"/>
      <c r="AJ94" s="32"/>
      <c r="AK94" s="32"/>
      <c r="AL94" s="79"/>
      <c r="AM94" s="32"/>
      <c r="AN94" s="32"/>
      <c r="AO94" s="79"/>
      <c r="AP94" s="32"/>
      <c r="AQ94" s="32"/>
      <c r="AR94" s="79"/>
      <c r="AS94" s="32"/>
      <c r="AT94" s="32"/>
      <c r="AU94" s="32"/>
      <c r="AV94" s="79"/>
      <c r="AW94" s="32"/>
      <c r="AX94" s="79">
        <v>4.0</v>
      </c>
      <c r="AY94" s="32"/>
      <c r="AZ94" s="32"/>
      <c r="BA94" s="32"/>
      <c r="BB94" s="32"/>
      <c r="BC94" s="32"/>
      <c r="BD94" s="79"/>
      <c r="BE94" s="32"/>
      <c r="BF94" s="32"/>
      <c r="BG94" s="79">
        <v>4.0</v>
      </c>
      <c r="BH94" s="32"/>
      <c r="BI94" s="32"/>
      <c r="BJ94" s="79"/>
      <c r="BK94" s="32"/>
      <c r="BL94" s="32"/>
      <c r="BM94" s="32"/>
      <c r="BN94" s="79">
        <v>2.0</v>
      </c>
      <c r="BO94" s="32"/>
      <c r="BP94" s="79"/>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79"/>
      <c r="CU94" s="32"/>
      <c r="CV94" s="32"/>
      <c r="CW94" s="79"/>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80" t="s">
        <v>567</v>
      </c>
      <c r="FC94" s="80"/>
      <c r="FD94" s="80"/>
    </row>
    <row r="95" hidden="1">
      <c r="A95" s="81">
        <v>36544.0</v>
      </c>
      <c r="B95" s="82" t="s">
        <v>568</v>
      </c>
      <c r="C95" s="83" t="s">
        <v>27</v>
      </c>
      <c r="D95" s="73" t="s">
        <v>16</v>
      </c>
      <c r="E95" s="73" t="s">
        <v>10</v>
      </c>
      <c r="F95" s="73" t="s">
        <v>292</v>
      </c>
      <c r="G95" s="82" t="s">
        <v>569</v>
      </c>
      <c r="H95" s="82" t="s">
        <v>549</v>
      </c>
      <c r="I95" s="96" t="s">
        <v>11</v>
      </c>
      <c r="J95" s="96" t="s">
        <v>36</v>
      </c>
      <c r="K95" s="96" t="s">
        <v>73</v>
      </c>
      <c r="L95" s="96" t="s">
        <v>550</v>
      </c>
      <c r="M95" s="96" t="s">
        <v>253</v>
      </c>
      <c r="N95" s="74">
        <v>43229.0</v>
      </c>
      <c r="O95" s="55"/>
      <c r="P95" s="32"/>
      <c r="Q95" s="33"/>
      <c r="R95" s="33"/>
      <c r="S95" s="32"/>
      <c r="T95" s="75">
        <f t="shared" si="3"/>
        <v>294</v>
      </c>
      <c r="U95" s="35">
        <f t="shared" si="4"/>
        <v>4</v>
      </c>
      <c r="V95" s="75">
        <f t="shared" ref="V95:X95" si="191">IF(ISBLANK($A95),"",sum(AF95,AL95,AR95,AX95,BD95,BJ95,BP95,BV95,CB95,CH95,CN95,CT95,CZ95,DF95,DL95,DR95,DX95,ED95,EJ95,EP95,EV95))</f>
        <v>0</v>
      </c>
      <c r="W95" s="75">
        <f t="shared" si="191"/>
        <v>0</v>
      </c>
      <c r="X95" s="75">
        <f t="shared" si="191"/>
        <v>0</v>
      </c>
      <c r="Y95" s="76">
        <f t="shared" si="6"/>
        <v>0</v>
      </c>
      <c r="Z95" s="75">
        <f t="shared" ref="Z95:AB95" si="192">IF(ISBLANK($A95),"",sum(AI95,AO95,AU95,BA95,BG95,BM95,BS95,BY95,CE95,CK95,CQ95,CW95,DC95,DI95,DO95,DU95,EA95,EG95,EM95,ES95,EY95))</f>
        <v>0</v>
      </c>
      <c r="AA95" s="75">
        <f t="shared" si="192"/>
        <v>0</v>
      </c>
      <c r="AB95" s="75">
        <f t="shared" si="192"/>
        <v>0</v>
      </c>
      <c r="AC95" s="76">
        <f t="shared" si="8"/>
        <v>0</v>
      </c>
      <c r="AD95" s="77" t="str">
        <f t="shared" si="9"/>
        <v/>
      </c>
      <c r="AE95" s="78" t="str">
        <f t="shared" si="92"/>
        <v>20+</v>
      </c>
      <c r="AF95" s="98"/>
      <c r="AG95" s="32"/>
      <c r="AH95" s="32"/>
      <c r="AI95" s="32"/>
      <c r="AJ95" s="32"/>
      <c r="AK95" s="32"/>
      <c r="AL95" s="79"/>
      <c r="AM95" s="32"/>
      <c r="AN95" s="32"/>
      <c r="AO95" s="79"/>
      <c r="AP95" s="32"/>
      <c r="AQ95" s="32"/>
      <c r="AR95" s="79"/>
      <c r="AS95" s="32"/>
      <c r="AT95" s="32"/>
      <c r="AU95" s="32"/>
      <c r="AV95" s="79"/>
      <c r="AW95" s="32"/>
      <c r="AX95" s="32"/>
      <c r="AY95" s="32"/>
      <c r="AZ95" s="32"/>
      <c r="BA95" s="32"/>
      <c r="BB95" s="32"/>
      <c r="BC95" s="32"/>
      <c r="BD95" s="79"/>
      <c r="BE95" s="32"/>
      <c r="BF95" s="32"/>
      <c r="BG95" s="32"/>
      <c r="BH95" s="32"/>
      <c r="BI95" s="32"/>
      <c r="BJ95" s="79"/>
      <c r="BK95" s="32"/>
      <c r="BL95" s="32"/>
      <c r="BM95" s="32"/>
      <c r="BN95" s="32"/>
      <c r="BO95" s="32"/>
      <c r="BP95" s="79"/>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79"/>
      <c r="CU95" s="32"/>
      <c r="CV95" s="32"/>
      <c r="CW95" s="79"/>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80" t="s">
        <v>570</v>
      </c>
      <c r="FC95" s="80"/>
      <c r="FD95" s="80"/>
    </row>
    <row r="96" hidden="1">
      <c r="A96" s="81">
        <v>35672.0</v>
      </c>
      <c r="B96" s="82" t="s">
        <v>571</v>
      </c>
      <c r="C96" s="83" t="s">
        <v>27</v>
      </c>
      <c r="D96" s="73" t="s">
        <v>16</v>
      </c>
      <c r="E96" s="73" t="s">
        <v>10</v>
      </c>
      <c r="F96" s="73" t="s">
        <v>292</v>
      </c>
      <c r="G96" s="82" t="s">
        <v>548</v>
      </c>
      <c r="H96" s="82" t="s">
        <v>549</v>
      </c>
      <c r="I96" s="96" t="s">
        <v>11</v>
      </c>
      <c r="J96" s="96" t="s">
        <v>36</v>
      </c>
      <c r="K96" s="96" t="s">
        <v>73</v>
      </c>
      <c r="L96" s="96" t="s">
        <v>550</v>
      </c>
      <c r="M96" s="96" t="s">
        <v>253</v>
      </c>
      <c r="N96" s="74">
        <v>43193.0</v>
      </c>
      <c r="O96" s="55"/>
      <c r="P96" s="32"/>
      <c r="Q96" s="33"/>
      <c r="R96" s="33"/>
      <c r="S96" s="32"/>
      <c r="T96" s="34">
        <f t="shared" si="3"/>
        <v>330</v>
      </c>
      <c r="U96" s="35">
        <f t="shared" si="4"/>
        <v>4</v>
      </c>
      <c r="V96" s="104">
        <v>5.0</v>
      </c>
      <c r="W96" s="36">
        <f t="shared" ref="W96:X96" si="193">IF(ISBLANK($A96),"",sum(AG96,AM96,AS96,AY96,BE96,BK96,BQ96,BW96,CC96,CI96,CO96,CU96,DA96,DG96,DM96,DS96,DY96,EE96,EK96,EQ96,EW96))</f>
        <v>0</v>
      </c>
      <c r="X96" s="36">
        <f t="shared" si="193"/>
        <v>0</v>
      </c>
      <c r="Y96" s="37">
        <f t="shared" si="6"/>
        <v>5</v>
      </c>
      <c r="Z96" s="36">
        <f t="shared" ref="Z96:AB96" si="194">IF(ISBLANK($A96),"",sum(AI96,AO96,AU96,BA96,BG96,BM96,BS96,BY96,CE96,CK96,CQ96,CW96,DC96,DI96,DO96,DU96,EA96,EG96,EM96,ES96,EY96))</f>
        <v>2</v>
      </c>
      <c r="AA96" s="36">
        <f t="shared" si="194"/>
        <v>0</v>
      </c>
      <c r="AB96" s="36">
        <f t="shared" si="194"/>
        <v>0</v>
      </c>
      <c r="AC96" s="37">
        <f t="shared" si="8"/>
        <v>2</v>
      </c>
      <c r="AD96" s="38">
        <f t="shared" si="9"/>
        <v>0.4</v>
      </c>
      <c r="AE96" s="39" t="str">
        <f t="shared" si="92"/>
        <v>20+</v>
      </c>
      <c r="AF96" s="98"/>
      <c r="AG96" s="32"/>
      <c r="AH96" s="32"/>
      <c r="AI96" s="32"/>
      <c r="AJ96" s="32"/>
      <c r="AK96" s="32"/>
      <c r="AL96" s="79"/>
      <c r="AM96" s="32"/>
      <c r="AN96" s="32"/>
      <c r="AO96" s="79">
        <v>2.0</v>
      </c>
      <c r="AP96" s="32"/>
      <c r="AQ96" s="32"/>
      <c r="AR96" s="79"/>
      <c r="AS96" s="32"/>
      <c r="AT96" s="32"/>
      <c r="AU96" s="32"/>
      <c r="AV96" s="79"/>
      <c r="AW96" s="32"/>
      <c r="AX96" s="32"/>
      <c r="AY96" s="32"/>
      <c r="AZ96" s="32"/>
      <c r="BA96" s="32"/>
      <c r="BB96" s="32"/>
      <c r="BC96" s="32"/>
      <c r="BD96" s="79"/>
      <c r="BE96" s="32"/>
      <c r="BF96" s="32"/>
      <c r="BG96" s="32"/>
      <c r="BH96" s="32"/>
      <c r="BI96" s="32"/>
      <c r="BJ96" s="79"/>
      <c r="BK96" s="32"/>
      <c r="BL96" s="32"/>
      <c r="BM96" s="32"/>
      <c r="BN96" s="32"/>
      <c r="BO96" s="32"/>
      <c r="BP96" s="79"/>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79"/>
      <c r="CU96" s="32"/>
      <c r="CV96" s="32"/>
      <c r="CW96" s="79"/>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80" t="s">
        <v>572</v>
      </c>
      <c r="FC96" s="80"/>
      <c r="FD96" s="80"/>
    </row>
    <row r="97" hidden="1">
      <c r="A97" s="81">
        <v>31241.0</v>
      </c>
      <c r="B97" s="82" t="s">
        <v>571</v>
      </c>
      <c r="C97" s="83" t="s">
        <v>27</v>
      </c>
      <c r="D97" s="73" t="s">
        <v>16</v>
      </c>
      <c r="E97" s="73" t="s">
        <v>10</v>
      </c>
      <c r="F97" s="73" t="s">
        <v>292</v>
      </c>
      <c r="G97" s="82" t="s">
        <v>548</v>
      </c>
      <c r="H97" s="82" t="s">
        <v>549</v>
      </c>
      <c r="I97" s="96" t="s">
        <v>11</v>
      </c>
      <c r="J97" s="96" t="s">
        <v>36</v>
      </c>
      <c r="K97" s="96" t="s">
        <v>73</v>
      </c>
      <c r="L97" s="96" t="s">
        <v>550</v>
      </c>
      <c r="M97" s="96" t="s">
        <v>253</v>
      </c>
      <c r="N97" s="74">
        <v>43194.0</v>
      </c>
      <c r="O97" s="55"/>
      <c r="P97" s="32"/>
      <c r="Q97" s="33"/>
      <c r="R97" s="33"/>
      <c r="S97" s="32"/>
      <c r="T97" s="75">
        <f t="shared" si="3"/>
        <v>329</v>
      </c>
      <c r="U97" s="35">
        <f t="shared" si="4"/>
        <v>4</v>
      </c>
      <c r="V97" s="99">
        <v>5.0</v>
      </c>
      <c r="W97" s="75">
        <f t="shared" ref="W97:X97" si="195">IF(ISBLANK($A97),"",sum(AG97,AM97,AS97,AY97,BE97,BK97,BQ97,BW97,CC97,CI97,CO97,CU97,DA97,DG97,DM97,DS97,DY97,EE97,EK97,EQ97,EW97))</f>
        <v>0</v>
      </c>
      <c r="X97" s="75">
        <f t="shared" si="195"/>
        <v>0</v>
      </c>
      <c r="Y97" s="76">
        <f t="shared" si="6"/>
        <v>5</v>
      </c>
      <c r="Z97" s="75">
        <f t="shared" ref="Z97:AB97" si="196">IF(ISBLANK($A97),"",sum(AI97,AO97,AU97,BA97,BG97,BM97,BS97,BY97,CE97,CK97,CQ97,CW97,DC97,DI97,DO97,DU97,EA97,EG97,EM97,ES97,EY97))</f>
        <v>0</v>
      </c>
      <c r="AA97" s="75">
        <f t="shared" si="196"/>
        <v>0</v>
      </c>
      <c r="AB97" s="75">
        <f t="shared" si="196"/>
        <v>0</v>
      </c>
      <c r="AC97" s="76">
        <f t="shared" si="8"/>
        <v>0</v>
      </c>
      <c r="AD97" s="77">
        <f t="shared" si="9"/>
        <v>0</v>
      </c>
      <c r="AE97" s="78" t="str">
        <f t="shared" si="92"/>
        <v>20+</v>
      </c>
      <c r="AF97" s="98">
        <v>1.0</v>
      </c>
      <c r="AG97" s="32"/>
      <c r="AH97" s="32"/>
      <c r="AI97" s="32"/>
      <c r="AJ97" s="32"/>
      <c r="AK97" s="32"/>
      <c r="AL97" s="79"/>
      <c r="AM97" s="32"/>
      <c r="AN97" s="32"/>
      <c r="AO97" s="79"/>
      <c r="AP97" s="32"/>
      <c r="AQ97" s="32"/>
      <c r="AR97" s="79"/>
      <c r="AS97" s="32"/>
      <c r="AT97" s="32"/>
      <c r="AU97" s="32"/>
      <c r="AV97" s="79"/>
      <c r="AW97" s="32"/>
      <c r="AX97" s="79">
        <v>1.0</v>
      </c>
      <c r="AY97" s="32"/>
      <c r="AZ97" s="32"/>
      <c r="BA97" s="32"/>
      <c r="BB97" s="32"/>
      <c r="BC97" s="32"/>
      <c r="BD97" s="79"/>
      <c r="BE97" s="32"/>
      <c r="BF97" s="32"/>
      <c r="BG97" s="32"/>
      <c r="BH97" s="32"/>
      <c r="BI97" s="32"/>
      <c r="BJ97" s="79"/>
      <c r="BK97" s="32"/>
      <c r="BL97" s="32"/>
      <c r="BM97" s="32"/>
      <c r="BN97" s="32"/>
      <c r="BO97" s="32"/>
      <c r="BP97" s="79"/>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79"/>
      <c r="CU97" s="32"/>
      <c r="CV97" s="32"/>
      <c r="CW97" s="79"/>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80" t="s">
        <v>573</v>
      </c>
      <c r="FC97" s="80"/>
      <c r="FD97" s="80"/>
    </row>
    <row r="98" hidden="1">
      <c r="A98" s="92">
        <v>28061.0</v>
      </c>
      <c r="B98" s="93" t="s">
        <v>574</v>
      </c>
      <c r="C98" s="94" t="s">
        <v>27</v>
      </c>
      <c r="D98" s="87" t="s">
        <v>9</v>
      </c>
      <c r="E98" s="87" t="s">
        <v>10</v>
      </c>
      <c r="F98" s="87" t="s">
        <v>292</v>
      </c>
      <c r="G98" s="93" t="s">
        <v>575</v>
      </c>
      <c r="H98" s="93" t="s">
        <v>393</v>
      </c>
      <c r="I98" s="85" t="s">
        <v>11</v>
      </c>
      <c r="J98" s="85" t="s">
        <v>36</v>
      </c>
      <c r="K98" s="85" t="s">
        <v>73</v>
      </c>
      <c r="L98" s="85" t="s">
        <v>394</v>
      </c>
      <c r="M98" s="85" t="s">
        <v>47</v>
      </c>
      <c r="N98" s="95">
        <v>43096.0</v>
      </c>
      <c r="O98" s="88"/>
      <c r="P98" s="52"/>
      <c r="Q98" s="53"/>
      <c r="R98" s="53"/>
      <c r="S98" s="52"/>
      <c r="T98" s="35">
        <f t="shared" si="3"/>
        <v>427</v>
      </c>
      <c r="U98" s="35">
        <f t="shared" si="4"/>
        <v>4</v>
      </c>
      <c r="V98" s="35">
        <f t="shared" ref="V98:X98" si="197">IF(ISBLANK($A98),"",sum(AF98,AL98,AR98,AX98,BD98,BJ98,BP98,BV98,CB98,CH98,CN98,CT98,CZ98,DF98,DL98,DR98,DX98,ED98,EJ98,EP98,EV98))</f>
        <v>12</v>
      </c>
      <c r="W98" s="35">
        <f t="shared" si="197"/>
        <v>0</v>
      </c>
      <c r="X98" s="35">
        <f t="shared" si="197"/>
        <v>0</v>
      </c>
      <c r="Y98" s="101">
        <f t="shared" si="6"/>
        <v>12</v>
      </c>
      <c r="Z98" s="105">
        <v>4.0</v>
      </c>
      <c r="AA98" s="35">
        <f t="shared" ref="AA98:AB98" si="198">IF(ISBLANK($A98),"",sum(AJ98,AP98,AV98,BB98,BH98,BN98,BT98,BZ98,CF98,CL98,CR98,CX98,DD98,DJ98,DP98,DV98,EB98,EH98,EN98,ET98,EZ98))</f>
        <v>0</v>
      </c>
      <c r="AB98" s="35">
        <f t="shared" si="198"/>
        <v>0</v>
      </c>
      <c r="AC98" s="101">
        <f t="shared" si="8"/>
        <v>4</v>
      </c>
      <c r="AD98" s="102">
        <f t="shared" si="9"/>
        <v>0.3333333333</v>
      </c>
      <c r="AE98" s="103" t="str">
        <f t="shared" si="92"/>
        <v>20+</v>
      </c>
      <c r="AF98" s="89"/>
      <c r="AG98" s="52"/>
      <c r="AH98" s="52"/>
      <c r="AI98" s="52"/>
      <c r="AJ98" s="52"/>
      <c r="AK98" s="52"/>
      <c r="AL98" s="90">
        <v>3.0</v>
      </c>
      <c r="AM98" s="52"/>
      <c r="AN98" s="52"/>
      <c r="AO98" s="90">
        <v>2.0</v>
      </c>
      <c r="AP98" s="52"/>
      <c r="AQ98" s="52"/>
      <c r="AR98" s="90">
        <v>4.0</v>
      </c>
      <c r="AS98" s="52"/>
      <c r="AT98" s="52"/>
      <c r="AU98" s="52"/>
      <c r="AV98" s="90"/>
      <c r="AW98" s="52"/>
      <c r="AX98" s="52"/>
      <c r="AY98" s="52"/>
      <c r="AZ98" s="52"/>
      <c r="BA98" s="52"/>
      <c r="BB98" s="52"/>
      <c r="BC98" s="52"/>
      <c r="BD98" s="90"/>
      <c r="BE98" s="52"/>
      <c r="BF98" s="52"/>
      <c r="BG98" s="52"/>
      <c r="BH98" s="52"/>
      <c r="BI98" s="52"/>
      <c r="BJ98" s="90">
        <v>1.0</v>
      </c>
      <c r="BK98" s="52"/>
      <c r="BL98" s="52"/>
      <c r="BM98" s="52"/>
      <c r="BN98" s="52"/>
      <c r="BO98" s="52"/>
      <c r="BP98" s="90">
        <v>1.0</v>
      </c>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90"/>
      <c r="CU98" s="52"/>
      <c r="CV98" s="52"/>
      <c r="CW98" s="90"/>
      <c r="CX98" s="52"/>
      <c r="CY98" s="52"/>
      <c r="CZ98" s="52"/>
      <c r="DA98" s="52"/>
      <c r="DB98" s="52"/>
      <c r="DC98" s="52"/>
      <c r="DD98" s="52"/>
      <c r="DE98" s="52"/>
      <c r="DF98" s="90">
        <v>3.0</v>
      </c>
      <c r="DG98" s="52"/>
      <c r="DH98" s="52"/>
      <c r="DI98" s="90">
        <v>3.0</v>
      </c>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52"/>
      <c r="EJ98" s="52"/>
      <c r="EK98" s="52"/>
      <c r="EL98" s="52"/>
      <c r="EM98" s="52"/>
      <c r="EN98" s="52"/>
      <c r="EO98" s="52"/>
      <c r="EP98" s="52"/>
      <c r="EQ98" s="52"/>
      <c r="ER98" s="52"/>
      <c r="ES98" s="52"/>
      <c r="ET98" s="52"/>
      <c r="EU98" s="52"/>
      <c r="EV98" s="52"/>
      <c r="EW98" s="52"/>
      <c r="EX98" s="52"/>
      <c r="EY98" s="52"/>
      <c r="EZ98" s="52"/>
      <c r="FA98" s="52"/>
      <c r="FB98" s="91" t="s">
        <v>576</v>
      </c>
      <c r="FC98" s="91"/>
      <c r="FD98" s="91"/>
    </row>
    <row r="99" hidden="1">
      <c r="A99" s="81">
        <v>35867.0</v>
      </c>
      <c r="B99" s="82" t="s">
        <v>332</v>
      </c>
      <c r="C99" s="83" t="s">
        <v>27</v>
      </c>
      <c r="D99" s="73" t="s">
        <v>16</v>
      </c>
      <c r="E99" s="73" t="s">
        <v>10</v>
      </c>
      <c r="F99" s="73" t="s">
        <v>292</v>
      </c>
      <c r="G99" s="82" t="s">
        <v>575</v>
      </c>
      <c r="H99" s="82" t="s">
        <v>393</v>
      </c>
      <c r="I99" s="96" t="s">
        <v>11</v>
      </c>
      <c r="J99" s="96" t="s">
        <v>36</v>
      </c>
      <c r="K99" s="96" t="s">
        <v>73</v>
      </c>
      <c r="L99" s="96" t="s">
        <v>394</v>
      </c>
      <c r="M99" s="96" t="s">
        <v>47</v>
      </c>
      <c r="N99" s="74">
        <v>43199.0</v>
      </c>
      <c r="O99" s="55"/>
      <c r="P99" s="32"/>
      <c r="Q99" s="33"/>
      <c r="R99" s="33"/>
      <c r="S99" s="32"/>
      <c r="T99" s="75">
        <f t="shared" si="3"/>
        <v>324</v>
      </c>
      <c r="U99" s="35">
        <f t="shared" si="4"/>
        <v>4</v>
      </c>
      <c r="V99" s="75">
        <f t="shared" ref="V99:X99" si="199">IF(ISBLANK($A99),"",sum(AF99,AL99,AR99,AX99,BD99,BJ99,BP99,BV99,CB99,CH99,CN99,CT99,CZ99,DF99,DL99,DR99,DX99,ED99,EJ99,EP99,EV99))</f>
        <v>2</v>
      </c>
      <c r="W99" s="75">
        <f t="shared" si="199"/>
        <v>0</v>
      </c>
      <c r="X99" s="75">
        <f t="shared" si="199"/>
        <v>0</v>
      </c>
      <c r="Y99" s="76">
        <f t="shared" si="6"/>
        <v>2</v>
      </c>
      <c r="Z99" s="99">
        <v>4.0</v>
      </c>
      <c r="AA99" s="75">
        <f t="shared" ref="AA99:AB99" si="200">IF(ISBLANK($A99),"",sum(AJ99,AP99,AV99,BB99,BH99,BN99,BT99,BZ99,CF99,CL99,CR99,CX99,DD99,DJ99,DP99,DV99,EB99,EH99,EN99,ET99,EZ99))</f>
        <v>0</v>
      </c>
      <c r="AB99" s="75">
        <f t="shared" si="200"/>
        <v>0</v>
      </c>
      <c r="AC99" s="76">
        <f t="shared" si="8"/>
        <v>4</v>
      </c>
      <c r="AD99" s="77">
        <f t="shared" si="9"/>
        <v>2</v>
      </c>
      <c r="AE99" s="78" t="str">
        <f t="shared" si="92"/>
        <v>20+</v>
      </c>
      <c r="AF99" s="98"/>
      <c r="AG99" s="32"/>
      <c r="AH99" s="32"/>
      <c r="AI99" s="32"/>
      <c r="AJ99" s="32"/>
      <c r="AK99" s="32"/>
      <c r="AL99" s="79">
        <v>2.0</v>
      </c>
      <c r="AM99" s="32"/>
      <c r="AN99" s="32"/>
      <c r="AO99" s="79"/>
      <c r="AP99" s="32"/>
      <c r="AQ99" s="32"/>
      <c r="AR99" s="79"/>
      <c r="AS99" s="32"/>
      <c r="AT99" s="32"/>
      <c r="AU99" s="32"/>
      <c r="AV99" s="79"/>
      <c r="AW99" s="32"/>
      <c r="AX99" s="32"/>
      <c r="AY99" s="32"/>
      <c r="AZ99" s="32"/>
      <c r="BA99" s="32"/>
      <c r="BB99" s="32"/>
      <c r="BC99" s="32"/>
      <c r="BD99" s="79"/>
      <c r="BE99" s="32"/>
      <c r="BF99" s="32"/>
      <c r="BG99" s="32"/>
      <c r="BH99" s="32"/>
      <c r="BI99" s="32"/>
      <c r="BJ99" s="79"/>
      <c r="BK99" s="32"/>
      <c r="BL99" s="32"/>
      <c r="BM99" s="32"/>
      <c r="BN99" s="32"/>
      <c r="BO99" s="32"/>
      <c r="BP99" s="79"/>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79"/>
      <c r="CU99" s="32"/>
      <c r="CV99" s="32"/>
      <c r="CW99" s="79"/>
      <c r="CX99" s="32"/>
      <c r="CY99" s="32"/>
      <c r="CZ99" s="32"/>
      <c r="DA99" s="32"/>
      <c r="DB99" s="32"/>
      <c r="DC99" s="32"/>
      <c r="DD99" s="32"/>
      <c r="DE99" s="32"/>
      <c r="DF99" s="79"/>
      <c r="DG99" s="32"/>
      <c r="DH99" s="32"/>
      <c r="DI99" s="79"/>
      <c r="DJ99" s="32"/>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80" t="s">
        <v>577</v>
      </c>
      <c r="FC99" s="80"/>
      <c r="FD99" s="80"/>
    </row>
    <row r="100" hidden="1">
      <c r="A100" s="81">
        <v>36058.0</v>
      </c>
      <c r="B100" s="82" t="s">
        <v>332</v>
      </c>
      <c r="C100" s="83" t="s">
        <v>27</v>
      </c>
      <c r="D100" s="73" t="s">
        <v>16</v>
      </c>
      <c r="E100" s="73" t="s">
        <v>10</v>
      </c>
      <c r="F100" s="73"/>
      <c r="G100" s="82" t="s">
        <v>575</v>
      </c>
      <c r="H100" s="82" t="s">
        <v>393</v>
      </c>
      <c r="I100" s="96" t="s">
        <v>11</v>
      </c>
      <c r="J100" s="96" t="s">
        <v>36</v>
      </c>
      <c r="K100" s="96" t="s">
        <v>73</v>
      </c>
      <c r="L100" s="96" t="s">
        <v>394</v>
      </c>
      <c r="M100" s="96" t="s">
        <v>47</v>
      </c>
      <c r="N100" s="74">
        <v>43199.0</v>
      </c>
      <c r="O100" s="55"/>
      <c r="P100" s="32"/>
      <c r="Q100" s="33"/>
      <c r="R100" s="33"/>
      <c r="S100" s="32"/>
      <c r="T100" s="75">
        <f t="shared" si="3"/>
        <v>324</v>
      </c>
      <c r="U100" s="35">
        <f t="shared" si="4"/>
        <v>4</v>
      </c>
      <c r="V100" s="75">
        <f t="shared" ref="V100:X100" si="201">IF(ISBLANK($A100),"",sum(AF100,AL100,AR100,AX100,BD100,BJ100,BP100,BV100,CB100,CH100,CN100,CT100,CZ100,DF100,DL100,DR100,DX100,ED100,EJ100,EP100,EV100))</f>
        <v>11</v>
      </c>
      <c r="W100" s="75">
        <f t="shared" si="201"/>
        <v>0</v>
      </c>
      <c r="X100" s="75">
        <f t="shared" si="201"/>
        <v>0</v>
      </c>
      <c r="Y100" s="76">
        <f t="shared" si="6"/>
        <v>11</v>
      </c>
      <c r="Z100" s="99">
        <v>4.0</v>
      </c>
      <c r="AA100" s="75">
        <f t="shared" ref="AA100:AB100" si="202">IF(ISBLANK($A100),"",sum(AJ100,AP100,AV100,BB100,BH100,BN100,BT100,BZ100,CF100,CL100,CR100,CX100,DD100,DJ100,DP100,DV100,EB100,EH100,EN100,ET100,EZ100))</f>
        <v>0</v>
      </c>
      <c r="AB100" s="75">
        <f t="shared" si="202"/>
        <v>0</v>
      </c>
      <c r="AC100" s="76">
        <f t="shared" si="8"/>
        <v>4</v>
      </c>
      <c r="AD100" s="77">
        <f t="shared" si="9"/>
        <v>0.3636363636</v>
      </c>
      <c r="AE100" s="78" t="str">
        <f t="shared" si="92"/>
        <v>20+</v>
      </c>
      <c r="AF100" s="98"/>
      <c r="AG100" s="32"/>
      <c r="AH100" s="32"/>
      <c r="AI100" s="32"/>
      <c r="AJ100" s="32"/>
      <c r="AK100" s="32"/>
      <c r="AL100" s="79"/>
      <c r="AM100" s="32"/>
      <c r="AN100" s="32"/>
      <c r="AO100" s="79"/>
      <c r="AP100" s="32"/>
      <c r="AQ100" s="32"/>
      <c r="AR100" s="79"/>
      <c r="AS100" s="32"/>
      <c r="AT100" s="32"/>
      <c r="AU100" s="32"/>
      <c r="AV100" s="79"/>
      <c r="AW100" s="32"/>
      <c r="AX100" s="79">
        <v>4.0</v>
      </c>
      <c r="AY100" s="32"/>
      <c r="AZ100" s="32"/>
      <c r="BA100" s="32"/>
      <c r="BB100" s="32"/>
      <c r="BC100" s="32"/>
      <c r="BD100" s="79">
        <v>2.0</v>
      </c>
      <c r="BE100" s="32"/>
      <c r="BF100" s="32"/>
      <c r="BG100" s="32"/>
      <c r="BH100" s="32"/>
      <c r="BI100" s="32"/>
      <c r="BJ100" s="79"/>
      <c r="BK100" s="32"/>
      <c r="BL100" s="32"/>
      <c r="BM100" s="32"/>
      <c r="BN100" s="32"/>
      <c r="BO100" s="32"/>
      <c r="BP100" s="79">
        <v>5.0</v>
      </c>
      <c r="BQ100" s="32"/>
      <c r="BR100" s="32"/>
      <c r="BS100" s="79">
        <v>3.0</v>
      </c>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79"/>
      <c r="CU100" s="32"/>
      <c r="CV100" s="32"/>
      <c r="CW100" s="79"/>
      <c r="CX100" s="32"/>
      <c r="CY100" s="32"/>
      <c r="CZ100" s="32"/>
      <c r="DA100" s="32"/>
      <c r="DB100" s="32"/>
      <c r="DC100" s="32"/>
      <c r="DD100" s="32"/>
      <c r="DE100" s="32"/>
      <c r="DF100" s="79"/>
      <c r="DG100" s="32"/>
      <c r="DH100" s="32"/>
      <c r="DI100" s="79"/>
      <c r="DJ100" s="32"/>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80" t="s">
        <v>578</v>
      </c>
      <c r="FC100" s="80"/>
      <c r="FD100" s="80"/>
    </row>
    <row r="101" hidden="1">
      <c r="A101" s="81">
        <v>172648.0</v>
      </c>
      <c r="B101" s="82" t="s">
        <v>579</v>
      </c>
      <c r="C101" s="58" t="s">
        <v>27</v>
      </c>
      <c r="D101" s="73" t="s">
        <v>16</v>
      </c>
      <c r="E101" s="59" t="s">
        <v>10</v>
      </c>
      <c r="F101" s="59" t="s">
        <v>292</v>
      </c>
      <c r="G101" s="57" t="s">
        <v>363</v>
      </c>
      <c r="H101" s="57" t="s">
        <v>364</v>
      </c>
      <c r="I101" s="45" t="s">
        <v>11</v>
      </c>
      <c r="J101" s="45" t="s">
        <v>36</v>
      </c>
      <c r="K101" s="45" t="s">
        <v>73</v>
      </c>
      <c r="L101" s="45" t="s">
        <v>365</v>
      </c>
      <c r="M101" s="45" t="s">
        <v>138</v>
      </c>
      <c r="N101" s="74">
        <v>43000.0</v>
      </c>
      <c r="O101" s="55"/>
      <c r="P101" s="32"/>
      <c r="Q101" s="33"/>
      <c r="R101" s="33"/>
      <c r="S101" s="32"/>
      <c r="T101" s="75">
        <f t="shared" si="3"/>
        <v>523</v>
      </c>
      <c r="U101" s="35">
        <f t="shared" si="4"/>
        <v>4</v>
      </c>
      <c r="V101" s="75">
        <f t="shared" ref="V101:X101" si="203">IF(ISBLANK($A101),"",sum(AF101,AL101,AR101,AX101,BD101,BJ101,BP101,BV101,CB101,CH101,CN101,CT101,CZ101,DF101,DL101,DR101,DX101,ED101,EJ101,EP101,EV101))</f>
        <v>5</v>
      </c>
      <c r="W101" s="75">
        <f t="shared" si="203"/>
        <v>0</v>
      </c>
      <c r="X101" s="75">
        <f t="shared" si="203"/>
        <v>0</v>
      </c>
      <c r="Y101" s="76">
        <f t="shared" si="6"/>
        <v>5</v>
      </c>
      <c r="Z101" s="75">
        <f t="shared" ref="Z101:AB101" si="204">IF(ISBLANK($A101),"",sum(AI101,AO101,AU101,BA101,BG101,BM101,BS101,BY101,CE101,CK101,CQ101,CW101,DC101,DI101,DO101,DU101,EA101,EG101,EM101,ES101,EY101))</f>
        <v>3</v>
      </c>
      <c r="AA101" s="75">
        <f t="shared" si="204"/>
        <v>0</v>
      </c>
      <c r="AB101" s="75">
        <f t="shared" si="204"/>
        <v>0</v>
      </c>
      <c r="AC101" s="76">
        <f t="shared" si="8"/>
        <v>3</v>
      </c>
      <c r="AD101" s="77">
        <f t="shared" si="9"/>
        <v>0.6</v>
      </c>
      <c r="AE101" s="78" t="str">
        <f t="shared" si="92"/>
        <v>20+</v>
      </c>
      <c r="AF101" s="48"/>
      <c r="AG101" s="32"/>
      <c r="AH101" s="32"/>
      <c r="AI101" s="32"/>
      <c r="AJ101" s="32"/>
      <c r="AK101" s="32"/>
      <c r="AL101" s="32"/>
      <c r="AM101" s="32"/>
      <c r="AN101" s="32"/>
      <c r="AO101" s="32"/>
      <c r="AP101" s="32"/>
      <c r="AQ101" s="32"/>
      <c r="AR101" s="98">
        <v>1.0</v>
      </c>
      <c r="AS101" s="32"/>
      <c r="AT101" s="32"/>
      <c r="AU101" s="32"/>
      <c r="AV101" s="32"/>
      <c r="AW101" s="32"/>
      <c r="AX101" s="79">
        <v>1.0</v>
      </c>
      <c r="AY101" s="32"/>
      <c r="AZ101" s="32"/>
      <c r="BA101" s="32"/>
      <c r="BB101" s="32"/>
      <c r="BC101" s="32"/>
      <c r="BD101" s="98">
        <v>3.0</v>
      </c>
      <c r="BE101" s="32"/>
      <c r="BF101" s="32"/>
      <c r="BG101" s="79">
        <v>3.0</v>
      </c>
      <c r="BH101" s="32"/>
      <c r="BI101" s="32"/>
      <c r="BJ101" s="48"/>
      <c r="BK101" s="32"/>
      <c r="BL101" s="32"/>
      <c r="BM101" s="32"/>
      <c r="BN101" s="48"/>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80" t="s">
        <v>580</v>
      </c>
      <c r="FC101" s="80"/>
      <c r="FD101" s="80"/>
    </row>
    <row r="102" hidden="1">
      <c r="A102" s="92">
        <v>21562.0</v>
      </c>
      <c r="B102" s="93" t="s">
        <v>579</v>
      </c>
      <c r="C102" s="66" t="s">
        <v>27</v>
      </c>
      <c r="D102" s="87" t="s">
        <v>9</v>
      </c>
      <c r="E102" s="67" t="s">
        <v>10</v>
      </c>
      <c r="F102" s="67" t="s">
        <v>292</v>
      </c>
      <c r="G102" s="65" t="s">
        <v>363</v>
      </c>
      <c r="H102" s="65" t="s">
        <v>364</v>
      </c>
      <c r="I102" s="68" t="s">
        <v>11</v>
      </c>
      <c r="J102" s="68" t="s">
        <v>36</v>
      </c>
      <c r="K102" s="68" t="s">
        <v>73</v>
      </c>
      <c r="L102" s="68" t="s">
        <v>365</v>
      </c>
      <c r="M102" s="68" t="s">
        <v>138</v>
      </c>
      <c r="N102" s="95">
        <v>43056.0</v>
      </c>
      <c r="O102" s="88"/>
      <c r="P102" s="52"/>
      <c r="Q102" s="53"/>
      <c r="R102" s="53"/>
      <c r="S102" s="52"/>
      <c r="T102" s="35">
        <f t="shared" si="3"/>
        <v>467</v>
      </c>
      <c r="U102" s="35">
        <f t="shared" si="4"/>
        <v>4</v>
      </c>
      <c r="V102" s="35">
        <f t="shared" ref="V102:X102" si="205">IF(ISBLANK($A102),"",sum(AF102,AL102,AR102,AX102,BD102,BJ102,BP102,BV102,CB102,CH102,CN102,CT102,CZ102,DF102,DL102,DR102,DX102,ED102,EJ102,EP102,EV102))</f>
        <v>11</v>
      </c>
      <c r="W102" s="35">
        <f t="shared" si="205"/>
        <v>0</v>
      </c>
      <c r="X102" s="35">
        <f t="shared" si="205"/>
        <v>0</v>
      </c>
      <c r="Y102" s="101">
        <f t="shared" si="6"/>
        <v>11</v>
      </c>
      <c r="Z102" s="35">
        <f t="shared" ref="Z102:AB102" si="206">IF(ISBLANK($A102),"",sum(AI102,AO102,AU102,BA102,BG102,BM102,BS102,BY102,CE102,CK102,CQ102,CW102,DC102,DI102,DO102,DU102,EA102,EG102,EM102,ES102,EY102))</f>
        <v>5</v>
      </c>
      <c r="AA102" s="35">
        <f t="shared" si="206"/>
        <v>0</v>
      </c>
      <c r="AB102" s="35">
        <f t="shared" si="206"/>
        <v>0</v>
      </c>
      <c r="AC102" s="101">
        <f t="shared" si="8"/>
        <v>5</v>
      </c>
      <c r="AD102" s="102">
        <f t="shared" si="9"/>
        <v>0.4545454545</v>
      </c>
      <c r="AE102" s="103" t="str">
        <f t="shared" si="92"/>
        <v>20+</v>
      </c>
      <c r="AF102" s="89">
        <v>1.0</v>
      </c>
      <c r="AG102" s="52"/>
      <c r="AH102" s="52"/>
      <c r="AI102" s="90">
        <v>1.0</v>
      </c>
      <c r="AJ102" s="52"/>
      <c r="AK102" s="52"/>
      <c r="AL102" s="90">
        <v>1.0</v>
      </c>
      <c r="AM102" s="52"/>
      <c r="AN102" s="52"/>
      <c r="AO102" s="52"/>
      <c r="AP102" s="52"/>
      <c r="AQ102" s="52"/>
      <c r="AR102" s="89">
        <v>4.0</v>
      </c>
      <c r="AS102" s="52"/>
      <c r="AT102" s="52"/>
      <c r="AU102" s="52"/>
      <c r="AV102" s="52"/>
      <c r="AW102" s="52"/>
      <c r="AX102" s="90">
        <v>1.0</v>
      </c>
      <c r="AY102" s="52"/>
      <c r="AZ102" s="52"/>
      <c r="BA102" s="90">
        <v>2.0</v>
      </c>
      <c r="BB102" s="52"/>
      <c r="BC102" s="52"/>
      <c r="BD102" s="89">
        <v>2.0</v>
      </c>
      <c r="BE102" s="52"/>
      <c r="BF102" s="52"/>
      <c r="BG102" s="90"/>
      <c r="BH102" s="52"/>
      <c r="BI102" s="52"/>
      <c r="BJ102" s="70"/>
      <c r="BK102" s="52"/>
      <c r="BL102" s="52"/>
      <c r="BM102" s="52"/>
      <c r="BN102" s="70"/>
      <c r="BO102" s="52"/>
      <c r="BP102" s="90">
        <v>1.0</v>
      </c>
      <c r="BQ102" s="52"/>
      <c r="BR102" s="52"/>
      <c r="BS102" s="90">
        <v>2.0</v>
      </c>
      <c r="BT102" s="52"/>
      <c r="BU102" s="52"/>
      <c r="BV102" s="52"/>
      <c r="BW102" s="52"/>
      <c r="BX102" s="52"/>
      <c r="BY102" s="52"/>
      <c r="BZ102" s="52"/>
      <c r="CA102" s="52"/>
      <c r="CB102" s="90">
        <v>1.0</v>
      </c>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c r="EC102" s="52"/>
      <c r="ED102" s="52"/>
      <c r="EE102" s="52"/>
      <c r="EF102" s="52"/>
      <c r="EG102" s="52"/>
      <c r="EH102" s="52"/>
      <c r="EI102" s="52"/>
      <c r="EJ102" s="52"/>
      <c r="EK102" s="52"/>
      <c r="EL102" s="52"/>
      <c r="EM102" s="52"/>
      <c r="EN102" s="52"/>
      <c r="EO102" s="52"/>
      <c r="EP102" s="52"/>
      <c r="EQ102" s="52"/>
      <c r="ER102" s="52"/>
      <c r="ES102" s="52"/>
      <c r="ET102" s="52"/>
      <c r="EU102" s="52"/>
      <c r="EV102" s="52"/>
      <c r="EW102" s="52"/>
      <c r="EX102" s="52"/>
      <c r="EY102" s="52"/>
      <c r="EZ102" s="52"/>
      <c r="FA102" s="52"/>
      <c r="FB102" s="91" t="s">
        <v>581</v>
      </c>
      <c r="FC102" s="91"/>
      <c r="FD102" s="91"/>
    </row>
    <row r="103" hidden="1">
      <c r="A103" s="81">
        <v>36212.0</v>
      </c>
      <c r="B103" s="82" t="s">
        <v>332</v>
      </c>
      <c r="C103" s="83" t="s">
        <v>27</v>
      </c>
      <c r="D103" s="73" t="s">
        <v>16</v>
      </c>
      <c r="E103" s="73" t="s">
        <v>10</v>
      </c>
      <c r="F103" s="73"/>
      <c r="G103" s="82" t="s">
        <v>575</v>
      </c>
      <c r="H103" s="82" t="s">
        <v>393</v>
      </c>
      <c r="I103" s="96" t="s">
        <v>11</v>
      </c>
      <c r="J103" s="96" t="s">
        <v>36</v>
      </c>
      <c r="K103" s="96" t="s">
        <v>73</v>
      </c>
      <c r="L103" s="96" t="s">
        <v>394</v>
      </c>
      <c r="M103" s="96" t="s">
        <v>47</v>
      </c>
      <c r="N103" s="74">
        <v>43221.0</v>
      </c>
      <c r="O103" s="55"/>
      <c r="P103" s="32"/>
      <c r="Q103" s="33"/>
      <c r="R103" s="33"/>
      <c r="S103" s="32"/>
      <c r="T103" s="75">
        <f t="shared" si="3"/>
        <v>302</v>
      </c>
      <c r="U103" s="35">
        <f t="shared" si="4"/>
        <v>4</v>
      </c>
      <c r="V103" s="75">
        <f t="shared" ref="V103:X103" si="207">IF(ISBLANK($A103),"",sum(AF103,AL103,AR103,AX103,BD103,BJ103,BP103,BV103,CB103,CH103,CN103,CT103,CZ103,DF103,DL103,DR103,DX103,ED103,EJ103,EP103,EV103))</f>
        <v>4</v>
      </c>
      <c r="W103" s="75">
        <f t="shared" si="207"/>
        <v>0</v>
      </c>
      <c r="X103" s="75">
        <f t="shared" si="207"/>
        <v>0</v>
      </c>
      <c r="Y103" s="76">
        <f t="shared" si="6"/>
        <v>4</v>
      </c>
      <c r="Z103" s="99">
        <v>4.0</v>
      </c>
      <c r="AA103" s="75">
        <f t="shared" ref="AA103:AB103" si="208">IF(ISBLANK($A103),"",sum(AJ103,AP103,AV103,BB103,BH103,BN103,BT103,BZ103,CF103,CL103,CR103,CX103,DD103,DJ103,DP103,DV103,EB103,EH103,EN103,ET103,EZ103))</f>
        <v>0</v>
      </c>
      <c r="AB103" s="75">
        <f t="shared" si="208"/>
        <v>0</v>
      </c>
      <c r="AC103" s="76">
        <f t="shared" si="8"/>
        <v>4</v>
      </c>
      <c r="AD103" s="77">
        <f t="shared" si="9"/>
        <v>1</v>
      </c>
      <c r="AE103" s="78" t="str">
        <f t="shared" si="92"/>
        <v>20+</v>
      </c>
      <c r="AF103" s="98"/>
      <c r="AG103" s="32"/>
      <c r="AH103" s="32"/>
      <c r="AI103" s="79"/>
      <c r="AJ103" s="32"/>
      <c r="AK103" s="32"/>
      <c r="AL103" s="79"/>
      <c r="AM103" s="32"/>
      <c r="AN103" s="32"/>
      <c r="AO103" s="32"/>
      <c r="AP103" s="32"/>
      <c r="AQ103" s="32"/>
      <c r="AR103" s="98">
        <v>1.0</v>
      </c>
      <c r="AS103" s="32"/>
      <c r="AT103" s="32"/>
      <c r="AU103" s="79">
        <v>1.0</v>
      </c>
      <c r="AV103" s="32"/>
      <c r="AW103" s="32"/>
      <c r="AX103" s="79">
        <v>1.0</v>
      </c>
      <c r="AY103" s="32"/>
      <c r="AZ103" s="32"/>
      <c r="BA103" s="79"/>
      <c r="BB103" s="32"/>
      <c r="BC103" s="32"/>
      <c r="BD103" s="98">
        <v>1.0</v>
      </c>
      <c r="BE103" s="32"/>
      <c r="BF103" s="32"/>
      <c r="BG103" s="79"/>
      <c r="BH103" s="32"/>
      <c r="BI103" s="32"/>
      <c r="BJ103" s="48"/>
      <c r="BK103" s="32"/>
      <c r="BL103" s="32"/>
      <c r="BM103" s="32"/>
      <c r="BN103" s="48"/>
      <c r="BO103" s="32"/>
      <c r="BP103" s="32"/>
      <c r="BQ103" s="32"/>
      <c r="BR103" s="32"/>
      <c r="BS103" s="32"/>
      <c r="BT103" s="32"/>
      <c r="BU103" s="32"/>
      <c r="BV103" s="79">
        <v>1.0</v>
      </c>
      <c r="BW103" s="32"/>
      <c r="BX103" s="32"/>
      <c r="BY103" s="32"/>
      <c r="BZ103" s="32"/>
      <c r="CA103" s="32"/>
      <c r="CB103" s="79"/>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79"/>
      <c r="FB103" s="80" t="s">
        <v>582</v>
      </c>
      <c r="FC103" s="80"/>
      <c r="FD103" s="80"/>
    </row>
    <row r="104" hidden="1">
      <c r="A104" s="81">
        <v>36915.0</v>
      </c>
      <c r="B104" s="82" t="s">
        <v>332</v>
      </c>
      <c r="C104" s="83" t="s">
        <v>27</v>
      </c>
      <c r="D104" s="73" t="s">
        <v>16</v>
      </c>
      <c r="E104" s="73" t="s">
        <v>10</v>
      </c>
      <c r="F104" s="73"/>
      <c r="G104" s="82" t="s">
        <v>575</v>
      </c>
      <c r="H104" s="82" t="s">
        <v>393</v>
      </c>
      <c r="I104" s="96" t="s">
        <v>11</v>
      </c>
      <c r="J104" s="96" t="s">
        <v>36</v>
      </c>
      <c r="K104" s="96" t="s">
        <v>73</v>
      </c>
      <c r="L104" s="96" t="s">
        <v>394</v>
      </c>
      <c r="M104" s="96" t="s">
        <v>47</v>
      </c>
      <c r="N104" s="74">
        <v>43245.0</v>
      </c>
      <c r="O104" s="55"/>
      <c r="P104" s="32"/>
      <c r="Q104" s="33"/>
      <c r="R104" s="33"/>
      <c r="S104" s="32"/>
      <c r="T104" s="75">
        <f t="shared" si="3"/>
        <v>278</v>
      </c>
      <c r="U104" s="35">
        <f t="shared" si="4"/>
        <v>4</v>
      </c>
      <c r="V104" s="75">
        <f t="shared" ref="V104:X104" si="209">IF(ISBLANK($A104),"",sum(AF104,AL104,AR104,AX104,BD104,BJ104,BP104,BV104,CB104,CH104,CN104,CT104,CZ104,DF104,DL104,DR104,DX104,ED104,EJ104,EP104,EV104))</f>
        <v>0</v>
      </c>
      <c r="W104" s="75">
        <f t="shared" si="209"/>
        <v>0</v>
      </c>
      <c r="X104" s="75">
        <f t="shared" si="209"/>
        <v>0</v>
      </c>
      <c r="Y104" s="76">
        <f t="shared" si="6"/>
        <v>0</v>
      </c>
      <c r="Z104" s="99">
        <v>4.0</v>
      </c>
      <c r="AA104" s="75">
        <f t="shared" ref="AA104:AB104" si="210">IF(ISBLANK($A104),"",sum(AJ104,AP104,AV104,BB104,BH104,BN104,BT104,BZ104,CF104,CL104,CR104,CX104,DD104,DJ104,DP104,DV104,EB104,EH104,EN104,ET104,EZ104))</f>
        <v>0</v>
      </c>
      <c r="AB104" s="75">
        <f t="shared" si="210"/>
        <v>0</v>
      </c>
      <c r="AC104" s="76">
        <f t="shared" si="8"/>
        <v>4</v>
      </c>
      <c r="AD104" s="77" t="str">
        <f t="shared" si="9"/>
        <v/>
      </c>
      <c r="AE104" s="78" t="str">
        <f t="shared" si="92"/>
        <v>20+</v>
      </c>
      <c r="AF104" s="98"/>
      <c r="AG104" s="32"/>
      <c r="AH104" s="32"/>
      <c r="AI104" s="79"/>
      <c r="AJ104" s="32"/>
      <c r="AK104" s="32"/>
      <c r="AL104" s="79"/>
      <c r="AM104" s="32"/>
      <c r="AN104" s="32"/>
      <c r="AO104" s="32"/>
      <c r="AP104" s="32"/>
      <c r="AQ104" s="32"/>
      <c r="AR104" s="98"/>
      <c r="AS104" s="32"/>
      <c r="AT104" s="32"/>
      <c r="AU104" s="79"/>
      <c r="AV104" s="32"/>
      <c r="AW104" s="32"/>
      <c r="AX104" s="79"/>
      <c r="AY104" s="32"/>
      <c r="AZ104" s="32"/>
      <c r="BA104" s="79"/>
      <c r="BB104" s="32"/>
      <c r="BC104" s="32"/>
      <c r="BD104" s="98"/>
      <c r="BE104" s="32"/>
      <c r="BF104" s="32"/>
      <c r="BG104" s="79"/>
      <c r="BH104" s="32"/>
      <c r="BI104" s="32"/>
      <c r="BJ104" s="48"/>
      <c r="BK104" s="32"/>
      <c r="BL104" s="32"/>
      <c r="BM104" s="32"/>
      <c r="BN104" s="48"/>
      <c r="BO104" s="32"/>
      <c r="BP104" s="32"/>
      <c r="BQ104" s="32"/>
      <c r="BR104" s="32"/>
      <c r="BS104" s="32"/>
      <c r="BT104" s="32"/>
      <c r="BU104" s="32"/>
      <c r="BV104" s="32"/>
      <c r="BW104" s="32"/>
      <c r="BX104" s="32"/>
      <c r="BY104" s="32"/>
      <c r="BZ104" s="32"/>
      <c r="CA104" s="32"/>
      <c r="CB104" s="79"/>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79"/>
      <c r="FB104" s="80" t="s">
        <v>583</v>
      </c>
      <c r="FC104" s="80"/>
      <c r="FD104" s="80"/>
    </row>
    <row r="105" hidden="1">
      <c r="A105" s="81">
        <v>37134.0</v>
      </c>
      <c r="B105" s="82" t="s">
        <v>332</v>
      </c>
      <c r="C105" s="83" t="s">
        <v>27</v>
      </c>
      <c r="D105" s="73" t="s">
        <v>16</v>
      </c>
      <c r="E105" s="73" t="s">
        <v>10</v>
      </c>
      <c r="F105" s="73"/>
      <c r="G105" s="82" t="s">
        <v>575</v>
      </c>
      <c r="H105" s="82" t="s">
        <v>393</v>
      </c>
      <c r="I105" s="96" t="s">
        <v>11</v>
      </c>
      <c r="J105" s="96" t="s">
        <v>36</v>
      </c>
      <c r="K105" s="96" t="s">
        <v>73</v>
      </c>
      <c r="L105" s="96" t="s">
        <v>394</v>
      </c>
      <c r="M105" s="96" t="s">
        <v>47</v>
      </c>
      <c r="N105" s="74">
        <v>43245.0</v>
      </c>
      <c r="O105" s="55"/>
      <c r="P105" s="32"/>
      <c r="Q105" s="33"/>
      <c r="R105" s="33"/>
      <c r="S105" s="32"/>
      <c r="T105" s="75">
        <f t="shared" si="3"/>
        <v>278</v>
      </c>
      <c r="U105" s="35">
        <f t="shared" si="4"/>
        <v>4</v>
      </c>
      <c r="V105" s="75">
        <f t="shared" ref="V105:X105" si="211">IF(ISBLANK($A105),"",sum(AF105,AL105,AR105,AX105,BD105,BJ105,BP105,BV105,CB105,CH105,CN105,CT105,CZ105,DF105,DL105,DR105,DX105,ED105,EJ105,EP105,EV105))</f>
        <v>0</v>
      </c>
      <c r="W105" s="75">
        <f t="shared" si="211"/>
        <v>0</v>
      </c>
      <c r="X105" s="75">
        <f t="shared" si="211"/>
        <v>0</v>
      </c>
      <c r="Y105" s="76">
        <f t="shared" si="6"/>
        <v>0</v>
      </c>
      <c r="Z105" s="99">
        <v>4.0</v>
      </c>
      <c r="AA105" s="75">
        <f t="shared" ref="AA105:AB105" si="212">IF(ISBLANK($A105),"",sum(AJ105,AP105,AV105,BB105,BH105,BN105,BT105,BZ105,CF105,CL105,CR105,CX105,DD105,DJ105,DP105,DV105,EB105,EH105,EN105,ET105,EZ105))</f>
        <v>0</v>
      </c>
      <c r="AB105" s="75">
        <f t="shared" si="212"/>
        <v>0</v>
      </c>
      <c r="AC105" s="76">
        <f t="shared" si="8"/>
        <v>4</v>
      </c>
      <c r="AD105" s="77" t="str">
        <f t="shared" si="9"/>
        <v/>
      </c>
      <c r="AE105" s="78" t="str">
        <f t="shared" si="92"/>
        <v>20+</v>
      </c>
      <c r="AF105" s="98"/>
      <c r="AG105" s="32"/>
      <c r="AH105" s="32"/>
      <c r="AI105" s="79"/>
      <c r="AJ105" s="32"/>
      <c r="AK105" s="32"/>
      <c r="AL105" s="79"/>
      <c r="AM105" s="32"/>
      <c r="AN105" s="32"/>
      <c r="AO105" s="32"/>
      <c r="AP105" s="32"/>
      <c r="AQ105" s="32"/>
      <c r="AR105" s="98"/>
      <c r="AS105" s="32"/>
      <c r="AT105" s="32"/>
      <c r="AU105" s="79"/>
      <c r="AV105" s="32"/>
      <c r="AW105" s="32"/>
      <c r="AX105" s="79"/>
      <c r="AY105" s="32"/>
      <c r="AZ105" s="32"/>
      <c r="BA105" s="79"/>
      <c r="BB105" s="32"/>
      <c r="BC105" s="32"/>
      <c r="BD105" s="98"/>
      <c r="BE105" s="32"/>
      <c r="BF105" s="32"/>
      <c r="BG105" s="79"/>
      <c r="BH105" s="32"/>
      <c r="BI105" s="32"/>
      <c r="BJ105" s="48"/>
      <c r="BK105" s="32"/>
      <c r="BL105" s="32"/>
      <c r="BM105" s="32"/>
      <c r="BN105" s="48"/>
      <c r="BO105" s="32"/>
      <c r="BP105" s="32"/>
      <c r="BQ105" s="32"/>
      <c r="BR105" s="32"/>
      <c r="BS105" s="32"/>
      <c r="BT105" s="32"/>
      <c r="BU105" s="32"/>
      <c r="BV105" s="32"/>
      <c r="BW105" s="32"/>
      <c r="BX105" s="32"/>
      <c r="BY105" s="32"/>
      <c r="BZ105" s="32"/>
      <c r="CA105" s="32"/>
      <c r="CB105" s="79"/>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79"/>
      <c r="FB105" s="80" t="s">
        <v>584</v>
      </c>
      <c r="FC105" s="80"/>
      <c r="FD105" s="80"/>
    </row>
    <row r="106" hidden="1">
      <c r="A106" s="81">
        <v>37135.0</v>
      </c>
      <c r="B106" s="82" t="s">
        <v>332</v>
      </c>
      <c r="C106" s="83" t="s">
        <v>27</v>
      </c>
      <c r="D106" s="73" t="s">
        <v>16</v>
      </c>
      <c r="E106" s="73" t="s">
        <v>10</v>
      </c>
      <c r="F106" s="73"/>
      <c r="G106" s="82" t="s">
        <v>575</v>
      </c>
      <c r="H106" s="82" t="s">
        <v>393</v>
      </c>
      <c r="I106" s="96" t="s">
        <v>11</v>
      </c>
      <c r="J106" s="96" t="s">
        <v>36</v>
      </c>
      <c r="K106" s="96" t="s">
        <v>73</v>
      </c>
      <c r="L106" s="96" t="s">
        <v>394</v>
      </c>
      <c r="M106" s="96" t="s">
        <v>47</v>
      </c>
      <c r="N106" s="74">
        <v>43245.0</v>
      </c>
      <c r="O106" s="55"/>
      <c r="P106" s="32"/>
      <c r="Q106" s="33"/>
      <c r="R106" s="33"/>
      <c r="S106" s="32"/>
      <c r="T106" s="75">
        <f t="shared" si="3"/>
        <v>278</v>
      </c>
      <c r="U106" s="35">
        <f t="shared" si="4"/>
        <v>4</v>
      </c>
      <c r="V106" s="75">
        <f t="shared" ref="V106:X106" si="213">IF(ISBLANK($A106),"",sum(AF106,AL106,AR106,AX106,BD106,BJ106,BP106,BV106,CB106,CH106,CN106,CT106,CZ106,DF106,DL106,DR106,DX106,ED106,EJ106,EP106,EV106))</f>
        <v>3</v>
      </c>
      <c r="W106" s="75">
        <f t="shared" si="213"/>
        <v>0</v>
      </c>
      <c r="X106" s="75">
        <f t="shared" si="213"/>
        <v>0</v>
      </c>
      <c r="Y106" s="76">
        <f t="shared" si="6"/>
        <v>3</v>
      </c>
      <c r="Z106" s="99">
        <v>4.0</v>
      </c>
      <c r="AA106" s="75">
        <f t="shared" ref="AA106:AB106" si="214">IF(ISBLANK($A106),"",sum(AJ106,AP106,AV106,BB106,BH106,BN106,BT106,BZ106,CF106,CL106,CR106,CX106,DD106,DJ106,DP106,DV106,EB106,EH106,EN106,ET106,EZ106))</f>
        <v>0</v>
      </c>
      <c r="AB106" s="75">
        <f t="shared" si="214"/>
        <v>0</v>
      </c>
      <c r="AC106" s="76">
        <f t="shared" si="8"/>
        <v>4</v>
      </c>
      <c r="AD106" s="77">
        <f t="shared" si="9"/>
        <v>1.333333333</v>
      </c>
      <c r="AE106" s="78" t="str">
        <f t="shared" si="92"/>
        <v>20+</v>
      </c>
      <c r="AF106" s="98"/>
      <c r="AG106" s="32"/>
      <c r="AH106" s="32"/>
      <c r="AI106" s="79"/>
      <c r="AJ106" s="32"/>
      <c r="AK106" s="32"/>
      <c r="AL106" s="79"/>
      <c r="AM106" s="32"/>
      <c r="AN106" s="32"/>
      <c r="AO106" s="32"/>
      <c r="AP106" s="32"/>
      <c r="AQ106" s="32"/>
      <c r="AR106" s="98"/>
      <c r="AS106" s="32"/>
      <c r="AT106" s="32"/>
      <c r="AU106" s="79"/>
      <c r="AV106" s="32"/>
      <c r="AW106" s="32"/>
      <c r="AX106" s="79"/>
      <c r="AY106" s="32"/>
      <c r="AZ106" s="32"/>
      <c r="BA106" s="79"/>
      <c r="BB106" s="32"/>
      <c r="BC106" s="32"/>
      <c r="BD106" s="98">
        <v>1.0</v>
      </c>
      <c r="BE106" s="32"/>
      <c r="BF106" s="32"/>
      <c r="BG106" s="79"/>
      <c r="BH106" s="32"/>
      <c r="BI106" s="32"/>
      <c r="BJ106" s="98">
        <v>1.0</v>
      </c>
      <c r="BK106" s="32"/>
      <c r="BL106" s="32"/>
      <c r="BM106" s="32"/>
      <c r="BN106" s="48"/>
      <c r="BO106" s="32"/>
      <c r="BP106" s="79">
        <v>1.0</v>
      </c>
      <c r="BQ106" s="32"/>
      <c r="BR106" s="32"/>
      <c r="BS106" s="79">
        <v>1.0</v>
      </c>
      <c r="BT106" s="32"/>
      <c r="BU106" s="32"/>
      <c r="BV106" s="32"/>
      <c r="BW106" s="32"/>
      <c r="BX106" s="32"/>
      <c r="BY106" s="79">
        <v>2.0</v>
      </c>
      <c r="BZ106" s="32"/>
      <c r="CA106" s="32"/>
      <c r="CB106" s="79"/>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79"/>
      <c r="FB106" s="80" t="s">
        <v>585</v>
      </c>
      <c r="FC106" s="80"/>
      <c r="FD106" s="80"/>
    </row>
    <row r="107" hidden="1">
      <c r="A107" s="81">
        <v>37823.0</v>
      </c>
      <c r="B107" s="82" t="s">
        <v>332</v>
      </c>
      <c r="C107" s="83" t="s">
        <v>27</v>
      </c>
      <c r="D107" s="73" t="s">
        <v>16</v>
      </c>
      <c r="E107" s="73" t="s">
        <v>10</v>
      </c>
      <c r="F107" s="73"/>
      <c r="G107" s="82" t="s">
        <v>586</v>
      </c>
      <c r="H107" s="82" t="s">
        <v>393</v>
      </c>
      <c r="I107" s="96" t="s">
        <v>11</v>
      </c>
      <c r="J107" s="96" t="s">
        <v>36</v>
      </c>
      <c r="K107" s="96" t="s">
        <v>73</v>
      </c>
      <c r="L107" s="96" t="s">
        <v>394</v>
      </c>
      <c r="M107" s="96" t="s">
        <v>47</v>
      </c>
      <c r="N107" s="74">
        <v>43277.0</v>
      </c>
      <c r="O107" s="55"/>
      <c r="P107" s="32"/>
      <c r="Q107" s="33"/>
      <c r="R107" s="33"/>
      <c r="S107" s="32"/>
      <c r="T107" s="75">
        <f t="shared" si="3"/>
        <v>246</v>
      </c>
      <c r="U107" s="35">
        <f t="shared" si="4"/>
        <v>4</v>
      </c>
      <c r="V107" s="75">
        <f t="shared" ref="V107:X107" si="215">IF(ISBLANK($A107),"",sum(AF107,AL107,AR107,AX107,BD107,BJ107,BP107,BV107,CB107,CH107,CN107,CT107,CZ107,DF107,DL107,DR107,DX107,ED107,EJ107,EP107,EV107))</f>
        <v>0</v>
      </c>
      <c r="W107" s="75">
        <f t="shared" si="215"/>
        <v>0</v>
      </c>
      <c r="X107" s="75">
        <f t="shared" si="215"/>
        <v>0</v>
      </c>
      <c r="Y107" s="76">
        <f t="shared" si="6"/>
        <v>0</v>
      </c>
      <c r="Z107" s="99">
        <v>4.0</v>
      </c>
      <c r="AA107" s="75">
        <f t="shared" ref="AA107:AB107" si="216">IF(ISBLANK($A107),"",sum(AJ107,AP107,AV107,BB107,BH107,BN107,BT107,BZ107,CF107,CL107,CR107,CX107,DD107,DJ107,DP107,DV107,EB107,EH107,EN107,ET107,EZ107))</f>
        <v>0</v>
      </c>
      <c r="AB107" s="75">
        <f t="shared" si="216"/>
        <v>0</v>
      </c>
      <c r="AC107" s="76">
        <f t="shared" si="8"/>
        <v>4</v>
      </c>
      <c r="AD107" s="77" t="str">
        <f t="shared" si="9"/>
        <v/>
      </c>
      <c r="AE107" s="78" t="str">
        <f t="shared" si="92"/>
        <v>20+</v>
      </c>
      <c r="AF107" s="98"/>
      <c r="AG107" s="32"/>
      <c r="AH107" s="32"/>
      <c r="AI107" s="79"/>
      <c r="AJ107" s="32"/>
      <c r="AK107" s="32"/>
      <c r="AL107" s="79"/>
      <c r="AM107" s="32"/>
      <c r="AN107" s="32"/>
      <c r="AO107" s="32"/>
      <c r="AP107" s="32"/>
      <c r="AQ107" s="32"/>
      <c r="AR107" s="98"/>
      <c r="AS107" s="32"/>
      <c r="AT107" s="32"/>
      <c r="AU107" s="79">
        <v>2.0</v>
      </c>
      <c r="AV107" s="32"/>
      <c r="AW107" s="32"/>
      <c r="AX107" s="79"/>
      <c r="AY107" s="32"/>
      <c r="AZ107" s="32"/>
      <c r="BA107" s="79"/>
      <c r="BB107" s="32"/>
      <c r="BC107" s="32"/>
      <c r="BD107" s="98"/>
      <c r="BE107" s="32"/>
      <c r="BF107" s="32"/>
      <c r="BG107" s="79"/>
      <c r="BH107" s="32"/>
      <c r="BI107" s="32"/>
      <c r="BJ107" s="48"/>
      <c r="BK107" s="32"/>
      <c r="BL107" s="32"/>
      <c r="BM107" s="32"/>
      <c r="BN107" s="48"/>
      <c r="BO107" s="32"/>
      <c r="BP107" s="32"/>
      <c r="BQ107" s="32"/>
      <c r="BR107" s="32"/>
      <c r="BS107" s="32"/>
      <c r="BT107" s="32"/>
      <c r="BU107" s="32"/>
      <c r="BV107" s="32"/>
      <c r="BW107" s="32"/>
      <c r="BX107" s="32"/>
      <c r="BY107" s="32"/>
      <c r="BZ107" s="32"/>
      <c r="CA107" s="32"/>
      <c r="CB107" s="79"/>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79"/>
      <c r="FB107" s="80" t="s">
        <v>587</v>
      </c>
      <c r="FC107" s="80"/>
      <c r="FD107" s="80"/>
    </row>
    <row r="108" hidden="1">
      <c r="A108" s="81">
        <v>37608.0</v>
      </c>
      <c r="B108" s="82" t="s">
        <v>588</v>
      </c>
      <c r="C108" s="83" t="s">
        <v>27</v>
      </c>
      <c r="D108" s="73" t="s">
        <v>16</v>
      </c>
      <c r="E108" s="73" t="s">
        <v>10</v>
      </c>
      <c r="F108" s="73"/>
      <c r="G108" s="82" t="s">
        <v>586</v>
      </c>
      <c r="H108" s="82" t="s">
        <v>393</v>
      </c>
      <c r="I108" s="96" t="s">
        <v>11</v>
      </c>
      <c r="J108" s="96" t="s">
        <v>36</v>
      </c>
      <c r="K108" s="96" t="s">
        <v>73</v>
      </c>
      <c r="L108" s="96" t="s">
        <v>394</v>
      </c>
      <c r="M108" s="96" t="s">
        <v>47</v>
      </c>
      <c r="N108" s="74">
        <v>43271.0</v>
      </c>
      <c r="O108" s="55"/>
      <c r="P108" s="32"/>
      <c r="Q108" s="33"/>
      <c r="R108" s="33"/>
      <c r="S108" s="32"/>
      <c r="T108" s="75">
        <f t="shared" si="3"/>
        <v>252</v>
      </c>
      <c r="U108" s="35">
        <f t="shared" si="4"/>
        <v>4</v>
      </c>
      <c r="V108" s="75">
        <f t="shared" ref="V108:X108" si="217">IF(ISBLANK($A108),"",sum(AF108,AL108,AR108,AX108,BD108,BJ108,BP108,BV108,CB108,CH108,CN108,CT108,CZ108,DF108,DL108,DR108,DX108,ED108,EJ108,EP108,EV108))</f>
        <v>3</v>
      </c>
      <c r="W108" s="75">
        <f t="shared" si="217"/>
        <v>0</v>
      </c>
      <c r="X108" s="75">
        <f t="shared" si="217"/>
        <v>0</v>
      </c>
      <c r="Y108" s="76">
        <f t="shared" si="6"/>
        <v>3</v>
      </c>
      <c r="Z108" s="99">
        <v>4.0</v>
      </c>
      <c r="AA108" s="75">
        <f t="shared" ref="AA108:AB108" si="218">IF(ISBLANK($A108),"",sum(AJ108,AP108,AV108,BB108,BH108,BN108,BT108,BZ108,CF108,CL108,CR108,CX108,DD108,DJ108,DP108,DV108,EB108,EH108,EN108,ET108,EZ108))</f>
        <v>0</v>
      </c>
      <c r="AB108" s="75">
        <f t="shared" si="218"/>
        <v>0</v>
      </c>
      <c r="AC108" s="76">
        <f t="shared" si="8"/>
        <v>4</v>
      </c>
      <c r="AD108" s="77">
        <f t="shared" si="9"/>
        <v>1.333333333</v>
      </c>
      <c r="AE108" s="78" t="str">
        <f t="shared" si="92"/>
        <v>20+</v>
      </c>
      <c r="AF108" s="98">
        <v>1.0</v>
      </c>
      <c r="AG108" s="32"/>
      <c r="AH108" s="32"/>
      <c r="AI108" s="79"/>
      <c r="AJ108" s="32"/>
      <c r="AK108" s="32"/>
      <c r="AL108" s="79"/>
      <c r="AM108" s="32"/>
      <c r="AN108" s="32"/>
      <c r="AO108" s="79">
        <v>1.0</v>
      </c>
      <c r="AP108" s="32"/>
      <c r="AQ108" s="32"/>
      <c r="AR108" s="98">
        <v>2.0</v>
      </c>
      <c r="AS108" s="32"/>
      <c r="AT108" s="32"/>
      <c r="AU108" s="79">
        <v>1.0</v>
      </c>
      <c r="AV108" s="32"/>
      <c r="AW108" s="32"/>
      <c r="AX108" s="79"/>
      <c r="AY108" s="32"/>
      <c r="AZ108" s="32"/>
      <c r="BA108" s="79"/>
      <c r="BB108" s="32"/>
      <c r="BC108" s="32"/>
      <c r="BD108" s="98"/>
      <c r="BE108" s="32"/>
      <c r="BF108" s="32"/>
      <c r="BG108" s="79"/>
      <c r="BH108" s="32"/>
      <c r="BI108" s="32"/>
      <c r="BJ108" s="48"/>
      <c r="BK108" s="32"/>
      <c r="BL108" s="32"/>
      <c r="BM108" s="32"/>
      <c r="BN108" s="48"/>
      <c r="BO108" s="32"/>
      <c r="BP108" s="32"/>
      <c r="BQ108" s="32"/>
      <c r="BR108" s="32"/>
      <c r="BS108" s="32"/>
      <c r="BT108" s="32"/>
      <c r="BU108" s="32"/>
      <c r="BV108" s="32"/>
      <c r="BW108" s="32"/>
      <c r="BX108" s="32"/>
      <c r="BY108" s="32"/>
      <c r="BZ108" s="32"/>
      <c r="CA108" s="32"/>
      <c r="CB108" s="79"/>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79"/>
      <c r="FB108" s="80" t="s">
        <v>589</v>
      </c>
      <c r="FC108" s="80"/>
      <c r="FD108" s="80"/>
    </row>
    <row r="109" hidden="1">
      <c r="A109" s="81">
        <v>37956.0</v>
      </c>
      <c r="B109" s="82" t="s">
        <v>590</v>
      </c>
      <c r="C109" s="83" t="s">
        <v>27</v>
      </c>
      <c r="D109" s="73" t="s">
        <v>16</v>
      </c>
      <c r="E109" s="73" t="s">
        <v>10</v>
      </c>
      <c r="F109" s="73"/>
      <c r="G109" s="82" t="s">
        <v>575</v>
      </c>
      <c r="H109" s="82" t="s">
        <v>393</v>
      </c>
      <c r="I109" s="96" t="s">
        <v>11</v>
      </c>
      <c r="J109" s="96" t="s">
        <v>36</v>
      </c>
      <c r="K109" s="96" t="s">
        <v>73</v>
      </c>
      <c r="L109" s="96" t="s">
        <v>394</v>
      </c>
      <c r="M109" s="96" t="s">
        <v>47</v>
      </c>
      <c r="N109" s="74"/>
      <c r="O109" s="55"/>
      <c r="P109" s="32"/>
      <c r="Q109" s="33"/>
      <c r="R109" s="33"/>
      <c r="S109" s="32"/>
      <c r="T109" s="75"/>
      <c r="U109" s="35">
        <f t="shared" si="4"/>
        <v>4</v>
      </c>
      <c r="V109" s="75"/>
      <c r="W109" s="75"/>
      <c r="X109" s="75"/>
      <c r="Y109" s="76"/>
      <c r="Z109" s="99"/>
      <c r="AA109" s="75"/>
      <c r="AB109" s="75"/>
      <c r="AC109" s="76"/>
      <c r="AD109" s="77"/>
      <c r="AE109" s="78" t="str">
        <f t="shared" si="92"/>
        <v/>
      </c>
      <c r="AF109" s="98">
        <v>3.0</v>
      </c>
      <c r="AG109" s="32"/>
      <c r="AH109" s="32"/>
      <c r="AI109" s="79">
        <v>3.0</v>
      </c>
      <c r="AJ109" s="32"/>
      <c r="AK109" s="32"/>
      <c r="AL109" s="79"/>
      <c r="AM109" s="32"/>
      <c r="AN109" s="32"/>
      <c r="AO109" s="79"/>
      <c r="AP109" s="32"/>
      <c r="AQ109" s="32"/>
      <c r="AR109" s="98"/>
      <c r="AS109" s="32"/>
      <c r="AT109" s="32"/>
      <c r="AU109" s="79"/>
      <c r="AV109" s="32"/>
      <c r="AW109" s="32"/>
      <c r="AX109" s="79"/>
      <c r="AY109" s="32"/>
      <c r="AZ109" s="32"/>
      <c r="BA109" s="79"/>
      <c r="BB109" s="32"/>
      <c r="BC109" s="32"/>
      <c r="BD109" s="98"/>
      <c r="BE109" s="32"/>
      <c r="BF109" s="32"/>
      <c r="BG109" s="79"/>
      <c r="BH109" s="32"/>
      <c r="BI109" s="32"/>
      <c r="BJ109" s="48"/>
      <c r="BK109" s="32"/>
      <c r="BL109" s="32"/>
      <c r="BM109" s="32"/>
      <c r="BN109" s="48"/>
      <c r="BO109" s="32"/>
      <c r="BP109" s="32"/>
      <c r="BQ109" s="32"/>
      <c r="BR109" s="32"/>
      <c r="BS109" s="32"/>
      <c r="BT109" s="32"/>
      <c r="BU109" s="32"/>
      <c r="BV109" s="32"/>
      <c r="BW109" s="32"/>
      <c r="BX109" s="32"/>
      <c r="BY109" s="32"/>
      <c r="BZ109" s="32"/>
      <c r="CA109" s="32"/>
      <c r="CB109" s="79"/>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79"/>
      <c r="FB109" s="80" t="s">
        <v>591</v>
      </c>
      <c r="FC109" s="80"/>
      <c r="FD109" s="80"/>
    </row>
    <row r="110" hidden="1">
      <c r="A110" s="81">
        <v>36394.0</v>
      </c>
      <c r="B110" s="82" t="s">
        <v>592</v>
      </c>
      <c r="C110" s="83" t="s">
        <v>27</v>
      </c>
      <c r="D110" s="73" t="s">
        <v>16</v>
      </c>
      <c r="E110" s="73" t="s">
        <v>10</v>
      </c>
      <c r="F110" s="73"/>
      <c r="G110" s="82" t="s">
        <v>575</v>
      </c>
      <c r="H110" s="82" t="s">
        <v>393</v>
      </c>
      <c r="I110" s="96" t="s">
        <v>11</v>
      </c>
      <c r="J110" s="96" t="s">
        <v>36</v>
      </c>
      <c r="K110" s="96" t="s">
        <v>73</v>
      </c>
      <c r="L110" s="96" t="s">
        <v>394</v>
      </c>
      <c r="M110" s="96" t="s">
        <v>47</v>
      </c>
      <c r="N110" s="74">
        <v>43223.0</v>
      </c>
      <c r="O110" s="55"/>
      <c r="P110" s="32"/>
      <c r="Q110" s="33"/>
      <c r="R110" s="33"/>
      <c r="S110" s="32"/>
      <c r="T110" s="75">
        <f t="shared" ref="T110:T164" si="221">IF(ISBLANK($A110),"",TODAY()-N110)</f>
        <v>300</v>
      </c>
      <c r="U110" s="35">
        <f t="shared" si="4"/>
        <v>4</v>
      </c>
      <c r="V110" s="75">
        <f t="shared" ref="V110:X110" si="219">IF(ISBLANK($A110),"",sum(AF110,AL110,AR110,AX110,BD110,BJ110,BP110,BV110,CB110,CH110,CN110,CT110,CZ110,DF110,DL110,DR110,DX110,ED110,EJ110,EP110,EV110))</f>
        <v>2</v>
      </c>
      <c r="W110" s="75">
        <f t="shared" si="219"/>
        <v>0</v>
      </c>
      <c r="X110" s="75">
        <f t="shared" si="219"/>
        <v>0</v>
      </c>
      <c r="Y110" s="76">
        <f t="shared" ref="Y110:Y164" si="223">IF(ISBLANK($A110),"", sum(V110:X110))</f>
        <v>2</v>
      </c>
      <c r="Z110" s="99">
        <v>4.0</v>
      </c>
      <c r="AA110" s="75">
        <f t="shared" ref="AA110:AB110" si="220">IF(ISBLANK($A110),"",sum(AJ110,AP110,AV110,BB110,BH110,BN110,BT110,BZ110,CF110,CL110,CR110,CX110,DD110,DJ110,DP110,DV110,EB110,EH110,EN110,ET110,EZ110))</f>
        <v>0</v>
      </c>
      <c r="AB110" s="75">
        <f t="shared" si="220"/>
        <v>0</v>
      </c>
      <c r="AC110" s="76">
        <f t="shared" ref="AC110:AC164" si="225">IF(ISBLANK($A110),"", sum(Z110:AB110))</f>
        <v>4</v>
      </c>
      <c r="AD110" s="77">
        <f t="shared" ref="AD110:AD164" si="226">IFERROR(Z110/Y110,"")</f>
        <v>2</v>
      </c>
      <c r="AE110" s="78" t="str">
        <f t="shared" si="92"/>
        <v>20+</v>
      </c>
      <c r="AF110" s="98">
        <v>2.0</v>
      </c>
      <c r="AG110" s="32"/>
      <c r="AH110" s="32"/>
      <c r="AI110" s="79">
        <v>1.0</v>
      </c>
      <c r="AJ110" s="32"/>
      <c r="AK110" s="32"/>
      <c r="AL110" s="79"/>
      <c r="AM110" s="32"/>
      <c r="AN110" s="32"/>
      <c r="AO110" s="32"/>
      <c r="AP110" s="32"/>
      <c r="AQ110" s="32"/>
      <c r="AR110" s="98"/>
      <c r="AS110" s="32"/>
      <c r="AT110" s="32"/>
      <c r="AU110" s="79"/>
      <c r="AV110" s="32"/>
      <c r="AW110" s="32"/>
      <c r="AX110" s="79"/>
      <c r="AY110" s="32"/>
      <c r="AZ110" s="32"/>
      <c r="BA110" s="79"/>
      <c r="BB110" s="32"/>
      <c r="BC110" s="32"/>
      <c r="BD110" s="98"/>
      <c r="BE110" s="32"/>
      <c r="BF110" s="32"/>
      <c r="BG110" s="79"/>
      <c r="BH110" s="32"/>
      <c r="BI110" s="32"/>
      <c r="BJ110" s="48"/>
      <c r="BK110" s="32"/>
      <c r="BL110" s="32"/>
      <c r="BM110" s="32"/>
      <c r="BN110" s="48"/>
      <c r="BO110" s="32"/>
      <c r="BP110" s="32"/>
      <c r="BQ110" s="32"/>
      <c r="BR110" s="32"/>
      <c r="BS110" s="32"/>
      <c r="BT110" s="32"/>
      <c r="BU110" s="32"/>
      <c r="BV110" s="32"/>
      <c r="BW110" s="32"/>
      <c r="BX110" s="32"/>
      <c r="BY110" s="32"/>
      <c r="BZ110" s="32"/>
      <c r="CA110" s="32"/>
      <c r="CB110" s="79"/>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79"/>
      <c r="FB110" s="80" t="s">
        <v>593</v>
      </c>
      <c r="FC110" s="80"/>
      <c r="FD110" s="80"/>
    </row>
    <row r="111" hidden="1">
      <c r="A111" s="81">
        <v>36542.0</v>
      </c>
      <c r="B111" s="82" t="s">
        <v>594</v>
      </c>
      <c r="C111" s="83" t="s">
        <v>27</v>
      </c>
      <c r="D111" s="73" t="s">
        <v>16</v>
      </c>
      <c r="E111" s="73" t="s">
        <v>10</v>
      </c>
      <c r="F111" s="73"/>
      <c r="G111" s="82" t="s">
        <v>595</v>
      </c>
      <c r="H111" s="82" t="s">
        <v>596</v>
      </c>
      <c r="I111" s="96" t="s">
        <v>11</v>
      </c>
      <c r="J111" s="96" t="s">
        <v>36</v>
      </c>
      <c r="K111" s="96" t="s">
        <v>73</v>
      </c>
      <c r="L111" s="96" t="s">
        <v>597</v>
      </c>
      <c r="M111" s="96" t="s">
        <v>110</v>
      </c>
      <c r="N111" s="74">
        <v>43231.0</v>
      </c>
      <c r="O111" s="55"/>
      <c r="P111" s="32"/>
      <c r="Q111" s="33"/>
      <c r="R111" s="33"/>
      <c r="S111" s="32"/>
      <c r="T111" s="75">
        <f t="shared" si="221"/>
        <v>292</v>
      </c>
      <c r="U111" s="35">
        <f t="shared" si="4"/>
        <v>4</v>
      </c>
      <c r="V111" s="75">
        <f t="shared" ref="V111:X111" si="222">IF(ISBLANK($A111),"",sum(AF111,AL111,AR111,AX111,BD111,BJ111,BP111,BV111,CB111,CH111,CN111,CT111,CZ111,DF111,DL111,DR111,DX111,ED111,EJ111,EP111,EV111))</f>
        <v>5</v>
      </c>
      <c r="W111" s="75">
        <f t="shared" si="222"/>
        <v>0</v>
      </c>
      <c r="X111" s="75">
        <f t="shared" si="222"/>
        <v>0</v>
      </c>
      <c r="Y111" s="76">
        <f t="shared" si="223"/>
        <v>5</v>
      </c>
      <c r="Z111" s="99">
        <v>4.0</v>
      </c>
      <c r="AA111" s="75">
        <f t="shared" ref="AA111:AB111" si="224">IF(ISBLANK($A111),"",sum(AJ111,AP111,AV111,BB111,BH111,BN111,BT111,BZ111,CF111,CL111,CR111,CX111,DD111,DJ111,DP111,DV111,EB111,EH111,EN111,ET111,EZ111))</f>
        <v>1</v>
      </c>
      <c r="AB111" s="75">
        <f t="shared" si="224"/>
        <v>0</v>
      </c>
      <c r="AC111" s="76">
        <f t="shared" si="225"/>
        <v>5</v>
      </c>
      <c r="AD111" s="77">
        <f t="shared" si="226"/>
        <v>0.8</v>
      </c>
      <c r="AE111" s="78" t="str">
        <f t="shared" si="92"/>
        <v>20+</v>
      </c>
      <c r="AF111" s="98"/>
      <c r="AG111" s="32"/>
      <c r="AH111" s="32"/>
      <c r="AI111" s="79"/>
      <c r="AJ111" s="32"/>
      <c r="AK111" s="32"/>
      <c r="AL111" s="79">
        <v>4.0</v>
      </c>
      <c r="AM111" s="32"/>
      <c r="AN111" s="32"/>
      <c r="AO111" s="32"/>
      <c r="AP111" s="32"/>
      <c r="AQ111" s="32"/>
      <c r="AR111" s="98"/>
      <c r="AS111" s="79"/>
      <c r="AT111" s="32"/>
      <c r="AU111" s="79"/>
      <c r="AV111" s="32"/>
      <c r="AW111" s="32"/>
      <c r="AX111" s="79">
        <v>1.0</v>
      </c>
      <c r="AY111" s="32"/>
      <c r="AZ111" s="32"/>
      <c r="BA111" s="79">
        <v>2.0</v>
      </c>
      <c r="BB111" s="32"/>
      <c r="BC111" s="32"/>
      <c r="BD111" s="98"/>
      <c r="BE111" s="32"/>
      <c r="BF111" s="32"/>
      <c r="BG111" s="79"/>
      <c r="BH111" s="32"/>
      <c r="BI111" s="32"/>
      <c r="BJ111" s="48"/>
      <c r="BK111" s="32"/>
      <c r="BL111" s="32"/>
      <c r="BM111" s="32"/>
      <c r="BN111" s="98">
        <v>1.0</v>
      </c>
      <c r="BO111" s="32"/>
      <c r="BP111" s="32"/>
      <c r="BQ111" s="32"/>
      <c r="BR111" s="32"/>
      <c r="BS111" s="32"/>
      <c r="BT111" s="32"/>
      <c r="BU111" s="32"/>
      <c r="BV111" s="32"/>
      <c r="BW111" s="32"/>
      <c r="BX111" s="32"/>
      <c r="BY111" s="32"/>
      <c r="BZ111" s="32"/>
      <c r="CA111" s="32"/>
      <c r="CB111" s="79"/>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79"/>
      <c r="FB111" s="80" t="s">
        <v>598</v>
      </c>
      <c r="FC111" s="80"/>
      <c r="FD111" s="80"/>
    </row>
    <row r="112" hidden="1">
      <c r="A112" s="81">
        <v>36184.0</v>
      </c>
      <c r="B112" s="82" t="s">
        <v>599</v>
      </c>
      <c r="C112" s="83" t="s">
        <v>27</v>
      </c>
      <c r="D112" s="73" t="s">
        <v>16</v>
      </c>
      <c r="E112" s="73" t="s">
        <v>10</v>
      </c>
      <c r="F112" s="73"/>
      <c r="G112" s="82" t="s">
        <v>600</v>
      </c>
      <c r="H112" s="82" t="s">
        <v>294</v>
      </c>
      <c r="I112" s="45" t="s">
        <v>11</v>
      </c>
      <c r="J112" s="45" t="s">
        <v>36</v>
      </c>
      <c r="K112" s="45" t="s">
        <v>73</v>
      </c>
      <c r="L112" s="96" t="s">
        <v>601</v>
      </c>
      <c r="M112" s="96" t="s">
        <v>179</v>
      </c>
      <c r="N112" s="74">
        <v>43216.0</v>
      </c>
      <c r="O112" s="55"/>
      <c r="P112" s="32"/>
      <c r="Q112" s="33"/>
      <c r="R112" s="33"/>
      <c r="S112" s="32"/>
      <c r="T112" s="75">
        <f t="shared" si="221"/>
        <v>307</v>
      </c>
      <c r="U112" s="35">
        <f t="shared" si="4"/>
        <v>4</v>
      </c>
      <c r="V112" s="75">
        <f t="shared" ref="V112:X112" si="227">IF(ISBLANK($A112),"",sum(AF112,AL112,AR112,AX112,BD112,BJ112,BP112,BV112,CB112,CH112,CN112,CT112,CZ112,DF112,DL112,DR112,DX112,ED112,EJ112,EP112,EV112))</f>
        <v>1</v>
      </c>
      <c r="W112" s="75">
        <f t="shared" si="227"/>
        <v>0</v>
      </c>
      <c r="X112" s="75">
        <f t="shared" si="227"/>
        <v>0</v>
      </c>
      <c r="Y112" s="76">
        <f t="shared" si="223"/>
        <v>1</v>
      </c>
      <c r="Z112" s="99">
        <v>4.0</v>
      </c>
      <c r="AA112" s="75">
        <f t="shared" ref="AA112:AB112" si="228">IF(ISBLANK($A112),"",sum(AJ112,AP112,AV112,BB112,BH112,BN112,BT112,BZ112,CF112,CL112,CR112,CX112,DD112,DJ112,DP112,DV112,EB112,EH112,EN112,ET112,EZ112))</f>
        <v>0</v>
      </c>
      <c r="AB112" s="75">
        <f t="shared" si="228"/>
        <v>0</v>
      </c>
      <c r="AC112" s="76">
        <f t="shared" si="225"/>
        <v>4</v>
      </c>
      <c r="AD112" s="77">
        <f t="shared" si="226"/>
        <v>4</v>
      </c>
      <c r="AE112" s="78" t="str">
        <f t="shared" si="92"/>
        <v>20+</v>
      </c>
      <c r="AF112" s="98">
        <v>1.0</v>
      </c>
      <c r="AG112" s="32"/>
      <c r="AH112" s="32"/>
      <c r="AI112" s="79"/>
      <c r="AJ112" s="32"/>
      <c r="AK112" s="32"/>
      <c r="AL112" s="79"/>
      <c r="AM112" s="32"/>
      <c r="AN112" s="32"/>
      <c r="AO112" s="32"/>
      <c r="AP112" s="32"/>
      <c r="AQ112" s="32"/>
      <c r="AR112" s="98"/>
      <c r="AS112" s="32"/>
      <c r="AT112" s="32"/>
      <c r="AU112" s="79"/>
      <c r="AV112" s="32"/>
      <c r="AW112" s="32"/>
      <c r="AX112" s="79"/>
      <c r="AY112" s="32"/>
      <c r="AZ112" s="32"/>
      <c r="BA112" s="79"/>
      <c r="BB112" s="32"/>
      <c r="BC112" s="32"/>
      <c r="BD112" s="98"/>
      <c r="BE112" s="32"/>
      <c r="BF112" s="32"/>
      <c r="BG112" s="79"/>
      <c r="BH112" s="32"/>
      <c r="BI112" s="32"/>
      <c r="BJ112" s="48"/>
      <c r="BK112" s="32"/>
      <c r="BL112" s="32"/>
      <c r="BM112" s="32"/>
      <c r="BN112" s="48"/>
      <c r="BO112" s="32"/>
      <c r="BP112" s="32"/>
      <c r="BQ112" s="32"/>
      <c r="BR112" s="32"/>
      <c r="BS112" s="32"/>
      <c r="BT112" s="32"/>
      <c r="BU112" s="32"/>
      <c r="BV112" s="32"/>
      <c r="BW112" s="32"/>
      <c r="BX112" s="32"/>
      <c r="BY112" s="32"/>
      <c r="BZ112" s="32"/>
      <c r="CA112" s="32"/>
      <c r="CB112" s="79"/>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79"/>
      <c r="FB112" s="80" t="s">
        <v>602</v>
      </c>
      <c r="FC112" s="80"/>
      <c r="FD112" s="80"/>
    </row>
    <row r="113" hidden="1">
      <c r="A113" s="81">
        <v>33022.0</v>
      </c>
      <c r="B113" s="82" t="s">
        <v>603</v>
      </c>
      <c r="C113" s="83" t="s">
        <v>27</v>
      </c>
      <c r="D113" s="73" t="s">
        <v>16</v>
      </c>
      <c r="E113" s="73" t="s">
        <v>10</v>
      </c>
      <c r="F113" s="73" t="s">
        <v>292</v>
      </c>
      <c r="G113" s="82" t="s">
        <v>604</v>
      </c>
      <c r="H113" s="82" t="s">
        <v>294</v>
      </c>
      <c r="I113" s="45" t="s">
        <v>11</v>
      </c>
      <c r="J113" s="45" t="s">
        <v>36</v>
      </c>
      <c r="K113" s="45" t="s">
        <v>73</v>
      </c>
      <c r="L113" s="96" t="s">
        <v>601</v>
      </c>
      <c r="M113" s="96" t="s">
        <v>179</v>
      </c>
      <c r="N113" s="74">
        <v>43146.0</v>
      </c>
      <c r="O113" s="55"/>
      <c r="P113" s="32"/>
      <c r="Q113" s="33"/>
      <c r="R113" s="33"/>
      <c r="S113" s="32"/>
      <c r="T113" s="75">
        <f t="shared" si="221"/>
        <v>377</v>
      </c>
      <c r="U113" s="35">
        <f t="shared" si="4"/>
        <v>4</v>
      </c>
      <c r="V113" s="75">
        <f t="shared" ref="V113:X113" si="229">IF(ISBLANK($A113),"",sum(AF113,AL113,AR113,AX113,BD113,BJ113,BP113,BV113,CB113,CH113,CN113,CT113,CZ113,DF113,DL113,DR113,DX113,ED113,EJ113,EP113,EV113))</f>
        <v>7</v>
      </c>
      <c r="W113" s="75">
        <f t="shared" si="229"/>
        <v>0</v>
      </c>
      <c r="X113" s="75">
        <f t="shared" si="229"/>
        <v>0</v>
      </c>
      <c r="Y113" s="76">
        <f t="shared" si="223"/>
        <v>7</v>
      </c>
      <c r="Z113" s="75">
        <f t="shared" ref="Z113:AB113" si="230">IF(ISBLANK($A113),"",sum(AI113,AO113,AU113,BA113,BG113,BM113,BS113,BY113,CE113,CK113,CQ113,CW113,DC113,DI113,DO113,DU113,EA113,EG113,EM113,ES113,EY113))</f>
        <v>4</v>
      </c>
      <c r="AA113" s="75">
        <f t="shared" si="230"/>
        <v>0</v>
      </c>
      <c r="AB113" s="75">
        <f t="shared" si="230"/>
        <v>0</v>
      </c>
      <c r="AC113" s="76">
        <f t="shared" si="225"/>
        <v>4</v>
      </c>
      <c r="AD113" s="77">
        <f t="shared" si="226"/>
        <v>0.5714285714</v>
      </c>
      <c r="AE113" s="78" t="str">
        <f t="shared" si="92"/>
        <v>20+</v>
      </c>
      <c r="AF113" s="98"/>
      <c r="AG113" s="32"/>
      <c r="AH113" s="32"/>
      <c r="AI113" s="79"/>
      <c r="AJ113" s="32"/>
      <c r="AK113" s="32"/>
      <c r="AL113" s="79">
        <v>1.0</v>
      </c>
      <c r="AM113" s="32"/>
      <c r="AN113" s="32"/>
      <c r="AO113" s="32"/>
      <c r="AP113" s="32"/>
      <c r="AQ113" s="32"/>
      <c r="AR113" s="98">
        <v>1.0</v>
      </c>
      <c r="AS113" s="32"/>
      <c r="AT113" s="32"/>
      <c r="AU113" s="79">
        <v>2.0</v>
      </c>
      <c r="AV113" s="32"/>
      <c r="AW113" s="32"/>
      <c r="AX113" s="79">
        <v>1.0</v>
      </c>
      <c r="AY113" s="32"/>
      <c r="AZ113" s="32"/>
      <c r="BA113" s="79">
        <v>2.0</v>
      </c>
      <c r="BB113" s="32"/>
      <c r="BC113" s="32"/>
      <c r="BD113" s="98">
        <v>2.0</v>
      </c>
      <c r="BE113" s="32"/>
      <c r="BF113" s="32"/>
      <c r="BG113" s="79"/>
      <c r="BH113" s="32"/>
      <c r="BI113" s="32"/>
      <c r="BJ113" s="48"/>
      <c r="BK113" s="32"/>
      <c r="BL113" s="32"/>
      <c r="BM113" s="32"/>
      <c r="BN113" s="48"/>
      <c r="BO113" s="32"/>
      <c r="BP113" s="32"/>
      <c r="BQ113" s="32"/>
      <c r="BR113" s="32"/>
      <c r="BS113" s="32"/>
      <c r="BT113" s="32"/>
      <c r="BU113" s="32"/>
      <c r="BV113" s="32"/>
      <c r="BW113" s="32"/>
      <c r="BX113" s="32"/>
      <c r="BY113" s="32"/>
      <c r="BZ113" s="32"/>
      <c r="CA113" s="32"/>
      <c r="CB113" s="79">
        <v>2.0</v>
      </c>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79"/>
      <c r="FB113" s="80" t="s">
        <v>605</v>
      </c>
      <c r="FC113" s="80"/>
      <c r="FD113" s="80"/>
    </row>
    <row r="114" hidden="1">
      <c r="A114" s="81">
        <v>25721.0</v>
      </c>
      <c r="B114" s="82" t="s">
        <v>291</v>
      </c>
      <c r="C114" s="83" t="s">
        <v>27</v>
      </c>
      <c r="D114" s="73" t="s">
        <v>16</v>
      </c>
      <c r="E114" s="73" t="s">
        <v>10</v>
      </c>
      <c r="F114" s="73" t="s">
        <v>292</v>
      </c>
      <c r="G114" s="82" t="s">
        <v>606</v>
      </c>
      <c r="H114" s="82" t="s">
        <v>294</v>
      </c>
      <c r="I114" s="45" t="s">
        <v>11</v>
      </c>
      <c r="J114" s="45" t="s">
        <v>36</v>
      </c>
      <c r="K114" s="45" t="s">
        <v>73</v>
      </c>
      <c r="L114" s="96" t="s">
        <v>601</v>
      </c>
      <c r="M114" s="96" t="s">
        <v>179</v>
      </c>
      <c r="N114" s="74">
        <v>43110.0</v>
      </c>
      <c r="O114" s="55"/>
      <c r="P114" s="32"/>
      <c r="Q114" s="33"/>
      <c r="R114" s="33"/>
      <c r="S114" s="32"/>
      <c r="T114" s="75">
        <f t="shared" si="221"/>
        <v>413</v>
      </c>
      <c r="U114" s="35">
        <f t="shared" si="4"/>
        <v>4</v>
      </c>
      <c r="V114" s="75">
        <f t="shared" ref="V114:X114" si="231">IF(ISBLANK($A114),"",sum(AF114,AL114,AR114,AX114,BD114,BJ114,BP114,BV114,CB114,CH114,CN114,CT114,CZ114,DF114,DL114,DR114,DX114,ED114,EJ114,EP114,EV114))</f>
        <v>3</v>
      </c>
      <c r="W114" s="75">
        <f t="shared" si="231"/>
        <v>0</v>
      </c>
      <c r="X114" s="75">
        <f t="shared" si="231"/>
        <v>0</v>
      </c>
      <c r="Y114" s="76">
        <f t="shared" si="223"/>
        <v>3</v>
      </c>
      <c r="Z114" s="99">
        <v>2.0</v>
      </c>
      <c r="AA114" s="75">
        <f t="shared" ref="AA114:AB114" si="232">IF(ISBLANK($A114),"",sum(AJ114,AP114,AV114,BB114,BH114,BN114,BT114,BZ114,CF114,CL114,CR114,CX114,DD114,DJ114,DP114,DV114,EB114,EH114,EN114,ET114,EZ114))</f>
        <v>0</v>
      </c>
      <c r="AB114" s="75">
        <f t="shared" si="232"/>
        <v>0</v>
      </c>
      <c r="AC114" s="76">
        <f t="shared" si="225"/>
        <v>2</v>
      </c>
      <c r="AD114" s="77">
        <f t="shared" si="226"/>
        <v>0.6666666667</v>
      </c>
      <c r="AE114" s="78" t="str">
        <f t="shared" si="92"/>
        <v>20+</v>
      </c>
      <c r="AF114" s="98">
        <v>1.0</v>
      </c>
      <c r="AG114" s="32"/>
      <c r="AH114" s="32"/>
      <c r="AI114" s="79"/>
      <c r="AJ114" s="32"/>
      <c r="AK114" s="32"/>
      <c r="AL114" s="79"/>
      <c r="AM114" s="32"/>
      <c r="AN114" s="32"/>
      <c r="AO114" s="32"/>
      <c r="AP114" s="32"/>
      <c r="AQ114" s="32"/>
      <c r="AR114" s="98"/>
      <c r="AS114" s="32"/>
      <c r="AT114" s="32"/>
      <c r="AU114" s="32"/>
      <c r="AV114" s="32"/>
      <c r="AW114" s="32"/>
      <c r="AX114" s="79">
        <v>1.0</v>
      </c>
      <c r="AY114" s="32"/>
      <c r="AZ114" s="32"/>
      <c r="BA114" s="79">
        <v>1.0</v>
      </c>
      <c r="BB114" s="32"/>
      <c r="BC114" s="32"/>
      <c r="BD114" s="98"/>
      <c r="BE114" s="32"/>
      <c r="BF114" s="32"/>
      <c r="BG114" s="79"/>
      <c r="BH114" s="32"/>
      <c r="BI114" s="32"/>
      <c r="BJ114" s="48"/>
      <c r="BK114" s="32"/>
      <c r="BL114" s="32"/>
      <c r="BM114" s="32"/>
      <c r="BN114" s="48"/>
      <c r="BO114" s="32"/>
      <c r="BP114" s="79">
        <v>1.0</v>
      </c>
      <c r="BQ114" s="32"/>
      <c r="BR114" s="32"/>
      <c r="BS114" s="32"/>
      <c r="BT114" s="32"/>
      <c r="BU114" s="32"/>
      <c r="BV114" s="32"/>
      <c r="BW114" s="32"/>
      <c r="BX114" s="32"/>
      <c r="BY114" s="79">
        <v>1.0</v>
      </c>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80" t="s">
        <v>607</v>
      </c>
      <c r="FC114" s="80"/>
      <c r="FD114" s="80"/>
    </row>
    <row r="115" hidden="1">
      <c r="A115" s="81">
        <v>25606.0</v>
      </c>
      <c r="B115" s="82" t="s">
        <v>608</v>
      </c>
      <c r="C115" s="83" t="s">
        <v>27</v>
      </c>
      <c r="D115" s="73" t="s">
        <v>16</v>
      </c>
      <c r="E115" s="73" t="s">
        <v>10</v>
      </c>
      <c r="F115" s="73" t="s">
        <v>292</v>
      </c>
      <c r="G115" s="82" t="s">
        <v>293</v>
      </c>
      <c r="H115" s="82" t="s">
        <v>294</v>
      </c>
      <c r="I115" s="45" t="s">
        <v>11</v>
      </c>
      <c r="J115" s="45" t="s">
        <v>36</v>
      </c>
      <c r="K115" s="45" t="s">
        <v>73</v>
      </c>
      <c r="L115" s="96" t="s">
        <v>609</v>
      </c>
      <c r="M115" s="96" t="s">
        <v>106</v>
      </c>
      <c r="N115" s="74">
        <v>43108.0</v>
      </c>
      <c r="O115" s="55"/>
      <c r="P115" s="32"/>
      <c r="Q115" s="33"/>
      <c r="R115" s="33"/>
      <c r="S115" s="32"/>
      <c r="T115" s="75">
        <f t="shared" si="221"/>
        <v>415</v>
      </c>
      <c r="U115" s="35">
        <f t="shared" si="4"/>
        <v>4</v>
      </c>
      <c r="V115" s="75">
        <f t="shared" ref="V115:X115" si="233">IF(ISBLANK($A115),"",sum(AF115,AL115,AR115,AX115,BD115,BJ115,BP115,BV115,CB115,CH115,CN115,CT115,CZ115,DF115,DL115,DR115,DX115,ED115,EJ115,EP115,EV115))</f>
        <v>7</v>
      </c>
      <c r="W115" s="75">
        <f t="shared" si="233"/>
        <v>0</v>
      </c>
      <c r="X115" s="75">
        <f t="shared" si="233"/>
        <v>0</v>
      </c>
      <c r="Y115" s="76">
        <f t="shared" si="223"/>
        <v>7</v>
      </c>
      <c r="Z115" s="75">
        <f t="shared" ref="Z115:AB115" si="234">IF(ISBLANK($A115),"",sum(AI115,AO115,AU115,BA115,BG115,BM115,BS115,BY115,CE115,CK115,CQ115,CW115,DC115,DI115,DO115,DU115,EA115,EG115,EM115,ES115,EY115))</f>
        <v>4</v>
      </c>
      <c r="AA115" s="75">
        <f t="shared" si="234"/>
        <v>0</v>
      </c>
      <c r="AB115" s="75">
        <f t="shared" si="234"/>
        <v>0</v>
      </c>
      <c r="AC115" s="76">
        <f t="shared" si="225"/>
        <v>4</v>
      </c>
      <c r="AD115" s="77">
        <f t="shared" si="226"/>
        <v>0.5714285714</v>
      </c>
      <c r="AE115" s="78" t="str">
        <f t="shared" si="92"/>
        <v>20+</v>
      </c>
      <c r="AF115" s="98"/>
      <c r="AG115" s="32"/>
      <c r="AH115" s="32"/>
      <c r="AI115" s="79"/>
      <c r="AJ115" s="32"/>
      <c r="AK115" s="32"/>
      <c r="AL115" s="79">
        <v>5.0</v>
      </c>
      <c r="AM115" s="32"/>
      <c r="AN115" s="32"/>
      <c r="AO115" s="32"/>
      <c r="AP115" s="32"/>
      <c r="AQ115" s="32"/>
      <c r="AR115" s="98">
        <v>2.0</v>
      </c>
      <c r="AS115" s="32"/>
      <c r="AT115" s="32"/>
      <c r="AU115" s="32"/>
      <c r="AV115" s="32"/>
      <c r="AW115" s="32"/>
      <c r="AX115" s="79"/>
      <c r="AY115" s="32"/>
      <c r="AZ115" s="32"/>
      <c r="BA115" s="79">
        <v>4.0</v>
      </c>
      <c r="BB115" s="32"/>
      <c r="BC115" s="32"/>
      <c r="BD115" s="98"/>
      <c r="BE115" s="32"/>
      <c r="BF115" s="32"/>
      <c r="BG115" s="79"/>
      <c r="BH115" s="32"/>
      <c r="BI115" s="32"/>
      <c r="BJ115" s="48"/>
      <c r="BK115" s="32"/>
      <c r="BL115" s="32"/>
      <c r="BM115" s="32"/>
      <c r="BN115" s="48"/>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80" t="s">
        <v>610</v>
      </c>
      <c r="FC115" s="80"/>
      <c r="FD115" s="80"/>
    </row>
    <row r="116" hidden="1">
      <c r="A116" s="81">
        <v>28362.0</v>
      </c>
      <c r="B116" s="82" t="s">
        <v>611</v>
      </c>
      <c r="C116" s="83" t="s">
        <v>27</v>
      </c>
      <c r="D116" s="73" t="s">
        <v>16</v>
      </c>
      <c r="E116" s="73" t="s">
        <v>10</v>
      </c>
      <c r="F116" s="73" t="s">
        <v>292</v>
      </c>
      <c r="G116" s="82" t="s">
        <v>612</v>
      </c>
      <c r="H116" s="82" t="s">
        <v>294</v>
      </c>
      <c r="I116" s="45" t="s">
        <v>11</v>
      </c>
      <c r="J116" s="45" t="s">
        <v>36</v>
      </c>
      <c r="K116" s="45" t="s">
        <v>73</v>
      </c>
      <c r="L116" s="96" t="s">
        <v>325</v>
      </c>
      <c r="M116" s="96" t="s">
        <v>77</v>
      </c>
      <c r="N116" s="74">
        <v>43122.0</v>
      </c>
      <c r="O116" s="55"/>
      <c r="P116" s="32"/>
      <c r="Q116" s="33"/>
      <c r="R116" s="33"/>
      <c r="S116" s="32"/>
      <c r="T116" s="75">
        <f t="shared" si="221"/>
        <v>401</v>
      </c>
      <c r="U116" s="35">
        <f t="shared" si="4"/>
        <v>4</v>
      </c>
      <c r="V116" s="99">
        <v>3.0</v>
      </c>
      <c r="W116" s="75">
        <f t="shared" ref="W116:X116" si="235">IF(ISBLANK($A116),"",sum(AG116,AM116,AS116,AY116,BE116,BK116,BQ116,BW116,CC116,CI116,CO116,CU116,DA116,DG116,DM116,DS116,DY116,EE116,EK116,EQ116,EW116))</f>
        <v>0</v>
      </c>
      <c r="X116" s="75">
        <f t="shared" si="235"/>
        <v>0</v>
      </c>
      <c r="Y116" s="76">
        <f t="shared" si="223"/>
        <v>3</v>
      </c>
      <c r="Z116" s="99">
        <v>1.0</v>
      </c>
      <c r="AA116" s="75">
        <f t="shared" ref="AA116:AB116" si="236">IF(ISBLANK($A116),"",sum(AJ116,AP116,AV116,BB116,BH116,BN116,BT116,BZ116,CF116,CL116,CR116,CX116,DD116,DJ116,DP116,DV116,EB116,EH116,EN116,ET116,EZ116))</f>
        <v>0</v>
      </c>
      <c r="AB116" s="75">
        <f t="shared" si="236"/>
        <v>0</v>
      </c>
      <c r="AC116" s="76">
        <f t="shared" si="225"/>
        <v>1</v>
      </c>
      <c r="AD116" s="77">
        <f t="shared" si="226"/>
        <v>0.3333333333</v>
      </c>
      <c r="AE116" s="78" t="str">
        <f t="shared" si="92"/>
        <v>20+</v>
      </c>
      <c r="AF116" s="98"/>
      <c r="AG116" s="32"/>
      <c r="AH116" s="32"/>
      <c r="AI116" s="79"/>
      <c r="AJ116" s="32"/>
      <c r="AK116" s="32"/>
      <c r="AL116" s="79"/>
      <c r="AM116" s="32"/>
      <c r="AN116" s="32"/>
      <c r="AO116" s="32"/>
      <c r="AP116" s="32"/>
      <c r="AQ116" s="32"/>
      <c r="AR116" s="98">
        <v>2.0</v>
      </c>
      <c r="AS116" s="32"/>
      <c r="AT116" s="32"/>
      <c r="AU116" s="32"/>
      <c r="AV116" s="32"/>
      <c r="AW116" s="32"/>
      <c r="AX116" s="79"/>
      <c r="AY116" s="32"/>
      <c r="AZ116" s="32"/>
      <c r="BA116" s="79"/>
      <c r="BB116" s="32"/>
      <c r="BC116" s="32"/>
      <c r="BD116" s="98"/>
      <c r="BE116" s="32"/>
      <c r="BF116" s="32"/>
      <c r="BG116" s="79"/>
      <c r="BH116" s="32"/>
      <c r="BI116" s="32"/>
      <c r="BJ116" s="48"/>
      <c r="BK116" s="32"/>
      <c r="BL116" s="32"/>
      <c r="BM116" s="32"/>
      <c r="BN116" s="48"/>
      <c r="BO116" s="32"/>
      <c r="BP116" s="79">
        <v>2.0</v>
      </c>
      <c r="BQ116" s="32"/>
      <c r="BR116" s="32"/>
      <c r="BS116" s="79">
        <v>2.0</v>
      </c>
      <c r="BT116" s="32"/>
      <c r="BU116" s="32"/>
      <c r="BV116" s="32"/>
      <c r="BW116" s="32"/>
      <c r="BX116" s="32"/>
      <c r="BY116" s="32"/>
      <c r="BZ116" s="32"/>
      <c r="CA116" s="32"/>
      <c r="CB116" s="32"/>
      <c r="CC116" s="32"/>
      <c r="CD116" s="32"/>
      <c r="CE116" s="32"/>
      <c r="CF116" s="32"/>
      <c r="CG116" s="32"/>
      <c r="CH116" s="79">
        <v>3.0</v>
      </c>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80" t="s">
        <v>613</v>
      </c>
      <c r="FC116" s="80"/>
      <c r="FD116" s="80"/>
    </row>
    <row r="117" hidden="1">
      <c r="A117" s="92">
        <v>36186.0</v>
      </c>
      <c r="B117" s="93" t="s">
        <v>611</v>
      </c>
      <c r="C117" s="94" t="s">
        <v>27</v>
      </c>
      <c r="D117" s="87" t="s">
        <v>9</v>
      </c>
      <c r="E117" s="87" t="s">
        <v>10</v>
      </c>
      <c r="F117" s="87" t="s">
        <v>292</v>
      </c>
      <c r="G117" s="93" t="s">
        <v>612</v>
      </c>
      <c r="H117" s="93" t="s">
        <v>294</v>
      </c>
      <c r="I117" s="68" t="s">
        <v>11</v>
      </c>
      <c r="J117" s="68" t="s">
        <v>36</v>
      </c>
      <c r="K117" s="68" t="s">
        <v>73</v>
      </c>
      <c r="L117" s="85" t="s">
        <v>325</v>
      </c>
      <c r="M117" s="85" t="s">
        <v>77</v>
      </c>
      <c r="N117" s="95">
        <v>43223.0</v>
      </c>
      <c r="O117" s="88"/>
      <c r="P117" s="52"/>
      <c r="Q117" s="53"/>
      <c r="R117" s="53"/>
      <c r="S117" s="52"/>
      <c r="T117" s="35">
        <f t="shared" si="221"/>
        <v>300</v>
      </c>
      <c r="U117" s="35">
        <f t="shared" si="4"/>
        <v>4</v>
      </c>
      <c r="V117" s="105">
        <v>3.0</v>
      </c>
      <c r="W117" s="35">
        <f t="shared" ref="W117:X117" si="237">IF(ISBLANK($A117),"",sum(AG117,AM117,AS117,AY117,BE117,BK117,BQ117,BW117,CC117,CI117,CO117,CU117,DA117,DG117,DM117,DS117,DY117,EE117,EK117,EQ117,EW117))</f>
        <v>0</v>
      </c>
      <c r="X117" s="35">
        <f t="shared" si="237"/>
        <v>0</v>
      </c>
      <c r="Y117" s="101">
        <f t="shared" si="223"/>
        <v>3</v>
      </c>
      <c r="Z117" s="105">
        <v>1.0</v>
      </c>
      <c r="AA117" s="35">
        <f t="shared" ref="AA117:AB117" si="238">IF(ISBLANK($A117),"",sum(AJ117,AP117,AV117,BB117,BH117,BN117,BT117,BZ117,CF117,CL117,CR117,CX117,DD117,DJ117,DP117,DV117,EB117,EH117,EN117,ET117,EZ117))</f>
        <v>0</v>
      </c>
      <c r="AB117" s="35">
        <f t="shared" si="238"/>
        <v>0</v>
      </c>
      <c r="AC117" s="101">
        <f t="shared" si="225"/>
        <v>1</v>
      </c>
      <c r="AD117" s="102">
        <f t="shared" si="226"/>
        <v>0.3333333333</v>
      </c>
      <c r="AE117" s="103" t="str">
        <f t="shared" si="92"/>
        <v>20+</v>
      </c>
      <c r="AF117" s="89"/>
      <c r="AG117" s="52"/>
      <c r="AH117" s="52"/>
      <c r="AI117" s="90"/>
      <c r="AJ117" s="52"/>
      <c r="AK117" s="52"/>
      <c r="AL117" s="90"/>
      <c r="AM117" s="52"/>
      <c r="AN117" s="52"/>
      <c r="AO117" s="52"/>
      <c r="AP117" s="52"/>
      <c r="AQ117" s="52"/>
      <c r="AR117" s="89">
        <v>3.0</v>
      </c>
      <c r="AS117" s="52"/>
      <c r="AT117" s="52"/>
      <c r="AU117" s="52"/>
      <c r="AV117" s="52"/>
      <c r="AW117" s="52"/>
      <c r="AX117" s="90"/>
      <c r="AY117" s="52"/>
      <c r="AZ117" s="52"/>
      <c r="BA117" s="90"/>
      <c r="BB117" s="52"/>
      <c r="BC117" s="52"/>
      <c r="BD117" s="89"/>
      <c r="BE117" s="52"/>
      <c r="BF117" s="52"/>
      <c r="BG117" s="90"/>
      <c r="BH117" s="52"/>
      <c r="BI117" s="52"/>
      <c r="BJ117" s="70"/>
      <c r="BK117" s="52"/>
      <c r="BL117" s="52"/>
      <c r="BM117" s="52"/>
      <c r="BN117" s="70"/>
      <c r="BO117" s="52"/>
      <c r="BP117" s="52"/>
      <c r="BQ117" s="52"/>
      <c r="BR117" s="52"/>
      <c r="BS117" s="90">
        <v>3.0</v>
      </c>
      <c r="BT117" s="52"/>
      <c r="BU117" s="52"/>
      <c r="BV117" s="90">
        <v>1.0</v>
      </c>
      <c r="BW117" s="52"/>
      <c r="BX117" s="52"/>
      <c r="BY117" s="90">
        <v>1.0</v>
      </c>
      <c r="BZ117" s="52"/>
      <c r="CA117" s="52"/>
      <c r="CB117" s="52"/>
      <c r="CC117" s="52"/>
      <c r="CD117" s="52"/>
      <c r="CE117" s="52"/>
      <c r="CF117" s="52"/>
      <c r="CG117" s="52"/>
      <c r="CH117" s="90"/>
      <c r="CI117" s="52"/>
      <c r="CJ117" s="52"/>
      <c r="CK117" s="90">
        <v>1.0</v>
      </c>
      <c r="CL117" s="52"/>
      <c r="CM117" s="52"/>
      <c r="CN117" s="90">
        <v>1.0</v>
      </c>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52"/>
      <c r="DW117" s="52"/>
      <c r="DX117" s="52"/>
      <c r="DY117" s="52"/>
      <c r="DZ117" s="52"/>
      <c r="EA117" s="52"/>
      <c r="EB117" s="52"/>
      <c r="EC117" s="52"/>
      <c r="ED117" s="52"/>
      <c r="EE117" s="52"/>
      <c r="EF117" s="52"/>
      <c r="EG117" s="52"/>
      <c r="EH117" s="52"/>
      <c r="EI117" s="52"/>
      <c r="EJ117" s="52"/>
      <c r="EK117" s="52"/>
      <c r="EL117" s="52"/>
      <c r="EM117" s="52"/>
      <c r="EN117" s="52"/>
      <c r="EO117" s="52"/>
      <c r="EP117" s="52"/>
      <c r="EQ117" s="52"/>
      <c r="ER117" s="52"/>
      <c r="ES117" s="52"/>
      <c r="ET117" s="52"/>
      <c r="EU117" s="52"/>
      <c r="EV117" s="52"/>
      <c r="EW117" s="52"/>
      <c r="EX117" s="52"/>
      <c r="EY117" s="52"/>
      <c r="EZ117" s="52"/>
      <c r="FA117" s="52"/>
      <c r="FB117" s="91" t="s">
        <v>614</v>
      </c>
      <c r="FC117" s="91"/>
      <c r="FD117" s="91"/>
    </row>
    <row r="118" hidden="1">
      <c r="A118" s="81">
        <v>37037.0</v>
      </c>
      <c r="B118" s="82" t="s">
        <v>608</v>
      </c>
      <c r="C118" s="83" t="s">
        <v>27</v>
      </c>
      <c r="D118" s="73" t="s">
        <v>16</v>
      </c>
      <c r="E118" s="73" t="s">
        <v>10</v>
      </c>
      <c r="F118" s="73" t="s">
        <v>292</v>
      </c>
      <c r="G118" s="82" t="s">
        <v>606</v>
      </c>
      <c r="H118" s="82" t="s">
        <v>294</v>
      </c>
      <c r="I118" s="45" t="s">
        <v>11</v>
      </c>
      <c r="J118" s="45" t="s">
        <v>36</v>
      </c>
      <c r="K118" s="45" t="s">
        <v>73</v>
      </c>
      <c r="L118" s="96" t="s">
        <v>615</v>
      </c>
      <c r="M118" s="96" t="s">
        <v>179</v>
      </c>
      <c r="N118" s="74">
        <v>43250.0</v>
      </c>
      <c r="O118" s="55"/>
      <c r="P118" s="32"/>
      <c r="Q118" s="33"/>
      <c r="R118" s="33"/>
      <c r="S118" s="32"/>
      <c r="T118" s="75">
        <f t="shared" si="221"/>
        <v>273</v>
      </c>
      <c r="U118" s="35">
        <f t="shared" si="4"/>
        <v>4</v>
      </c>
      <c r="V118" s="99">
        <v>3.0</v>
      </c>
      <c r="W118" s="75">
        <f t="shared" ref="W118:X118" si="239">IF(ISBLANK($A118),"",sum(AG118,AM118,AS118,AY118,BE118,BK118,BQ118,BW118,CC118,CI118,CO118,CU118,DA118,DG118,DM118,DS118,DY118,EE118,EK118,EQ118,EW118))</f>
        <v>0</v>
      </c>
      <c r="X118" s="75">
        <f t="shared" si="239"/>
        <v>0</v>
      </c>
      <c r="Y118" s="76">
        <f t="shared" si="223"/>
        <v>3</v>
      </c>
      <c r="Z118" s="99">
        <v>1.0</v>
      </c>
      <c r="AA118" s="75">
        <f t="shared" ref="AA118:AB118" si="240">IF(ISBLANK($A118),"",sum(AJ118,AP118,AV118,BB118,BH118,BN118,BT118,BZ118,CF118,CL118,CR118,CX118,DD118,DJ118,DP118,DV118,EB118,EH118,EN118,ET118,EZ118))</f>
        <v>0</v>
      </c>
      <c r="AB118" s="75">
        <f t="shared" si="240"/>
        <v>0</v>
      </c>
      <c r="AC118" s="76">
        <f t="shared" si="225"/>
        <v>1</v>
      </c>
      <c r="AD118" s="77">
        <f t="shared" si="226"/>
        <v>0.3333333333</v>
      </c>
      <c r="AE118" s="78" t="str">
        <f t="shared" si="92"/>
        <v>20+</v>
      </c>
      <c r="AF118" s="98">
        <v>7.0</v>
      </c>
      <c r="AG118" s="32"/>
      <c r="AH118" s="32"/>
      <c r="AI118" s="79">
        <v>5.0</v>
      </c>
      <c r="AJ118" s="32"/>
      <c r="AK118" s="32"/>
      <c r="AL118" s="79">
        <v>1.0</v>
      </c>
      <c r="AM118" s="32"/>
      <c r="AN118" s="32"/>
      <c r="AO118" s="32"/>
      <c r="AP118" s="32"/>
      <c r="AQ118" s="32"/>
      <c r="AR118" s="98"/>
      <c r="AS118" s="32"/>
      <c r="AT118" s="32"/>
      <c r="AU118" s="32"/>
      <c r="AV118" s="32"/>
      <c r="AW118" s="32"/>
      <c r="AX118" s="79"/>
      <c r="AY118" s="32"/>
      <c r="AZ118" s="32"/>
      <c r="BA118" s="79"/>
      <c r="BB118" s="32"/>
      <c r="BC118" s="32"/>
      <c r="BD118" s="98"/>
      <c r="BE118" s="32"/>
      <c r="BF118" s="32"/>
      <c r="BG118" s="79"/>
      <c r="BH118" s="32"/>
      <c r="BI118" s="32"/>
      <c r="BJ118" s="48"/>
      <c r="BK118" s="32"/>
      <c r="BL118" s="32"/>
      <c r="BM118" s="32"/>
      <c r="BN118" s="48"/>
      <c r="BO118" s="32"/>
      <c r="BP118" s="32"/>
      <c r="BQ118" s="32"/>
      <c r="BR118" s="32"/>
      <c r="BS118" s="79"/>
      <c r="BT118" s="32"/>
      <c r="BU118" s="32"/>
      <c r="BV118" s="32"/>
      <c r="BW118" s="32"/>
      <c r="BX118" s="32"/>
      <c r="BY118" s="32"/>
      <c r="BZ118" s="32"/>
      <c r="CA118" s="32"/>
      <c r="CB118" s="32"/>
      <c r="CC118" s="32"/>
      <c r="CD118" s="32"/>
      <c r="CE118" s="32"/>
      <c r="CF118" s="32"/>
      <c r="CG118" s="32"/>
      <c r="CH118" s="79"/>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80" t="s">
        <v>616</v>
      </c>
      <c r="FC118" s="80"/>
      <c r="FD118" s="80"/>
    </row>
    <row r="119" hidden="1">
      <c r="A119" s="81">
        <v>35975.0</v>
      </c>
      <c r="B119" s="82" t="s">
        <v>611</v>
      </c>
      <c r="C119" s="83" t="s">
        <v>27</v>
      </c>
      <c r="D119" s="73" t="s">
        <v>16</v>
      </c>
      <c r="E119" s="73" t="s">
        <v>10</v>
      </c>
      <c r="F119" s="73" t="s">
        <v>292</v>
      </c>
      <c r="G119" s="82" t="s">
        <v>293</v>
      </c>
      <c r="H119" s="82" t="s">
        <v>294</v>
      </c>
      <c r="I119" s="45" t="s">
        <v>11</v>
      </c>
      <c r="J119" s="45" t="s">
        <v>36</v>
      </c>
      <c r="K119" s="45" t="s">
        <v>73</v>
      </c>
      <c r="L119" s="96" t="s">
        <v>609</v>
      </c>
      <c r="M119" s="96" t="s">
        <v>77</v>
      </c>
      <c r="N119" s="74">
        <v>43199.0</v>
      </c>
      <c r="O119" s="55"/>
      <c r="P119" s="32"/>
      <c r="Q119" s="33"/>
      <c r="R119" s="33"/>
      <c r="S119" s="32"/>
      <c r="T119" s="75">
        <f t="shared" si="221"/>
        <v>324</v>
      </c>
      <c r="U119" s="35">
        <f t="shared" si="4"/>
        <v>4</v>
      </c>
      <c r="V119" s="99">
        <v>3.0</v>
      </c>
      <c r="W119" s="75">
        <f t="shared" ref="W119:X119" si="241">IF(ISBLANK($A119),"",sum(AG119,AM119,AS119,AY119,BE119,BK119,BQ119,BW119,CC119,CI119,CO119,CU119,DA119,DG119,DM119,DS119,DY119,EE119,EK119,EQ119,EW119))</f>
        <v>0</v>
      </c>
      <c r="X119" s="75">
        <f t="shared" si="241"/>
        <v>0</v>
      </c>
      <c r="Y119" s="76">
        <f t="shared" si="223"/>
        <v>3</v>
      </c>
      <c r="Z119" s="99">
        <v>1.0</v>
      </c>
      <c r="AA119" s="75">
        <f t="shared" ref="AA119:AB119" si="242">IF(ISBLANK($A119),"",sum(AJ119,AP119,AV119,BB119,BH119,BN119,BT119,BZ119,CF119,CL119,CR119,CX119,DD119,DJ119,DP119,DV119,EB119,EH119,EN119,ET119,EZ119))</f>
        <v>0</v>
      </c>
      <c r="AB119" s="75">
        <f t="shared" si="242"/>
        <v>0</v>
      </c>
      <c r="AC119" s="76">
        <f t="shared" si="225"/>
        <v>1</v>
      </c>
      <c r="AD119" s="77">
        <f t="shared" si="226"/>
        <v>0.3333333333</v>
      </c>
      <c r="AE119" s="78" t="str">
        <f t="shared" si="92"/>
        <v>20+</v>
      </c>
      <c r="AF119" s="98"/>
      <c r="AG119" s="32"/>
      <c r="AH119" s="32"/>
      <c r="AI119" s="79"/>
      <c r="AJ119" s="32"/>
      <c r="AK119" s="32"/>
      <c r="AL119" s="79"/>
      <c r="AM119" s="32"/>
      <c r="AN119" s="32"/>
      <c r="AO119" s="32"/>
      <c r="AP119" s="32"/>
      <c r="AQ119" s="32"/>
      <c r="AR119" s="98">
        <v>2.0</v>
      </c>
      <c r="AS119" s="32"/>
      <c r="AT119" s="32"/>
      <c r="AU119" s="32"/>
      <c r="AV119" s="32"/>
      <c r="AW119" s="32"/>
      <c r="AX119" s="79">
        <v>1.0</v>
      </c>
      <c r="AY119" s="32"/>
      <c r="AZ119" s="32"/>
      <c r="BA119" s="79"/>
      <c r="BB119" s="32"/>
      <c r="BC119" s="32"/>
      <c r="BD119" s="98"/>
      <c r="BE119" s="32"/>
      <c r="BF119" s="32"/>
      <c r="BG119" s="79"/>
      <c r="BH119" s="32"/>
      <c r="BI119" s="32"/>
      <c r="BJ119" s="48"/>
      <c r="BK119" s="32"/>
      <c r="BL119" s="32"/>
      <c r="BM119" s="32"/>
      <c r="BN119" s="48"/>
      <c r="BO119" s="32"/>
      <c r="BP119" s="32"/>
      <c r="BQ119" s="32"/>
      <c r="BR119" s="32"/>
      <c r="BS119" s="79"/>
      <c r="BT119" s="32"/>
      <c r="BU119" s="32"/>
      <c r="BV119" s="32"/>
      <c r="BW119" s="32"/>
      <c r="BX119" s="32"/>
      <c r="BY119" s="32"/>
      <c r="BZ119" s="32"/>
      <c r="CA119" s="32"/>
      <c r="CB119" s="32"/>
      <c r="CC119" s="32"/>
      <c r="CD119" s="32"/>
      <c r="CE119" s="32"/>
      <c r="CF119" s="32"/>
      <c r="CG119" s="32"/>
      <c r="CH119" s="79"/>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80" t="s">
        <v>617</v>
      </c>
      <c r="FC119" s="80"/>
      <c r="FD119" s="80"/>
    </row>
    <row r="120" hidden="1">
      <c r="A120" s="56">
        <v>171995.0</v>
      </c>
      <c r="B120" s="57" t="s">
        <v>618</v>
      </c>
      <c r="C120" s="58" t="s">
        <v>27</v>
      </c>
      <c r="D120" s="73" t="s">
        <v>16</v>
      </c>
      <c r="E120" s="59" t="s">
        <v>10</v>
      </c>
      <c r="F120" s="59" t="s">
        <v>292</v>
      </c>
      <c r="G120" s="57" t="s">
        <v>619</v>
      </c>
      <c r="H120" s="57" t="s">
        <v>620</v>
      </c>
      <c r="I120" s="45" t="s">
        <v>11</v>
      </c>
      <c r="J120" s="45" t="s">
        <v>36</v>
      </c>
      <c r="K120" s="45" t="s">
        <v>73</v>
      </c>
      <c r="L120" s="45" t="s">
        <v>365</v>
      </c>
      <c r="M120" s="45" t="s">
        <v>138</v>
      </c>
      <c r="N120" s="47">
        <v>42928.0</v>
      </c>
      <c r="O120" s="55"/>
      <c r="P120" s="32"/>
      <c r="Q120" s="33"/>
      <c r="R120" s="33"/>
      <c r="S120" s="32"/>
      <c r="T120" s="34">
        <f t="shared" si="221"/>
        <v>595</v>
      </c>
      <c r="U120" s="35">
        <f t="shared" si="4"/>
        <v>4</v>
      </c>
      <c r="V120" s="36">
        <f t="shared" ref="V120:X120" si="243">IF(ISBLANK($A120),"",sum(AF120,AL120,AR120,AX120,BD120,BJ120,BP120,BV120,CB120,CH120,CN120,CT120,CZ120,DF120,DL120,DR120,DX120,ED120,EJ120,EP120,EV120))</f>
        <v>2</v>
      </c>
      <c r="W120" s="36">
        <f t="shared" si="243"/>
        <v>0</v>
      </c>
      <c r="X120" s="36">
        <f t="shared" si="243"/>
        <v>0</v>
      </c>
      <c r="Y120" s="37">
        <f t="shared" si="223"/>
        <v>2</v>
      </c>
      <c r="Z120" s="36">
        <f t="shared" ref="Z120:AB120" si="244">IF(ISBLANK($A120),"",sum(AI120,AO120,AU120,BA120,BG120,BM120,BS120,BY120,CE120,CK120,CQ120,CW120,DC120,DI120,DO120,DU120,EA120,EG120,EM120,ES120,EY120))</f>
        <v>2</v>
      </c>
      <c r="AA120" s="36">
        <f t="shared" si="244"/>
        <v>0</v>
      </c>
      <c r="AB120" s="36">
        <f t="shared" si="244"/>
        <v>0</v>
      </c>
      <c r="AC120" s="37">
        <f t="shared" si="225"/>
        <v>2</v>
      </c>
      <c r="AD120" s="38">
        <f t="shared" si="226"/>
        <v>1</v>
      </c>
      <c r="AE120" s="39" t="str">
        <f t="shared" si="92"/>
        <v>20+</v>
      </c>
      <c r="AF120" s="45"/>
      <c r="AG120" s="32"/>
      <c r="AH120" s="32"/>
      <c r="AI120" s="32"/>
      <c r="AJ120" s="32"/>
      <c r="AK120" s="32"/>
      <c r="AL120" s="48">
        <v>1.0</v>
      </c>
      <c r="AM120" s="45"/>
      <c r="AN120" s="32"/>
      <c r="AO120" s="45"/>
      <c r="AP120" s="32"/>
      <c r="AQ120" s="32"/>
      <c r="AR120" s="48">
        <v>1.0</v>
      </c>
      <c r="AS120" s="45"/>
      <c r="AT120" s="32"/>
      <c r="AU120" s="45"/>
      <c r="AV120" s="32"/>
      <c r="AW120" s="32"/>
      <c r="AX120" s="45"/>
      <c r="AY120" s="32"/>
      <c r="AZ120" s="32"/>
      <c r="BA120" s="48">
        <v>2.0</v>
      </c>
      <c r="BB120" s="32"/>
      <c r="BC120" s="32"/>
      <c r="BD120" s="32"/>
      <c r="BE120" s="32"/>
      <c r="BF120" s="32"/>
      <c r="BG120" s="45"/>
      <c r="BH120" s="45"/>
      <c r="BI120" s="32"/>
      <c r="BJ120" s="32"/>
      <c r="BK120" s="32"/>
      <c r="BL120" s="32"/>
      <c r="BM120" s="32"/>
      <c r="BN120" s="32"/>
      <c r="BO120" s="32"/>
      <c r="BP120" s="32"/>
      <c r="BQ120" s="32"/>
      <c r="BR120" s="32"/>
      <c r="BS120" s="32"/>
      <c r="BT120" s="32"/>
      <c r="BU120" s="32"/>
      <c r="BV120" s="32"/>
      <c r="BW120" s="32"/>
      <c r="BX120" s="32"/>
      <c r="BY120" s="45"/>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61" t="s">
        <v>621</v>
      </c>
      <c r="FC120" s="61"/>
      <c r="FD120" s="61"/>
    </row>
    <row r="121" hidden="1">
      <c r="A121" s="56">
        <v>171620.0</v>
      </c>
      <c r="B121" s="57" t="s">
        <v>622</v>
      </c>
      <c r="C121" s="58" t="s">
        <v>27</v>
      </c>
      <c r="D121" s="59" t="s">
        <v>16</v>
      </c>
      <c r="E121" s="59" t="s">
        <v>10</v>
      </c>
      <c r="F121" s="59" t="s">
        <v>292</v>
      </c>
      <c r="G121" s="57" t="s">
        <v>623</v>
      </c>
      <c r="H121" s="57" t="s">
        <v>624</v>
      </c>
      <c r="I121" s="45" t="s">
        <v>11</v>
      </c>
      <c r="J121" s="45" t="s">
        <v>36</v>
      </c>
      <c r="K121" s="45" t="s">
        <v>73</v>
      </c>
      <c r="L121" s="45" t="s">
        <v>625</v>
      </c>
      <c r="M121" s="45" t="s">
        <v>55</v>
      </c>
      <c r="N121" s="47">
        <v>42887.0</v>
      </c>
      <c r="O121" s="55"/>
      <c r="P121" s="32"/>
      <c r="Q121" s="33"/>
      <c r="R121" s="33"/>
      <c r="S121" s="32"/>
      <c r="T121" s="34">
        <f t="shared" si="221"/>
        <v>636</v>
      </c>
      <c r="U121" s="35">
        <f t="shared" si="4"/>
        <v>4</v>
      </c>
      <c r="V121" s="36">
        <f t="shared" ref="V121:X121" si="245">IF(ISBLANK($A121),"",sum(AF121,AL121,AR121,AX121,BD121,BJ121,BP121,BV121,CB121,CH121,CN121,CT121,CZ121,DF121,DL121,DR121,DX121,ED121,EJ121,EP121,EV121))</f>
        <v>1</v>
      </c>
      <c r="W121" s="36">
        <f t="shared" si="245"/>
        <v>0</v>
      </c>
      <c r="X121" s="36">
        <f t="shared" si="245"/>
        <v>0</v>
      </c>
      <c r="Y121" s="37">
        <f t="shared" si="223"/>
        <v>1</v>
      </c>
      <c r="Z121" s="36">
        <f t="shared" ref="Z121:AB121" si="246">IF(ISBLANK($A121),"",sum(AI121,AO121,AU121,BA121,BG121,BM121,BS121,BY121,CE121,CK121,CQ121,CW121,DC121,DI121,DO121,DU121,EA121,EG121,EM121,ES121,EY121))</f>
        <v>1</v>
      </c>
      <c r="AA121" s="36">
        <f t="shared" si="246"/>
        <v>0</v>
      </c>
      <c r="AB121" s="36">
        <f t="shared" si="246"/>
        <v>0</v>
      </c>
      <c r="AC121" s="37">
        <f t="shared" si="225"/>
        <v>1</v>
      </c>
      <c r="AD121" s="38">
        <f t="shared" si="226"/>
        <v>1</v>
      </c>
      <c r="AE121" s="39" t="str">
        <f t="shared" si="92"/>
        <v>20+</v>
      </c>
      <c r="AF121" s="45"/>
      <c r="AG121" s="32"/>
      <c r="AH121" s="32"/>
      <c r="AI121" s="32"/>
      <c r="AJ121" s="32"/>
      <c r="AK121" s="32"/>
      <c r="AL121" s="45"/>
      <c r="AM121" s="45"/>
      <c r="AN121" s="32"/>
      <c r="AO121" s="45"/>
      <c r="AP121" s="32"/>
      <c r="AQ121" s="32"/>
      <c r="AR121" s="45"/>
      <c r="AS121" s="45"/>
      <c r="AT121" s="32"/>
      <c r="AU121" s="45"/>
      <c r="AV121" s="32"/>
      <c r="AW121" s="32"/>
      <c r="AX121" s="45"/>
      <c r="AY121" s="32"/>
      <c r="AZ121" s="32"/>
      <c r="BA121" s="32"/>
      <c r="BB121" s="32"/>
      <c r="BC121" s="32"/>
      <c r="BD121" s="32"/>
      <c r="BE121" s="32"/>
      <c r="BF121" s="32"/>
      <c r="BG121" s="45"/>
      <c r="BH121" s="45"/>
      <c r="BI121" s="32"/>
      <c r="BJ121" s="48">
        <v>1.0</v>
      </c>
      <c r="BK121" s="32"/>
      <c r="BL121" s="32"/>
      <c r="BM121" s="48">
        <v>1.0</v>
      </c>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61" t="s">
        <v>626</v>
      </c>
      <c r="FC121" s="61"/>
      <c r="FD121" s="61"/>
    </row>
    <row r="122" hidden="1">
      <c r="A122" s="52" t="s">
        <v>627</v>
      </c>
      <c r="B122" s="68" t="s">
        <v>628</v>
      </c>
      <c r="C122" s="84" t="s">
        <v>62</v>
      </c>
      <c r="D122" s="85" t="s">
        <v>22</v>
      </c>
      <c r="E122" s="68" t="s">
        <v>10</v>
      </c>
      <c r="F122" s="68" t="s">
        <v>292</v>
      </c>
      <c r="G122" s="68" t="s">
        <v>629</v>
      </c>
      <c r="H122" s="68" t="s">
        <v>630</v>
      </c>
      <c r="I122" s="68" t="s">
        <v>35</v>
      </c>
      <c r="J122" s="68" t="s">
        <v>36</v>
      </c>
      <c r="K122" s="68" t="s">
        <v>73</v>
      </c>
      <c r="L122" s="68" t="s">
        <v>411</v>
      </c>
      <c r="M122" s="68" t="s">
        <v>179</v>
      </c>
      <c r="N122" s="69">
        <v>42887.0</v>
      </c>
      <c r="O122" s="69">
        <v>42887.0</v>
      </c>
      <c r="P122" s="52"/>
      <c r="Q122" s="53"/>
      <c r="R122" s="53"/>
      <c r="S122" s="52"/>
      <c r="T122" s="35">
        <f t="shared" si="221"/>
        <v>636</v>
      </c>
      <c r="U122" s="35">
        <f t="shared" si="4"/>
        <v>4</v>
      </c>
      <c r="V122" s="35">
        <f t="shared" ref="V122:X122" si="247">IF(ISBLANK($A122),"",sum(AF122,AL122,AR122,AX122,BD122,BJ122,BP122,BV122,CB122,CH122,CN122,CT122,CZ122,DF122,DL122,DR122,DX122,ED122,EJ122,EP122,EV122))</f>
        <v>6</v>
      </c>
      <c r="W122" s="35">
        <f t="shared" si="247"/>
        <v>5</v>
      </c>
      <c r="X122" s="35">
        <f t="shared" si="247"/>
        <v>0</v>
      </c>
      <c r="Y122" s="101">
        <f t="shared" si="223"/>
        <v>11</v>
      </c>
      <c r="Z122" s="35">
        <f t="shared" ref="Z122:AB122" si="248">IF(ISBLANK($A122),"",sum(AI122,AO122,AU122,BA122,BG122,BM122,BS122,BY122,CE122,CK122,CQ122,CW122,DC122,DI122,DO122,DU122,EA122,EG122,EM122,ES122,EY122))</f>
        <v>4</v>
      </c>
      <c r="AA122" s="35">
        <f t="shared" si="248"/>
        <v>0</v>
      </c>
      <c r="AB122" s="35">
        <f t="shared" si="248"/>
        <v>0</v>
      </c>
      <c r="AC122" s="101">
        <f t="shared" si="225"/>
        <v>4</v>
      </c>
      <c r="AD122" s="102">
        <f t="shared" si="226"/>
        <v>0.3636363636</v>
      </c>
      <c r="AE122" s="103" t="str">
        <f t="shared" si="92"/>
        <v>20+</v>
      </c>
      <c r="AF122" s="70">
        <v>4.0</v>
      </c>
      <c r="AG122" s="52"/>
      <c r="AH122" s="52"/>
      <c r="AI122" s="52"/>
      <c r="AJ122" s="52"/>
      <c r="AK122" s="52"/>
      <c r="AL122" s="52"/>
      <c r="AM122" s="52"/>
      <c r="AN122" s="52"/>
      <c r="AO122" s="52"/>
      <c r="AP122" s="52"/>
      <c r="AQ122" s="52"/>
      <c r="AR122" s="52"/>
      <c r="AS122" s="52"/>
      <c r="AT122" s="52"/>
      <c r="AU122" s="52"/>
      <c r="AV122" s="52"/>
      <c r="AW122" s="52"/>
      <c r="AX122" s="52"/>
      <c r="AY122" s="70">
        <v>2.0</v>
      </c>
      <c r="AZ122" s="52"/>
      <c r="BA122" s="52"/>
      <c r="BB122" s="52"/>
      <c r="BC122" s="52"/>
      <c r="BD122" s="52"/>
      <c r="BE122" s="52"/>
      <c r="BF122" s="52"/>
      <c r="BG122" s="52"/>
      <c r="BH122" s="52"/>
      <c r="BI122" s="52"/>
      <c r="BJ122" s="52"/>
      <c r="BK122" s="52"/>
      <c r="BL122" s="52"/>
      <c r="BM122" s="52"/>
      <c r="BN122" s="52"/>
      <c r="BO122" s="52"/>
      <c r="BP122" s="52"/>
      <c r="BQ122" s="70">
        <v>1.0</v>
      </c>
      <c r="BR122" s="52"/>
      <c r="BS122" s="70">
        <v>2.0</v>
      </c>
      <c r="BT122" s="52"/>
      <c r="BU122" s="52"/>
      <c r="BV122" s="70">
        <v>1.0</v>
      </c>
      <c r="BW122" s="70">
        <v>2.0</v>
      </c>
      <c r="BX122" s="52"/>
      <c r="BY122" s="52"/>
      <c r="BZ122" s="52"/>
      <c r="CA122" s="52"/>
      <c r="CB122" s="52"/>
      <c r="CC122" s="52"/>
      <c r="CD122" s="52"/>
      <c r="CE122" s="52"/>
      <c r="CF122" s="52"/>
      <c r="CG122" s="52"/>
      <c r="CH122" s="52"/>
      <c r="CI122" s="52"/>
      <c r="CJ122" s="52"/>
      <c r="CK122" s="70">
        <v>2.0</v>
      </c>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90">
        <v>1.0</v>
      </c>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85" t="s">
        <v>631</v>
      </c>
      <c r="FC122" s="85"/>
      <c r="FD122" s="85"/>
    </row>
    <row r="123" hidden="1">
      <c r="A123" s="56">
        <v>171517.0</v>
      </c>
      <c r="B123" s="57" t="s">
        <v>632</v>
      </c>
      <c r="C123" s="58" t="s">
        <v>27</v>
      </c>
      <c r="D123" s="59" t="s">
        <v>16</v>
      </c>
      <c r="E123" s="59" t="s">
        <v>10</v>
      </c>
      <c r="F123" s="59" t="s">
        <v>292</v>
      </c>
      <c r="G123" s="57" t="s">
        <v>633</v>
      </c>
      <c r="H123" s="57" t="s">
        <v>634</v>
      </c>
      <c r="I123" s="45" t="s">
        <v>11</v>
      </c>
      <c r="J123" s="45" t="s">
        <v>36</v>
      </c>
      <c r="K123" s="45" t="s">
        <v>73</v>
      </c>
      <c r="L123" s="45" t="s">
        <v>361</v>
      </c>
      <c r="M123" s="45" t="s">
        <v>261</v>
      </c>
      <c r="N123" s="47">
        <v>42886.0</v>
      </c>
      <c r="O123" s="55"/>
      <c r="P123" s="32"/>
      <c r="Q123" s="33"/>
      <c r="R123" s="33"/>
      <c r="S123" s="32"/>
      <c r="T123" s="34">
        <f t="shared" si="221"/>
        <v>637</v>
      </c>
      <c r="U123" s="35">
        <f t="shared" si="4"/>
        <v>4</v>
      </c>
      <c r="V123" s="36">
        <f t="shared" ref="V123:X123" si="249">IF(ISBLANK($A123),"",sum(AF123,AL123,AR123,AX123,BD123,BJ123,BP123,BV123,CB123,CH123,CN123,CT123,CZ123,DF123,DL123,DR123,DX123,ED123,EJ123,EP123,EV123))</f>
        <v>1</v>
      </c>
      <c r="W123" s="36">
        <f t="shared" si="249"/>
        <v>0</v>
      </c>
      <c r="X123" s="36">
        <f t="shared" si="249"/>
        <v>0</v>
      </c>
      <c r="Y123" s="37">
        <f t="shared" si="223"/>
        <v>1</v>
      </c>
      <c r="Z123" s="36">
        <f t="shared" ref="Z123:AB123" si="250">IF(ISBLANK($A123),"",sum(AI123,AO123,AU123,BA123,BG123,BM123,BS123,BY123,CE123,CK123,CQ123,CW123,DC123,DI123,DO123,DU123,EA123,EG123,EM123,ES123,EY123))</f>
        <v>1</v>
      </c>
      <c r="AA123" s="36">
        <f t="shared" si="250"/>
        <v>0</v>
      </c>
      <c r="AB123" s="36">
        <f t="shared" si="250"/>
        <v>0</v>
      </c>
      <c r="AC123" s="37">
        <f t="shared" si="225"/>
        <v>1</v>
      </c>
      <c r="AD123" s="38">
        <f t="shared" si="226"/>
        <v>1</v>
      </c>
      <c r="AE123" s="39" t="str">
        <f t="shared" si="92"/>
        <v>20+</v>
      </c>
      <c r="AF123" s="48">
        <v>1.0</v>
      </c>
      <c r="AG123" s="32"/>
      <c r="AH123" s="32"/>
      <c r="AI123" s="48">
        <v>1.0</v>
      </c>
      <c r="AJ123" s="32"/>
      <c r="AK123" s="32"/>
      <c r="AL123" s="45"/>
      <c r="AM123" s="45"/>
      <c r="AN123" s="32"/>
      <c r="AO123" s="45"/>
      <c r="AP123" s="32"/>
      <c r="AQ123" s="32"/>
      <c r="AR123" s="45"/>
      <c r="AS123" s="45"/>
      <c r="AT123" s="32"/>
      <c r="AU123" s="45"/>
      <c r="AV123" s="32"/>
      <c r="AW123" s="32"/>
      <c r="AX123" s="45"/>
      <c r="AY123" s="32"/>
      <c r="AZ123" s="32"/>
      <c r="BA123" s="32"/>
      <c r="BB123" s="32"/>
      <c r="BC123" s="32"/>
      <c r="BD123" s="32"/>
      <c r="BE123" s="32"/>
      <c r="BF123" s="32"/>
      <c r="BG123" s="45"/>
      <c r="BH123" s="45"/>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61" t="s">
        <v>635</v>
      </c>
      <c r="FC123" s="61"/>
      <c r="FD123" s="61"/>
    </row>
    <row r="124" hidden="1">
      <c r="A124" s="56">
        <v>171463.0</v>
      </c>
      <c r="B124" s="57" t="s">
        <v>636</v>
      </c>
      <c r="C124" s="58" t="s">
        <v>27</v>
      </c>
      <c r="D124" s="59" t="s">
        <v>16</v>
      </c>
      <c r="E124" s="59" t="s">
        <v>10</v>
      </c>
      <c r="F124" s="59" t="s">
        <v>292</v>
      </c>
      <c r="G124" s="57" t="s">
        <v>637</v>
      </c>
      <c r="H124" s="57" t="s">
        <v>638</v>
      </c>
      <c r="I124" s="45" t="s">
        <v>11</v>
      </c>
      <c r="J124" s="45" t="s">
        <v>36</v>
      </c>
      <c r="K124" s="45" t="s">
        <v>73</v>
      </c>
      <c r="L124" s="45" t="s">
        <v>361</v>
      </c>
      <c r="M124" s="45" t="s">
        <v>261</v>
      </c>
      <c r="N124" s="47">
        <v>42894.0</v>
      </c>
      <c r="O124" s="55"/>
      <c r="P124" s="32"/>
      <c r="Q124" s="33"/>
      <c r="R124" s="33"/>
      <c r="S124" s="32"/>
      <c r="T124" s="34">
        <f t="shared" si="221"/>
        <v>629</v>
      </c>
      <c r="U124" s="35">
        <f t="shared" si="4"/>
        <v>4</v>
      </c>
      <c r="V124" s="36">
        <f t="shared" ref="V124:X124" si="251">IF(ISBLANK($A124),"",sum(AF124,AL124,AR124,AX124,BD124,BJ124,BP124,BV124,CB124,CH124,CN124,CT124,CZ124,DF124,DL124,DR124,DX124,ED124,EJ124,EP124,EV124))</f>
        <v>1</v>
      </c>
      <c r="W124" s="36">
        <f t="shared" si="251"/>
        <v>0</v>
      </c>
      <c r="X124" s="36">
        <f t="shared" si="251"/>
        <v>0</v>
      </c>
      <c r="Y124" s="37">
        <f t="shared" si="223"/>
        <v>1</v>
      </c>
      <c r="Z124" s="36">
        <f t="shared" ref="Z124:AB124" si="252">IF(ISBLANK($A124),"",sum(AI124,AO124,AU124,BA124,BG124,BM124,BS124,BY124,CE124,CK124,CQ124,CW124,DC124,DI124,DO124,DU124,EA124,EG124,EM124,ES124,EY124))</f>
        <v>1</v>
      </c>
      <c r="AA124" s="36">
        <f t="shared" si="252"/>
        <v>0</v>
      </c>
      <c r="AB124" s="36">
        <f t="shared" si="252"/>
        <v>0</v>
      </c>
      <c r="AC124" s="37">
        <f t="shared" si="225"/>
        <v>1</v>
      </c>
      <c r="AD124" s="38">
        <f t="shared" si="226"/>
        <v>1</v>
      </c>
      <c r="AE124" s="39" t="str">
        <f t="shared" si="92"/>
        <v>20+</v>
      </c>
      <c r="AF124" s="45"/>
      <c r="AG124" s="32"/>
      <c r="AH124" s="32"/>
      <c r="AI124" s="32"/>
      <c r="AJ124" s="32"/>
      <c r="AK124" s="32"/>
      <c r="AL124" s="45"/>
      <c r="AM124" s="45"/>
      <c r="AN124" s="32"/>
      <c r="AO124" s="45"/>
      <c r="AP124" s="32"/>
      <c r="AQ124" s="32"/>
      <c r="AR124" s="45"/>
      <c r="AS124" s="45"/>
      <c r="AT124" s="32"/>
      <c r="AU124" s="45"/>
      <c r="AV124" s="32"/>
      <c r="AW124" s="32"/>
      <c r="AX124" s="45"/>
      <c r="AY124" s="32"/>
      <c r="AZ124" s="32"/>
      <c r="BA124" s="32"/>
      <c r="BB124" s="32"/>
      <c r="BC124" s="32"/>
      <c r="BD124" s="32"/>
      <c r="BE124" s="32"/>
      <c r="BF124" s="32"/>
      <c r="BG124" s="45"/>
      <c r="BH124" s="45"/>
      <c r="BI124" s="32"/>
      <c r="BJ124" s="48">
        <v>1.0</v>
      </c>
      <c r="BK124" s="32"/>
      <c r="BL124" s="32"/>
      <c r="BM124" s="32"/>
      <c r="BN124" s="32"/>
      <c r="BO124" s="32"/>
      <c r="BP124" s="32"/>
      <c r="BQ124" s="32"/>
      <c r="BR124" s="32"/>
      <c r="BS124" s="48">
        <v>1.0</v>
      </c>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61" t="s">
        <v>639</v>
      </c>
      <c r="FC124" s="61"/>
      <c r="FD124" s="61"/>
    </row>
    <row r="125" hidden="1">
      <c r="A125" s="64">
        <v>171464.0</v>
      </c>
      <c r="B125" s="65" t="s">
        <v>636</v>
      </c>
      <c r="C125" s="66" t="s">
        <v>27</v>
      </c>
      <c r="D125" s="67" t="s">
        <v>9</v>
      </c>
      <c r="E125" s="67" t="s">
        <v>10</v>
      </c>
      <c r="F125" s="67" t="s">
        <v>292</v>
      </c>
      <c r="G125" s="65" t="s">
        <v>637</v>
      </c>
      <c r="H125" s="65" t="s">
        <v>638</v>
      </c>
      <c r="I125" s="68" t="s">
        <v>11</v>
      </c>
      <c r="J125" s="68" t="s">
        <v>36</v>
      </c>
      <c r="K125" s="68" t="s">
        <v>73</v>
      </c>
      <c r="L125" s="68" t="s">
        <v>361</v>
      </c>
      <c r="M125" s="68" t="s">
        <v>261</v>
      </c>
      <c r="N125" s="69">
        <v>42894.0</v>
      </c>
      <c r="O125" s="88"/>
      <c r="P125" s="52"/>
      <c r="Q125" s="53"/>
      <c r="R125" s="53"/>
      <c r="S125" s="52"/>
      <c r="T125" s="34">
        <f t="shared" si="221"/>
        <v>629</v>
      </c>
      <c r="U125" s="35">
        <f t="shared" si="4"/>
        <v>4</v>
      </c>
      <c r="V125" s="36">
        <f t="shared" ref="V125:X125" si="253">IF(ISBLANK($A125),"",sum(AF125,AL125,AR125,AX125,BD125,BJ125,BP125,BV125,CB125,CH125,CN125,CT125,CZ125,DF125,DL125,DR125,DX125,ED125,EJ125,EP125,EV125))</f>
        <v>3</v>
      </c>
      <c r="W125" s="36">
        <f t="shared" si="253"/>
        <v>0</v>
      </c>
      <c r="X125" s="36">
        <f t="shared" si="253"/>
        <v>0</v>
      </c>
      <c r="Y125" s="37">
        <f t="shared" si="223"/>
        <v>3</v>
      </c>
      <c r="Z125" s="36">
        <f t="shared" ref="Z125:AB125" si="254">IF(ISBLANK($A125),"",sum(AI125,AO125,AU125,BA125,BG125,BM125,BS125,BY125,CE125,CK125,CQ125,CW125,DC125,DI125,DO125,DU125,EA125,EG125,EM125,ES125,EY125))</f>
        <v>2</v>
      </c>
      <c r="AA125" s="36">
        <f t="shared" si="254"/>
        <v>0</v>
      </c>
      <c r="AB125" s="36">
        <f t="shared" si="254"/>
        <v>0</v>
      </c>
      <c r="AC125" s="37">
        <f t="shared" si="225"/>
        <v>2</v>
      </c>
      <c r="AD125" s="38">
        <f t="shared" si="226"/>
        <v>0.6666666667</v>
      </c>
      <c r="AE125" s="39" t="str">
        <f t="shared" si="92"/>
        <v>20+</v>
      </c>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70">
        <v>1.0</v>
      </c>
      <c r="BK125" s="52"/>
      <c r="BL125" s="52"/>
      <c r="BM125" s="52"/>
      <c r="BN125" s="52"/>
      <c r="BO125" s="52"/>
      <c r="BP125" s="52"/>
      <c r="BQ125" s="52"/>
      <c r="BR125" s="52"/>
      <c r="BS125" s="70">
        <v>1.0</v>
      </c>
      <c r="BT125" s="52"/>
      <c r="BU125" s="52"/>
      <c r="BV125" s="52"/>
      <c r="BW125" s="52"/>
      <c r="BX125" s="52"/>
      <c r="BY125" s="52"/>
      <c r="BZ125" s="52"/>
      <c r="CA125" s="52"/>
      <c r="CB125" s="70">
        <v>1.0</v>
      </c>
      <c r="CC125" s="52"/>
      <c r="CD125" s="52"/>
      <c r="CE125" s="52"/>
      <c r="CF125" s="52"/>
      <c r="CG125" s="52"/>
      <c r="CH125" s="52"/>
      <c r="CI125" s="52"/>
      <c r="CJ125" s="52"/>
      <c r="CK125" s="70">
        <v>1.0</v>
      </c>
      <c r="CL125" s="52"/>
      <c r="CM125" s="52"/>
      <c r="CN125" s="52"/>
      <c r="CO125" s="52"/>
      <c r="CP125" s="52"/>
      <c r="CQ125" s="52"/>
      <c r="CR125" s="52"/>
      <c r="CS125" s="52"/>
      <c r="CT125" s="70">
        <v>1.0</v>
      </c>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71" t="s">
        <v>640</v>
      </c>
      <c r="FC125" s="71"/>
      <c r="FD125" s="71"/>
    </row>
    <row r="126" hidden="1">
      <c r="A126" s="64">
        <v>171465.0</v>
      </c>
      <c r="B126" s="65" t="s">
        <v>636</v>
      </c>
      <c r="C126" s="66" t="s">
        <v>27</v>
      </c>
      <c r="D126" s="67" t="s">
        <v>9</v>
      </c>
      <c r="E126" s="67" t="s">
        <v>10</v>
      </c>
      <c r="F126" s="67" t="s">
        <v>292</v>
      </c>
      <c r="G126" s="65" t="s">
        <v>637</v>
      </c>
      <c r="H126" s="65" t="s">
        <v>638</v>
      </c>
      <c r="I126" s="68" t="s">
        <v>11</v>
      </c>
      <c r="J126" s="68" t="s">
        <v>36</v>
      </c>
      <c r="K126" s="68" t="s">
        <v>73</v>
      </c>
      <c r="L126" s="68" t="s">
        <v>361</v>
      </c>
      <c r="M126" s="68" t="s">
        <v>261</v>
      </c>
      <c r="N126" s="69">
        <v>42962.0</v>
      </c>
      <c r="O126" s="88"/>
      <c r="P126" s="52"/>
      <c r="Q126" s="53"/>
      <c r="R126" s="53"/>
      <c r="S126" s="52"/>
      <c r="T126" s="34">
        <f t="shared" si="221"/>
        <v>561</v>
      </c>
      <c r="U126" s="35">
        <f t="shared" si="4"/>
        <v>4</v>
      </c>
      <c r="V126" s="36">
        <f t="shared" ref="V126:X126" si="255">IF(ISBLANK($A126),"",sum(AF126,AL126,AR126,AX126,BD126,BJ126,BP126,BV126,CB126,CH126,CN126,CT126,CZ126,DF126,DL126,DR126,DX126,ED126,EJ126,EP126,EV126))</f>
        <v>0</v>
      </c>
      <c r="W126" s="36">
        <f t="shared" si="255"/>
        <v>0</v>
      </c>
      <c r="X126" s="36">
        <f t="shared" si="255"/>
        <v>0</v>
      </c>
      <c r="Y126" s="37">
        <f t="shared" si="223"/>
        <v>0</v>
      </c>
      <c r="Z126" s="36">
        <f t="shared" ref="Z126:AB126" si="256">IF(ISBLANK($A126),"",sum(AI126,AO126,AU126,BA126,BG126,BM126,BS126,BY126,CE126,CK126,CQ126,CW126,DC126,DI126,DO126,DU126,EA126,EG126,EM126,ES126,EY126))</f>
        <v>0</v>
      </c>
      <c r="AA126" s="36">
        <f t="shared" si="256"/>
        <v>0</v>
      </c>
      <c r="AB126" s="36">
        <f t="shared" si="256"/>
        <v>0</v>
      </c>
      <c r="AC126" s="37">
        <f t="shared" si="225"/>
        <v>0</v>
      </c>
      <c r="AD126" s="38" t="str">
        <f t="shared" si="226"/>
        <v/>
      </c>
      <c r="AE126" s="39" t="str">
        <f t="shared" si="92"/>
        <v>20+</v>
      </c>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71" t="s">
        <v>641</v>
      </c>
      <c r="FC126" s="71"/>
      <c r="FD126" s="71"/>
    </row>
    <row r="127" hidden="1">
      <c r="A127" s="64">
        <v>171466.0</v>
      </c>
      <c r="B127" s="65" t="s">
        <v>636</v>
      </c>
      <c r="C127" s="66" t="s">
        <v>27</v>
      </c>
      <c r="D127" s="67" t="s">
        <v>9</v>
      </c>
      <c r="E127" s="67" t="s">
        <v>10</v>
      </c>
      <c r="F127" s="67" t="s">
        <v>292</v>
      </c>
      <c r="G127" s="65" t="s">
        <v>637</v>
      </c>
      <c r="H127" s="65" t="s">
        <v>638</v>
      </c>
      <c r="I127" s="68" t="s">
        <v>11</v>
      </c>
      <c r="J127" s="68" t="s">
        <v>36</v>
      </c>
      <c r="K127" s="68" t="s">
        <v>73</v>
      </c>
      <c r="L127" s="68" t="s">
        <v>361</v>
      </c>
      <c r="M127" s="68" t="s">
        <v>261</v>
      </c>
      <c r="N127" s="69">
        <v>42962.0</v>
      </c>
      <c r="O127" s="88"/>
      <c r="P127" s="52"/>
      <c r="Q127" s="53"/>
      <c r="R127" s="53"/>
      <c r="S127" s="52"/>
      <c r="T127" s="34">
        <f t="shared" si="221"/>
        <v>561</v>
      </c>
      <c r="U127" s="35">
        <f t="shared" si="4"/>
        <v>4</v>
      </c>
      <c r="V127" s="36">
        <f t="shared" ref="V127:X127" si="257">IF(ISBLANK($A127),"",sum(AF127,AL127,AR127,AX127,BD127,BJ127,BP127,BV127,CB127,CH127,CN127,CT127,CZ127,DF127,DL127,DR127,DX127,ED127,EJ127,EP127,EV127))</f>
        <v>1</v>
      </c>
      <c r="W127" s="36">
        <f t="shared" si="257"/>
        <v>0</v>
      </c>
      <c r="X127" s="36">
        <f t="shared" si="257"/>
        <v>0</v>
      </c>
      <c r="Y127" s="37">
        <f t="shared" si="223"/>
        <v>1</v>
      </c>
      <c r="Z127" s="36">
        <f t="shared" ref="Z127:AB127" si="258">IF(ISBLANK($A127),"",sum(AI127,AO127,AU127,BA127,BG127,BM127,BS127,BY127,CE127,CK127,CQ127,CW127,DC127,DI127,DO127,DU127,EA127,EG127,EM127,ES127,EY127))</f>
        <v>1</v>
      </c>
      <c r="AA127" s="36">
        <f t="shared" si="258"/>
        <v>0</v>
      </c>
      <c r="AB127" s="36">
        <f t="shared" si="258"/>
        <v>0</v>
      </c>
      <c r="AC127" s="37">
        <f t="shared" si="225"/>
        <v>1</v>
      </c>
      <c r="AD127" s="38">
        <f t="shared" si="226"/>
        <v>1</v>
      </c>
      <c r="AE127" s="39" t="str">
        <f t="shared" si="92"/>
        <v>20+</v>
      </c>
      <c r="AF127" s="52"/>
      <c r="AG127" s="52"/>
      <c r="AH127" s="52"/>
      <c r="AI127" s="52"/>
      <c r="AJ127" s="52"/>
      <c r="AK127" s="52"/>
      <c r="AL127" s="70">
        <v>1.0</v>
      </c>
      <c r="AM127" s="52"/>
      <c r="AN127" s="52"/>
      <c r="AO127" s="52"/>
      <c r="AP127" s="52"/>
      <c r="AQ127" s="52"/>
      <c r="AR127" s="52"/>
      <c r="AS127" s="52"/>
      <c r="AT127" s="52"/>
      <c r="AU127" s="70">
        <v>1.0</v>
      </c>
      <c r="AV127" s="52"/>
      <c r="AW127" s="52"/>
      <c r="AX127" s="52"/>
      <c r="AY127" s="52"/>
      <c r="AZ127" s="52"/>
      <c r="BA127" s="52"/>
      <c r="BB127" s="52"/>
      <c r="BC127" s="52"/>
      <c r="BD127" s="52"/>
      <c r="BE127" s="52"/>
      <c r="BF127" s="52"/>
      <c r="BG127" s="52"/>
      <c r="BH127" s="52"/>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2"/>
      <c r="EW127" s="52"/>
      <c r="EX127" s="52"/>
      <c r="EY127" s="52"/>
      <c r="EZ127" s="52"/>
      <c r="FA127" s="52"/>
      <c r="FB127" s="71" t="s">
        <v>642</v>
      </c>
      <c r="FC127" s="71"/>
      <c r="FD127" s="71"/>
    </row>
    <row r="128" hidden="1">
      <c r="A128" s="64">
        <v>171467.0</v>
      </c>
      <c r="B128" s="65" t="s">
        <v>636</v>
      </c>
      <c r="C128" s="66" t="s">
        <v>27</v>
      </c>
      <c r="D128" s="87" t="s">
        <v>9</v>
      </c>
      <c r="E128" s="67" t="s">
        <v>10</v>
      </c>
      <c r="F128" s="67" t="s">
        <v>292</v>
      </c>
      <c r="G128" s="65" t="s">
        <v>637</v>
      </c>
      <c r="H128" s="65" t="s">
        <v>638</v>
      </c>
      <c r="I128" s="68" t="s">
        <v>11</v>
      </c>
      <c r="J128" s="68" t="s">
        <v>36</v>
      </c>
      <c r="K128" s="68" t="s">
        <v>73</v>
      </c>
      <c r="L128" s="68" t="s">
        <v>361</v>
      </c>
      <c r="M128" s="68" t="s">
        <v>261</v>
      </c>
      <c r="N128" s="69">
        <v>42962.0</v>
      </c>
      <c r="O128" s="88"/>
      <c r="P128" s="52"/>
      <c r="Q128" s="53"/>
      <c r="R128" s="53"/>
      <c r="S128" s="52"/>
      <c r="T128" s="34">
        <f t="shared" si="221"/>
        <v>561</v>
      </c>
      <c r="U128" s="35">
        <f t="shared" si="4"/>
        <v>4</v>
      </c>
      <c r="V128" s="36">
        <f t="shared" ref="V128:X128" si="259">IF(ISBLANK($A128),"",sum(AF128,AL128,AR128,AX128,BD128,BJ128,BP128,BV128,CB128,CH128,CN128,CT128,CZ128,DF128,DL128,DR128,DX128,ED128,EJ128,EP128,EV128))</f>
        <v>0</v>
      </c>
      <c r="W128" s="36">
        <f t="shared" si="259"/>
        <v>0</v>
      </c>
      <c r="X128" s="36">
        <f t="shared" si="259"/>
        <v>0</v>
      </c>
      <c r="Y128" s="37">
        <f t="shared" si="223"/>
        <v>0</v>
      </c>
      <c r="Z128" s="36">
        <f t="shared" ref="Z128:AB128" si="260">IF(ISBLANK($A128),"",sum(AI128,AO128,AU128,BA128,BG128,BM128,BS128,BY128,CE128,CK128,CQ128,CW128,DC128,DI128,DO128,DU128,EA128,EG128,EM128,ES128,EY128))</f>
        <v>0</v>
      </c>
      <c r="AA128" s="36">
        <f t="shared" si="260"/>
        <v>0</v>
      </c>
      <c r="AB128" s="36">
        <f t="shared" si="260"/>
        <v>0</v>
      </c>
      <c r="AC128" s="37">
        <f t="shared" si="225"/>
        <v>0</v>
      </c>
      <c r="AD128" s="38" t="str">
        <f t="shared" si="226"/>
        <v/>
      </c>
      <c r="AE128" s="39" t="str">
        <f t="shared" si="92"/>
        <v>20+</v>
      </c>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91" t="s">
        <v>643</v>
      </c>
      <c r="FC128" s="91"/>
      <c r="FD128" s="91"/>
    </row>
    <row r="129" hidden="1">
      <c r="A129" s="81">
        <v>172789.0</v>
      </c>
      <c r="B129" s="57" t="s">
        <v>644</v>
      </c>
      <c r="C129" s="58" t="s">
        <v>27</v>
      </c>
      <c r="D129" s="73" t="s">
        <v>16</v>
      </c>
      <c r="E129" s="59" t="s">
        <v>10</v>
      </c>
      <c r="F129" s="59"/>
      <c r="G129" s="57" t="s">
        <v>645</v>
      </c>
      <c r="H129" s="57" t="s">
        <v>646</v>
      </c>
      <c r="I129" s="45" t="s">
        <v>11</v>
      </c>
      <c r="J129" s="45" t="s">
        <v>36</v>
      </c>
      <c r="K129" s="45" t="s">
        <v>73</v>
      </c>
      <c r="L129" s="45" t="s">
        <v>647</v>
      </c>
      <c r="M129" s="45" t="s">
        <v>190</v>
      </c>
      <c r="N129" s="47">
        <v>42957.0</v>
      </c>
      <c r="O129" s="72">
        <v>42957.0</v>
      </c>
      <c r="P129" s="32"/>
      <c r="Q129" s="33"/>
      <c r="R129" s="33"/>
      <c r="S129" s="32"/>
      <c r="T129" s="34">
        <f t="shared" si="221"/>
        <v>566</v>
      </c>
      <c r="U129" s="35">
        <f t="shared" si="4"/>
        <v>4</v>
      </c>
      <c r="V129" s="36">
        <f t="shared" ref="V129:X129" si="261">IF(ISBLANK($A129),"",sum(AF129,AL129,AR129,AX129,BD129,BJ129,BP129,BV129,CB129,CH129,CN129,CT129,CZ129,DF129,DL129,DR129,DX129,ED129,EJ129,EP129,EV129))</f>
        <v>3</v>
      </c>
      <c r="W129" s="36">
        <f t="shared" si="261"/>
        <v>0</v>
      </c>
      <c r="X129" s="36">
        <f t="shared" si="261"/>
        <v>0</v>
      </c>
      <c r="Y129" s="37">
        <f t="shared" si="223"/>
        <v>3</v>
      </c>
      <c r="Z129" s="36">
        <f t="shared" ref="Z129:AB129" si="262">IF(ISBLANK($A129),"",sum(AI129,AO129,AU129,BA129,BG129,BM129,BS129,BY129,CE129,CK129,CQ129,CW129,DC129,DI129,DO129,DU129,EA129,EG129,EM129,ES129,EY129))</f>
        <v>2</v>
      </c>
      <c r="AA129" s="36">
        <f t="shared" si="262"/>
        <v>0</v>
      </c>
      <c r="AB129" s="36">
        <f t="shared" si="262"/>
        <v>0</v>
      </c>
      <c r="AC129" s="37">
        <f t="shared" si="225"/>
        <v>2</v>
      </c>
      <c r="AD129" s="38">
        <f t="shared" si="226"/>
        <v>0.6666666667</v>
      </c>
      <c r="AE129" s="39" t="str">
        <f t="shared" si="92"/>
        <v>20+</v>
      </c>
      <c r="AF129" s="45"/>
      <c r="AG129" s="32"/>
      <c r="AH129" s="32"/>
      <c r="AI129" s="48">
        <v>2.0</v>
      </c>
      <c r="AJ129" s="32"/>
      <c r="AK129" s="32"/>
      <c r="AL129" s="45"/>
      <c r="AM129" s="45"/>
      <c r="AN129" s="32"/>
      <c r="AO129" s="45"/>
      <c r="AP129" s="32"/>
      <c r="AQ129" s="32"/>
      <c r="AR129" s="45"/>
      <c r="AS129" s="45"/>
      <c r="AT129" s="32"/>
      <c r="AU129" s="45"/>
      <c r="AV129" s="32"/>
      <c r="AW129" s="32"/>
      <c r="AX129" s="45"/>
      <c r="AY129" s="32"/>
      <c r="AZ129" s="32"/>
      <c r="BA129" s="32"/>
      <c r="BB129" s="32"/>
      <c r="BC129" s="32"/>
      <c r="BD129" s="32"/>
      <c r="BE129" s="32"/>
      <c r="BF129" s="32"/>
      <c r="BG129" s="45"/>
      <c r="BH129" s="45"/>
      <c r="BI129" s="32"/>
      <c r="BJ129" s="45"/>
      <c r="BK129" s="32"/>
      <c r="BL129" s="32"/>
      <c r="BM129" s="32"/>
      <c r="BN129" s="32"/>
      <c r="BO129" s="32"/>
      <c r="BP129" s="32"/>
      <c r="BQ129" s="32"/>
      <c r="BR129" s="32"/>
      <c r="BS129" s="45"/>
      <c r="BT129" s="32"/>
      <c r="BU129" s="32"/>
      <c r="BV129" s="32"/>
      <c r="BW129" s="32"/>
      <c r="BX129" s="32"/>
      <c r="BY129" s="32"/>
      <c r="BZ129" s="32"/>
      <c r="CA129" s="32"/>
      <c r="CB129" s="48">
        <v>3.0</v>
      </c>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61" t="s">
        <v>648</v>
      </c>
      <c r="FC129" s="61"/>
      <c r="FD129" s="61"/>
    </row>
    <row r="130" hidden="1">
      <c r="A130" s="56">
        <v>172307.0</v>
      </c>
      <c r="B130" s="57" t="s">
        <v>644</v>
      </c>
      <c r="C130" s="58" t="s">
        <v>27</v>
      </c>
      <c r="D130" s="59" t="s">
        <v>16</v>
      </c>
      <c r="E130" s="59" t="s">
        <v>10</v>
      </c>
      <c r="F130" s="59" t="s">
        <v>292</v>
      </c>
      <c r="G130" s="57" t="s">
        <v>649</v>
      </c>
      <c r="H130" s="57" t="s">
        <v>646</v>
      </c>
      <c r="I130" s="45" t="s">
        <v>11</v>
      </c>
      <c r="J130" s="45" t="s">
        <v>36</v>
      </c>
      <c r="K130" s="45" t="s">
        <v>73</v>
      </c>
      <c r="L130" s="45" t="s">
        <v>345</v>
      </c>
      <c r="M130" s="45" t="s">
        <v>190</v>
      </c>
      <c r="N130" s="47">
        <v>42934.0</v>
      </c>
      <c r="O130" s="55"/>
      <c r="P130" s="32"/>
      <c r="Q130" s="33"/>
      <c r="R130" s="33"/>
      <c r="S130" s="32"/>
      <c r="T130" s="34">
        <f t="shared" si="221"/>
        <v>589</v>
      </c>
      <c r="U130" s="35">
        <f t="shared" si="4"/>
        <v>4</v>
      </c>
      <c r="V130" s="36">
        <f t="shared" ref="V130:X130" si="263">IF(ISBLANK($A130),"",sum(AF130,AL130,AR130,AX130,BD130,BJ130,BP130,BV130,CB130,CH130,CN130,CT130,CZ130,DF130,DL130,DR130,DX130,ED130,EJ130,EP130,EV130))</f>
        <v>5</v>
      </c>
      <c r="W130" s="36">
        <f t="shared" si="263"/>
        <v>0</v>
      </c>
      <c r="X130" s="36">
        <f t="shared" si="263"/>
        <v>0</v>
      </c>
      <c r="Y130" s="37">
        <f t="shared" si="223"/>
        <v>5</v>
      </c>
      <c r="Z130" s="36">
        <f t="shared" ref="Z130:AB130" si="264">IF(ISBLANK($A130),"",sum(AI130,AO130,AU130,BA130,BG130,BM130,BS130,BY130,CE130,CK130,CQ130,CW130,DC130,DI130,DO130,DU130,EA130,EG130,EM130,ES130,EY130))</f>
        <v>0</v>
      </c>
      <c r="AA130" s="36">
        <f t="shared" si="264"/>
        <v>0</v>
      </c>
      <c r="AB130" s="36">
        <f t="shared" si="264"/>
        <v>0</v>
      </c>
      <c r="AC130" s="37">
        <f t="shared" si="225"/>
        <v>0</v>
      </c>
      <c r="AD130" s="38">
        <f t="shared" si="226"/>
        <v>0</v>
      </c>
      <c r="AE130" s="39" t="str">
        <f t="shared" si="92"/>
        <v>20+</v>
      </c>
      <c r="AF130" s="48">
        <v>2.0</v>
      </c>
      <c r="AG130" s="32"/>
      <c r="AH130" s="32"/>
      <c r="AI130" s="32"/>
      <c r="AJ130" s="32"/>
      <c r="AK130" s="32"/>
      <c r="AL130" s="48">
        <v>3.0</v>
      </c>
      <c r="AM130" s="45"/>
      <c r="AN130" s="32"/>
      <c r="AO130" s="45"/>
      <c r="AP130" s="32"/>
      <c r="AQ130" s="32"/>
      <c r="AR130" s="45"/>
      <c r="AS130" s="45"/>
      <c r="AT130" s="32"/>
      <c r="AU130" s="45"/>
      <c r="AV130" s="32"/>
      <c r="AW130" s="32"/>
      <c r="AX130" s="45"/>
      <c r="AY130" s="32"/>
      <c r="AZ130" s="32"/>
      <c r="BA130" s="32"/>
      <c r="BB130" s="32"/>
      <c r="BC130" s="32"/>
      <c r="BD130" s="32"/>
      <c r="BE130" s="32"/>
      <c r="BF130" s="32"/>
      <c r="BG130" s="45"/>
      <c r="BH130" s="45"/>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s="32"/>
      <c r="EP130" s="32"/>
      <c r="EQ130" s="32"/>
      <c r="ER130" s="32"/>
      <c r="ES130" s="32"/>
      <c r="ET130" s="32"/>
      <c r="EU130" s="32"/>
      <c r="EV130" s="32"/>
      <c r="EW130" s="32"/>
      <c r="EX130" s="32"/>
      <c r="EY130" s="32"/>
      <c r="EZ130" s="32"/>
      <c r="FA130" s="32"/>
      <c r="FB130" s="61" t="s">
        <v>650</v>
      </c>
      <c r="FC130" s="61"/>
      <c r="FD130" s="61"/>
    </row>
    <row r="131" hidden="1">
      <c r="A131" s="56">
        <v>172063.0</v>
      </c>
      <c r="B131" s="57" t="s">
        <v>651</v>
      </c>
      <c r="C131" s="58" t="s">
        <v>27</v>
      </c>
      <c r="D131" s="59" t="s">
        <v>16</v>
      </c>
      <c r="E131" s="59" t="s">
        <v>10</v>
      </c>
      <c r="F131" s="59" t="s">
        <v>292</v>
      </c>
      <c r="G131" s="57" t="s">
        <v>652</v>
      </c>
      <c r="H131" s="57" t="s">
        <v>426</v>
      </c>
      <c r="I131" s="45" t="s">
        <v>11</v>
      </c>
      <c r="J131" s="45" t="s">
        <v>36</v>
      </c>
      <c r="K131" s="45" t="s">
        <v>73</v>
      </c>
      <c r="L131" s="45" t="s">
        <v>653</v>
      </c>
      <c r="M131" s="45" t="s">
        <v>110</v>
      </c>
      <c r="N131" s="47">
        <v>42934.0</v>
      </c>
      <c r="O131" s="55"/>
      <c r="P131" s="32"/>
      <c r="Q131" s="33"/>
      <c r="R131" s="33"/>
      <c r="S131" s="32"/>
      <c r="T131" s="34">
        <f t="shared" si="221"/>
        <v>589</v>
      </c>
      <c r="U131" s="35">
        <f t="shared" si="4"/>
        <v>4</v>
      </c>
      <c r="V131" s="36">
        <f t="shared" ref="V131:X131" si="265">IF(ISBLANK($A131),"",sum(AF131,AL131,AR131,AX131,BD131,BJ131,BP131,BV131,CB131,CH131,CN131,CT131,CZ131,DF131,DL131,DR131,DX131,ED131,EJ131,EP131,EV131))</f>
        <v>6</v>
      </c>
      <c r="W131" s="36">
        <f t="shared" si="265"/>
        <v>0</v>
      </c>
      <c r="X131" s="36">
        <f t="shared" si="265"/>
        <v>0</v>
      </c>
      <c r="Y131" s="37">
        <f t="shared" si="223"/>
        <v>6</v>
      </c>
      <c r="Z131" s="36">
        <f t="shared" ref="Z131:AB131" si="266">IF(ISBLANK($A131),"",sum(AI131,AO131,AU131,BA131,BG131,BM131,BS131,BY131,CE131,CK131,CQ131,CW131,DC131,DI131,DO131,DU131,EA131,EG131,EM131,ES131,EY131))</f>
        <v>4</v>
      </c>
      <c r="AA131" s="36">
        <f t="shared" si="266"/>
        <v>0</v>
      </c>
      <c r="AB131" s="36">
        <f t="shared" si="266"/>
        <v>0</v>
      </c>
      <c r="AC131" s="37">
        <f t="shared" si="225"/>
        <v>4</v>
      </c>
      <c r="AD131" s="38">
        <f t="shared" si="226"/>
        <v>0.6666666667</v>
      </c>
      <c r="AE131" s="39" t="str">
        <f t="shared" si="92"/>
        <v>20+</v>
      </c>
      <c r="AF131" s="48">
        <v>4.0</v>
      </c>
      <c r="AG131" s="32"/>
      <c r="AH131" s="32"/>
      <c r="AI131" s="48">
        <v>3.0</v>
      </c>
      <c r="AJ131" s="32"/>
      <c r="AK131" s="32"/>
      <c r="AL131" s="45"/>
      <c r="AM131" s="45"/>
      <c r="AN131" s="32"/>
      <c r="AO131" s="45"/>
      <c r="AP131" s="32"/>
      <c r="AQ131" s="32"/>
      <c r="AR131" s="48">
        <v>2.0</v>
      </c>
      <c r="AS131" s="45"/>
      <c r="AT131" s="32"/>
      <c r="AU131" s="48">
        <v>1.0</v>
      </c>
      <c r="AV131" s="45"/>
      <c r="AW131" s="32"/>
      <c r="AX131" s="45"/>
      <c r="AY131" s="32"/>
      <c r="AZ131" s="32"/>
      <c r="BA131" s="32"/>
      <c r="BB131" s="32"/>
      <c r="BC131" s="32"/>
      <c r="BD131" s="32"/>
      <c r="BE131" s="32"/>
      <c r="BF131" s="32"/>
      <c r="BG131" s="45"/>
      <c r="BH131" s="45"/>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61" t="s">
        <v>654</v>
      </c>
      <c r="FC131" s="61"/>
      <c r="FD131" s="61"/>
    </row>
    <row r="132" hidden="1">
      <c r="A132" s="81" t="s">
        <v>655</v>
      </c>
      <c r="B132" s="82" t="s">
        <v>656</v>
      </c>
      <c r="C132" s="83" t="s">
        <v>657</v>
      </c>
      <c r="D132" s="73" t="s">
        <v>16</v>
      </c>
      <c r="E132" s="73" t="s">
        <v>10</v>
      </c>
      <c r="F132" s="45" t="s">
        <v>292</v>
      </c>
      <c r="G132" s="82" t="s">
        <v>658</v>
      </c>
      <c r="H132" s="82" t="s">
        <v>659</v>
      </c>
      <c r="I132" s="96" t="s">
        <v>11</v>
      </c>
      <c r="J132" s="96" t="s">
        <v>36</v>
      </c>
      <c r="K132" s="96" t="s">
        <v>73</v>
      </c>
      <c r="L132" s="96" t="s">
        <v>660</v>
      </c>
      <c r="M132" s="96" t="s">
        <v>38</v>
      </c>
      <c r="N132" s="74">
        <v>43013.0</v>
      </c>
      <c r="O132" s="97">
        <v>43013.0</v>
      </c>
      <c r="P132" s="32"/>
      <c r="Q132" s="33"/>
      <c r="R132" s="33"/>
      <c r="S132" s="32"/>
      <c r="T132" s="75">
        <f t="shared" si="221"/>
        <v>510</v>
      </c>
      <c r="U132" s="35">
        <f t="shared" si="4"/>
        <v>4</v>
      </c>
      <c r="V132" s="75">
        <f t="shared" ref="V132:X132" si="267">IF(ISBLANK($A132),"",sum(AF132,AL132,AR132,AX132,BD132,BJ132,BP132,BV132,CB132,CH132,CN132,CT132,CZ132,DF132,DL132,DR132,DX132,ED132,EJ132,EP132,EV132))</f>
        <v>1</v>
      </c>
      <c r="W132" s="75">
        <f t="shared" si="267"/>
        <v>2</v>
      </c>
      <c r="X132" s="75">
        <f t="shared" si="267"/>
        <v>0</v>
      </c>
      <c r="Y132" s="76">
        <f t="shared" si="223"/>
        <v>3</v>
      </c>
      <c r="Z132" s="75">
        <f t="shared" ref="Z132:AB132" si="268">IF(ISBLANK($A132),"",sum(AI132,AO132,AU132,BA132,BG132,BM132,BS132,BY132,CE132,CK132,CQ132,CW132,DC132,DI132,DO132,DU132,EA132,EG132,EM132,ES132,EY132))</f>
        <v>3</v>
      </c>
      <c r="AA132" s="75">
        <f t="shared" si="268"/>
        <v>0</v>
      </c>
      <c r="AB132" s="75">
        <f t="shared" si="268"/>
        <v>0</v>
      </c>
      <c r="AC132" s="76">
        <f t="shared" si="225"/>
        <v>3</v>
      </c>
      <c r="AD132" s="77">
        <f t="shared" si="226"/>
        <v>1</v>
      </c>
      <c r="AE132" s="78" t="str">
        <f t="shared" si="92"/>
        <v>20+</v>
      </c>
      <c r="AF132" s="32"/>
      <c r="AG132" s="32"/>
      <c r="AH132" s="32"/>
      <c r="AI132" s="32"/>
      <c r="AJ132" s="32"/>
      <c r="AK132" s="32"/>
      <c r="AL132" s="79">
        <v>1.0</v>
      </c>
      <c r="AM132" s="79">
        <v>2.0</v>
      </c>
      <c r="AN132" s="32"/>
      <c r="AO132" s="79">
        <v>3.0</v>
      </c>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80" t="s">
        <v>661</v>
      </c>
      <c r="FC132" s="80"/>
      <c r="FD132" s="80"/>
    </row>
    <row r="133" hidden="1">
      <c r="A133" s="64">
        <v>172364.0</v>
      </c>
      <c r="B133" s="65" t="s">
        <v>651</v>
      </c>
      <c r="C133" s="66" t="s">
        <v>27</v>
      </c>
      <c r="D133" s="87" t="s">
        <v>9</v>
      </c>
      <c r="E133" s="67" t="s">
        <v>10</v>
      </c>
      <c r="F133" s="67" t="s">
        <v>292</v>
      </c>
      <c r="G133" s="65" t="s">
        <v>652</v>
      </c>
      <c r="H133" s="65" t="s">
        <v>662</v>
      </c>
      <c r="I133" s="68" t="s">
        <v>11</v>
      </c>
      <c r="J133" s="68" t="s">
        <v>36</v>
      </c>
      <c r="K133" s="68" t="s">
        <v>73</v>
      </c>
      <c r="L133" s="68" t="s">
        <v>653</v>
      </c>
      <c r="M133" s="68" t="s">
        <v>110</v>
      </c>
      <c r="N133" s="69">
        <v>42962.0</v>
      </c>
      <c r="O133" s="88"/>
      <c r="P133" s="52"/>
      <c r="Q133" s="53"/>
      <c r="R133" s="53"/>
      <c r="S133" s="52"/>
      <c r="T133" s="34">
        <f t="shared" si="221"/>
        <v>561</v>
      </c>
      <c r="U133" s="35">
        <f t="shared" si="4"/>
        <v>4</v>
      </c>
      <c r="V133" s="36">
        <f t="shared" ref="V133:X133" si="269">IF(ISBLANK($A133),"",sum(AF133,AL133,AR133,AX133,BD133,BJ133,BP133,BV133,CB133,CH133,CN133,CT133,CZ133,DF133,DL133,DR133,DX133,ED133,EJ133,EP133,EV133))</f>
        <v>10</v>
      </c>
      <c r="W133" s="36">
        <f t="shared" si="269"/>
        <v>0</v>
      </c>
      <c r="X133" s="36">
        <f t="shared" si="269"/>
        <v>0</v>
      </c>
      <c r="Y133" s="37">
        <f t="shared" si="223"/>
        <v>10</v>
      </c>
      <c r="Z133" s="36">
        <f t="shared" ref="Z133:AB133" si="270">IF(ISBLANK($A133),"",sum(AI133,AO133,AU133,BA133,BG133,BM133,BS133,BY133,CE133,CK133,CQ133,CW133,DC133,DI133,DO133,DU133,EA133,EG133,EM133,ES133,EY133))</f>
        <v>6</v>
      </c>
      <c r="AA133" s="36">
        <f t="shared" si="270"/>
        <v>0</v>
      </c>
      <c r="AB133" s="36">
        <f t="shared" si="270"/>
        <v>0</v>
      </c>
      <c r="AC133" s="37">
        <f t="shared" si="225"/>
        <v>6</v>
      </c>
      <c r="AD133" s="38">
        <f t="shared" si="226"/>
        <v>0.6</v>
      </c>
      <c r="AE133" s="39" t="str">
        <f t="shared" si="92"/>
        <v>20+</v>
      </c>
      <c r="AF133" s="70">
        <v>3.0</v>
      </c>
      <c r="AG133" s="52"/>
      <c r="AH133" s="52"/>
      <c r="AI133" s="52"/>
      <c r="AJ133" s="52"/>
      <c r="AK133" s="52"/>
      <c r="AL133" s="52"/>
      <c r="AM133" s="52"/>
      <c r="AN133" s="52"/>
      <c r="AO133" s="52"/>
      <c r="AP133" s="52"/>
      <c r="AQ133" s="52"/>
      <c r="AR133" s="70">
        <v>2.0</v>
      </c>
      <c r="AS133" s="52"/>
      <c r="AT133" s="52"/>
      <c r="AU133" s="52"/>
      <c r="AV133" s="52"/>
      <c r="AW133" s="52"/>
      <c r="AX133" s="70">
        <v>1.0</v>
      </c>
      <c r="AY133" s="52"/>
      <c r="AZ133" s="52"/>
      <c r="BA133" s="52"/>
      <c r="BB133" s="52"/>
      <c r="BC133" s="52"/>
      <c r="BD133" s="90">
        <v>2.0</v>
      </c>
      <c r="BE133" s="52"/>
      <c r="BF133" s="52"/>
      <c r="BG133" s="90">
        <v>2.0</v>
      </c>
      <c r="BH133" s="52"/>
      <c r="BI133" s="52"/>
      <c r="BJ133" s="90">
        <v>2.0</v>
      </c>
      <c r="BK133" s="52"/>
      <c r="BL133" s="52"/>
      <c r="BM133" s="90">
        <v>4.0</v>
      </c>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52"/>
      <c r="DK133" s="52"/>
      <c r="DL133" s="52"/>
      <c r="DM133" s="52"/>
      <c r="DN133" s="52"/>
      <c r="DO133" s="52"/>
      <c r="DP133" s="52"/>
      <c r="DQ133" s="52"/>
      <c r="DR133" s="52"/>
      <c r="DS133" s="52"/>
      <c r="DT133" s="52"/>
      <c r="DU133" s="52"/>
      <c r="DV133" s="52"/>
      <c r="DW133" s="52"/>
      <c r="DX133" s="52"/>
      <c r="DY133" s="52"/>
      <c r="DZ133" s="52"/>
      <c r="EA133" s="52"/>
      <c r="EB133" s="52"/>
      <c r="EC133" s="52"/>
      <c r="ED133" s="52"/>
      <c r="EE133" s="52"/>
      <c r="EF133" s="52"/>
      <c r="EG133" s="52"/>
      <c r="EH133" s="52"/>
      <c r="EI133" s="52"/>
      <c r="EJ133" s="52"/>
      <c r="EK133" s="52"/>
      <c r="EL133" s="52"/>
      <c r="EM133" s="52"/>
      <c r="EN133" s="52"/>
      <c r="EO133" s="52"/>
      <c r="EP133" s="52"/>
      <c r="EQ133" s="52"/>
      <c r="ER133" s="52"/>
      <c r="ES133" s="52"/>
      <c r="ET133" s="52"/>
      <c r="EU133" s="52"/>
      <c r="EV133" s="52"/>
      <c r="EW133" s="52"/>
      <c r="EX133" s="52"/>
      <c r="EY133" s="52"/>
      <c r="EZ133" s="52"/>
      <c r="FA133" s="52"/>
      <c r="FB133" s="91" t="s">
        <v>663</v>
      </c>
      <c r="FC133" s="91"/>
      <c r="FD133" s="91"/>
    </row>
    <row r="134" hidden="1">
      <c r="A134" s="92" t="s">
        <v>664</v>
      </c>
      <c r="B134" s="93" t="s">
        <v>665</v>
      </c>
      <c r="C134" s="94" t="s">
        <v>657</v>
      </c>
      <c r="D134" s="87" t="s">
        <v>9</v>
      </c>
      <c r="E134" s="87" t="s">
        <v>10</v>
      </c>
      <c r="F134" s="68" t="s">
        <v>292</v>
      </c>
      <c r="G134" s="93" t="s">
        <v>658</v>
      </c>
      <c r="H134" s="93" t="s">
        <v>659</v>
      </c>
      <c r="I134" s="85" t="s">
        <v>11</v>
      </c>
      <c r="J134" s="85" t="s">
        <v>36</v>
      </c>
      <c r="K134" s="85" t="s">
        <v>73</v>
      </c>
      <c r="L134" s="85" t="s">
        <v>660</v>
      </c>
      <c r="M134" s="85" t="s">
        <v>38</v>
      </c>
      <c r="N134" s="95">
        <v>43013.0</v>
      </c>
      <c r="O134" s="106">
        <v>43013.0</v>
      </c>
      <c r="P134" s="52"/>
      <c r="Q134" s="53"/>
      <c r="R134" s="53"/>
      <c r="S134" s="52"/>
      <c r="T134" s="34">
        <f t="shared" si="221"/>
        <v>510</v>
      </c>
      <c r="U134" s="35">
        <f t="shared" si="4"/>
        <v>4</v>
      </c>
      <c r="V134" s="36">
        <f t="shared" ref="V134:X134" si="271">IF(ISBLANK($A134),"",sum(AF134,AL134,AR134,AX134,BD134,BJ134,BP134,BV134,CB134,CH134,CN134,CT134,CZ134,DF134,DL134,DR134,DX134,ED134,EJ134,EP134,EV134))</f>
        <v>1</v>
      </c>
      <c r="W134" s="36">
        <f t="shared" si="271"/>
        <v>0</v>
      </c>
      <c r="X134" s="36">
        <f t="shared" si="271"/>
        <v>0</v>
      </c>
      <c r="Y134" s="37">
        <f t="shared" si="223"/>
        <v>1</v>
      </c>
      <c r="Z134" s="36">
        <f t="shared" ref="Z134:AB134" si="272">IF(ISBLANK($A134),"",sum(AI134,AO134,AU134,BA134,BG134,BM134,BS134,BY134,CE134,CK134,CQ134,CW134,DC134,DI134,DO134,DU134,EA134,EG134,EM134,ES134,EY134))</f>
        <v>0</v>
      </c>
      <c r="AA134" s="36">
        <f t="shared" si="272"/>
        <v>0</v>
      </c>
      <c r="AB134" s="36">
        <f t="shared" si="272"/>
        <v>0</v>
      </c>
      <c r="AC134" s="37">
        <f t="shared" si="225"/>
        <v>0</v>
      </c>
      <c r="AD134" s="38">
        <f t="shared" si="226"/>
        <v>0</v>
      </c>
      <c r="AE134" s="39" t="str">
        <f t="shared" si="92"/>
        <v>20+</v>
      </c>
      <c r="AF134" s="52"/>
      <c r="AG134" s="52"/>
      <c r="AH134" s="52"/>
      <c r="AI134" s="52"/>
      <c r="AJ134" s="52"/>
      <c r="AK134" s="52"/>
      <c r="AL134" s="90"/>
      <c r="AM134" s="52"/>
      <c r="AN134" s="52"/>
      <c r="AO134" s="52"/>
      <c r="AP134" s="52"/>
      <c r="AQ134" s="52"/>
      <c r="AR134" s="52"/>
      <c r="AS134" s="52"/>
      <c r="AT134" s="52"/>
      <c r="AU134" s="52"/>
      <c r="AV134" s="52"/>
      <c r="AW134" s="52"/>
      <c r="AX134" s="90">
        <v>1.0</v>
      </c>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91" t="s">
        <v>666</v>
      </c>
      <c r="FC134" s="91"/>
      <c r="FD134" s="91"/>
    </row>
    <row r="135" hidden="1">
      <c r="A135" s="56">
        <v>162000.0</v>
      </c>
      <c r="B135" s="57" t="s">
        <v>667</v>
      </c>
      <c r="C135" s="58" t="s">
        <v>27</v>
      </c>
      <c r="D135" s="73" t="s">
        <v>16</v>
      </c>
      <c r="E135" s="59" t="s">
        <v>10</v>
      </c>
      <c r="F135" s="59" t="s">
        <v>292</v>
      </c>
      <c r="G135" s="57" t="s">
        <v>668</v>
      </c>
      <c r="H135" s="57" t="s">
        <v>669</v>
      </c>
      <c r="I135" s="45" t="s">
        <v>11</v>
      </c>
      <c r="J135" s="45" t="s">
        <v>36</v>
      </c>
      <c r="K135" s="45" t="s">
        <v>73</v>
      </c>
      <c r="L135" s="45" t="s">
        <v>340</v>
      </c>
      <c r="M135" s="45" t="s">
        <v>110</v>
      </c>
      <c r="N135" s="47">
        <v>42860.0</v>
      </c>
      <c r="O135" s="72">
        <v>42860.0</v>
      </c>
      <c r="P135" s="32"/>
      <c r="Q135" s="33"/>
      <c r="R135" s="33"/>
      <c r="S135" s="32"/>
      <c r="T135" s="75">
        <f t="shared" si="221"/>
        <v>663</v>
      </c>
      <c r="U135" s="35">
        <f t="shared" si="4"/>
        <v>4</v>
      </c>
      <c r="V135" s="75">
        <f t="shared" ref="V135:X135" si="273">IF(ISBLANK($A135),"",sum(AF135,AL135,AR135,AX135,BD135,BJ135,BP135,BV135,CB135,CH135,CN135,CT135,CZ135,DF135,DL135,DR135,DX135,ED135,EJ135,EP135,EV135))</f>
        <v>0</v>
      </c>
      <c r="W135" s="75">
        <f t="shared" si="273"/>
        <v>2</v>
      </c>
      <c r="X135" s="75">
        <f t="shared" si="273"/>
        <v>4</v>
      </c>
      <c r="Y135" s="76">
        <f t="shared" si="223"/>
        <v>6</v>
      </c>
      <c r="Z135" s="75">
        <f t="shared" ref="Z135:AB135" si="274">IF(ISBLANK($A135),"",sum(AI135,AO135,AU135,BA135,BG135,BM135,BS135,BY135,CE135,CK135,CQ135,CW135,DC135,DI135,DO135,DU135,EA135,EG135,EM135,ES135,EY135))</f>
        <v>3</v>
      </c>
      <c r="AA135" s="75">
        <f t="shared" si="274"/>
        <v>0</v>
      </c>
      <c r="AB135" s="75">
        <f t="shared" si="274"/>
        <v>0</v>
      </c>
      <c r="AC135" s="76">
        <f t="shared" si="225"/>
        <v>3</v>
      </c>
      <c r="AD135" s="77">
        <f t="shared" si="226"/>
        <v>0.5</v>
      </c>
      <c r="AE135" s="78" t="str">
        <f t="shared" si="92"/>
        <v>20+</v>
      </c>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79">
        <v>2.0</v>
      </c>
      <c r="EX135" s="79">
        <v>4.0</v>
      </c>
      <c r="EY135" s="79">
        <v>3.0</v>
      </c>
      <c r="EZ135" s="32"/>
      <c r="FA135" s="32"/>
      <c r="FB135" s="80" t="s">
        <v>670</v>
      </c>
      <c r="FC135" s="80"/>
      <c r="FD135" s="80"/>
    </row>
    <row r="136" hidden="1">
      <c r="A136" s="56">
        <v>172365.0</v>
      </c>
      <c r="B136" s="57" t="s">
        <v>651</v>
      </c>
      <c r="C136" s="58" t="s">
        <v>27</v>
      </c>
      <c r="D136" s="73" t="s">
        <v>16</v>
      </c>
      <c r="E136" s="59" t="s">
        <v>10</v>
      </c>
      <c r="F136" s="59" t="s">
        <v>292</v>
      </c>
      <c r="G136" s="57" t="s">
        <v>671</v>
      </c>
      <c r="H136" s="57" t="s">
        <v>662</v>
      </c>
      <c r="I136" s="45" t="s">
        <v>11</v>
      </c>
      <c r="J136" s="45" t="s">
        <v>36</v>
      </c>
      <c r="K136" s="45" t="s">
        <v>73</v>
      </c>
      <c r="L136" s="45" t="s">
        <v>340</v>
      </c>
      <c r="M136" s="45" t="s">
        <v>110</v>
      </c>
      <c r="N136" s="47">
        <v>42963.0</v>
      </c>
      <c r="O136" s="55"/>
      <c r="P136" s="32"/>
      <c r="Q136" s="33"/>
      <c r="R136" s="33"/>
      <c r="S136" s="32"/>
      <c r="T136" s="75">
        <f t="shared" si="221"/>
        <v>560</v>
      </c>
      <c r="U136" s="35">
        <f t="shared" si="4"/>
        <v>4</v>
      </c>
      <c r="V136" s="75">
        <f t="shared" ref="V136:X136" si="275">IF(ISBLANK($A136),"",sum(AF136,AL136,AR136,AX136,BD136,BJ136,BP136,BV136,CB136,CH136,CN136,CT136,CZ136,DF136,DL136,DR136,DX136,ED136,EJ136,EP136,EV136))</f>
        <v>5</v>
      </c>
      <c r="W136" s="75">
        <f t="shared" si="275"/>
        <v>0</v>
      </c>
      <c r="X136" s="75">
        <f t="shared" si="275"/>
        <v>0</v>
      </c>
      <c r="Y136" s="76">
        <f t="shared" si="223"/>
        <v>5</v>
      </c>
      <c r="Z136" s="75">
        <f t="shared" ref="Z136:AB136" si="276">IF(ISBLANK($A136),"",sum(AI136,AO136,AU136,BA136,BG136,BM136,BS136,BY136,CE136,CK136,CQ136,CW136,DC136,DI136,DO136,DU136,EA136,EG136,EM136,ES136,EY136))</f>
        <v>0</v>
      </c>
      <c r="AA136" s="75">
        <f t="shared" si="276"/>
        <v>0</v>
      </c>
      <c r="AB136" s="75">
        <f t="shared" si="276"/>
        <v>0</v>
      </c>
      <c r="AC136" s="76">
        <f t="shared" si="225"/>
        <v>0</v>
      </c>
      <c r="AD136" s="77">
        <f t="shared" si="226"/>
        <v>0</v>
      </c>
      <c r="AE136" s="78" t="str">
        <f t="shared" si="92"/>
        <v>20+</v>
      </c>
      <c r="AF136" s="48">
        <v>1.0</v>
      </c>
      <c r="AG136" s="32"/>
      <c r="AH136" s="32"/>
      <c r="AI136" s="32"/>
      <c r="AJ136" s="32"/>
      <c r="AK136" s="32"/>
      <c r="AL136" s="48">
        <v>1.0</v>
      </c>
      <c r="AM136" s="32"/>
      <c r="AN136" s="32"/>
      <c r="AO136" s="32"/>
      <c r="AP136" s="32"/>
      <c r="AQ136" s="32"/>
      <c r="AR136" s="32"/>
      <c r="AS136" s="32"/>
      <c r="AT136" s="32"/>
      <c r="AU136" s="32"/>
      <c r="AV136" s="32"/>
      <c r="AW136" s="32"/>
      <c r="AX136" s="48">
        <v>1.0</v>
      </c>
      <c r="AY136" s="32"/>
      <c r="AZ136" s="32"/>
      <c r="BA136" s="32"/>
      <c r="BB136" s="32"/>
      <c r="BC136" s="32"/>
      <c r="BD136" s="79">
        <v>2.0</v>
      </c>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80" t="s">
        <v>672</v>
      </c>
      <c r="FC136" s="80"/>
      <c r="FD136" s="80"/>
    </row>
    <row r="137" hidden="1">
      <c r="A137" s="56">
        <v>172100.0</v>
      </c>
      <c r="B137" s="57" t="s">
        <v>673</v>
      </c>
      <c r="C137" s="58" t="s">
        <v>27</v>
      </c>
      <c r="D137" s="73" t="s">
        <v>16</v>
      </c>
      <c r="E137" s="59" t="s">
        <v>10</v>
      </c>
      <c r="F137" s="59" t="s">
        <v>292</v>
      </c>
      <c r="G137" s="57" t="s">
        <v>633</v>
      </c>
      <c r="H137" s="57" t="s">
        <v>386</v>
      </c>
      <c r="I137" s="45" t="s">
        <v>11</v>
      </c>
      <c r="J137" s="45" t="s">
        <v>36</v>
      </c>
      <c r="K137" s="45" t="s">
        <v>73</v>
      </c>
      <c r="L137" s="45" t="s">
        <v>361</v>
      </c>
      <c r="M137" s="45" t="s">
        <v>261</v>
      </c>
      <c r="N137" s="47">
        <v>42944.0</v>
      </c>
      <c r="O137" s="55"/>
      <c r="P137" s="32"/>
      <c r="Q137" s="33"/>
      <c r="R137" s="33"/>
      <c r="S137" s="32"/>
      <c r="T137" s="34">
        <f t="shared" si="221"/>
        <v>579</v>
      </c>
      <c r="U137" s="35">
        <f t="shared" si="4"/>
        <v>4</v>
      </c>
      <c r="V137" s="36">
        <f t="shared" ref="V137:X137" si="277">IF(ISBLANK($A137),"",sum(AF137,AL137,AR137,AX137,BD137,BJ137,BP137,BV137,CB137,CH137,CN137,CT137,CZ137,DF137,DL137,DR137,DX137,ED137,EJ137,EP137,EV137))</f>
        <v>3</v>
      </c>
      <c r="W137" s="36">
        <f t="shared" si="277"/>
        <v>0</v>
      </c>
      <c r="X137" s="36">
        <f t="shared" si="277"/>
        <v>0</v>
      </c>
      <c r="Y137" s="37">
        <f t="shared" si="223"/>
        <v>3</v>
      </c>
      <c r="Z137" s="36">
        <f t="shared" ref="Z137:AB137" si="278">IF(ISBLANK($A137),"",sum(AI137,AO137,AU137,BA137,BG137,BM137,BS137,BY137,CE137,CK137,CQ137,CW137,DC137,DI137,DO137,DU137,EA137,EG137,EM137,ES137,EY137))</f>
        <v>3</v>
      </c>
      <c r="AA137" s="36">
        <f t="shared" si="278"/>
        <v>0</v>
      </c>
      <c r="AB137" s="36">
        <f t="shared" si="278"/>
        <v>0</v>
      </c>
      <c r="AC137" s="37">
        <f t="shared" si="225"/>
        <v>3</v>
      </c>
      <c r="AD137" s="38">
        <f t="shared" si="226"/>
        <v>1</v>
      </c>
      <c r="AE137" s="39" t="str">
        <f t="shared" si="92"/>
        <v>20+</v>
      </c>
      <c r="AF137" s="45"/>
      <c r="AG137" s="32"/>
      <c r="AH137" s="32"/>
      <c r="AI137" s="45"/>
      <c r="AJ137" s="32"/>
      <c r="AK137" s="32"/>
      <c r="AL137" s="48">
        <v>1.0</v>
      </c>
      <c r="AM137" s="45"/>
      <c r="AN137" s="32"/>
      <c r="AO137" s="45"/>
      <c r="AP137" s="32"/>
      <c r="AQ137" s="32"/>
      <c r="AR137" s="45"/>
      <c r="AS137" s="45"/>
      <c r="AT137" s="32"/>
      <c r="AU137" s="45"/>
      <c r="AV137" s="32"/>
      <c r="AW137" s="32"/>
      <c r="AX137" s="48">
        <v>2.0</v>
      </c>
      <c r="AY137" s="32"/>
      <c r="AZ137" s="32"/>
      <c r="BA137" s="32"/>
      <c r="BB137" s="32"/>
      <c r="BC137" s="32"/>
      <c r="BD137" s="32"/>
      <c r="BE137" s="32"/>
      <c r="BF137" s="32"/>
      <c r="BG137" s="48">
        <v>3.0</v>
      </c>
      <c r="BH137" s="45"/>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61" t="s">
        <v>674</v>
      </c>
      <c r="FC137" s="61"/>
      <c r="FD137" s="61"/>
    </row>
    <row r="138" hidden="1">
      <c r="A138" s="56">
        <v>172513.0</v>
      </c>
      <c r="B138" s="57" t="s">
        <v>632</v>
      </c>
      <c r="C138" s="58" t="s">
        <v>27</v>
      </c>
      <c r="D138" s="73" t="s">
        <v>16</v>
      </c>
      <c r="E138" s="59" t="s">
        <v>10</v>
      </c>
      <c r="F138" s="59" t="s">
        <v>292</v>
      </c>
      <c r="G138" s="57" t="s">
        <v>633</v>
      </c>
      <c r="H138" s="57" t="s">
        <v>376</v>
      </c>
      <c r="I138" s="45" t="s">
        <v>11</v>
      </c>
      <c r="J138" s="45" t="s">
        <v>36</v>
      </c>
      <c r="K138" s="45" t="s">
        <v>73</v>
      </c>
      <c r="L138" s="45" t="s">
        <v>361</v>
      </c>
      <c r="M138" s="45" t="s">
        <v>261</v>
      </c>
      <c r="N138" s="47">
        <v>42944.0</v>
      </c>
      <c r="O138" s="55"/>
      <c r="P138" s="32"/>
      <c r="Q138" s="33"/>
      <c r="R138" s="33"/>
      <c r="S138" s="32"/>
      <c r="T138" s="75">
        <f t="shared" si="221"/>
        <v>579</v>
      </c>
      <c r="U138" s="35">
        <f t="shared" si="4"/>
        <v>4</v>
      </c>
      <c r="V138" s="75">
        <f t="shared" ref="V138:X138" si="279">IF(ISBLANK($A138),"",sum(AF138,AL138,AR138,AX138,BD138,BJ138,BP138,BV138,CB138,CH138,CN138,CT138,CZ138,DF138,DL138,DR138,DX138,ED138,EJ138,EP138,EV138))</f>
        <v>4</v>
      </c>
      <c r="W138" s="75">
        <f t="shared" si="279"/>
        <v>0</v>
      </c>
      <c r="X138" s="75">
        <f t="shared" si="279"/>
        <v>0</v>
      </c>
      <c r="Y138" s="76">
        <f t="shared" si="223"/>
        <v>4</v>
      </c>
      <c r="Z138" s="75">
        <f t="shared" ref="Z138:AB138" si="280">IF(ISBLANK($A138),"",sum(AI138,AO138,AU138,BA138,BG138,BM138,BS138,BY138,CE138,CK138,CQ138,CW138,DC138,DI138,DO138,DU138,EA138,EG138,EM138,ES138,EY138))</f>
        <v>2</v>
      </c>
      <c r="AA138" s="75">
        <f t="shared" si="280"/>
        <v>0</v>
      </c>
      <c r="AB138" s="75">
        <f t="shared" si="280"/>
        <v>0</v>
      </c>
      <c r="AC138" s="76">
        <f t="shared" si="225"/>
        <v>2</v>
      </c>
      <c r="AD138" s="77">
        <f t="shared" si="226"/>
        <v>0.5</v>
      </c>
      <c r="AE138" s="78" t="str">
        <f t="shared" si="92"/>
        <v>20+</v>
      </c>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79">
        <v>2.0</v>
      </c>
      <c r="BQ138" s="32"/>
      <c r="BR138" s="32"/>
      <c r="BS138" s="32"/>
      <c r="BT138" s="32"/>
      <c r="BU138" s="32"/>
      <c r="BV138" s="79">
        <v>2.0</v>
      </c>
      <c r="BW138" s="32"/>
      <c r="BX138" s="32"/>
      <c r="BY138" s="79">
        <v>2.0</v>
      </c>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80" t="s">
        <v>675</v>
      </c>
      <c r="FC138" s="80"/>
      <c r="FD138" s="80"/>
    </row>
    <row r="139" hidden="1">
      <c r="A139" s="56">
        <v>172145.0</v>
      </c>
      <c r="B139" s="57" t="s">
        <v>608</v>
      </c>
      <c r="C139" s="58" t="s">
        <v>27</v>
      </c>
      <c r="D139" s="73" t="s">
        <v>16</v>
      </c>
      <c r="E139" s="59" t="s">
        <v>10</v>
      </c>
      <c r="F139" s="59" t="s">
        <v>292</v>
      </c>
      <c r="G139" s="57" t="s">
        <v>363</v>
      </c>
      <c r="H139" s="57" t="s">
        <v>364</v>
      </c>
      <c r="I139" s="45" t="s">
        <v>11</v>
      </c>
      <c r="J139" s="45" t="s">
        <v>36</v>
      </c>
      <c r="K139" s="45" t="s">
        <v>73</v>
      </c>
      <c r="L139" s="45" t="s">
        <v>365</v>
      </c>
      <c r="M139" s="45" t="s">
        <v>138</v>
      </c>
      <c r="N139" s="47">
        <v>42948.0</v>
      </c>
      <c r="O139" s="55"/>
      <c r="P139" s="32"/>
      <c r="Q139" s="33"/>
      <c r="R139" s="33"/>
      <c r="S139" s="32"/>
      <c r="T139" s="75">
        <f t="shared" si="221"/>
        <v>575</v>
      </c>
      <c r="U139" s="35">
        <f t="shared" si="4"/>
        <v>4</v>
      </c>
      <c r="V139" s="75">
        <f t="shared" ref="V139:X139" si="281">IF(ISBLANK($A139),"",sum(AF139,AL139,AR139,AX139,BD139,BJ139,BP139,BV139,CB139,CH139,CN139,CT139,CZ139,DF139,DL139,DR139,DX139,ED139,EJ139,EP139,EV139))</f>
        <v>10</v>
      </c>
      <c r="W139" s="75">
        <f t="shared" si="281"/>
        <v>0</v>
      </c>
      <c r="X139" s="75">
        <f t="shared" si="281"/>
        <v>0</v>
      </c>
      <c r="Y139" s="76">
        <f t="shared" si="223"/>
        <v>10</v>
      </c>
      <c r="Z139" s="75">
        <f t="shared" ref="Z139:AB139" si="282">IF(ISBLANK($A139),"",sum(AI139,AO139,AU139,BA139,BG139,BM139,BS139,BY139,CE139,CK139,CQ139,CW139,DC139,DI139,DO139,DU139,EA139,EG139,EM139,ES139,EY139))</f>
        <v>0</v>
      </c>
      <c r="AA139" s="75">
        <f t="shared" si="282"/>
        <v>2</v>
      </c>
      <c r="AB139" s="75">
        <f t="shared" si="282"/>
        <v>0</v>
      </c>
      <c r="AC139" s="76">
        <f t="shared" si="225"/>
        <v>2</v>
      </c>
      <c r="AD139" s="77">
        <f t="shared" si="226"/>
        <v>0</v>
      </c>
      <c r="AE139" s="78" t="str">
        <f t="shared" si="92"/>
        <v>20+</v>
      </c>
      <c r="AF139" s="48">
        <v>3.0</v>
      </c>
      <c r="AG139" s="32"/>
      <c r="AH139" s="32"/>
      <c r="AI139" s="32"/>
      <c r="AJ139" s="32"/>
      <c r="AK139" s="32"/>
      <c r="AL139" s="32"/>
      <c r="AM139" s="32"/>
      <c r="AN139" s="32"/>
      <c r="AO139" s="32"/>
      <c r="AP139" s="32"/>
      <c r="AQ139" s="32"/>
      <c r="AR139" s="48">
        <v>2.0</v>
      </c>
      <c r="AS139" s="32"/>
      <c r="AT139" s="32"/>
      <c r="AU139" s="32"/>
      <c r="AV139" s="32"/>
      <c r="AW139" s="32"/>
      <c r="AX139" s="32"/>
      <c r="AY139" s="32"/>
      <c r="AZ139" s="32"/>
      <c r="BA139" s="32"/>
      <c r="BB139" s="32"/>
      <c r="BC139" s="32"/>
      <c r="BD139" s="48">
        <v>2.0</v>
      </c>
      <c r="BE139" s="32"/>
      <c r="BF139" s="32"/>
      <c r="BG139" s="32"/>
      <c r="BH139" s="32"/>
      <c r="BI139" s="32"/>
      <c r="BJ139" s="48">
        <v>2.0</v>
      </c>
      <c r="BK139" s="32"/>
      <c r="BL139" s="32"/>
      <c r="BM139" s="32"/>
      <c r="BN139" s="48">
        <v>2.0</v>
      </c>
      <c r="BO139" s="32"/>
      <c r="BP139" s="32"/>
      <c r="BQ139" s="32"/>
      <c r="BR139" s="32"/>
      <c r="BS139" s="32"/>
      <c r="BT139" s="32"/>
      <c r="BU139" s="32"/>
      <c r="BV139" s="79">
        <v>1.0</v>
      </c>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80" t="s">
        <v>676</v>
      </c>
      <c r="FC139" s="80"/>
      <c r="FD139" s="80"/>
    </row>
    <row r="140" hidden="1">
      <c r="A140" s="56">
        <v>172343.0</v>
      </c>
      <c r="B140" s="57" t="s">
        <v>677</v>
      </c>
      <c r="C140" s="58" t="s">
        <v>27</v>
      </c>
      <c r="D140" s="73" t="s">
        <v>16</v>
      </c>
      <c r="E140" s="59" t="s">
        <v>10</v>
      </c>
      <c r="F140" s="59" t="s">
        <v>292</v>
      </c>
      <c r="G140" s="57" t="s">
        <v>678</v>
      </c>
      <c r="H140" s="57" t="s">
        <v>669</v>
      </c>
      <c r="I140" s="45" t="s">
        <v>11</v>
      </c>
      <c r="J140" s="45" t="s">
        <v>36</v>
      </c>
      <c r="K140" s="45" t="s">
        <v>73</v>
      </c>
      <c r="L140" s="45" t="s">
        <v>340</v>
      </c>
      <c r="M140" s="45" t="s">
        <v>110</v>
      </c>
      <c r="N140" s="47">
        <v>42971.0</v>
      </c>
      <c r="O140" s="72">
        <v>42971.0</v>
      </c>
      <c r="P140" s="32"/>
      <c r="Q140" s="33"/>
      <c r="R140" s="33"/>
      <c r="S140" s="32"/>
      <c r="T140" s="75">
        <f t="shared" si="221"/>
        <v>552</v>
      </c>
      <c r="U140" s="35">
        <f t="shared" si="4"/>
        <v>4</v>
      </c>
      <c r="V140" s="99">
        <v>3.0</v>
      </c>
      <c r="W140" s="99">
        <v>2.0</v>
      </c>
      <c r="X140" s="75">
        <f>IF(ISBLANK($A140),"",sum(AH140,AN140,AT140,AZ140,BF140,BL140,BR140,BX140,CD140,CJ140,CP140,CV140,DB140,DH140,DN140,DT140,DZ140,EF140,EL140,ER140,EX140))</f>
        <v>0</v>
      </c>
      <c r="Y140" s="76">
        <f t="shared" si="223"/>
        <v>5</v>
      </c>
      <c r="Z140" s="75">
        <f t="shared" ref="Z140:AB140" si="283">IF(ISBLANK($A140),"",sum(AI140,AO140,AU140,BA140,BG140,BM140,BS140,BY140,CE140,CK140,CQ140,CW140,DC140,DI140,DO140,DU140,EA140,EG140,EM140,ES140,EY140))</f>
        <v>5</v>
      </c>
      <c r="AA140" s="75">
        <f t="shared" si="283"/>
        <v>0</v>
      </c>
      <c r="AB140" s="75">
        <f t="shared" si="283"/>
        <v>0</v>
      </c>
      <c r="AC140" s="76">
        <f t="shared" si="225"/>
        <v>5</v>
      </c>
      <c r="AD140" s="77">
        <f t="shared" si="226"/>
        <v>1</v>
      </c>
      <c r="AE140" s="78" t="str">
        <f t="shared" si="92"/>
        <v>20+</v>
      </c>
      <c r="AF140" s="32"/>
      <c r="AG140" s="48">
        <v>2.0</v>
      </c>
      <c r="AH140" s="32"/>
      <c r="AI140" s="32"/>
      <c r="AJ140" s="32"/>
      <c r="AK140" s="32"/>
      <c r="AL140" s="79">
        <v>3.0</v>
      </c>
      <c r="AM140" s="79">
        <v>0.0</v>
      </c>
      <c r="AN140" s="32"/>
      <c r="AO140" s="32"/>
      <c r="AP140" s="32"/>
      <c r="AQ140" s="32"/>
      <c r="AR140" s="32"/>
      <c r="AS140" s="32"/>
      <c r="AT140" s="32"/>
      <c r="AU140" s="32"/>
      <c r="AV140" s="32"/>
      <c r="AW140" s="32"/>
      <c r="AX140" s="32"/>
      <c r="AY140" s="32"/>
      <c r="AZ140" s="32"/>
      <c r="BA140" s="32"/>
      <c r="BB140" s="32"/>
      <c r="BC140" s="32"/>
      <c r="BD140" s="32"/>
      <c r="BE140" s="32"/>
      <c r="BF140" s="32"/>
      <c r="BG140" s="79">
        <v>3.0</v>
      </c>
      <c r="BH140" s="32"/>
      <c r="BI140" s="32"/>
      <c r="BJ140" s="32"/>
      <c r="BK140" s="32"/>
      <c r="BL140" s="32"/>
      <c r="BM140" s="32"/>
      <c r="BN140" s="32"/>
      <c r="BO140" s="32"/>
      <c r="BP140" s="32"/>
      <c r="BQ140" s="32"/>
      <c r="BR140" s="32"/>
      <c r="BS140" s="32"/>
      <c r="BT140" s="32"/>
      <c r="BU140" s="32"/>
      <c r="BV140" s="32"/>
      <c r="BW140" s="32"/>
      <c r="BX140" s="32"/>
      <c r="BY140" s="32"/>
      <c r="BZ140" s="32"/>
      <c r="CA140" s="32"/>
      <c r="CB140" s="79">
        <v>1.0</v>
      </c>
      <c r="CC140" s="32"/>
      <c r="CD140" s="32"/>
      <c r="CE140" s="79">
        <v>1.0</v>
      </c>
      <c r="CF140" s="32"/>
      <c r="CG140" s="32"/>
      <c r="CH140" s="32"/>
      <c r="CI140" s="32"/>
      <c r="CJ140" s="32"/>
      <c r="CK140" s="32"/>
      <c r="CL140" s="32"/>
      <c r="CM140" s="32"/>
      <c r="CN140" s="32"/>
      <c r="CO140" s="32"/>
      <c r="CP140" s="32"/>
      <c r="CQ140" s="32"/>
      <c r="CR140" s="32"/>
      <c r="CS140" s="32"/>
      <c r="CT140" s="32"/>
      <c r="CU140" s="79">
        <v>1.0</v>
      </c>
      <c r="CV140" s="32"/>
      <c r="CW140" s="79">
        <v>1.0</v>
      </c>
      <c r="CX140" s="32"/>
      <c r="CY140" s="32"/>
      <c r="CZ140" s="32"/>
      <c r="DA140" s="32"/>
      <c r="DB140" s="32"/>
      <c r="DC140" s="32"/>
      <c r="DD140" s="32"/>
      <c r="DE140" s="32"/>
      <c r="DF140" s="32"/>
      <c r="DG140" s="79">
        <v>1.0</v>
      </c>
      <c r="DH140" s="32"/>
      <c r="DI140" s="32"/>
      <c r="DJ140" s="32"/>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80" t="s">
        <v>679</v>
      </c>
      <c r="FC140" s="80"/>
      <c r="FD140" s="80"/>
    </row>
    <row r="141" hidden="1">
      <c r="A141" s="56">
        <v>172255.0</v>
      </c>
      <c r="B141" s="57" t="s">
        <v>680</v>
      </c>
      <c r="C141" s="58" t="s">
        <v>27</v>
      </c>
      <c r="D141" s="59" t="s">
        <v>16</v>
      </c>
      <c r="E141" s="59" t="s">
        <v>10</v>
      </c>
      <c r="F141" s="59" t="s">
        <v>292</v>
      </c>
      <c r="G141" s="57" t="s">
        <v>575</v>
      </c>
      <c r="H141" s="57" t="s">
        <v>393</v>
      </c>
      <c r="I141" s="45" t="s">
        <v>11</v>
      </c>
      <c r="J141" s="45" t="s">
        <v>36</v>
      </c>
      <c r="K141" s="45" t="s">
        <v>73</v>
      </c>
      <c r="L141" s="45" t="s">
        <v>681</v>
      </c>
      <c r="M141" s="45" t="s">
        <v>47</v>
      </c>
      <c r="N141" s="47">
        <v>42950.0</v>
      </c>
      <c r="O141" s="55"/>
      <c r="P141" s="32"/>
      <c r="Q141" s="33"/>
      <c r="R141" s="33"/>
      <c r="S141" s="32"/>
      <c r="T141" s="34">
        <f t="shared" si="221"/>
        <v>573</v>
      </c>
      <c r="U141" s="35">
        <f t="shared" si="4"/>
        <v>4</v>
      </c>
      <c r="V141" s="36">
        <f t="shared" ref="V141:X141" si="284">IF(ISBLANK($A141),"",sum(AF141,AL141,AR141,AX141,BD141,BJ141,BP141,BV141,CB141,CH141,CN141,CT141,CZ141,DF141,DL141,DR141,DX141,ED141,EJ141,EP141,EV141))</f>
        <v>3</v>
      </c>
      <c r="W141" s="36">
        <f t="shared" si="284"/>
        <v>0</v>
      </c>
      <c r="X141" s="36">
        <f t="shared" si="284"/>
        <v>0</v>
      </c>
      <c r="Y141" s="37">
        <f t="shared" si="223"/>
        <v>3</v>
      </c>
      <c r="Z141" s="36">
        <f t="shared" ref="Z141:AB141" si="285">IF(ISBLANK($A141),"",sum(AI141,AO141,AU141,BA141,BG141,BM141,BS141,BY141,CE141,CK141,CQ141,CW141,DC141,DI141,DO141,DU141,EA141,EG141,EM141,ES141,EY141))</f>
        <v>3</v>
      </c>
      <c r="AA141" s="36">
        <f t="shared" si="285"/>
        <v>0</v>
      </c>
      <c r="AB141" s="36">
        <f t="shared" si="285"/>
        <v>0</v>
      </c>
      <c r="AC141" s="37">
        <f t="shared" si="225"/>
        <v>3</v>
      </c>
      <c r="AD141" s="38">
        <f t="shared" si="226"/>
        <v>1</v>
      </c>
      <c r="AE141" s="39" t="str">
        <f t="shared" si="92"/>
        <v>20+</v>
      </c>
      <c r="AF141" s="48">
        <v>3.0</v>
      </c>
      <c r="AG141" s="32"/>
      <c r="AH141" s="32"/>
      <c r="AI141" s="48">
        <v>3.0</v>
      </c>
      <c r="AJ141" s="32"/>
      <c r="AK141" s="32"/>
      <c r="AL141" s="45"/>
      <c r="AM141" s="45"/>
      <c r="AN141" s="32"/>
      <c r="AO141" s="45"/>
      <c r="AP141" s="32"/>
      <c r="AQ141" s="32"/>
      <c r="AR141" s="45"/>
      <c r="AS141" s="45"/>
      <c r="AT141" s="32"/>
      <c r="AU141" s="45"/>
      <c r="AV141" s="32"/>
      <c r="AW141" s="32"/>
      <c r="AX141" s="45"/>
      <c r="AY141" s="32"/>
      <c r="AZ141" s="32"/>
      <c r="BA141" s="32"/>
      <c r="BB141" s="32"/>
      <c r="BC141" s="32"/>
      <c r="BD141" s="32"/>
      <c r="BE141" s="32"/>
      <c r="BF141" s="32"/>
      <c r="BG141" s="45"/>
      <c r="BH141" s="45"/>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61" t="s">
        <v>682</v>
      </c>
      <c r="FC141" s="61"/>
      <c r="FD141" s="61"/>
    </row>
    <row r="142" hidden="1">
      <c r="A142" s="56">
        <v>172244.0</v>
      </c>
      <c r="B142" s="57" t="s">
        <v>683</v>
      </c>
      <c r="C142" s="58" t="s">
        <v>27</v>
      </c>
      <c r="D142" s="73" t="s">
        <v>16</v>
      </c>
      <c r="E142" s="59" t="s">
        <v>10</v>
      </c>
      <c r="F142" s="59" t="s">
        <v>292</v>
      </c>
      <c r="G142" s="57" t="s">
        <v>684</v>
      </c>
      <c r="H142" s="57" t="s">
        <v>294</v>
      </c>
      <c r="I142" s="45" t="s">
        <v>11</v>
      </c>
      <c r="J142" s="45" t="s">
        <v>36</v>
      </c>
      <c r="K142" s="45" t="s">
        <v>73</v>
      </c>
      <c r="L142" s="45" t="s">
        <v>609</v>
      </c>
      <c r="M142" s="45" t="s">
        <v>106</v>
      </c>
      <c r="N142" s="47">
        <v>42950.0</v>
      </c>
      <c r="O142" s="55"/>
      <c r="P142" s="32"/>
      <c r="Q142" s="33"/>
      <c r="R142" s="33"/>
      <c r="S142" s="32"/>
      <c r="T142" s="34">
        <f t="shared" si="221"/>
        <v>573</v>
      </c>
      <c r="U142" s="35">
        <f t="shared" si="4"/>
        <v>4</v>
      </c>
      <c r="V142" s="36">
        <f t="shared" ref="V142:X142" si="286">IF(ISBLANK($A142),"",sum(AF142,AL142,AR142,AX142,BD142,BJ142,BP142,BV142,CB142,CH142,CN142,CT142,CZ142,DF142,DL142,DR142,DX142,ED142,EJ142,EP142,EV142))</f>
        <v>3</v>
      </c>
      <c r="W142" s="36">
        <f t="shared" si="286"/>
        <v>0</v>
      </c>
      <c r="X142" s="36">
        <f t="shared" si="286"/>
        <v>0</v>
      </c>
      <c r="Y142" s="37">
        <f t="shared" si="223"/>
        <v>3</v>
      </c>
      <c r="Z142" s="36">
        <f t="shared" ref="Z142:AB142" si="287">IF(ISBLANK($A142),"",sum(AI142,AO142,AU142,BA142,BG142,BM142,BS142,BY142,CE142,CK142,CQ142,CW142,DC142,DI142,DO142,DU142,EA142,EG142,EM142,ES142,EY142))</f>
        <v>3</v>
      </c>
      <c r="AA142" s="36">
        <f t="shared" si="287"/>
        <v>0</v>
      </c>
      <c r="AB142" s="36">
        <f t="shared" si="287"/>
        <v>0</v>
      </c>
      <c r="AC142" s="37">
        <f t="shared" si="225"/>
        <v>3</v>
      </c>
      <c r="AD142" s="38">
        <f t="shared" si="226"/>
        <v>1</v>
      </c>
      <c r="AE142" s="39" t="str">
        <f t="shared" si="92"/>
        <v>20+</v>
      </c>
      <c r="AF142" s="48">
        <v>1.0</v>
      </c>
      <c r="AG142" s="32"/>
      <c r="AH142" s="32"/>
      <c r="AI142" s="45"/>
      <c r="AJ142" s="32"/>
      <c r="AK142" s="32"/>
      <c r="AL142" s="48">
        <v>2.0</v>
      </c>
      <c r="AM142" s="45"/>
      <c r="AN142" s="32"/>
      <c r="AO142" s="48">
        <v>3.0</v>
      </c>
      <c r="AP142" s="32"/>
      <c r="AQ142" s="32"/>
      <c r="AR142" s="45"/>
      <c r="AS142" s="45"/>
      <c r="AT142" s="32"/>
      <c r="AU142" s="45"/>
      <c r="AV142" s="32"/>
      <c r="AW142" s="32"/>
      <c r="AX142" s="45"/>
      <c r="AY142" s="32"/>
      <c r="AZ142" s="32"/>
      <c r="BA142" s="32"/>
      <c r="BB142" s="32"/>
      <c r="BC142" s="32"/>
      <c r="BD142" s="32"/>
      <c r="BE142" s="32"/>
      <c r="BF142" s="32"/>
      <c r="BG142" s="45"/>
      <c r="BH142" s="45"/>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61" t="s">
        <v>685</v>
      </c>
      <c r="FC142" s="61"/>
      <c r="FD142" s="61"/>
    </row>
    <row r="143" hidden="1">
      <c r="A143" s="56">
        <v>172150.0</v>
      </c>
      <c r="B143" s="57" t="s">
        <v>686</v>
      </c>
      <c r="C143" s="58" t="s">
        <v>27</v>
      </c>
      <c r="D143" s="73" t="s">
        <v>16</v>
      </c>
      <c r="E143" s="59" t="s">
        <v>10</v>
      </c>
      <c r="F143" s="59" t="s">
        <v>292</v>
      </c>
      <c r="G143" s="57" t="s">
        <v>687</v>
      </c>
      <c r="H143" s="57" t="s">
        <v>294</v>
      </c>
      <c r="I143" s="45" t="s">
        <v>11</v>
      </c>
      <c r="J143" s="45" t="s">
        <v>36</v>
      </c>
      <c r="K143" s="45" t="s">
        <v>73</v>
      </c>
      <c r="L143" s="45" t="s">
        <v>609</v>
      </c>
      <c r="M143" s="45" t="s">
        <v>106</v>
      </c>
      <c r="N143" s="47">
        <v>42951.0</v>
      </c>
      <c r="O143" s="55"/>
      <c r="P143" s="32"/>
      <c r="Q143" s="33"/>
      <c r="R143" s="33"/>
      <c r="S143" s="32"/>
      <c r="T143" s="34">
        <f t="shared" si="221"/>
        <v>572</v>
      </c>
      <c r="U143" s="35">
        <f t="shared" si="4"/>
        <v>4</v>
      </c>
      <c r="V143" s="36">
        <f t="shared" ref="V143:X143" si="288">IF(ISBLANK($A143),"",sum(AF143,AL143,AR143,AX143,BD143,BJ143,BP143,BV143,CB143,CH143,CN143,CT143,CZ143,DF143,DL143,DR143,DX143,ED143,EJ143,EP143,EV143))</f>
        <v>7</v>
      </c>
      <c r="W143" s="36">
        <f t="shared" si="288"/>
        <v>0</v>
      </c>
      <c r="X143" s="36">
        <f t="shared" si="288"/>
        <v>0</v>
      </c>
      <c r="Y143" s="37">
        <f t="shared" si="223"/>
        <v>7</v>
      </c>
      <c r="Z143" s="36">
        <f t="shared" ref="Z143:AB143" si="289">IF(ISBLANK($A143),"",sum(AI143,AO143,AU143,BA143,BG143,BM143,BS143,BY143,CE143,CK143,CQ143,CW143,DC143,DI143,DO143,DU143,EA143,EG143,EM143,ES143,EY143))</f>
        <v>4</v>
      </c>
      <c r="AA143" s="36">
        <f t="shared" si="289"/>
        <v>0</v>
      </c>
      <c r="AB143" s="36">
        <f t="shared" si="289"/>
        <v>0</v>
      </c>
      <c r="AC143" s="37">
        <f t="shared" si="225"/>
        <v>4</v>
      </c>
      <c r="AD143" s="38">
        <f t="shared" si="226"/>
        <v>0.5714285714</v>
      </c>
      <c r="AE143" s="39" t="str">
        <f t="shared" si="92"/>
        <v>20+</v>
      </c>
      <c r="AF143" s="48">
        <v>2.0</v>
      </c>
      <c r="AG143" s="32"/>
      <c r="AH143" s="32"/>
      <c r="AI143" s="45"/>
      <c r="AJ143" s="32"/>
      <c r="AK143" s="32"/>
      <c r="AL143" s="48">
        <v>5.0</v>
      </c>
      <c r="AM143" s="45"/>
      <c r="AN143" s="32"/>
      <c r="AO143" s="48">
        <v>4.0</v>
      </c>
      <c r="AP143" s="32"/>
      <c r="AQ143" s="32"/>
      <c r="AR143" s="45"/>
      <c r="AS143" s="45"/>
      <c r="AT143" s="32"/>
      <c r="AU143" s="45"/>
      <c r="AV143" s="32"/>
      <c r="AW143" s="32"/>
      <c r="AX143" s="45"/>
      <c r="AY143" s="32"/>
      <c r="AZ143" s="32"/>
      <c r="BA143" s="32"/>
      <c r="BB143" s="32"/>
      <c r="BC143" s="32"/>
      <c r="BD143" s="32"/>
      <c r="BE143" s="32"/>
      <c r="BF143" s="32"/>
      <c r="BG143" s="45"/>
      <c r="BH143" s="45"/>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80" t="s">
        <v>688</v>
      </c>
      <c r="FC143" s="80"/>
      <c r="FD143" s="80"/>
    </row>
    <row r="144" hidden="1">
      <c r="A144" s="81">
        <v>172743.0</v>
      </c>
      <c r="B144" s="82" t="s">
        <v>399</v>
      </c>
      <c r="C144" s="58" t="s">
        <v>27</v>
      </c>
      <c r="D144" s="73" t="s">
        <v>16</v>
      </c>
      <c r="E144" s="59" t="s">
        <v>10</v>
      </c>
      <c r="F144" s="59" t="s">
        <v>292</v>
      </c>
      <c r="G144" s="57" t="s">
        <v>293</v>
      </c>
      <c r="H144" s="57" t="s">
        <v>294</v>
      </c>
      <c r="I144" s="45" t="s">
        <v>11</v>
      </c>
      <c r="J144" s="45" t="s">
        <v>36</v>
      </c>
      <c r="K144" s="45" t="s">
        <v>73</v>
      </c>
      <c r="L144" s="45" t="s">
        <v>609</v>
      </c>
      <c r="M144" s="45" t="s">
        <v>106</v>
      </c>
      <c r="N144" s="47">
        <v>42948.0</v>
      </c>
      <c r="O144" s="55"/>
      <c r="P144" s="32"/>
      <c r="Q144" s="33"/>
      <c r="R144" s="33"/>
      <c r="S144" s="32"/>
      <c r="T144" s="75">
        <f t="shared" si="221"/>
        <v>575</v>
      </c>
      <c r="U144" s="35">
        <f t="shared" si="4"/>
        <v>4</v>
      </c>
      <c r="V144" s="75">
        <f t="shared" ref="V144:X144" si="290">IF(ISBLANK($A144),"",sum(AF144,AL144,AR144,AX144,BD144,BJ144,BP144,BV144,CB144,CH144,CN144,CT144,CZ144,DF144,DL144,DR144,DX144,ED144,EJ144,EP144,EV144))</f>
        <v>4</v>
      </c>
      <c r="W144" s="75">
        <f t="shared" si="290"/>
        <v>0</v>
      </c>
      <c r="X144" s="75">
        <f t="shared" si="290"/>
        <v>0</v>
      </c>
      <c r="Y144" s="76">
        <f t="shared" si="223"/>
        <v>4</v>
      </c>
      <c r="Z144" s="75">
        <f t="shared" ref="Z144:AB144" si="291">IF(ISBLANK($A144),"",sum(AI144,AO144,AU144,BA144,BG144,BM144,BS144,BY144,CE144,CK144,CQ144,CW144,DC144,DI144,DO144,DU144,EA144,EG144,EM144,ES144,EY144))</f>
        <v>4</v>
      </c>
      <c r="AA144" s="75">
        <f t="shared" si="291"/>
        <v>0</v>
      </c>
      <c r="AB144" s="75">
        <f t="shared" si="291"/>
        <v>0</v>
      </c>
      <c r="AC144" s="76">
        <f t="shared" si="225"/>
        <v>4</v>
      </c>
      <c r="AD144" s="77">
        <f t="shared" si="226"/>
        <v>1</v>
      </c>
      <c r="AE144" s="78" t="str">
        <f t="shared" si="92"/>
        <v>20+</v>
      </c>
      <c r="AF144" s="48">
        <v>3.0</v>
      </c>
      <c r="AG144" s="32"/>
      <c r="AH144" s="32"/>
      <c r="AI144" s="48">
        <v>1.0</v>
      </c>
      <c r="AJ144" s="32"/>
      <c r="AK144" s="32"/>
      <c r="AL144" s="32"/>
      <c r="AM144" s="32"/>
      <c r="AN144" s="32"/>
      <c r="AO144" s="48">
        <v>1.0</v>
      </c>
      <c r="AP144" s="32"/>
      <c r="AQ144" s="32"/>
      <c r="AR144" s="32"/>
      <c r="AS144" s="32"/>
      <c r="AT144" s="32"/>
      <c r="AU144" s="32"/>
      <c r="AV144" s="32"/>
      <c r="AW144" s="32"/>
      <c r="AX144" s="32"/>
      <c r="AY144" s="32"/>
      <c r="AZ144" s="32"/>
      <c r="BA144" s="48">
        <v>2.0</v>
      </c>
      <c r="BB144" s="32"/>
      <c r="BC144" s="32"/>
      <c r="BD144" s="32"/>
      <c r="BE144" s="32"/>
      <c r="BF144" s="32"/>
      <c r="BG144" s="32"/>
      <c r="BH144" s="32"/>
      <c r="BI144" s="32"/>
      <c r="BJ144" s="32"/>
      <c r="BK144" s="32"/>
      <c r="BL144" s="32"/>
      <c r="BM144" s="32"/>
      <c r="BN144" s="32"/>
      <c r="BO144" s="32"/>
      <c r="BP144" s="79">
        <v>1.0</v>
      </c>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80" t="s">
        <v>689</v>
      </c>
      <c r="FC144" s="80"/>
      <c r="FD144" s="80"/>
    </row>
    <row r="145" hidden="1">
      <c r="A145" s="56">
        <v>172293.0</v>
      </c>
      <c r="B145" s="57" t="s">
        <v>690</v>
      </c>
      <c r="C145" s="58" t="s">
        <v>27</v>
      </c>
      <c r="D145" s="73" t="s">
        <v>16</v>
      </c>
      <c r="E145" s="59" t="s">
        <v>10</v>
      </c>
      <c r="F145" s="59" t="s">
        <v>292</v>
      </c>
      <c r="G145" s="57" t="s">
        <v>293</v>
      </c>
      <c r="H145" s="57" t="s">
        <v>294</v>
      </c>
      <c r="I145" s="45" t="s">
        <v>11</v>
      </c>
      <c r="J145" s="45" t="s">
        <v>36</v>
      </c>
      <c r="K145" s="45" t="s">
        <v>73</v>
      </c>
      <c r="L145" s="45" t="s">
        <v>691</v>
      </c>
      <c r="M145" s="45" t="s">
        <v>106</v>
      </c>
      <c r="N145" s="47">
        <v>42955.0</v>
      </c>
      <c r="O145" s="55"/>
      <c r="P145" s="32"/>
      <c r="Q145" s="33"/>
      <c r="R145" s="33"/>
      <c r="S145" s="32"/>
      <c r="T145" s="75">
        <f t="shared" si="221"/>
        <v>568</v>
      </c>
      <c r="U145" s="35">
        <f t="shared" si="4"/>
        <v>4</v>
      </c>
      <c r="V145" s="75">
        <f t="shared" ref="V145:X145" si="292">IF(ISBLANK($A145),"",sum(AF145,AL145,AR145,AX145,BD145,BJ145,BP145,BV145,CB145,CH145,CN145,CT145,CZ145,DF145,DL145,DR145,DX145,ED145,EJ145,EP145,EV145))</f>
        <v>1</v>
      </c>
      <c r="W145" s="75">
        <f t="shared" si="292"/>
        <v>0</v>
      </c>
      <c r="X145" s="75">
        <f t="shared" si="292"/>
        <v>0</v>
      </c>
      <c r="Y145" s="76">
        <f t="shared" si="223"/>
        <v>1</v>
      </c>
      <c r="Z145" s="75">
        <f t="shared" ref="Z145:AB145" si="293">IF(ISBLANK($A145),"",sum(AI145,AO145,AU145,BA145,BG145,BM145,BS145,BY145,CE145,CK145,CQ145,CW145,DC145,DI145,DO145,DU145,EA145,EG145,EM145,ES145,EY145))</f>
        <v>1</v>
      </c>
      <c r="AA145" s="75">
        <f t="shared" si="293"/>
        <v>0</v>
      </c>
      <c r="AB145" s="75">
        <f t="shared" si="293"/>
        <v>0</v>
      </c>
      <c r="AC145" s="76">
        <f t="shared" si="225"/>
        <v>1</v>
      </c>
      <c r="AD145" s="77">
        <f t="shared" si="226"/>
        <v>1</v>
      </c>
      <c r="AE145" s="78" t="str">
        <f t="shared" si="92"/>
        <v>20+</v>
      </c>
      <c r="AF145" s="79">
        <v>1.0</v>
      </c>
      <c r="AG145" s="32"/>
      <c r="AH145" s="32"/>
      <c r="AI145" s="79">
        <v>1.0</v>
      </c>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80" t="s">
        <v>692</v>
      </c>
      <c r="FC145" s="80"/>
      <c r="FD145" s="80"/>
    </row>
    <row r="146" hidden="1">
      <c r="A146" s="56">
        <v>172423.0</v>
      </c>
      <c r="B146" s="57" t="s">
        <v>693</v>
      </c>
      <c r="C146" s="58" t="s">
        <v>27</v>
      </c>
      <c r="D146" s="73" t="s">
        <v>16</v>
      </c>
      <c r="E146" s="59" t="s">
        <v>10</v>
      </c>
      <c r="F146" s="59" t="s">
        <v>292</v>
      </c>
      <c r="G146" s="57" t="s">
        <v>293</v>
      </c>
      <c r="H146" s="57" t="s">
        <v>294</v>
      </c>
      <c r="I146" s="45" t="s">
        <v>11</v>
      </c>
      <c r="J146" s="45" t="s">
        <v>36</v>
      </c>
      <c r="K146" s="45" t="s">
        <v>73</v>
      </c>
      <c r="L146" s="45" t="s">
        <v>691</v>
      </c>
      <c r="M146" s="45" t="s">
        <v>106</v>
      </c>
      <c r="N146" s="47">
        <v>42969.0</v>
      </c>
      <c r="O146" s="55"/>
      <c r="P146" s="32"/>
      <c r="Q146" s="33"/>
      <c r="R146" s="33"/>
      <c r="S146" s="32"/>
      <c r="T146" s="75">
        <f t="shared" si="221"/>
        <v>554</v>
      </c>
      <c r="U146" s="35">
        <f t="shared" si="4"/>
        <v>4</v>
      </c>
      <c r="V146" s="75">
        <f t="shared" ref="V146:X146" si="294">IF(ISBLANK($A146),"",sum(AF146,AL146,AR146,AX146,BD146,BJ146,BP146,BV146,CB146,CH146,CN146,CT146,CZ146,DF146,DL146,DR146,DX146,ED146,EJ146,EP146,EV146))</f>
        <v>3</v>
      </c>
      <c r="W146" s="75">
        <f t="shared" si="294"/>
        <v>0</v>
      </c>
      <c r="X146" s="75">
        <f t="shared" si="294"/>
        <v>0</v>
      </c>
      <c r="Y146" s="76">
        <f t="shared" si="223"/>
        <v>3</v>
      </c>
      <c r="Z146" s="75">
        <f t="shared" ref="Z146:AB146" si="295">IF(ISBLANK($A146),"",sum(AI146,AO146,AU146,BA146,BG146,BM146,BS146,BY146,CE146,CK146,CQ146,CW146,DC146,DI146,DO146,DU146,EA146,EG146,EM146,ES146,EY146))</f>
        <v>2</v>
      </c>
      <c r="AA146" s="75">
        <f t="shared" si="295"/>
        <v>0</v>
      </c>
      <c r="AB146" s="75">
        <f t="shared" si="295"/>
        <v>0</v>
      </c>
      <c r="AC146" s="76">
        <f t="shared" si="225"/>
        <v>2</v>
      </c>
      <c r="AD146" s="77">
        <f t="shared" si="226"/>
        <v>0.6666666667</v>
      </c>
      <c r="AE146" s="78" t="str">
        <f t="shared" si="92"/>
        <v>20+</v>
      </c>
      <c r="AF146" s="48">
        <v>1.0</v>
      </c>
      <c r="AG146" s="32"/>
      <c r="AH146" s="32"/>
      <c r="AI146" s="48">
        <v>1.0</v>
      </c>
      <c r="AJ146" s="32"/>
      <c r="AK146" s="32"/>
      <c r="AL146" s="48">
        <v>1.0</v>
      </c>
      <c r="AM146" s="32"/>
      <c r="AN146" s="32"/>
      <c r="AO146" s="48">
        <v>1.0</v>
      </c>
      <c r="AP146" s="32"/>
      <c r="AQ146" s="32"/>
      <c r="AR146" s="32"/>
      <c r="AS146" s="32"/>
      <c r="AT146" s="32"/>
      <c r="AU146" s="32"/>
      <c r="AV146" s="32"/>
      <c r="AW146" s="32"/>
      <c r="AX146" s="79">
        <v>1.0</v>
      </c>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80" t="s">
        <v>694</v>
      </c>
      <c r="FC146" s="80"/>
      <c r="FD146" s="80"/>
    </row>
    <row r="147" hidden="1">
      <c r="A147" s="56">
        <v>172424.0</v>
      </c>
      <c r="B147" s="57" t="s">
        <v>693</v>
      </c>
      <c r="C147" s="58" t="s">
        <v>27</v>
      </c>
      <c r="D147" s="73" t="s">
        <v>16</v>
      </c>
      <c r="E147" s="59" t="s">
        <v>10</v>
      </c>
      <c r="F147" s="59" t="s">
        <v>292</v>
      </c>
      <c r="G147" s="57" t="s">
        <v>293</v>
      </c>
      <c r="H147" s="57" t="s">
        <v>294</v>
      </c>
      <c r="I147" s="45" t="s">
        <v>11</v>
      </c>
      <c r="J147" s="45" t="s">
        <v>36</v>
      </c>
      <c r="K147" s="45" t="s">
        <v>73</v>
      </c>
      <c r="L147" s="45" t="s">
        <v>691</v>
      </c>
      <c r="M147" s="45" t="s">
        <v>106</v>
      </c>
      <c r="N147" s="47">
        <v>42969.0</v>
      </c>
      <c r="O147" s="55"/>
      <c r="P147" s="32"/>
      <c r="Q147" s="33"/>
      <c r="R147" s="33"/>
      <c r="S147" s="32"/>
      <c r="T147" s="34">
        <f t="shared" si="221"/>
        <v>554</v>
      </c>
      <c r="U147" s="35">
        <f t="shared" si="4"/>
        <v>4</v>
      </c>
      <c r="V147" s="36">
        <f t="shared" ref="V147:X147" si="296">IF(ISBLANK($A147),"",sum(AF147,AL147,AR147,AX147,BD147,BJ147,BP147,BV147,CB147,CH147,CN147,CT147,CZ147,DF147,DL147,DR147,DX147,ED147,EJ147,EP147,EV147))</f>
        <v>1</v>
      </c>
      <c r="W147" s="36">
        <f t="shared" si="296"/>
        <v>0</v>
      </c>
      <c r="X147" s="36">
        <f t="shared" si="296"/>
        <v>0</v>
      </c>
      <c r="Y147" s="37">
        <f t="shared" si="223"/>
        <v>1</v>
      </c>
      <c r="Z147" s="36">
        <f t="shared" ref="Z147:AB147" si="297">IF(ISBLANK($A147),"",sum(AI147,AO147,AU147,BA147,BG147,BM147,BS147,BY147,CE147,CK147,CQ147,CW147,DC147,DI147,DO147,DU147,EA147,EG147,EM147,ES147,EY147))</f>
        <v>1</v>
      </c>
      <c r="AA147" s="36">
        <f t="shared" si="297"/>
        <v>0</v>
      </c>
      <c r="AB147" s="36">
        <f t="shared" si="297"/>
        <v>0</v>
      </c>
      <c r="AC147" s="37">
        <f t="shared" si="225"/>
        <v>1</v>
      </c>
      <c r="AD147" s="38">
        <f t="shared" si="226"/>
        <v>1</v>
      </c>
      <c r="AE147" s="39" t="str">
        <f t="shared" si="92"/>
        <v>20+</v>
      </c>
      <c r="AF147" s="48">
        <v>1.0</v>
      </c>
      <c r="AG147" s="32"/>
      <c r="AH147" s="32"/>
      <c r="AI147" s="45"/>
      <c r="AJ147" s="32"/>
      <c r="AK147" s="32"/>
      <c r="AL147" s="45"/>
      <c r="AM147" s="45"/>
      <c r="AN147" s="32"/>
      <c r="AO147" s="96">
        <v>1.0</v>
      </c>
      <c r="AP147" s="32"/>
      <c r="AQ147" s="32"/>
      <c r="AR147" s="45"/>
      <c r="AS147" s="45"/>
      <c r="AT147" s="32"/>
      <c r="AU147" s="45"/>
      <c r="AV147" s="32"/>
      <c r="AW147" s="32"/>
      <c r="AX147" s="45"/>
      <c r="AY147" s="32"/>
      <c r="AZ147" s="32"/>
      <c r="BA147" s="32"/>
      <c r="BB147" s="32"/>
      <c r="BC147" s="32"/>
      <c r="BD147" s="32"/>
      <c r="BE147" s="32"/>
      <c r="BF147" s="32"/>
      <c r="BG147" s="45"/>
      <c r="BH147" s="45"/>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80" t="s">
        <v>695</v>
      </c>
      <c r="FC147" s="80"/>
      <c r="FD147" s="80"/>
    </row>
    <row r="148" hidden="1">
      <c r="A148" s="56">
        <v>172499.0</v>
      </c>
      <c r="B148" s="57" t="s">
        <v>696</v>
      </c>
      <c r="C148" s="58" t="s">
        <v>27</v>
      </c>
      <c r="D148" s="73" t="s">
        <v>16</v>
      </c>
      <c r="E148" s="59" t="s">
        <v>10</v>
      </c>
      <c r="F148" s="59" t="s">
        <v>292</v>
      </c>
      <c r="G148" s="57" t="s">
        <v>678</v>
      </c>
      <c r="H148" s="57" t="s">
        <v>669</v>
      </c>
      <c r="I148" s="45" t="s">
        <v>11</v>
      </c>
      <c r="J148" s="45" t="s">
        <v>36</v>
      </c>
      <c r="K148" s="45" t="s">
        <v>73</v>
      </c>
      <c r="L148" s="45" t="s">
        <v>361</v>
      </c>
      <c r="M148" s="45" t="s">
        <v>261</v>
      </c>
      <c r="N148" s="47">
        <v>42984.0</v>
      </c>
      <c r="O148" s="72">
        <v>42984.0</v>
      </c>
      <c r="P148" s="32"/>
      <c r="Q148" s="33"/>
      <c r="R148" s="33"/>
      <c r="S148" s="32"/>
      <c r="T148" s="75">
        <f t="shared" si="221"/>
        <v>539</v>
      </c>
      <c r="U148" s="35">
        <f t="shared" si="4"/>
        <v>4</v>
      </c>
      <c r="V148" s="75">
        <f t="shared" ref="V148:X148" si="298">IF(ISBLANK($A148),"",sum(AF148,AL148,AR148,AX148,BD148,BJ148,BP148,BV148,CB148,CH148,CN148,CT148,CZ148,DF148,DL148,DR148,DX148,ED148,EJ148,EP148,EV148))</f>
        <v>1</v>
      </c>
      <c r="W148" s="75">
        <f t="shared" si="298"/>
        <v>4</v>
      </c>
      <c r="X148" s="75">
        <f t="shared" si="298"/>
        <v>0</v>
      </c>
      <c r="Y148" s="76">
        <f t="shared" si="223"/>
        <v>5</v>
      </c>
      <c r="Z148" s="75">
        <f t="shared" ref="Z148:AB148" si="299">IF(ISBLANK($A148),"",sum(AI148,AO148,AU148,BA148,BG148,BM148,BS148,BY148,CE148,CK148,CQ148,CW148,DC148,DI148,DO148,DU148,EA148,EG148,EM148,ES148,EY148))</f>
        <v>6</v>
      </c>
      <c r="AA148" s="75">
        <f t="shared" si="299"/>
        <v>0</v>
      </c>
      <c r="AB148" s="75">
        <f t="shared" si="299"/>
        <v>0</v>
      </c>
      <c r="AC148" s="76">
        <f t="shared" si="225"/>
        <v>6</v>
      </c>
      <c r="AD148" s="77">
        <f t="shared" si="226"/>
        <v>1.2</v>
      </c>
      <c r="AE148" s="78" t="str">
        <f t="shared" si="92"/>
        <v>20+</v>
      </c>
      <c r="AF148" s="32"/>
      <c r="AG148" s="32"/>
      <c r="AH148" s="32"/>
      <c r="AI148" s="32"/>
      <c r="AJ148" s="32"/>
      <c r="AK148" s="32"/>
      <c r="AL148" s="32"/>
      <c r="AM148" s="32"/>
      <c r="AN148" s="32"/>
      <c r="AO148" s="32"/>
      <c r="AP148" s="32"/>
      <c r="AQ148" s="32"/>
      <c r="AR148" s="79">
        <v>1.0</v>
      </c>
      <c r="AS148" s="79">
        <v>3.0</v>
      </c>
      <c r="AT148" s="32"/>
      <c r="AU148" s="79">
        <v>3.0</v>
      </c>
      <c r="AV148" s="32"/>
      <c r="AW148" s="32"/>
      <c r="AX148" s="32"/>
      <c r="AY148" s="32"/>
      <c r="AZ148" s="32"/>
      <c r="BA148" s="32"/>
      <c r="BB148" s="32"/>
      <c r="BC148" s="32"/>
      <c r="BD148" s="32"/>
      <c r="BE148" s="79">
        <v>1.0</v>
      </c>
      <c r="BF148" s="32"/>
      <c r="BG148" s="79">
        <v>3.0</v>
      </c>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80" t="s">
        <v>697</v>
      </c>
      <c r="FC148" s="80"/>
      <c r="FD148" s="80"/>
    </row>
    <row r="149" ht="15.0" hidden="1" customHeight="1">
      <c r="A149" s="56">
        <v>172426.0</v>
      </c>
      <c r="B149" s="57" t="s">
        <v>399</v>
      </c>
      <c r="C149" s="58" t="s">
        <v>27</v>
      </c>
      <c r="D149" s="73" t="s">
        <v>16</v>
      </c>
      <c r="E149" s="59" t="s">
        <v>10</v>
      </c>
      <c r="F149" s="59" t="s">
        <v>292</v>
      </c>
      <c r="G149" s="57" t="s">
        <v>400</v>
      </c>
      <c r="H149" s="57" t="s">
        <v>401</v>
      </c>
      <c r="I149" s="45" t="s">
        <v>11</v>
      </c>
      <c r="J149" s="45" t="s">
        <v>36</v>
      </c>
      <c r="K149" s="45" t="s">
        <v>73</v>
      </c>
      <c r="L149" s="45" t="s">
        <v>402</v>
      </c>
      <c r="M149" s="45" t="s">
        <v>38</v>
      </c>
      <c r="N149" s="47">
        <v>42969.0</v>
      </c>
      <c r="O149" s="55"/>
      <c r="P149" s="32"/>
      <c r="Q149" s="33"/>
      <c r="R149" s="33"/>
      <c r="S149" s="32"/>
      <c r="T149" s="75">
        <f t="shared" si="221"/>
        <v>554</v>
      </c>
      <c r="U149" s="35">
        <f t="shared" si="4"/>
        <v>4</v>
      </c>
      <c r="V149" s="75">
        <f t="shared" ref="V149:X149" si="300">IF(ISBLANK($A149),"",sum(AF149,AL149,AR149,AX149,BD149,BJ149,BP149,BV149,CB149,CH149,CN149,CT149,CZ149,DF149,DL149,DR149,DX149,ED149,EJ149,EP149,EV149))</f>
        <v>3</v>
      </c>
      <c r="W149" s="75">
        <f t="shared" si="300"/>
        <v>0</v>
      </c>
      <c r="X149" s="75">
        <f t="shared" si="300"/>
        <v>0</v>
      </c>
      <c r="Y149" s="76">
        <f t="shared" si="223"/>
        <v>3</v>
      </c>
      <c r="Z149" s="75">
        <f t="shared" ref="Z149:AB149" si="301">IF(ISBLANK($A149),"",sum(AI149,AO149,AU149,BA149,BG149,BM149,BS149,BY149,CE149,CK149,CQ149,CW149,DC149,DI149,DO149,DU149,EA149,EG149,EM149,ES149,EY149))</f>
        <v>2</v>
      </c>
      <c r="AA149" s="75">
        <f t="shared" si="301"/>
        <v>0</v>
      </c>
      <c r="AB149" s="75">
        <f t="shared" si="301"/>
        <v>0</v>
      </c>
      <c r="AC149" s="76">
        <f t="shared" si="225"/>
        <v>2</v>
      </c>
      <c r="AD149" s="77">
        <f t="shared" si="226"/>
        <v>0.6666666667</v>
      </c>
      <c r="AE149" s="78" t="str">
        <f t="shared" si="92"/>
        <v>20+</v>
      </c>
      <c r="AF149" s="32"/>
      <c r="AG149" s="32"/>
      <c r="AH149" s="32"/>
      <c r="AI149" s="32"/>
      <c r="AJ149" s="32"/>
      <c r="AK149" s="32"/>
      <c r="AL149" s="32"/>
      <c r="AM149" s="32"/>
      <c r="AN149" s="32"/>
      <c r="AO149" s="32"/>
      <c r="AP149" s="32"/>
      <c r="AQ149" s="32"/>
      <c r="AR149" s="48">
        <v>1.0</v>
      </c>
      <c r="AS149" s="32"/>
      <c r="AT149" s="32"/>
      <c r="AU149" s="32"/>
      <c r="AV149" s="32"/>
      <c r="AW149" s="32"/>
      <c r="AX149" s="79">
        <v>1.0</v>
      </c>
      <c r="AY149" s="32"/>
      <c r="AZ149" s="32"/>
      <c r="BA149" s="79">
        <v>1.0</v>
      </c>
      <c r="BB149" s="32"/>
      <c r="BC149" s="32"/>
      <c r="BD149" s="32"/>
      <c r="BE149" s="32"/>
      <c r="BF149" s="32"/>
      <c r="BG149" s="32"/>
      <c r="BH149" s="32"/>
      <c r="BI149" s="32"/>
      <c r="BJ149" s="32"/>
      <c r="BK149" s="32"/>
      <c r="BL149" s="32"/>
      <c r="BM149" s="32"/>
      <c r="BN149" s="32"/>
      <c r="BO149" s="32"/>
      <c r="BP149" s="79">
        <v>1.0</v>
      </c>
      <c r="BQ149" s="32"/>
      <c r="BR149" s="32"/>
      <c r="BS149" s="79">
        <v>1.0</v>
      </c>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80" t="s">
        <v>698</v>
      </c>
      <c r="FC149" s="80"/>
      <c r="FD149" s="80"/>
    </row>
    <row r="150" hidden="1">
      <c r="A150" s="81">
        <v>525.0</v>
      </c>
      <c r="B150" s="82" t="s">
        <v>699</v>
      </c>
      <c r="C150" s="83" t="s">
        <v>27</v>
      </c>
      <c r="D150" s="73" t="s">
        <v>16</v>
      </c>
      <c r="E150" s="73" t="s">
        <v>10</v>
      </c>
      <c r="F150" s="73" t="s">
        <v>292</v>
      </c>
      <c r="G150" s="82" t="s">
        <v>700</v>
      </c>
      <c r="H150" s="82" t="s">
        <v>669</v>
      </c>
      <c r="I150" s="96" t="s">
        <v>11</v>
      </c>
      <c r="J150" s="96" t="s">
        <v>36</v>
      </c>
      <c r="K150" s="96" t="s">
        <v>73</v>
      </c>
      <c r="L150" s="96" t="s">
        <v>701</v>
      </c>
      <c r="M150" s="96" t="s">
        <v>110</v>
      </c>
      <c r="N150" s="74">
        <v>43042.0</v>
      </c>
      <c r="O150" s="107">
        <v>43042.0</v>
      </c>
      <c r="P150" s="32"/>
      <c r="Q150" s="33"/>
      <c r="R150" s="33"/>
      <c r="S150" s="32"/>
      <c r="T150" s="75">
        <f t="shared" si="221"/>
        <v>481</v>
      </c>
      <c r="U150" s="35">
        <f t="shared" si="4"/>
        <v>4</v>
      </c>
      <c r="V150" s="75">
        <f t="shared" ref="V150:X150" si="302">IF(ISBLANK($A150),"",sum(AF150,AL150,AR150,AX150,BD150,BJ150,BP150,BV150,CB150,CH150,CN150,CT150,CZ150,DF150,DL150,DR150,DX150,ED150,EJ150,EP150,EV150))</f>
        <v>2</v>
      </c>
      <c r="W150" s="75">
        <f t="shared" si="302"/>
        <v>1</v>
      </c>
      <c r="X150" s="75">
        <f t="shared" si="302"/>
        <v>0</v>
      </c>
      <c r="Y150" s="76">
        <f t="shared" si="223"/>
        <v>3</v>
      </c>
      <c r="Z150" s="75">
        <f t="shared" ref="Z150:AB150" si="303">IF(ISBLANK($A150),"",sum(AI150,AO150,AU150,BA150,BG150,BM150,BS150,BY150,CE150,CK150,CQ150,CW150,DC150,DI150,DO150,DU150,EA150,EG150,EM150,ES150,EY150))</f>
        <v>2</v>
      </c>
      <c r="AA150" s="75">
        <f t="shared" si="303"/>
        <v>0</v>
      </c>
      <c r="AB150" s="75">
        <f t="shared" si="303"/>
        <v>0</v>
      </c>
      <c r="AC150" s="76">
        <f t="shared" si="225"/>
        <v>2</v>
      </c>
      <c r="AD150" s="77">
        <f t="shared" si="226"/>
        <v>0.6666666667</v>
      </c>
      <c r="AE150" s="78" t="str">
        <f t="shared" si="92"/>
        <v>20+</v>
      </c>
      <c r="AF150" s="32"/>
      <c r="AG150" s="79">
        <v>1.0</v>
      </c>
      <c r="AH150" s="32"/>
      <c r="AI150" s="79">
        <v>1.0</v>
      </c>
      <c r="AJ150" s="32"/>
      <c r="AK150" s="32"/>
      <c r="AL150" s="32"/>
      <c r="AM150" s="32"/>
      <c r="AN150" s="32"/>
      <c r="AO150" s="32"/>
      <c r="AP150" s="32"/>
      <c r="AQ150" s="32"/>
      <c r="AR150" s="79"/>
      <c r="AS150" s="79"/>
      <c r="AT150" s="32"/>
      <c r="AU150" s="79"/>
      <c r="AV150" s="32"/>
      <c r="AW150" s="32"/>
      <c r="AX150" s="32"/>
      <c r="AY150" s="32"/>
      <c r="AZ150" s="32"/>
      <c r="BA150" s="79">
        <v>1.0</v>
      </c>
      <c r="BB150" s="32"/>
      <c r="BC150" s="32"/>
      <c r="BD150" s="79">
        <v>1.0</v>
      </c>
      <c r="BE150" s="79"/>
      <c r="BF150" s="32"/>
      <c r="BG150" s="79"/>
      <c r="BH150" s="32"/>
      <c r="BI150" s="32"/>
      <c r="BJ150" s="79">
        <v>1.0</v>
      </c>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80" t="s">
        <v>702</v>
      </c>
      <c r="FC150" s="80"/>
      <c r="FD150" s="80"/>
    </row>
    <row r="151" hidden="1">
      <c r="A151" s="81">
        <v>20567.0</v>
      </c>
      <c r="B151" s="82" t="s">
        <v>703</v>
      </c>
      <c r="C151" s="83" t="s">
        <v>27</v>
      </c>
      <c r="D151" s="73" t="s">
        <v>16</v>
      </c>
      <c r="E151" s="73" t="s">
        <v>10</v>
      </c>
      <c r="F151" s="73" t="s">
        <v>292</v>
      </c>
      <c r="G151" s="82" t="s">
        <v>704</v>
      </c>
      <c r="H151" s="82" t="s">
        <v>705</v>
      </c>
      <c r="I151" s="45" t="s">
        <v>11</v>
      </c>
      <c r="J151" s="45" t="s">
        <v>36</v>
      </c>
      <c r="K151" s="45" t="s">
        <v>73</v>
      </c>
      <c r="L151" s="96" t="s">
        <v>601</v>
      </c>
      <c r="M151" s="96" t="s">
        <v>179</v>
      </c>
      <c r="N151" s="74">
        <v>43089.0</v>
      </c>
      <c r="O151" s="107">
        <v>43089.0</v>
      </c>
      <c r="P151" s="32"/>
      <c r="Q151" s="33"/>
      <c r="R151" s="33"/>
      <c r="S151" s="32"/>
      <c r="T151" s="75">
        <f t="shared" si="221"/>
        <v>434</v>
      </c>
      <c r="U151" s="35">
        <f t="shared" si="4"/>
        <v>4</v>
      </c>
      <c r="V151" s="75">
        <f t="shared" ref="V151:X151" si="304">IF(ISBLANK($A151),"",sum(AF151,AL151,AR151,AX151,BD151,BJ151,BP151,BV151,CB151,CH151,CN151,CT151,CZ151,DF151,DL151,DR151,DX151,ED151,EJ151,EP151,EV151))</f>
        <v>6</v>
      </c>
      <c r="W151" s="75">
        <f t="shared" si="304"/>
        <v>0</v>
      </c>
      <c r="X151" s="75">
        <f t="shared" si="304"/>
        <v>0</v>
      </c>
      <c r="Y151" s="76">
        <f t="shared" si="223"/>
        <v>6</v>
      </c>
      <c r="Z151" s="75">
        <f t="shared" ref="Z151:AB151" si="305">IF(ISBLANK($A151),"",sum(AI151,AO151,AU151,BA151,BG151,BM151,BS151,BY151,CE151,CK151,CQ151,CW151,DC151,DI151,DO151,DU151,EA151,EG151,EM151,ES151,EY151))</f>
        <v>0</v>
      </c>
      <c r="AA151" s="75">
        <f t="shared" si="305"/>
        <v>0</v>
      </c>
      <c r="AB151" s="75">
        <f t="shared" si="305"/>
        <v>0</v>
      </c>
      <c r="AC151" s="76">
        <f t="shared" si="225"/>
        <v>0</v>
      </c>
      <c r="AD151" s="77">
        <f t="shared" si="226"/>
        <v>0</v>
      </c>
      <c r="AE151" s="78" t="str">
        <f t="shared" si="92"/>
        <v>20+</v>
      </c>
      <c r="AF151" s="32"/>
      <c r="AG151" s="79"/>
      <c r="AH151" s="32"/>
      <c r="AI151" s="79"/>
      <c r="AJ151" s="32"/>
      <c r="AK151" s="32"/>
      <c r="AL151" s="32"/>
      <c r="AM151" s="32"/>
      <c r="AN151" s="32"/>
      <c r="AO151" s="32"/>
      <c r="AP151" s="32"/>
      <c r="AQ151" s="32"/>
      <c r="AR151" s="79">
        <v>2.0</v>
      </c>
      <c r="AS151" s="79"/>
      <c r="AT151" s="32"/>
      <c r="AU151" s="79"/>
      <c r="AV151" s="32"/>
      <c r="AW151" s="32"/>
      <c r="AX151" s="32"/>
      <c r="AY151" s="32"/>
      <c r="AZ151" s="32"/>
      <c r="BA151" s="32"/>
      <c r="BB151" s="32"/>
      <c r="BC151" s="32"/>
      <c r="BD151" s="79"/>
      <c r="BE151" s="79"/>
      <c r="BF151" s="32"/>
      <c r="BG151" s="79"/>
      <c r="BH151" s="32"/>
      <c r="BI151" s="32"/>
      <c r="BJ151" s="79">
        <v>2.0</v>
      </c>
      <c r="BK151" s="32"/>
      <c r="BL151" s="32"/>
      <c r="BM151" s="32"/>
      <c r="BN151" s="32"/>
      <c r="BO151" s="32"/>
      <c r="BP151" s="79">
        <v>2.0</v>
      </c>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80" t="s">
        <v>706</v>
      </c>
      <c r="FC151" s="80"/>
      <c r="FD151" s="80"/>
    </row>
    <row r="152" hidden="1">
      <c r="A152" s="56">
        <v>172296.0</v>
      </c>
      <c r="B152" s="57" t="s">
        <v>707</v>
      </c>
      <c r="C152" s="58" t="s">
        <v>27</v>
      </c>
      <c r="D152" s="73" t="s">
        <v>16</v>
      </c>
      <c r="E152" s="59" t="s">
        <v>10</v>
      </c>
      <c r="F152" s="59" t="s">
        <v>292</v>
      </c>
      <c r="G152" s="57" t="s">
        <v>708</v>
      </c>
      <c r="H152" s="57" t="s">
        <v>669</v>
      </c>
      <c r="I152" s="45" t="s">
        <v>11</v>
      </c>
      <c r="J152" s="45" t="s">
        <v>36</v>
      </c>
      <c r="K152" s="45" t="s">
        <v>73</v>
      </c>
      <c r="L152" s="45" t="s">
        <v>340</v>
      </c>
      <c r="M152" s="45" t="s">
        <v>110</v>
      </c>
      <c r="N152" s="47">
        <v>42957.0</v>
      </c>
      <c r="O152" s="72">
        <v>42957.0</v>
      </c>
      <c r="P152" s="32"/>
      <c r="Q152" s="33"/>
      <c r="R152" s="33"/>
      <c r="S152" s="32"/>
      <c r="T152" s="75">
        <f t="shared" si="221"/>
        <v>566</v>
      </c>
      <c r="U152" s="35">
        <f t="shared" si="4"/>
        <v>4</v>
      </c>
      <c r="V152" s="75">
        <f t="shared" ref="V152:V155" si="307">IF(ISBLANK($A152),"",sum(AF152,AL152,AR152,AX152,BD152,BJ152,BP152,BV152,CB152,CH152,CN152,CT152,CZ152,DF152,DL152,DR152,DX152,ED152,EJ152,EP152,EV152))</f>
        <v>5</v>
      </c>
      <c r="W152" s="99">
        <v>2.0</v>
      </c>
      <c r="X152" s="75">
        <f>IF(ISBLANK($A152),"",sum(AH152,AN152,AT152,AZ152,BF152,BL152,BR152,BX152,CD152,CJ152,CP152,CV152,DB152,DH152,DN152,DT152,DZ152,EF152,EL152,ER152,EX152))</f>
        <v>0</v>
      </c>
      <c r="Y152" s="76">
        <f t="shared" si="223"/>
        <v>7</v>
      </c>
      <c r="Z152" s="75">
        <f t="shared" ref="Z152:AB152" si="306">IF(ISBLANK($A152),"",sum(AI152,AO152,AU152,BA152,BG152,BM152,BS152,BY152,CE152,CK152,CQ152,CW152,DC152,DI152,DO152,DU152,EA152,EG152,EM152,ES152,EY152))</f>
        <v>5</v>
      </c>
      <c r="AA152" s="75">
        <f t="shared" si="306"/>
        <v>0</v>
      </c>
      <c r="AB152" s="75">
        <f t="shared" si="306"/>
        <v>0</v>
      </c>
      <c r="AC152" s="76">
        <f t="shared" si="225"/>
        <v>5</v>
      </c>
      <c r="AD152" s="77">
        <f t="shared" si="226"/>
        <v>0.7142857143</v>
      </c>
      <c r="AE152" s="78" t="str">
        <f t="shared" si="92"/>
        <v>20+</v>
      </c>
      <c r="AF152" s="32"/>
      <c r="AG152" s="32"/>
      <c r="AH152" s="32"/>
      <c r="AI152" s="32"/>
      <c r="AJ152" s="32"/>
      <c r="AK152" s="32"/>
      <c r="AL152" s="32"/>
      <c r="AM152" s="32"/>
      <c r="AN152" s="32"/>
      <c r="AO152" s="32"/>
      <c r="AP152" s="32"/>
      <c r="AQ152" s="32"/>
      <c r="AR152" s="98">
        <v>3.0</v>
      </c>
      <c r="AS152" s="79">
        <v>1.0</v>
      </c>
      <c r="AT152" s="32"/>
      <c r="AU152" s="79">
        <v>2.0</v>
      </c>
      <c r="AV152" s="32"/>
      <c r="AW152" s="32"/>
      <c r="AX152" s="32"/>
      <c r="AY152" s="32"/>
      <c r="AZ152" s="32"/>
      <c r="BA152" s="32"/>
      <c r="BB152" s="32"/>
      <c r="BC152" s="32"/>
      <c r="BD152" s="32"/>
      <c r="BE152" s="32"/>
      <c r="BF152" s="32"/>
      <c r="BG152" s="32"/>
      <c r="BH152" s="32"/>
      <c r="BI152" s="32"/>
      <c r="BJ152" s="32"/>
      <c r="BK152" s="32"/>
      <c r="BL152" s="32"/>
      <c r="BM152" s="32"/>
      <c r="BN152" s="32"/>
      <c r="BO152" s="32"/>
      <c r="BP152" s="79">
        <v>2.0</v>
      </c>
      <c r="BQ152" s="79">
        <v>1.0</v>
      </c>
      <c r="BR152" s="32"/>
      <c r="BS152" s="79">
        <v>3.0</v>
      </c>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80" t="s">
        <v>709</v>
      </c>
      <c r="FC152" s="80"/>
      <c r="FD152" s="80"/>
    </row>
    <row r="153" hidden="1">
      <c r="A153" s="56">
        <v>172240.0</v>
      </c>
      <c r="B153" s="57" t="s">
        <v>710</v>
      </c>
      <c r="C153" s="58" t="s">
        <v>27</v>
      </c>
      <c r="D153" s="73" t="s">
        <v>16</v>
      </c>
      <c r="E153" s="59" t="s">
        <v>10</v>
      </c>
      <c r="F153" s="59" t="s">
        <v>292</v>
      </c>
      <c r="G153" s="57" t="s">
        <v>668</v>
      </c>
      <c r="H153" s="57" t="s">
        <v>669</v>
      </c>
      <c r="I153" s="45" t="s">
        <v>11</v>
      </c>
      <c r="J153" s="45" t="s">
        <v>36</v>
      </c>
      <c r="K153" s="45" t="s">
        <v>73</v>
      </c>
      <c r="L153" s="45" t="s">
        <v>340</v>
      </c>
      <c r="M153" s="45" t="s">
        <v>110</v>
      </c>
      <c r="N153" s="47">
        <v>42962.0</v>
      </c>
      <c r="O153" s="72">
        <v>42962.0</v>
      </c>
      <c r="P153" s="32"/>
      <c r="Q153" s="33"/>
      <c r="R153" s="33"/>
      <c r="S153" s="32"/>
      <c r="T153" s="75">
        <f t="shared" si="221"/>
        <v>561</v>
      </c>
      <c r="U153" s="35">
        <f t="shared" si="4"/>
        <v>4</v>
      </c>
      <c r="V153" s="75">
        <f t="shared" si="307"/>
        <v>0</v>
      </c>
      <c r="W153" s="75">
        <f t="shared" ref="W153:X153" si="308">IF(ISBLANK($A153),"",sum(AG153,AM153,AS153,AY153,BE153,BK153,BQ153,BW153,CC153,CI153,CO153,CU153,DA153,DG153,DM153,DS153,DY153,EE153,EK153,EQ153,EW153))</f>
        <v>6</v>
      </c>
      <c r="X153" s="75">
        <f t="shared" si="308"/>
        <v>1</v>
      </c>
      <c r="Y153" s="76">
        <f t="shared" si="223"/>
        <v>7</v>
      </c>
      <c r="Z153" s="75">
        <f t="shared" ref="Z153:AB153" si="309">IF(ISBLANK($A153),"",sum(AI153,AO153,AU153,BA153,BG153,BM153,BS153,BY153,CE153,CK153,CQ153,CW153,DC153,DI153,DO153,DU153,EA153,EG153,EM153,ES153,EY153))</f>
        <v>4</v>
      </c>
      <c r="AA153" s="75">
        <f t="shared" si="309"/>
        <v>0</v>
      </c>
      <c r="AB153" s="75">
        <f t="shared" si="309"/>
        <v>1</v>
      </c>
      <c r="AC153" s="76">
        <f t="shared" si="225"/>
        <v>5</v>
      </c>
      <c r="AD153" s="77">
        <f t="shared" si="226"/>
        <v>0.5714285714</v>
      </c>
      <c r="AE153" s="78" t="str">
        <f t="shared" si="92"/>
        <v>20+</v>
      </c>
      <c r="AF153" s="32"/>
      <c r="AG153" s="48">
        <v>1.0</v>
      </c>
      <c r="AH153" s="32"/>
      <c r="AI153" s="79">
        <v>1.0</v>
      </c>
      <c r="AJ153" s="32"/>
      <c r="AK153" s="32"/>
      <c r="AL153" s="32"/>
      <c r="AM153" s="79">
        <v>1.0</v>
      </c>
      <c r="AN153" s="32"/>
      <c r="AO153" s="79">
        <v>1.0</v>
      </c>
      <c r="AP153" s="32"/>
      <c r="AQ153" s="32"/>
      <c r="AR153" s="32"/>
      <c r="AS153" s="32"/>
      <c r="AT153" s="32"/>
      <c r="AU153" s="79">
        <v>1.0</v>
      </c>
      <c r="AV153" s="32"/>
      <c r="AW153" s="32"/>
      <c r="AX153" s="32"/>
      <c r="AY153" s="32"/>
      <c r="AZ153" s="32"/>
      <c r="BA153" s="32"/>
      <c r="BB153" s="32"/>
      <c r="BC153" s="32"/>
      <c r="BD153" s="32"/>
      <c r="BE153" s="79">
        <v>3.0</v>
      </c>
      <c r="BF153" s="32"/>
      <c r="BG153" s="32"/>
      <c r="BH153" s="32"/>
      <c r="BI153" s="32"/>
      <c r="BJ153" s="32"/>
      <c r="BK153" s="32"/>
      <c r="BL153" s="32"/>
      <c r="BM153" s="32"/>
      <c r="BN153" s="32"/>
      <c r="BO153" s="32"/>
      <c r="BP153" s="32"/>
      <c r="BQ153" s="79">
        <v>1.0</v>
      </c>
      <c r="BR153" s="79">
        <v>1.0</v>
      </c>
      <c r="BS153" s="79">
        <v>1.0</v>
      </c>
      <c r="BT153" s="32"/>
      <c r="BU153" s="79">
        <v>1.0</v>
      </c>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80" t="s">
        <v>711</v>
      </c>
      <c r="FC153" s="80"/>
      <c r="FD153" s="80"/>
    </row>
    <row r="154" hidden="1">
      <c r="A154" s="81">
        <v>26821.0</v>
      </c>
      <c r="B154" s="57" t="s">
        <v>342</v>
      </c>
      <c r="C154" s="58" t="s">
        <v>27</v>
      </c>
      <c r="D154" s="73" t="s">
        <v>16</v>
      </c>
      <c r="E154" s="59" t="s">
        <v>10</v>
      </c>
      <c r="F154" s="59" t="s">
        <v>292</v>
      </c>
      <c r="G154" s="57" t="s">
        <v>712</v>
      </c>
      <c r="H154" s="57" t="s">
        <v>669</v>
      </c>
      <c r="I154" s="45" t="s">
        <v>11</v>
      </c>
      <c r="J154" s="45" t="s">
        <v>36</v>
      </c>
      <c r="K154" s="45" t="s">
        <v>73</v>
      </c>
      <c r="L154" s="45" t="s">
        <v>365</v>
      </c>
      <c r="M154" s="45" t="s">
        <v>138</v>
      </c>
      <c r="N154" s="47">
        <v>42972.0</v>
      </c>
      <c r="O154" s="55"/>
      <c r="P154" s="32"/>
      <c r="Q154" s="33"/>
      <c r="R154" s="33"/>
      <c r="S154" s="32"/>
      <c r="T154" s="75">
        <f t="shared" si="221"/>
        <v>551</v>
      </c>
      <c r="U154" s="35">
        <f t="shared" si="4"/>
        <v>4</v>
      </c>
      <c r="V154" s="75">
        <f t="shared" si="307"/>
        <v>4</v>
      </c>
      <c r="W154" s="75">
        <f t="shared" ref="W154:X154" si="310">IF(ISBLANK($A154),"",sum(AG154,AM154,AS154,AY154,BE154,BK154,BQ154,BW154,CC154,CI154,CO154,CU154,DA154,DG154,DM154,DS154,DY154,EE154,EK154,EQ154,EW154))</f>
        <v>0</v>
      </c>
      <c r="X154" s="75">
        <f t="shared" si="310"/>
        <v>0</v>
      </c>
      <c r="Y154" s="76">
        <f t="shared" si="223"/>
        <v>4</v>
      </c>
      <c r="Z154" s="75">
        <f t="shared" ref="Z154:AB154" si="311">IF(ISBLANK($A154),"",sum(AI154,AO154,AU154,BA154,BG154,BM154,BS154,BY154,CE154,CK154,CQ154,CW154,DC154,DI154,DO154,DU154,EA154,EG154,EM154,ES154,EY154))</f>
        <v>1</v>
      </c>
      <c r="AA154" s="75">
        <f t="shared" si="311"/>
        <v>0</v>
      </c>
      <c r="AB154" s="75">
        <f t="shared" si="311"/>
        <v>0</v>
      </c>
      <c r="AC154" s="76">
        <f t="shared" si="225"/>
        <v>1</v>
      </c>
      <c r="AD154" s="77">
        <f t="shared" si="226"/>
        <v>0.25</v>
      </c>
      <c r="AE154" s="78" t="str">
        <f t="shared" si="92"/>
        <v>20+</v>
      </c>
      <c r="AF154" s="48">
        <v>1.0</v>
      </c>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79">
        <v>1.0</v>
      </c>
      <c r="BE154" s="32"/>
      <c r="BF154" s="32"/>
      <c r="BG154" s="32"/>
      <c r="BH154" s="32"/>
      <c r="BI154" s="32"/>
      <c r="BJ154" s="32"/>
      <c r="BK154" s="32"/>
      <c r="BL154" s="32"/>
      <c r="BM154" s="32"/>
      <c r="BN154" s="32"/>
      <c r="BO154" s="32"/>
      <c r="BP154" s="79">
        <v>1.0</v>
      </c>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79">
        <v>1.0</v>
      </c>
      <c r="CU154" s="32"/>
      <c r="CV154" s="32"/>
      <c r="CW154" s="79">
        <v>1.0</v>
      </c>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80" t="s">
        <v>713</v>
      </c>
      <c r="FC154" s="80"/>
      <c r="FD154" s="80"/>
    </row>
    <row r="155" hidden="1">
      <c r="A155" s="81">
        <v>29511.0</v>
      </c>
      <c r="B155" s="82" t="s">
        <v>714</v>
      </c>
      <c r="C155" s="83" t="s">
        <v>27</v>
      </c>
      <c r="D155" s="73" t="s">
        <v>16</v>
      </c>
      <c r="E155" s="73" t="s">
        <v>10</v>
      </c>
      <c r="F155" s="73" t="s">
        <v>292</v>
      </c>
      <c r="G155" s="82" t="s">
        <v>715</v>
      </c>
      <c r="H155" s="82" t="s">
        <v>705</v>
      </c>
      <c r="I155" s="45" t="s">
        <v>11</v>
      </c>
      <c r="J155" s="45" t="s">
        <v>36</v>
      </c>
      <c r="K155" s="45" t="s">
        <v>73</v>
      </c>
      <c r="L155" s="96" t="s">
        <v>345</v>
      </c>
      <c r="M155" s="96" t="s">
        <v>190</v>
      </c>
      <c r="N155" s="74">
        <v>43060.0</v>
      </c>
      <c r="O155" s="55"/>
      <c r="P155" s="32"/>
      <c r="Q155" s="33"/>
      <c r="R155" s="33"/>
      <c r="S155" s="32"/>
      <c r="T155" s="75">
        <f t="shared" si="221"/>
        <v>463</v>
      </c>
      <c r="U155" s="35">
        <f t="shared" si="4"/>
        <v>4</v>
      </c>
      <c r="V155" s="75">
        <f t="shared" si="307"/>
        <v>2</v>
      </c>
      <c r="W155" s="75">
        <f t="shared" ref="W155:X155" si="312">IF(ISBLANK($A155),"",sum(AG155,AM155,AS155,AY155,BE155,BK155,BQ155,BW155,CC155,CI155,CO155,CU155,DA155,DG155,DM155,DS155,DY155,EE155,EK155,EQ155,EW155))</f>
        <v>0</v>
      </c>
      <c r="X155" s="75">
        <f t="shared" si="312"/>
        <v>0</v>
      </c>
      <c r="Y155" s="76">
        <f t="shared" si="223"/>
        <v>2</v>
      </c>
      <c r="Z155" s="75">
        <f t="shared" ref="Z155:AB155" si="313">IF(ISBLANK($A155),"",sum(AI155,AO155,AU155,BA155,BG155,BM155,BS155,BY155,CE155,CK155,CQ155,CW155,DC155,DI155,DO155,DU155,EA155,EG155,EM155,ES155,EY155))</f>
        <v>1</v>
      </c>
      <c r="AA155" s="75">
        <f t="shared" si="313"/>
        <v>0</v>
      </c>
      <c r="AB155" s="75">
        <f t="shared" si="313"/>
        <v>0</v>
      </c>
      <c r="AC155" s="76">
        <f t="shared" si="225"/>
        <v>1</v>
      </c>
      <c r="AD155" s="77">
        <f t="shared" si="226"/>
        <v>0.5</v>
      </c>
      <c r="AE155" s="78" t="str">
        <f t="shared" si="92"/>
        <v>20+</v>
      </c>
      <c r="AF155" s="48"/>
      <c r="AG155" s="32"/>
      <c r="AH155" s="32"/>
      <c r="AI155" s="32"/>
      <c r="AJ155" s="32"/>
      <c r="AK155" s="32"/>
      <c r="AL155" s="32"/>
      <c r="AM155" s="32"/>
      <c r="AN155" s="32"/>
      <c r="AO155" s="32"/>
      <c r="AP155" s="32"/>
      <c r="AQ155" s="32"/>
      <c r="AR155" s="79">
        <v>1.0</v>
      </c>
      <c r="AS155" s="32"/>
      <c r="AT155" s="32"/>
      <c r="AU155" s="79">
        <v>1.0</v>
      </c>
      <c r="AV155" s="32"/>
      <c r="AW155" s="32"/>
      <c r="AX155" s="32"/>
      <c r="AY155" s="32"/>
      <c r="AZ155" s="32"/>
      <c r="BA155" s="32"/>
      <c r="BB155" s="32"/>
      <c r="BC155" s="32"/>
      <c r="BD155" s="79">
        <v>1.0</v>
      </c>
      <c r="BE155" s="32"/>
      <c r="BF155" s="32"/>
      <c r="BG155" s="32"/>
      <c r="BH155" s="32"/>
      <c r="BI155" s="32"/>
      <c r="BJ155" s="79"/>
      <c r="BK155" s="32"/>
      <c r="BL155" s="32"/>
      <c r="BM155" s="32"/>
      <c r="BN155" s="32"/>
      <c r="BO155" s="32"/>
      <c r="BP155" s="79"/>
      <c r="BQ155" s="32"/>
      <c r="BR155" s="32"/>
      <c r="BS155" s="79"/>
      <c r="BT155" s="32"/>
      <c r="BU155" s="32"/>
      <c r="BV155" s="32"/>
      <c r="BW155" s="32"/>
      <c r="BX155" s="32"/>
      <c r="BY155" s="79"/>
      <c r="BZ155" s="79"/>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80" t="s">
        <v>716</v>
      </c>
      <c r="FC155" s="80"/>
      <c r="FD155" s="80"/>
    </row>
    <row r="156" hidden="1">
      <c r="A156" s="81">
        <v>22442.0</v>
      </c>
      <c r="B156" s="82" t="s">
        <v>717</v>
      </c>
      <c r="C156" s="83" t="s">
        <v>27</v>
      </c>
      <c r="D156" s="73" t="s">
        <v>16</v>
      </c>
      <c r="E156" s="73" t="s">
        <v>10</v>
      </c>
      <c r="F156" s="73" t="s">
        <v>292</v>
      </c>
      <c r="G156" s="82" t="s">
        <v>715</v>
      </c>
      <c r="H156" s="82" t="s">
        <v>705</v>
      </c>
      <c r="I156" s="45" t="s">
        <v>11</v>
      </c>
      <c r="J156" s="45" t="s">
        <v>36</v>
      </c>
      <c r="K156" s="45" t="s">
        <v>73</v>
      </c>
      <c r="L156" s="96" t="s">
        <v>345</v>
      </c>
      <c r="M156" s="96" t="s">
        <v>190</v>
      </c>
      <c r="N156" s="74">
        <v>43081.0</v>
      </c>
      <c r="O156" s="55"/>
      <c r="P156" s="32"/>
      <c r="Q156" s="33"/>
      <c r="R156" s="33"/>
      <c r="S156" s="32"/>
      <c r="T156" s="75">
        <f t="shared" si="221"/>
        <v>442</v>
      </c>
      <c r="U156" s="35">
        <f t="shared" si="4"/>
        <v>4</v>
      </c>
      <c r="V156" s="99">
        <v>9.0</v>
      </c>
      <c r="W156" s="75">
        <f t="shared" ref="W156:X156" si="314">IF(ISBLANK($A156),"",sum(AG156,AM156,AS156,AY156,BE156,BK156,BQ156,BW156,CC156,CI156,CO156,CU156,DA156,DG156,DM156,DS156,DY156,EE156,EK156,EQ156,EW156))</f>
        <v>0</v>
      </c>
      <c r="X156" s="75">
        <f t="shared" si="314"/>
        <v>0</v>
      </c>
      <c r="Y156" s="76">
        <f t="shared" si="223"/>
        <v>9</v>
      </c>
      <c r="Z156" s="99">
        <v>8.0</v>
      </c>
      <c r="AA156" s="75">
        <f t="shared" ref="AA156:AB156" si="315">IF(ISBLANK($A156),"",sum(AJ156,AP156,AV156,BB156,BH156,BN156,BT156,BZ156,CF156,CL156,CR156,CX156,DD156,DJ156,DP156,DV156,EB156,EH156,EN156,ET156,EZ156))</f>
        <v>2</v>
      </c>
      <c r="AB156" s="75">
        <f t="shared" si="315"/>
        <v>0</v>
      </c>
      <c r="AC156" s="76">
        <f t="shared" si="225"/>
        <v>10</v>
      </c>
      <c r="AD156" s="77">
        <f t="shared" si="226"/>
        <v>0.8888888889</v>
      </c>
      <c r="AE156" s="78" t="str">
        <f t="shared" si="92"/>
        <v>20+</v>
      </c>
      <c r="AF156" s="98">
        <v>3.0</v>
      </c>
      <c r="AG156" s="32"/>
      <c r="AH156" s="32"/>
      <c r="AI156" s="32"/>
      <c r="AJ156" s="32"/>
      <c r="AK156" s="32"/>
      <c r="AL156" s="79">
        <v>3.0</v>
      </c>
      <c r="AM156" s="32"/>
      <c r="AN156" s="32"/>
      <c r="AO156" s="32"/>
      <c r="AP156" s="32"/>
      <c r="AQ156" s="32"/>
      <c r="AR156" s="32"/>
      <c r="AS156" s="32"/>
      <c r="AT156" s="32"/>
      <c r="AU156" s="79"/>
      <c r="AV156" s="32"/>
      <c r="AW156" s="32"/>
      <c r="AX156" s="32"/>
      <c r="AY156" s="32"/>
      <c r="AZ156" s="32"/>
      <c r="BA156" s="79">
        <v>2.0</v>
      </c>
      <c r="BB156" s="79"/>
      <c r="BC156" s="32"/>
      <c r="BD156" s="79">
        <v>1.0</v>
      </c>
      <c r="BE156" s="32"/>
      <c r="BF156" s="32"/>
      <c r="BG156" s="79">
        <v>3.0</v>
      </c>
      <c r="BH156" s="79">
        <v>1.0</v>
      </c>
      <c r="BI156" s="32"/>
      <c r="BJ156" s="32"/>
      <c r="BK156" s="32"/>
      <c r="BL156" s="32"/>
      <c r="BM156" s="32"/>
      <c r="BN156" s="32"/>
      <c r="BO156" s="32"/>
      <c r="BP156" s="79"/>
      <c r="BQ156" s="32"/>
      <c r="BR156" s="32"/>
      <c r="BS156" s="32"/>
      <c r="BT156" s="32"/>
      <c r="BU156" s="32"/>
      <c r="BV156" s="32"/>
      <c r="BW156" s="32"/>
      <c r="BX156" s="32"/>
      <c r="BY156" s="32"/>
      <c r="BZ156" s="79">
        <v>1.0</v>
      </c>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80" t="s">
        <v>718</v>
      </c>
      <c r="FC156" s="80"/>
      <c r="FD156" s="80"/>
    </row>
    <row r="157" hidden="1">
      <c r="A157" s="81">
        <v>27485.0</v>
      </c>
      <c r="B157" s="82" t="s">
        <v>717</v>
      </c>
      <c r="C157" s="83" t="s">
        <v>27</v>
      </c>
      <c r="D157" s="73" t="s">
        <v>16</v>
      </c>
      <c r="E157" s="73" t="s">
        <v>10</v>
      </c>
      <c r="F157" s="73" t="s">
        <v>292</v>
      </c>
      <c r="G157" s="82" t="s">
        <v>715</v>
      </c>
      <c r="H157" s="82" t="s">
        <v>705</v>
      </c>
      <c r="I157" s="45" t="s">
        <v>11</v>
      </c>
      <c r="J157" s="45" t="s">
        <v>36</v>
      </c>
      <c r="K157" s="45" t="s">
        <v>73</v>
      </c>
      <c r="L157" s="96" t="s">
        <v>719</v>
      </c>
      <c r="M157" s="96" t="s">
        <v>138</v>
      </c>
      <c r="N157" s="74">
        <v>43152.0</v>
      </c>
      <c r="O157" s="55"/>
      <c r="P157" s="32"/>
      <c r="Q157" s="33"/>
      <c r="R157" s="33"/>
      <c r="S157" s="32"/>
      <c r="T157" s="75">
        <f t="shared" si="221"/>
        <v>371</v>
      </c>
      <c r="U157" s="35">
        <f t="shared" si="4"/>
        <v>4</v>
      </c>
      <c r="V157" s="99">
        <v>9.0</v>
      </c>
      <c r="W157" s="75">
        <f t="shared" ref="W157:X157" si="316">IF(ISBLANK($A157),"",sum(AG157,AM157,AS157,AY157,BE157,BK157,BQ157,BW157,CC157,CI157,CO157,CU157,DA157,DG157,DM157,DS157,DY157,EE157,EK157,EQ157,EW157))</f>
        <v>0</v>
      </c>
      <c r="X157" s="75">
        <f t="shared" si="316"/>
        <v>0</v>
      </c>
      <c r="Y157" s="76">
        <f t="shared" si="223"/>
        <v>9</v>
      </c>
      <c r="Z157" s="99">
        <v>8.0</v>
      </c>
      <c r="AA157" s="75">
        <f t="shared" ref="AA157:AB157" si="317">IF(ISBLANK($A157),"",sum(AJ157,AP157,AV157,BB157,BH157,BN157,BT157,BZ157,CF157,CL157,CR157,CX157,DD157,DJ157,DP157,DV157,EB157,EH157,EN157,ET157,EZ157))</f>
        <v>0</v>
      </c>
      <c r="AB157" s="75">
        <f t="shared" si="317"/>
        <v>0</v>
      </c>
      <c r="AC157" s="76">
        <f t="shared" si="225"/>
        <v>8</v>
      </c>
      <c r="AD157" s="77">
        <f t="shared" si="226"/>
        <v>0.8888888889</v>
      </c>
      <c r="AE157" s="78" t="str">
        <f t="shared" si="92"/>
        <v>20+</v>
      </c>
      <c r="AF157" s="98"/>
      <c r="AG157" s="32"/>
      <c r="AH157" s="32"/>
      <c r="AI157" s="32"/>
      <c r="AJ157" s="32"/>
      <c r="AK157" s="32"/>
      <c r="AL157" s="79"/>
      <c r="AM157" s="32"/>
      <c r="AN157" s="32"/>
      <c r="AO157" s="32"/>
      <c r="AP157" s="32"/>
      <c r="AQ157" s="32"/>
      <c r="AR157" s="32"/>
      <c r="AS157" s="32"/>
      <c r="AT157" s="32"/>
      <c r="AU157" s="79"/>
      <c r="AV157" s="32"/>
      <c r="AW157" s="32"/>
      <c r="AX157" s="32"/>
      <c r="AY157" s="32"/>
      <c r="AZ157" s="32"/>
      <c r="BA157" s="79"/>
      <c r="BB157" s="79"/>
      <c r="BC157" s="32"/>
      <c r="BD157" s="79"/>
      <c r="BE157" s="32"/>
      <c r="BF157" s="32"/>
      <c r="BG157" s="79"/>
      <c r="BH157" s="79"/>
      <c r="BI157" s="32"/>
      <c r="BJ157" s="32"/>
      <c r="BK157" s="32"/>
      <c r="BL157" s="32"/>
      <c r="BM157" s="32"/>
      <c r="BN157" s="32"/>
      <c r="BO157" s="32"/>
      <c r="BP157" s="79"/>
      <c r="BQ157" s="32"/>
      <c r="BR157" s="32"/>
      <c r="BS157" s="32"/>
      <c r="BT157" s="32"/>
      <c r="BU157" s="32"/>
      <c r="BV157" s="32"/>
      <c r="BW157" s="32"/>
      <c r="BX157" s="32"/>
      <c r="BY157" s="32"/>
      <c r="BZ157" s="79"/>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80" t="s">
        <v>720</v>
      </c>
      <c r="FC157" s="80"/>
      <c r="FD157" s="80"/>
    </row>
    <row r="158" hidden="1">
      <c r="A158" s="81">
        <v>20061.0</v>
      </c>
      <c r="B158" s="82" t="s">
        <v>721</v>
      </c>
      <c r="C158" s="83" t="s">
        <v>27</v>
      </c>
      <c r="D158" s="73" t="s">
        <v>16</v>
      </c>
      <c r="E158" s="73" t="s">
        <v>10</v>
      </c>
      <c r="F158" s="73" t="s">
        <v>292</v>
      </c>
      <c r="G158" s="82" t="s">
        <v>715</v>
      </c>
      <c r="H158" s="82" t="s">
        <v>705</v>
      </c>
      <c r="I158" s="45" t="s">
        <v>11</v>
      </c>
      <c r="J158" s="45" t="s">
        <v>36</v>
      </c>
      <c r="K158" s="45" t="s">
        <v>73</v>
      </c>
      <c r="L158" s="96" t="s">
        <v>345</v>
      </c>
      <c r="M158" s="96" t="s">
        <v>190</v>
      </c>
      <c r="N158" s="74">
        <v>43108.0</v>
      </c>
      <c r="O158" s="97">
        <v>43108.0</v>
      </c>
      <c r="P158" s="32"/>
      <c r="Q158" s="33"/>
      <c r="R158" s="33"/>
      <c r="S158" s="32"/>
      <c r="T158" s="75">
        <f t="shared" si="221"/>
        <v>415</v>
      </c>
      <c r="U158" s="35">
        <f t="shared" si="4"/>
        <v>4</v>
      </c>
      <c r="V158" s="75">
        <f t="shared" ref="V158:X158" si="318">IF(ISBLANK($A158),"",sum(AF158,AL158,AR158,AX158,BD158,BJ158,BP158,BV158,CB158,CH158,CN158,CT158,CZ158,DF158,DL158,DR158,DX158,ED158,EJ158,EP158,EV158))</f>
        <v>7</v>
      </c>
      <c r="W158" s="75">
        <f t="shared" si="318"/>
        <v>0</v>
      </c>
      <c r="X158" s="75">
        <f t="shared" si="318"/>
        <v>0</v>
      </c>
      <c r="Y158" s="76">
        <f t="shared" si="223"/>
        <v>7</v>
      </c>
      <c r="Z158" s="75">
        <f t="shared" ref="Z158:AB158" si="319">IF(ISBLANK($A158),"",sum(AI158,AO158,AU158,BA158,BG158,BM158,BS158,BY158,CE158,CK158,CQ158,CW158,DC158,DI158,DO158,DU158,EA158,EG158,EM158,ES158,EY158))</f>
        <v>1</v>
      </c>
      <c r="AA158" s="75">
        <f t="shared" si="319"/>
        <v>0</v>
      </c>
      <c r="AB158" s="75">
        <f t="shared" si="319"/>
        <v>0</v>
      </c>
      <c r="AC158" s="76">
        <f t="shared" si="225"/>
        <v>1</v>
      </c>
      <c r="AD158" s="77">
        <f t="shared" si="226"/>
        <v>0.1428571429</v>
      </c>
      <c r="AE158" s="78" t="str">
        <f t="shared" si="92"/>
        <v>20+</v>
      </c>
      <c r="AF158" s="98">
        <v>3.0</v>
      </c>
      <c r="AG158" s="32"/>
      <c r="AH158" s="32"/>
      <c r="AI158" s="79">
        <v>1.0</v>
      </c>
      <c r="AJ158" s="32"/>
      <c r="AK158" s="32"/>
      <c r="AL158" s="79">
        <v>3.0</v>
      </c>
      <c r="AM158" s="32"/>
      <c r="AN158" s="32"/>
      <c r="AO158" s="32"/>
      <c r="AP158" s="32"/>
      <c r="AQ158" s="32"/>
      <c r="AR158" s="32"/>
      <c r="AS158" s="32"/>
      <c r="AT158" s="32"/>
      <c r="AU158" s="32"/>
      <c r="AV158" s="32"/>
      <c r="AW158" s="32"/>
      <c r="AX158" s="32"/>
      <c r="AY158" s="32"/>
      <c r="AZ158" s="32"/>
      <c r="BA158" s="32"/>
      <c r="BB158" s="32"/>
      <c r="BC158" s="32"/>
      <c r="BD158" s="79"/>
      <c r="BE158" s="32"/>
      <c r="BF158" s="32"/>
      <c r="BG158" s="32"/>
      <c r="BH158" s="32"/>
      <c r="BI158" s="32"/>
      <c r="BJ158" s="79">
        <v>1.0</v>
      </c>
      <c r="BK158" s="32"/>
      <c r="BL158" s="32"/>
      <c r="BM158" s="32"/>
      <c r="BN158" s="32"/>
      <c r="BO158" s="32"/>
      <c r="BP158" s="79"/>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80" t="s">
        <v>722</v>
      </c>
      <c r="FC158" s="80"/>
      <c r="FD158" s="80"/>
    </row>
    <row r="159" hidden="1">
      <c r="A159" s="81" t="s">
        <v>723</v>
      </c>
      <c r="B159" s="82" t="s">
        <v>721</v>
      </c>
      <c r="C159" s="83" t="s">
        <v>27</v>
      </c>
      <c r="D159" s="73" t="s">
        <v>16</v>
      </c>
      <c r="E159" s="73" t="s">
        <v>10</v>
      </c>
      <c r="F159" s="73" t="s">
        <v>292</v>
      </c>
      <c r="G159" s="82" t="s">
        <v>715</v>
      </c>
      <c r="H159" s="82" t="s">
        <v>705</v>
      </c>
      <c r="I159" s="45" t="s">
        <v>11</v>
      </c>
      <c r="J159" s="45" t="s">
        <v>36</v>
      </c>
      <c r="K159" s="45" t="s">
        <v>73</v>
      </c>
      <c r="L159" s="96" t="s">
        <v>345</v>
      </c>
      <c r="M159" s="96" t="s">
        <v>190</v>
      </c>
      <c r="N159" s="74">
        <v>43108.0</v>
      </c>
      <c r="O159" s="97">
        <v>43108.0</v>
      </c>
      <c r="P159" s="32"/>
      <c r="Q159" s="33"/>
      <c r="R159" s="33"/>
      <c r="S159" s="32"/>
      <c r="T159" s="75">
        <f t="shared" si="221"/>
        <v>415</v>
      </c>
      <c r="U159" s="35">
        <f t="shared" si="4"/>
        <v>4</v>
      </c>
      <c r="V159" s="75">
        <f t="shared" ref="V159:X159" si="320">IF(ISBLANK($A159),"",sum(AF159,AL159,AR159,AX159,BD159,BJ159,BP159,BV159,CB159,CH159,CN159,CT159,CZ159,DF159,DL159,DR159,DX159,ED159,EJ159,EP159,EV159))</f>
        <v>4</v>
      </c>
      <c r="W159" s="75">
        <f t="shared" si="320"/>
        <v>3</v>
      </c>
      <c r="X159" s="75">
        <f t="shared" si="320"/>
        <v>0</v>
      </c>
      <c r="Y159" s="76">
        <f t="shared" si="223"/>
        <v>7</v>
      </c>
      <c r="Z159" s="75">
        <f t="shared" ref="Z159:AB159" si="321">IF(ISBLANK($A159),"",sum(AI159,AO159,AU159,BA159,BG159,BM159,BS159,BY159,CE159,CK159,CQ159,CW159,DC159,DI159,DO159,DU159,EA159,EG159,EM159,ES159,EY159))</f>
        <v>0</v>
      </c>
      <c r="AA159" s="75">
        <f t="shared" si="321"/>
        <v>0</v>
      </c>
      <c r="AB159" s="75">
        <f t="shared" si="321"/>
        <v>0</v>
      </c>
      <c r="AC159" s="76">
        <f t="shared" si="225"/>
        <v>0</v>
      </c>
      <c r="AD159" s="77">
        <f t="shared" si="226"/>
        <v>0</v>
      </c>
      <c r="AE159" s="78" t="str">
        <f t="shared" si="92"/>
        <v>20+</v>
      </c>
      <c r="AF159" s="98"/>
      <c r="AG159" s="32"/>
      <c r="AH159" s="32"/>
      <c r="AI159" s="32"/>
      <c r="AJ159" s="32"/>
      <c r="AK159" s="32"/>
      <c r="AL159" s="79"/>
      <c r="AM159" s="32"/>
      <c r="AN159" s="32"/>
      <c r="AO159" s="32"/>
      <c r="AP159" s="32"/>
      <c r="AQ159" s="32"/>
      <c r="AR159" s="79">
        <v>3.0</v>
      </c>
      <c r="AS159" s="32"/>
      <c r="AT159" s="32"/>
      <c r="AU159" s="32"/>
      <c r="AV159" s="32"/>
      <c r="AW159" s="32"/>
      <c r="AX159" s="79">
        <v>1.0</v>
      </c>
      <c r="AY159" s="79">
        <v>3.0</v>
      </c>
      <c r="AZ159" s="32"/>
      <c r="BA159" s="32"/>
      <c r="BB159" s="32"/>
      <c r="BC159" s="32"/>
      <c r="BD159" s="79"/>
      <c r="BE159" s="32"/>
      <c r="BF159" s="32"/>
      <c r="BG159" s="32"/>
      <c r="BH159" s="32"/>
      <c r="BI159" s="32"/>
      <c r="BJ159" s="32"/>
      <c r="BK159" s="32"/>
      <c r="BL159" s="32"/>
      <c r="BM159" s="32"/>
      <c r="BN159" s="32"/>
      <c r="BO159" s="32"/>
      <c r="BP159" s="79"/>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80" t="s">
        <v>724</v>
      </c>
      <c r="FC159" s="80"/>
      <c r="FD159" s="80"/>
    </row>
    <row r="160" hidden="1">
      <c r="A160" s="81" t="s">
        <v>725</v>
      </c>
      <c r="B160" s="82" t="s">
        <v>721</v>
      </c>
      <c r="C160" s="83" t="s">
        <v>27</v>
      </c>
      <c r="D160" s="73" t="s">
        <v>16</v>
      </c>
      <c r="E160" s="73" t="s">
        <v>10</v>
      </c>
      <c r="F160" s="73" t="s">
        <v>292</v>
      </c>
      <c r="G160" s="82" t="s">
        <v>715</v>
      </c>
      <c r="H160" s="82" t="s">
        <v>705</v>
      </c>
      <c r="I160" s="45" t="s">
        <v>11</v>
      </c>
      <c r="J160" s="45" t="s">
        <v>36</v>
      </c>
      <c r="K160" s="45" t="s">
        <v>73</v>
      </c>
      <c r="L160" s="96" t="s">
        <v>345</v>
      </c>
      <c r="M160" s="96" t="s">
        <v>190</v>
      </c>
      <c r="N160" s="74">
        <v>43108.0</v>
      </c>
      <c r="O160" s="97">
        <v>43108.0</v>
      </c>
      <c r="P160" s="32"/>
      <c r="Q160" s="33"/>
      <c r="R160" s="33"/>
      <c r="S160" s="32"/>
      <c r="T160" s="75">
        <f t="shared" si="221"/>
        <v>415</v>
      </c>
      <c r="U160" s="35">
        <f t="shared" si="4"/>
        <v>4</v>
      </c>
      <c r="V160" s="75">
        <f t="shared" ref="V160:X160" si="322">IF(ISBLANK($A160),"",sum(AF160,AL160,AR160,AX160,BD160,BJ160,BP160,BV160,CB160,CH160,CN160,CT160,CZ160,DF160,DL160,DR160,DX160,ED160,EJ160,EP160,EV160))</f>
        <v>1</v>
      </c>
      <c r="W160" s="75">
        <f t="shared" si="322"/>
        <v>0</v>
      </c>
      <c r="X160" s="75">
        <f t="shared" si="322"/>
        <v>0</v>
      </c>
      <c r="Y160" s="76">
        <f t="shared" si="223"/>
        <v>1</v>
      </c>
      <c r="Z160" s="75">
        <f t="shared" ref="Z160:AB160" si="323">IF(ISBLANK($A160),"",sum(AI160,AO160,AU160,BA160,BG160,BM160,BS160,BY160,CE160,CK160,CQ160,CW160,DC160,DI160,DO160,DU160,EA160,EG160,EM160,ES160,EY160))</f>
        <v>1</v>
      </c>
      <c r="AA160" s="75">
        <f t="shared" si="323"/>
        <v>0</v>
      </c>
      <c r="AB160" s="75">
        <f t="shared" si="323"/>
        <v>0</v>
      </c>
      <c r="AC160" s="76">
        <f t="shared" si="225"/>
        <v>1</v>
      </c>
      <c r="AD160" s="77">
        <f t="shared" si="226"/>
        <v>1</v>
      </c>
      <c r="AE160" s="78" t="str">
        <f t="shared" si="92"/>
        <v>20+</v>
      </c>
      <c r="AF160" s="98">
        <v>1.0</v>
      </c>
      <c r="AG160" s="32"/>
      <c r="AH160" s="32"/>
      <c r="AI160" s="79">
        <v>1.0</v>
      </c>
      <c r="AJ160" s="32"/>
      <c r="AK160" s="32"/>
      <c r="AL160" s="79"/>
      <c r="AM160" s="32"/>
      <c r="AN160" s="32"/>
      <c r="AO160" s="32"/>
      <c r="AP160" s="32"/>
      <c r="AQ160" s="32"/>
      <c r="AR160" s="32"/>
      <c r="AS160" s="32"/>
      <c r="AT160" s="32"/>
      <c r="AU160" s="32"/>
      <c r="AV160" s="32"/>
      <c r="AW160" s="32"/>
      <c r="AX160" s="32"/>
      <c r="AY160" s="32"/>
      <c r="AZ160" s="32"/>
      <c r="BA160" s="32"/>
      <c r="BB160" s="32"/>
      <c r="BC160" s="32"/>
      <c r="BD160" s="79"/>
      <c r="BE160" s="32"/>
      <c r="BF160" s="32"/>
      <c r="BG160" s="32"/>
      <c r="BH160" s="32"/>
      <c r="BI160" s="32"/>
      <c r="BJ160" s="32"/>
      <c r="BK160" s="32"/>
      <c r="BL160" s="32"/>
      <c r="BM160" s="32"/>
      <c r="BN160" s="32"/>
      <c r="BO160" s="32"/>
      <c r="BP160" s="79"/>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80" t="s">
        <v>726</v>
      </c>
      <c r="FC160" s="80"/>
      <c r="FD160" s="80"/>
    </row>
    <row r="161" hidden="1">
      <c r="A161" s="81" t="s">
        <v>727</v>
      </c>
      <c r="B161" s="82" t="s">
        <v>721</v>
      </c>
      <c r="C161" s="83" t="s">
        <v>27</v>
      </c>
      <c r="D161" s="73" t="s">
        <v>16</v>
      </c>
      <c r="E161" s="73" t="s">
        <v>10</v>
      </c>
      <c r="F161" s="73" t="s">
        <v>292</v>
      </c>
      <c r="G161" s="82" t="s">
        <v>715</v>
      </c>
      <c r="H161" s="82" t="s">
        <v>705</v>
      </c>
      <c r="I161" s="45" t="s">
        <v>11</v>
      </c>
      <c r="J161" s="45" t="s">
        <v>36</v>
      </c>
      <c r="K161" s="45" t="s">
        <v>73</v>
      </c>
      <c r="L161" s="96" t="s">
        <v>345</v>
      </c>
      <c r="M161" s="96" t="s">
        <v>190</v>
      </c>
      <c r="N161" s="74">
        <v>43108.0</v>
      </c>
      <c r="O161" s="97">
        <v>43108.0</v>
      </c>
      <c r="P161" s="32"/>
      <c r="Q161" s="33"/>
      <c r="R161" s="33"/>
      <c r="S161" s="32"/>
      <c r="T161" s="75">
        <f t="shared" si="221"/>
        <v>415</v>
      </c>
      <c r="U161" s="35">
        <f t="shared" si="4"/>
        <v>4</v>
      </c>
      <c r="V161" s="75">
        <f t="shared" ref="V161:X161" si="324">IF(ISBLANK($A161),"",sum(AF161,AL161,AR161,AX161,BD161,BJ161,BP161,BV161,CB161,CH161,CN161,CT161,CZ161,DF161,DL161,DR161,DX161,ED161,EJ161,EP161,EV161))</f>
        <v>1</v>
      </c>
      <c r="W161" s="75">
        <f t="shared" si="324"/>
        <v>0</v>
      </c>
      <c r="X161" s="75">
        <f t="shared" si="324"/>
        <v>0</v>
      </c>
      <c r="Y161" s="76">
        <f t="shared" si="223"/>
        <v>1</v>
      </c>
      <c r="Z161" s="75">
        <f t="shared" ref="Z161:AB161" si="325">IF(ISBLANK($A161),"",sum(AI161,AO161,AU161,BA161,BG161,BM161,BS161,BY161,CE161,CK161,CQ161,CW161,DC161,DI161,DO161,DU161,EA161,EG161,EM161,ES161,EY161))</f>
        <v>1</v>
      </c>
      <c r="AA161" s="75">
        <f t="shared" si="325"/>
        <v>0</v>
      </c>
      <c r="AB161" s="75">
        <f t="shared" si="325"/>
        <v>0</v>
      </c>
      <c r="AC161" s="76">
        <f t="shared" si="225"/>
        <v>1</v>
      </c>
      <c r="AD161" s="77">
        <f t="shared" si="226"/>
        <v>1</v>
      </c>
      <c r="AE161" s="78" t="str">
        <f t="shared" si="92"/>
        <v>20+</v>
      </c>
      <c r="AF161" s="98">
        <v>1.0</v>
      </c>
      <c r="AG161" s="32"/>
      <c r="AH161" s="32"/>
      <c r="AI161" s="79">
        <v>1.0</v>
      </c>
      <c r="AJ161" s="32"/>
      <c r="AK161" s="32"/>
      <c r="AL161" s="79"/>
      <c r="AM161" s="32"/>
      <c r="AN161" s="32"/>
      <c r="AO161" s="32"/>
      <c r="AP161" s="32"/>
      <c r="AQ161" s="32"/>
      <c r="AR161" s="32"/>
      <c r="AS161" s="32"/>
      <c r="AT161" s="32"/>
      <c r="AU161" s="32"/>
      <c r="AV161" s="32"/>
      <c r="AW161" s="32"/>
      <c r="AX161" s="32"/>
      <c r="AY161" s="32"/>
      <c r="AZ161" s="32"/>
      <c r="BA161" s="32"/>
      <c r="BB161" s="32"/>
      <c r="BC161" s="32"/>
      <c r="BD161" s="79"/>
      <c r="BE161" s="32"/>
      <c r="BF161" s="32"/>
      <c r="BG161" s="32"/>
      <c r="BH161" s="32"/>
      <c r="BI161" s="32"/>
      <c r="BJ161" s="32"/>
      <c r="BK161" s="32"/>
      <c r="BL161" s="32"/>
      <c r="BM161" s="32"/>
      <c r="BN161" s="32"/>
      <c r="BO161" s="32"/>
      <c r="BP161" s="79"/>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80" t="s">
        <v>728</v>
      </c>
      <c r="FC161" s="80"/>
      <c r="FD161" s="80"/>
    </row>
    <row r="162" hidden="1">
      <c r="A162" s="81" t="s">
        <v>729</v>
      </c>
      <c r="B162" s="82" t="s">
        <v>721</v>
      </c>
      <c r="C162" s="83" t="s">
        <v>27</v>
      </c>
      <c r="D162" s="73" t="s">
        <v>16</v>
      </c>
      <c r="E162" s="73" t="s">
        <v>10</v>
      </c>
      <c r="F162" s="73" t="s">
        <v>292</v>
      </c>
      <c r="G162" s="82" t="s">
        <v>715</v>
      </c>
      <c r="H162" s="82" t="s">
        <v>705</v>
      </c>
      <c r="I162" s="45" t="s">
        <v>11</v>
      </c>
      <c r="J162" s="45" t="s">
        <v>36</v>
      </c>
      <c r="K162" s="45" t="s">
        <v>73</v>
      </c>
      <c r="L162" s="96" t="s">
        <v>345</v>
      </c>
      <c r="M162" s="96" t="s">
        <v>190</v>
      </c>
      <c r="N162" s="74">
        <v>43108.0</v>
      </c>
      <c r="O162" s="97">
        <v>43108.0</v>
      </c>
      <c r="P162" s="32"/>
      <c r="Q162" s="33"/>
      <c r="R162" s="33"/>
      <c r="S162" s="32"/>
      <c r="T162" s="75">
        <f t="shared" si="221"/>
        <v>415</v>
      </c>
      <c r="U162" s="35">
        <f t="shared" si="4"/>
        <v>4</v>
      </c>
      <c r="V162" s="75">
        <f t="shared" ref="V162:X162" si="326">IF(ISBLANK($A162),"",sum(AF162,AL162,AR162,AX162,BD162,BJ162,BP162,BV162,CB162,CH162,CN162,CT162,CZ162,DF162,DL162,DR162,DX162,ED162,EJ162,EP162,EV162))</f>
        <v>1</v>
      </c>
      <c r="W162" s="75">
        <f t="shared" si="326"/>
        <v>0</v>
      </c>
      <c r="X162" s="75">
        <f t="shared" si="326"/>
        <v>0</v>
      </c>
      <c r="Y162" s="76">
        <f t="shared" si="223"/>
        <v>1</v>
      </c>
      <c r="Z162" s="75">
        <f t="shared" ref="Z162:AB162" si="327">IF(ISBLANK($A162),"",sum(AI162,AO162,AU162,BA162,BG162,BM162,BS162,BY162,CE162,CK162,CQ162,CW162,DC162,DI162,DO162,DU162,EA162,EG162,EM162,ES162,EY162))</f>
        <v>1</v>
      </c>
      <c r="AA162" s="75">
        <f t="shared" si="327"/>
        <v>0</v>
      </c>
      <c r="AB162" s="75">
        <f t="shared" si="327"/>
        <v>0</v>
      </c>
      <c r="AC162" s="76">
        <f t="shared" si="225"/>
        <v>1</v>
      </c>
      <c r="AD162" s="77">
        <f t="shared" si="226"/>
        <v>1</v>
      </c>
      <c r="AE162" s="78" t="str">
        <f t="shared" si="92"/>
        <v>20+</v>
      </c>
      <c r="AF162" s="98">
        <v>1.0</v>
      </c>
      <c r="AG162" s="32"/>
      <c r="AH162" s="32"/>
      <c r="AI162" s="79">
        <v>1.0</v>
      </c>
      <c r="AJ162" s="32"/>
      <c r="AK162" s="32"/>
      <c r="AL162" s="79"/>
      <c r="AM162" s="32"/>
      <c r="AN162" s="32"/>
      <c r="AO162" s="32"/>
      <c r="AP162" s="32"/>
      <c r="AQ162" s="32"/>
      <c r="AR162" s="32"/>
      <c r="AS162" s="32"/>
      <c r="AT162" s="32"/>
      <c r="AU162" s="32"/>
      <c r="AV162" s="32"/>
      <c r="AW162" s="32"/>
      <c r="AX162" s="32"/>
      <c r="AY162" s="32"/>
      <c r="AZ162" s="32"/>
      <c r="BA162" s="32"/>
      <c r="BB162" s="32"/>
      <c r="BC162" s="32"/>
      <c r="BD162" s="79"/>
      <c r="BE162" s="32"/>
      <c r="BF162" s="32"/>
      <c r="BG162" s="32"/>
      <c r="BH162" s="32"/>
      <c r="BI162" s="32"/>
      <c r="BJ162" s="32"/>
      <c r="BK162" s="32"/>
      <c r="BL162" s="32"/>
      <c r="BM162" s="32"/>
      <c r="BN162" s="32"/>
      <c r="BO162" s="32"/>
      <c r="BP162" s="79"/>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80" t="s">
        <v>730</v>
      </c>
      <c r="FC162" s="80"/>
      <c r="FD162" s="80"/>
    </row>
    <row r="163" hidden="1">
      <c r="A163" s="81" t="s">
        <v>731</v>
      </c>
      <c r="B163" s="82" t="s">
        <v>721</v>
      </c>
      <c r="C163" s="83" t="s">
        <v>27</v>
      </c>
      <c r="D163" s="73" t="s">
        <v>16</v>
      </c>
      <c r="E163" s="73" t="s">
        <v>10</v>
      </c>
      <c r="F163" s="73" t="s">
        <v>292</v>
      </c>
      <c r="G163" s="82" t="s">
        <v>715</v>
      </c>
      <c r="H163" s="82" t="s">
        <v>705</v>
      </c>
      <c r="I163" s="45" t="s">
        <v>11</v>
      </c>
      <c r="J163" s="45" t="s">
        <v>36</v>
      </c>
      <c r="K163" s="45" t="s">
        <v>73</v>
      </c>
      <c r="L163" s="96" t="s">
        <v>345</v>
      </c>
      <c r="M163" s="96" t="s">
        <v>190</v>
      </c>
      <c r="N163" s="74">
        <v>43108.0</v>
      </c>
      <c r="O163" s="97">
        <v>2.9262508E7</v>
      </c>
      <c r="P163" s="32"/>
      <c r="Q163" s="33"/>
      <c r="R163" s="33"/>
      <c r="S163" s="32"/>
      <c r="T163" s="75">
        <f t="shared" si="221"/>
        <v>415</v>
      </c>
      <c r="U163" s="35">
        <f t="shared" si="4"/>
        <v>4</v>
      </c>
      <c r="V163" s="75">
        <f t="shared" ref="V163:X163" si="328">IF(ISBLANK($A163),"",sum(AF163,AL163,AR163,AX163,BD163,BJ163,BP163,BV163,CB163,CH163,CN163,CT163,CZ163,DF163,DL163,DR163,DX163,ED163,EJ163,EP163,EV163))</f>
        <v>1</v>
      </c>
      <c r="W163" s="75">
        <f t="shared" si="328"/>
        <v>0</v>
      </c>
      <c r="X163" s="75">
        <f t="shared" si="328"/>
        <v>0</v>
      </c>
      <c r="Y163" s="76">
        <f t="shared" si="223"/>
        <v>1</v>
      </c>
      <c r="Z163" s="75">
        <f t="shared" ref="Z163:AB163" si="329">IF(ISBLANK($A163),"",sum(AI163,AO163,AU163,BA163,BG163,BM163,BS163,BY163,CE163,CK163,CQ163,CW163,DC163,DI163,DO163,DU163,EA163,EG163,EM163,ES163,EY163))</f>
        <v>0</v>
      </c>
      <c r="AA163" s="75">
        <f t="shared" si="329"/>
        <v>0</v>
      </c>
      <c r="AB163" s="75">
        <f t="shared" si="329"/>
        <v>0</v>
      </c>
      <c r="AC163" s="76">
        <f t="shared" si="225"/>
        <v>0</v>
      </c>
      <c r="AD163" s="77">
        <f t="shared" si="226"/>
        <v>0</v>
      </c>
      <c r="AE163" s="78" t="str">
        <f t="shared" si="92"/>
        <v>20+</v>
      </c>
      <c r="AF163" s="98"/>
      <c r="AG163" s="32"/>
      <c r="AH163" s="32"/>
      <c r="AI163" s="32"/>
      <c r="AJ163" s="32"/>
      <c r="AK163" s="32"/>
      <c r="AL163" s="79"/>
      <c r="AM163" s="32"/>
      <c r="AN163" s="32"/>
      <c r="AO163" s="32"/>
      <c r="AP163" s="32"/>
      <c r="AQ163" s="32"/>
      <c r="AR163" s="32"/>
      <c r="AS163" s="32"/>
      <c r="AT163" s="32"/>
      <c r="AU163" s="32"/>
      <c r="AV163" s="32"/>
      <c r="AW163" s="32"/>
      <c r="AX163" s="32"/>
      <c r="AY163" s="32"/>
      <c r="AZ163" s="32"/>
      <c r="BA163" s="32"/>
      <c r="BB163" s="32"/>
      <c r="BC163" s="32"/>
      <c r="BD163" s="79">
        <v>1.0</v>
      </c>
      <c r="BE163" s="32"/>
      <c r="BF163" s="32"/>
      <c r="BG163" s="32"/>
      <c r="BH163" s="32"/>
      <c r="BI163" s="32"/>
      <c r="BJ163" s="32"/>
      <c r="BK163" s="32"/>
      <c r="BL163" s="32"/>
      <c r="BM163" s="32"/>
      <c r="BN163" s="32"/>
      <c r="BO163" s="32"/>
      <c r="BP163" s="79"/>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80" t="s">
        <v>732</v>
      </c>
      <c r="FC163" s="80"/>
      <c r="FD163" s="80"/>
    </row>
    <row r="164" hidden="1">
      <c r="A164" s="81">
        <v>868.0</v>
      </c>
      <c r="B164" s="82" t="s">
        <v>733</v>
      </c>
      <c r="C164" s="83" t="s">
        <v>27</v>
      </c>
      <c r="D164" s="73" t="s">
        <v>16</v>
      </c>
      <c r="E164" s="73" t="s">
        <v>10</v>
      </c>
      <c r="F164" s="73" t="s">
        <v>292</v>
      </c>
      <c r="G164" s="82" t="s">
        <v>715</v>
      </c>
      <c r="H164" s="82" t="s">
        <v>705</v>
      </c>
      <c r="I164" s="45" t="s">
        <v>11</v>
      </c>
      <c r="J164" s="45" t="s">
        <v>36</v>
      </c>
      <c r="K164" s="45" t="s">
        <v>73</v>
      </c>
      <c r="L164" s="96" t="s">
        <v>365</v>
      </c>
      <c r="M164" s="96" t="s">
        <v>138</v>
      </c>
      <c r="N164" s="74">
        <v>43154.0</v>
      </c>
      <c r="O164" s="97"/>
      <c r="P164" s="32"/>
      <c r="Q164" s="33"/>
      <c r="R164" s="33"/>
      <c r="S164" s="32"/>
      <c r="T164" s="75">
        <f t="shared" si="221"/>
        <v>369</v>
      </c>
      <c r="U164" s="35">
        <f t="shared" si="4"/>
        <v>4</v>
      </c>
      <c r="V164" s="75">
        <f t="shared" ref="V164:X164" si="330">IF(ISBLANK($A164),"",sum(AF164,AL164,AR164,AX164,BD164,BJ164,BP164,BV164,CB164,CH164,CN164,CT164,CZ164,DF164,DL164,DR164,DX164,ED164,EJ164,EP164,EV164))</f>
        <v>0</v>
      </c>
      <c r="W164" s="75">
        <f t="shared" si="330"/>
        <v>0</v>
      </c>
      <c r="X164" s="75">
        <f t="shared" si="330"/>
        <v>0</v>
      </c>
      <c r="Y164" s="76">
        <f t="shared" si="223"/>
        <v>0</v>
      </c>
      <c r="Z164" s="75">
        <f t="shared" ref="Z164:AB164" si="331">IF(ISBLANK($A164),"",sum(AI164,AO164,AU164,BA164,BG164,BM164,BS164,BY164,CE164,CK164,CQ164,CW164,DC164,DI164,DO164,DU164,EA164,EG164,EM164,ES164,EY164))</f>
        <v>0</v>
      </c>
      <c r="AA164" s="75">
        <f t="shared" si="331"/>
        <v>0</v>
      </c>
      <c r="AB164" s="75">
        <f t="shared" si="331"/>
        <v>0</v>
      </c>
      <c r="AC164" s="76">
        <f t="shared" si="225"/>
        <v>0</v>
      </c>
      <c r="AD164" s="77" t="str">
        <f t="shared" si="226"/>
        <v/>
      </c>
      <c r="AE164" s="78" t="str">
        <f t="shared" si="92"/>
        <v>20+</v>
      </c>
      <c r="AF164" s="98"/>
      <c r="AG164" s="32"/>
      <c r="AH164" s="32"/>
      <c r="AI164" s="32"/>
      <c r="AJ164" s="32"/>
      <c r="AK164" s="32"/>
      <c r="AL164" s="79"/>
      <c r="AM164" s="32"/>
      <c r="AN164" s="32"/>
      <c r="AO164" s="32"/>
      <c r="AP164" s="32"/>
      <c r="AQ164" s="32"/>
      <c r="AR164" s="32"/>
      <c r="AS164" s="32"/>
      <c r="AT164" s="32"/>
      <c r="AU164" s="32"/>
      <c r="AV164" s="32"/>
      <c r="AW164" s="32"/>
      <c r="AX164" s="32"/>
      <c r="AY164" s="32"/>
      <c r="AZ164" s="32"/>
      <c r="BA164" s="32"/>
      <c r="BB164" s="32"/>
      <c r="BC164" s="32"/>
      <c r="BD164" s="79"/>
      <c r="BE164" s="32"/>
      <c r="BF164" s="32"/>
      <c r="BG164" s="32"/>
      <c r="BH164" s="32"/>
      <c r="BI164" s="32"/>
      <c r="BJ164" s="32"/>
      <c r="BK164" s="32"/>
      <c r="BL164" s="32"/>
      <c r="BM164" s="32"/>
      <c r="BN164" s="32"/>
      <c r="BO164" s="32"/>
      <c r="BP164" s="79"/>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80" t="s">
        <v>734</v>
      </c>
      <c r="FC164" s="80"/>
      <c r="FD164" s="80"/>
    </row>
    <row r="165" hidden="1">
      <c r="A165" s="81">
        <v>36160.0</v>
      </c>
      <c r="B165" s="82" t="s">
        <v>733</v>
      </c>
      <c r="C165" s="83" t="s">
        <v>27</v>
      </c>
      <c r="D165" s="73" t="s">
        <v>16</v>
      </c>
      <c r="E165" s="73" t="s">
        <v>10</v>
      </c>
      <c r="F165" s="73" t="s">
        <v>292</v>
      </c>
      <c r="G165" s="82" t="s">
        <v>735</v>
      </c>
      <c r="H165" s="82" t="s">
        <v>736</v>
      </c>
      <c r="I165" s="45" t="s">
        <v>11</v>
      </c>
      <c r="J165" s="45" t="s">
        <v>36</v>
      </c>
      <c r="K165" s="45" t="s">
        <v>73</v>
      </c>
      <c r="L165" s="96" t="s">
        <v>737</v>
      </c>
      <c r="M165" s="96"/>
      <c r="N165" s="74">
        <v>43231.0</v>
      </c>
      <c r="O165" s="97"/>
      <c r="P165" s="32"/>
      <c r="Q165" s="33"/>
      <c r="R165" s="33"/>
      <c r="S165" s="32"/>
      <c r="T165" s="75"/>
      <c r="U165" s="35">
        <f t="shared" si="4"/>
        <v>4</v>
      </c>
      <c r="V165" s="75"/>
      <c r="W165" s="75"/>
      <c r="X165" s="75"/>
      <c r="Y165" s="76"/>
      <c r="Z165" s="75"/>
      <c r="AA165" s="75"/>
      <c r="AB165" s="75"/>
      <c r="AC165" s="76"/>
      <c r="AD165" s="77"/>
      <c r="AE165" s="78"/>
      <c r="AF165" s="98"/>
      <c r="AG165" s="32"/>
      <c r="AH165" s="32"/>
      <c r="AI165" s="32"/>
      <c r="AJ165" s="32"/>
      <c r="AK165" s="32"/>
      <c r="AL165" s="79"/>
      <c r="AM165" s="32"/>
      <c r="AN165" s="32"/>
      <c r="AO165" s="32"/>
      <c r="AP165" s="32"/>
      <c r="AQ165" s="32"/>
      <c r="AR165" s="32"/>
      <c r="AS165" s="32"/>
      <c r="AT165" s="32"/>
      <c r="AU165" s="32"/>
      <c r="AV165" s="32"/>
      <c r="AW165" s="32"/>
      <c r="AX165" s="79"/>
      <c r="AY165" s="32"/>
      <c r="AZ165" s="32"/>
      <c r="BA165" s="32"/>
      <c r="BB165" s="32"/>
      <c r="BC165" s="32"/>
      <c r="BD165" s="79"/>
      <c r="BE165" s="32"/>
      <c r="BF165" s="32"/>
      <c r="BG165" s="32"/>
      <c r="BH165" s="32"/>
      <c r="BI165" s="32"/>
      <c r="BJ165" s="32"/>
      <c r="BK165" s="32"/>
      <c r="BL165" s="32"/>
      <c r="BM165" s="32"/>
      <c r="BN165" s="32"/>
      <c r="BO165" s="32"/>
      <c r="BP165" s="79"/>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80" t="s">
        <v>738</v>
      </c>
      <c r="FC165" s="80"/>
      <c r="FD165" s="80"/>
    </row>
    <row r="166" hidden="1">
      <c r="A166" s="92">
        <v>33633.0</v>
      </c>
      <c r="B166" s="93" t="s">
        <v>733</v>
      </c>
      <c r="C166" s="94" t="s">
        <v>27</v>
      </c>
      <c r="D166" s="87" t="s">
        <v>9</v>
      </c>
      <c r="E166" s="87" t="s">
        <v>10</v>
      </c>
      <c r="F166" s="87" t="s">
        <v>292</v>
      </c>
      <c r="G166" s="93" t="s">
        <v>715</v>
      </c>
      <c r="H166" s="93" t="s">
        <v>705</v>
      </c>
      <c r="I166" s="68" t="s">
        <v>11</v>
      </c>
      <c r="J166" s="68" t="s">
        <v>36</v>
      </c>
      <c r="K166" s="68" t="s">
        <v>73</v>
      </c>
      <c r="L166" s="85" t="s">
        <v>739</v>
      </c>
      <c r="M166" s="85" t="s">
        <v>190</v>
      </c>
      <c r="N166" s="95">
        <v>43158.0</v>
      </c>
      <c r="O166" s="106">
        <v>43158.0</v>
      </c>
      <c r="P166" s="52"/>
      <c r="Q166" s="53"/>
      <c r="R166" s="53"/>
      <c r="S166" s="52"/>
      <c r="T166" s="35">
        <f t="shared" ref="T166:T205" si="334">IF(ISBLANK($A166),"",TODAY()-N166)</f>
        <v>365</v>
      </c>
      <c r="U166" s="35">
        <f t="shared" si="4"/>
        <v>4</v>
      </c>
      <c r="V166" s="35">
        <f t="shared" ref="V166:X166" si="332">IF(ISBLANK($A166),"",sum(AF166,AL166,AR166,AX166,BD166,BJ166,BP166,BV166,CB166,CH166,CN166,CT166,CZ166,DF166,DL166,DR166,DX166,ED166,EJ166,EP166,EV166))</f>
        <v>3</v>
      </c>
      <c r="W166" s="35">
        <f t="shared" si="332"/>
        <v>0</v>
      </c>
      <c r="X166" s="35">
        <f t="shared" si="332"/>
        <v>0</v>
      </c>
      <c r="Y166" s="101">
        <f t="shared" ref="Y166:Y205" si="336">IF(ISBLANK($A166),"", sum(V166:X166))</f>
        <v>3</v>
      </c>
      <c r="Z166" s="35">
        <f t="shared" ref="Z166:AB166" si="333">IF(ISBLANK($A166),"",sum(AI166,AO166,AU166,BA166,BG166,BM166,BS166,BY166,CE166,CK166,CQ166,CW166,DC166,DI166,DO166,DU166,EA166,EG166,EM166,ES166,EY166))</f>
        <v>0</v>
      </c>
      <c r="AA166" s="35">
        <f t="shared" si="333"/>
        <v>0</v>
      </c>
      <c r="AB166" s="35">
        <f t="shared" si="333"/>
        <v>0</v>
      </c>
      <c r="AC166" s="101">
        <f t="shared" ref="AC166:AC205" si="338">IF(ISBLANK($A166),"", sum(Z166:AB166))</f>
        <v>0</v>
      </c>
      <c r="AD166" s="102">
        <f t="shared" ref="AD166:AD205" si="339">IFERROR(Z166/Y166,"")</f>
        <v>0</v>
      </c>
      <c r="AE166" s="103" t="str">
        <f t="shared" ref="AE166:AE205" si="340">IF( N166="" , "", IF( (TODAY()-N166)/7 &gt; 20 , "20+", ROUNDUP((TODAY()-N166)/7 ,0)))</f>
        <v>20+</v>
      </c>
      <c r="AF166" s="89">
        <v>1.0</v>
      </c>
      <c r="AG166" s="52"/>
      <c r="AH166" s="52"/>
      <c r="AI166" s="52"/>
      <c r="AJ166" s="52"/>
      <c r="AK166" s="52"/>
      <c r="AL166" s="90"/>
      <c r="AM166" s="52"/>
      <c r="AN166" s="52"/>
      <c r="AO166" s="52"/>
      <c r="AP166" s="52"/>
      <c r="AQ166" s="52"/>
      <c r="AR166" s="52"/>
      <c r="AS166" s="52"/>
      <c r="AT166" s="52"/>
      <c r="AU166" s="52"/>
      <c r="AV166" s="52"/>
      <c r="AW166" s="52"/>
      <c r="AX166" s="90">
        <v>1.0</v>
      </c>
      <c r="AY166" s="52"/>
      <c r="AZ166" s="52"/>
      <c r="BA166" s="52"/>
      <c r="BB166" s="52"/>
      <c r="BC166" s="52"/>
      <c r="BD166" s="90">
        <v>1.0</v>
      </c>
      <c r="BE166" s="52"/>
      <c r="BF166" s="52"/>
      <c r="BG166" s="52"/>
      <c r="BH166" s="52"/>
      <c r="BI166" s="52"/>
      <c r="BJ166" s="52"/>
      <c r="BK166" s="52"/>
      <c r="BL166" s="52"/>
      <c r="BM166" s="52"/>
      <c r="BN166" s="52"/>
      <c r="BO166" s="52"/>
      <c r="BP166" s="90"/>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91" t="s">
        <v>740</v>
      </c>
      <c r="FC166" s="91"/>
      <c r="FD166" s="91"/>
    </row>
    <row r="167" hidden="1">
      <c r="A167" s="92">
        <v>33630.0</v>
      </c>
      <c r="B167" s="93" t="s">
        <v>733</v>
      </c>
      <c r="C167" s="94" t="s">
        <v>27</v>
      </c>
      <c r="D167" s="87" t="s">
        <v>9</v>
      </c>
      <c r="E167" s="87" t="s">
        <v>10</v>
      </c>
      <c r="F167" s="87" t="s">
        <v>292</v>
      </c>
      <c r="G167" s="93" t="s">
        <v>715</v>
      </c>
      <c r="H167" s="93" t="s">
        <v>705</v>
      </c>
      <c r="I167" s="68" t="s">
        <v>11</v>
      </c>
      <c r="J167" s="68" t="s">
        <v>36</v>
      </c>
      <c r="K167" s="68" t="s">
        <v>73</v>
      </c>
      <c r="L167" s="85" t="s">
        <v>741</v>
      </c>
      <c r="M167" s="85" t="s">
        <v>253</v>
      </c>
      <c r="N167" s="95">
        <v>43166.0</v>
      </c>
      <c r="O167" s="106">
        <v>43166.0</v>
      </c>
      <c r="P167" s="52"/>
      <c r="Q167" s="53"/>
      <c r="R167" s="53"/>
      <c r="S167" s="52"/>
      <c r="T167" s="35">
        <f t="shared" si="334"/>
        <v>357</v>
      </c>
      <c r="U167" s="35">
        <f t="shared" si="4"/>
        <v>4</v>
      </c>
      <c r="V167" s="35">
        <f t="shared" ref="V167:X167" si="335">IF(ISBLANK($A167),"",sum(AF167,AL167,AR167,AX167,BD167,BJ167,BP167,BV167,CB167,CH167,CN167,CT167,CZ167,DF167,DL167,DR167,DX167,ED167,EJ167,EP167,EV167))</f>
        <v>1</v>
      </c>
      <c r="W167" s="35">
        <f t="shared" si="335"/>
        <v>0</v>
      </c>
      <c r="X167" s="35">
        <f t="shared" si="335"/>
        <v>0</v>
      </c>
      <c r="Y167" s="101">
        <f t="shared" si="336"/>
        <v>1</v>
      </c>
      <c r="Z167" s="35">
        <f t="shared" ref="Z167:AB167" si="337">IF(ISBLANK($A167),"",sum(AI167,AO167,AU167,BA167,BG167,BM167,BS167,BY167,CE167,CK167,CQ167,CW167,DC167,DI167,DO167,DU167,EA167,EG167,EM167,ES167,EY167))</f>
        <v>0</v>
      </c>
      <c r="AA167" s="35">
        <f t="shared" si="337"/>
        <v>0</v>
      </c>
      <c r="AB167" s="35">
        <f t="shared" si="337"/>
        <v>0</v>
      </c>
      <c r="AC167" s="101">
        <f t="shared" si="338"/>
        <v>0</v>
      </c>
      <c r="AD167" s="102">
        <f t="shared" si="339"/>
        <v>0</v>
      </c>
      <c r="AE167" s="103" t="str">
        <f t="shared" si="340"/>
        <v>20+</v>
      </c>
      <c r="AF167" s="89"/>
      <c r="AG167" s="52"/>
      <c r="AH167" s="52"/>
      <c r="AI167" s="52"/>
      <c r="AJ167" s="52"/>
      <c r="AK167" s="52"/>
      <c r="AL167" s="90"/>
      <c r="AM167" s="52"/>
      <c r="AN167" s="52"/>
      <c r="AO167" s="52"/>
      <c r="AP167" s="52"/>
      <c r="AQ167" s="52"/>
      <c r="AR167" s="90">
        <v>1.0</v>
      </c>
      <c r="AS167" s="52"/>
      <c r="AT167" s="52"/>
      <c r="AU167" s="52"/>
      <c r="AV167" s="52"/>
      <c r="AW167" s="52"/>
      <c r="AX167" s="52"/>
      <c r="AY167" s="52"/>
      <c r="AZ167" s="52"/>
      <c r="BA167" s="52"/>
      <c r="BB167" s="52"/>
      <c r="BC167" s="52"/>
      <c r="BD167" s="90"/>
      <c r="BE167" s="52"/>
      <c r="BF167" s="52"/>
      <c r="BG167" s="52"/>
      <c r="BH167" s="52"/>
      <c r="BI167" s="52"/>
      <c r="BJ167" s="52"/>
      <c r="BK167" s="52"/>
      <c r="BL167" s="52"/>
      <c r="BM167" s="52"/>
      <c r="BN167" s="52"/>
      <c r="BO167" s="52"/>
      <c r="BP167" s="90"/>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91" t="s">
        <v>742</v>
      </c>
      <c r="FC167" s="91"/>
      <c r="FD167" s="91"/>
    </row>
    <row r="168" hidden="1">
      <c r="A168" s="92">
        <v>35895.0</v>
      </c>
      <c r="B168" s="93" t="s">
        <v>733</v>
      </c>
      <c r="C168" s="94" t="s">
        <v>27</v>
      </c>
      <c r="D168" s="87" t="s">
        <v>9</v>
      </c>
      <c r="E168" s="87" t="s">
        <v>10</v>
      </c>
      <c r="F168" s="87" t="s">
        <v>292</v>
      </c>
      <c r="G168" s="93" t="s">
        <v>715</v>
      </c>
      <c r="H168" s="93" t="s">
        <v>705</v>
      </c>
      <c r="I168" s="68" t="s">
        <v>11</v>
      </c>
      <c r="J168" s="68" t="s">
        <v>36</v>
      </c>
      <c r="K168" s="68" t="s">
        <v>73</v>
      </c>
      <c r="L168" s="85" t="s">
        <v>647</v>
      </c>
      <c r="M168" s="85" t="s">
        <v>190</v>
      </c>
      <c r="N168" s="95">
        <v>43200.0</v>
      </c>
      <c r="O168" s="106">
        <v>43197.0</v>
      </c>
      <c r="P168" s="52"/>
      <c r="Q168" s="53"/>
      <c r="R168" s="53"/>
      <c r="S168" s="52"/>
      <c r="T168" s="35">
        <f t="shared" si="334"/>
        <v>323</v>
      </c>
      <c r="U168" s="35">
        <f t="shared" si="4"/>
        <v>4</v>
      </c>
      <c r="V168" s="35">
        <f t="shared" ref="V168:X168" si="341">IF(ISBLANK($A168),"",sum(AF168,AL168,AR168,AX168,BD168,BJ168,BP168,BV168,CB168,CH168,CN168,CT168,CZ168,DF168,DL168,DR168,DX168,ED168,EJ168,EP168,EV168))</f>
        <v>0</v>
      </c>
      <c r="W168" s="35">
        <f t="shared" si="341"/>
        <v>0</v>
      </c>
      <c r="X168" s="35">
        <f t="shared" si="341"/>
        <v>0</v>
      </c>
      <c r="Y168" s="101">
        <f t="shared" si="336"/>
        <v>0</v>
      </c>
      <c r="Z168" s="35">
        <f t="shared" ref="Z168:AB168" si="342">IF(ISBLANK($A168),"",sum(AI168,AO168,AU168,BA168,BG168,BM168,BS168,BY168,CE168,CK168,CQ168,CW168,DC168,DI168,DO168,DU168,EA168,EG168,EM168,ES168,EY168))</f>
        <v>0</v>
      </c>
      <c r="AA168" s="35">
        <f t="shared" si="342"/>
        <v>0</v>
      </c>
      <c r="AB168" s="35">
        <f t="shared" si="342"/>
        <v>0</v>
      </c>
      <c r="AC168" s="101">
        <f t="shared" si="338"/>
        <v>0</v>
      </c>
      <c r="AD168" s="102" t="str">
        <f t="shared" si="339"/>
        <v/>
      </c>
      <c r="AE168" s="103" t="str">
        <f t="shared" si="340"/>
        <v>20+</v>
      </c>
      <c r="AF168" s="89"/>
      <c r="AG168" s="52"/>
      <c r="AH168" s="52"/>
      <c r="AI168" s="52"/>
      <c r="AJ168" s="52"/>
      <c r="AK168" s="52"/>
      <c r="AL168" s="90"/>
      <c r="AM168" s="52"/>
      <c r="AN168" s="52"/>
      <c r="AO168" s="52"/>
      <c r="AP168" s="52"/>
      <c r="AQ168" s="52"/>
      <c r="AR168" s="52"/>
      <c r="AS168" s="52"/>
      <c r="AT168" s="52"/>
      <c r="AU168" s="52"/>
      <c r="AV168" s="52"/>
      <c r="AW168" s="52"/>
      <c r="AX168" s="52"/>
      <c r="AY168" s="52"/>
      <c r="AZ168" s="52"/>
      <c r="BA168" s="52"/>
      <c r="BB168" s="52"/>
      <c r="BC168" s="52"/>
      <c r="BD168" s="90"/>
      <c r="BE168" s="52"/>
      <c r="BF168" s="52"/>
      <c r="BG168" s="52"/>
      <c r="BH168" s="52"/>
      <c r="BI168" s="52"/>
      <c r="BJ168" s="52"/>
      <c r="BK168" s="52"/>
      <c r="BL168" s="52"/>
      <c r="BM168" s="52"/>
      <c r="BN168" s="52"/>
      <c r="BO168" s="52"/>
      <c r="BP168" s="90"/>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91" t="s">
        <v>743</v>
      </c>
      <c r="FC168" s="91"/>
      <c r="FD168" s="91"/>
    </row>
    <row r="169" hidden="1">
      <c r="A169" s="81" t="s">
        <v>744</v>
      </c>
      <c r="B169" s="82" t="s">
        <v>733</v>
      </c>
      <c r="C169" s="83" t="s">
        <v>27</v>
      </c>
      <c r="D169" s="73" t="s">
        <v>16</v>
      </c>
      <c r="E169" s="73" t="s">
        <v>10</v>
      </c>
      <c r="F169" s="73" t="s">
        <v>292</v>
      </c>
      <c r="G169" s="82" t="s">
        <v>745</v>
      </c>
      <c r="H169" s="82" t="s">
        <v>705</v>
      </c>
      <c r="I169" s="45" t="s">
        <v>11</v>
      </c>
      <c r="J169" s="45" t="s">
        <v>36</v>
      </c>
      <c r="K169" s="45" t="s">
        <v>73</v>
      </c>
      <c r="L169" s="96" t="s">
        <v>719</v>
      </c>
      <c r="M169" s="96" t="s">
        <v>138</v>
      </c>
      <c r="N169" s="74">
        <v>43194.0</v>
      </c>
      <c r="O169" s="97"/>
      <c r="P169" s="32"/>
      <c r="Q169" s="33"/>
      <c r="R169" s="33"/>
      <c r="S169" s="32"/>
      <c r="T169" s="75">
        <f t="shared" si="334"/>
        <v>329</v>
      </c>
      <c r="U169" s="35">
        <f t="shared" si="4"/>
        <v>4</v>
      </c>
      <c r="V169" s="75">
        <f t="shared" ref="V169:X169" si="343">IF(ISBLANK($A169),"",sum(AF169,AL169,AR169,AX169,BD169,BJ169,BP169,BV169,CB169,CH169,CN169,CT169,CZ169,DF169,DL169,DR169,DX169,ED169,EJ169,EP169,EV169))</f>
        <v>0</v>
      </c>
      <c r="W169" s="75">
        <f t="shared" si="343"/>
        <v>0</v>
      </c>
      <c r="X169" s="75">
        <f t="shared" si="343"/>
        <v>0</v>
      </c>
      <c r="Y169" s="76">
        <f t="shared" si="336"/>
        <v>0</v>
      </c>
      <c r="Z169" s="75">
        <f t="shared" ref="Z169:AB169" si="344">IF(ISBLANK($A169),"",sum(AI169,AO169,AU169,BA169,BG169,BM169,BS169,BY169,CE169,CK169,CQ169,CW169,DC169,DI169,DO169,DU169,EA169,EG169,EM169,ES169,EY169))</f>
        <v>0</v>
      </c>
      <c r="AA169" s="75">
        <f t="shared" si="344"/>
        <v>0</v>
      </c>
      <c r="AB169" s="75">
        <f t="shared" si="344"/>
        <v>0</v>
      </c>
      <c r="AC169" s="76">
        <f t="shared" si="338"/>
        <v>0</v>
      </c>
      <c r="AD169" s="77" t="str">
        <f t="shared" si="339"/>
        <v/>
      </c>
      <c r="AE169" s="78" t="str">
        <f t="shared" si="340"/>
        <v>20+</v>
      </c>
      <c r="AF169" s="98"/>
      <c r="AG169" s="32"/>
      <c r="AH169" s="32"/>
      <c r="AI169" s="32"/>
      <c r="AJ169" s="32"/>
      <c r="AK169" s="32"/>
      <c r="AL169" s="79"/>
      <c r="AM169" s="32"/>
      <c r="AN169" s="32"/>
      <c r="AO169" s="32"/>
      <c r="AP169" s="32"/>
      <c r="AQ169" s="32"/>
      <c r="AR169" s="32"/>
      <c r="AS169" s="32"/>
      <c r="AT169" s="32"/>
      <c r="AU169" s="32"/>
      <c r="AV169" s="32"/>
      <c r="AW169" s="32"/>
      <c r="AX169" s="32"/>
      <c r="AY169" s="32"/>
      <c r="AZ169" s="32"/>
      <c r="BA169" s="32"/>
      <c r="BB169" s="32"/>
      <c r="BC169" s="32"/>
      <c r="BD169" s="79"/>
      <c r="BE169" s="32"/>
      <c r="BF169" s="32"/>
      <c r="BG169" s="32"/>
      <c r="BH169" s="32"/>
      <c r="BI169" s="32"/>
      <c r="BJ169" s="32"/>
      <c r="BK169" s="32"/>
      <c r="BL169" s="32"/>
      <c r="BM169" s="32"/>
      <c r="BN169" s="32"/>
      <c r="BO169" s="32"/>
      <c r="BP169" s="79"/>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80" t="s">
        <v>746</v>
      </c>
      <c r="FC169" s="80"/>
      <c r="FD169" s="80"/>
    </row>
    <row r="170" hidden="1">
      <c r="A170" s="81" t="s">
        <v>747</v>
      </c>
      <c r="B170" s="82" t="s">
        <v>733</v>
      </c>
      <c r="C170" s="83" t="s">
        <v>27</v>
      </c>
      <c r="D170" s="73" t="s">
        <v>16</v>
      </c>
      <c r="E170" s="73" t="s">
        <v>10</v>
      </c>
      <c r="F170" s="73" t="s">
        <v>292</v>
      </c>
      <c r="G170" s="82" t="s">
        <v>745</v>
      </c>
      <c r="H170" s="82" t="s">
        <v>705</v>
      </c>
      <c r="I170" s="45" t="s">
        <v>11</v>
      </c>
      <c r="J170" s="45" t="s">
        <v>36</v>
      </c>
      <c r="K170" s="45" t="s">
        <v>73</v>
      </c>
      <c r="L170" s="96" t="s">
        <v>719</v>
      </c>
      <c r="M170" s="96" t="s">
        <v>138</v>
      </c>
      <c r="N170" s="74">
        <v>43194.0</v>
      </c>
      <c r="O170" s="97"/>
      <c r="P170" s="32"/>
      <c r="Q170" s="33"/>
      <c r="R170" s="33"/>
      <c r="S170" s="32"/>
      <c r="T170" s="75">
        <f t="shared" si="334"/>
        <v>329</v>
      </c>
      <c r="U170" s="35">
        <f t="shared" si="4"/>
        <v>4</v>
      </c>
      <c r="V170" s="75">
        <f t="shared" ref="V170:X170" si="345">IF(ISBLANK($A170),"",sum(AF170,AL170,AR170,AX170,BD170,BJ170,BP170,BV170,CB170,CH170,CN170,CT170,CZ170,DF170,DL170,DR170,DX170,ED170,EJ170,EP170,EV170))</f>
        <v>1</v>
      </c>
      <c r="W170" s="75">
        <f t="shared" si="345"/>
        <v>0</v>
      </c>
      <c r="X170" s="75">
        <f t="shared" si="345"/>
        <v>0</v>
      </c>
      <c r="Y170" s="76">
        <f t="shared" si="336"/>
        <v>1</v>
      </c>
      <c r="Z170" s="75">
        <f t="shared" ref="Z170:AB170" si="346">IF(ISBLANK($A170),"",sum(AI170,AO170,AU170,BA170,BG170,BM170,BS170,BY170,CE170,CK170,CQ170,CW170,DC170,DI170,DO170,DU170,EA170,EG170,EM170,ES170,EY170))</f>
        <v>1</v>
      </c>
      <c r="AA170" s="75">
        <f t="shared" si="346"/>
        <v>0</v>
      </c>
      <c r="AB170" s="75">
        <f t="shared" si="346"/>
        <v>0</v>
      </c>
      <c r="AC170" s="76">
        <f t="shared" si="338"/>
        <v>1</v>
      </c>
      <c r="AD170" s="77">
        <f t="shared" si="339"/>
        <v>1</v>
      </c>
      <c r="AE170" s="78" t="str">
        <f t="shared" si="340"/>
        <v>20+</v>
      </c>
      <c r="AF170" s="98"/>
      <c r="AG170" s="32"/>
      <c r="AH170" s="32"/>
      <c r="AI170" s="32"/>
      <c r="AJ170" s="32"/>
      <c r="AK170" s="32"/>
      <c r="AL170" s="79">
        <v>1.0</v>
      </c>
      <c r="AM170" s="32"/>
      <c r="AN170" s="32"/>
      <c r="AO170" s="79">
        <v>1.0</v>
      </c>
      <c r="AP170" s="32"/>
      <c r="AQ170" s="32"/>
      <c r="AR170" s="79"/>
      <c r="AS170" s="32"/>
      <c r="AT170" s="32"/>
      <c r="AU170" s="32"/>
      <c r="AV170" s="32"/>
      <c r="AW170" s="32"/>
      <c r="AX170" s="32"/>
      <c r="AY170" s="32"/>
      <c r="AZ170" s="32"/>
      <c r="BA170" s="32"/>
      <c r="BB170" s="32"/>
      <c r="BC170" s="32"/>
      <c r="BD170" s="79"/>
      <c r="BE170" s="32"/>
      <c r="BF170" s="32"/>
      <c r="BG170" s="32"/>
      <c r="BH170" s="32"/>
      <c r="BI170" s="32"/>
      <c r="BJ170" s="32"/>
      <c r="BK170" s="32"/>
      <c r="BL170" s="32"/>
      <c r="BM170" s="32"/>
      <c r="BN170" s="32"/>
      <c r="BO170" s="32"/>
      <c r="BP170" s="79"/>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80" t="s">
        <v>748</v>
      </c>
      <c r="FC170" s="80"/>
      <c r="FD170" s="80"/>
    </row>
    <row r="171" hidden="1">
      <c r="A171" s="92" t="s">
        <v>749</v>
      </c>
      <c r="B171" s="93" t="s">
        <v>733</v>
      </c>
      <c r="C171" s="94" t="s">
        <v>27</v>
      </c>
      <c r="D171" s="87" t="s">
        <v>9</v>
      </c>
      <c r="E171" s="87" t="s">
        <v>10</v>
      </c>
      <c r="F171" s="87" t="s">
        <v>292</v>
      </c>
      <c r="G171" s="93" t="s">
        <v>745</v>
      </c>
      <c r="H171" s="93" t="s">
        <v>705</v>
      </c>
      <c r="I171" s="68" t="s">
        <v>11</v>
      </c>
      <c r="J171" s="68" t="s">
        <v>36</v>
      </c>
      <c r="K171" s="68" t="s">
        <v>73</v>
      </c>
      <c r="L171" s="85" t="s">
        <v>719</v>
      </c>
      <c r="M171" s="85" t="s">
        <v>138</v>
      </c>
      <c r="N171" s="95">
        <v>43194.0</v>
      </c>
      <c r="O171" s="106"/>
      <c r="P171" s="52"/>
      <c r="Q171" s="53"/>
      <c r="R171" s="53"/>
      <c r="S171" s="52"/>
      <c r="T171" s="35">
        <f t="shared" si="334"/>
        <v>329</v>
      </c>
      <c r="U171" s="35">
        <f t="shared" si="4"/>
        <v>4</v>
      </c>
      <c r="V171" s="35">
        <f t="shared" ref="V171:X171" si="347">IF(ISBLANK($A171),"",sum(AF171,AL171,AR171,AX171,BD171,BJ171,BP171,BV171,CB171,CH171,CN171,CT171,CZ171,DF171,DL171,DR171,DX171,ED171,EJ171,EP171,EV171))</f>
        <v>0</v>
      </c>
      <c r="W171" s="35">
        <f t="shared" si="347"/>
        <v>0</v>
      </c>
      <c r="X171" s="35">
        <f t="shared" si="347"/>
        <v>0</v>
      </c>
      <c r="Y171" s="101">
        <f t="shared" si="336"/>
        <v>0</v>
      </c>
      <c r="Z171" s="35">
        <f t="shared" ref="Z171:AB171" si="348">IF(ISBLANK($A171),"",sum(AI171,AO171,AU171,BA171,BG171,BM171,BS171,BY171,CE171,CK171,CQ171,CW171,DC171,DI171,DO171,DU171,EA171,EG171,EM171,ES171,EY171))</f>
        <v>0</v>
      </c>
      <c r="AA171" s="35">
        <f t="shared" si="348"/>
        <v>0</v>
      </c>
      <c r="AB171" s="35">
        <f t="shared" si="348"/>
        <v>0</v>
      </c>
      <c r="AC171" s="101">
        <f t="shared" si="338"/>
        <v>0</v>
      </c>
      <c r="AD171" s="102" t="str">
        <f t="shared" si="339"/>
        <v/>
      </c>
      <c r="AE171" s="103" t="str">
        <f t="shared" si="340"/>
        <v>20+</v>
      </c>
      <c r="AF171" s="89"/>
      <c r="AG171" s="52"/>
      <c r="AH171" s="52"/>
      <c r="AI171" s="52"/>
      <c r="AJ171" s="52"/>
      <c r="AK171" s="52"/>
      <c r="AL171" s="90"/>
      <c r="AM171" s="52"/>
      <c r="AN171" s="52"/>
      <c r="AO171" s="52"/>
      <c r="AP171" s="52"/>
      <c r="AQ171" s="52"/>
      <c r="AR171" s="52"/>
      <c r="AS171" s="52"/>
      <c r="AT171" s="52"/>
      <c r="AU171" s="52"/>
      <c r="AV171" s="52"/>
      <c r="AW171" s="52"/>
      <c r="AX171" s="52"/>
      <c r="AY171" s="52"/>
      <c r="AZ171" s="52"/>
      <c r="BA171" s="52"/>
      <c r="BB171" s="52"/>
      <c r="BC171" s="52"/>
      <c r="BD171" s="90"/>
      <c r="BE171" s="52"/>
      <c r="BF171" s="52"/>
      <c r="BG171" s="52"/>
      <c r="BH171" s="52"/>
      <c r="BI171" s="52"/>
      <c r="BJ171" s="52"/>
      <c r="BK171" s="52"/>
      <c r="BL171" s="52"/>
      <c r="BM171" s="52"/>
      <c r="BN171" s="52"/>
      <c r="BO171" s="52"/>
      <c r="BP171" s="90"/>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2"/>
      <c r="EW171" s="52"/>
      <c r="EX171" s="52"/>
      <c r="EY171" s="52"/>
      <c r="EZ171" s="52"/>
      <c r="FA171" s="52"/>
      <c r="FB171" s="91" t="s">
        <v>750</v>
      </c>
      <c r="FC171" s="91"/>
      <c r="FD171" s="91"/>
    </row>
    <row r="172" hidden="1">
      <c r="A172" s="81">
        <v>35691.0</v>
      </c>
      <c r="B172" s="82" t="s">
        <v>733</v>
      </c>
      <c r="C172" s="83" t="s">
        <v>27</v>
      </c>
      <c r="D172" s="73" t="s">
        <v>16</v>
      </c>
      <c r="E172" s="73" t="s">
        <v>10</v>
      </c>
      <c r="F172" s="73" t="s">
        <v>292</v>
      </c>
      <c r="G172" s="82" t="s">
        <v>745</v>
      </c>
      <c r="H172" s="82" t="s">
        <v>705</v>
      </c>
      <c r="I172" s="45" t="s">
        <v>11</v>
      </c>
      <c r="J172" s="45" t="s">
        <v>36</v>
      </c>
      <c r="K172" s="45" t="s">
        <v>73</v>
      </c>
      <c r="L172" s="96" t="s">
        <v>647</v>
      </c>
      <c r="M172" s="96" t="s">
        <v>190</v>
      </c>
      <c r="N172" s="74">
        <v>43186.0</v>
      </c>
      <c r="O172" s="97"/>
      <c r="P172" s="32"/>
      <c r="Q172" s="33"/>
      <c r="R172" s="33"/>
      <c r="S172" s="32"/>
      <c r="T172" s="75">
        <f t="shared" si="334"/>
        <v>337</v>
      </c>
      <c r="U172" s="35">
        <f t="shared" si="4"/>
        <v>4</v>
      </c>
      <c r="V172" s="75">
        <f t="shared" ref="V172:X172" si="349">IF(ISBLANK($A172),"",sum(AF172,AL172,AR172,AX172,BD172,BJ172,BP172,BV172,CB172,CH172,CN172,CT172,CZ172,DF172,DL172,DR172,DX172,ED172,EJ172,EP172,EV172))</f>
        <v>1</v>
      </c>
      <c r="W172" s="75">
        <f t="shared" si="349"/>
        <v>0</v>
      </c>
      <c r="X172" s="75">
        <f t="shared" si="349"/>
        <v>0</v>
      </c>
      <c r="Y172" s="76">
        <f t="shared" si="336"/>
        <v>1</v>
      </c>
      <c r="Z172" s="75">
        <f t="shared" ref="Z172:AB172" si="350">IF(ISBLANK($A172),"",sum(AI172,AO172,AU172,BA172,BG172,BM172,BS172,BY172,CE172,CK172,CQ172,CW172,DC172,DI172,DO172,DU172,EA172,EG172,EM172,ES172,EY172))</f>
        <v>1</v>
      </c>
      <c r="AA172" s="75">
        <f t="shared" si="350"/>
        <v>0</v>
      </c>
      <c r="AB172" s="75">
        <f t="shared" si="350"/>
        <v>0</v>
      </c>
      <c r="AC172" s="76">
        <f t="shared" si="338"/>
        <v>1</v>
      </c>
      <c r="AD172" s="77">
        <f t="shared" si="339"/>
        <v>1</v>
      </c>
      <c r="AE172" s="78" t="str">
        <f t="shared" si="340"/>
        <v>20+</v>
      </c>
      <c r="AF172" s="98">
        <v>1.0</v>
      </c>
      <c r="AG172" s="32"/>
      <c r="AH172" s="32"/>
      <c r="AI172" s="79">
        <v>1.0</v>
      </c>
      <c r="AJ172" s="32"/>
      <c r="AK172" s="32"/>
      <c r="AL172" s="79"/>
      <c r="AM172" s="32"/>
      <c r="AN172" s="32"/>
      <c r="AO172" s="32"/>
      <c r="AP172" s="32"/>
      <c r="AQ172" s="32"/>
      <c r="AR172" s="32"/>
      <c r="AS172" s="32"/>
      <c r="AT172" s="32"/>
      <c r="AU172" s="32"/>
      <c r="AV172" s="32"/>
      <c r="AW172" s="32"/>
      <c r="AX172" s="32"/>
      <c r="AY172" s="32"/>
      <c r="AZ172" s="32"/>
      <c r="BA172" s="32"/>
      <c r="BB172" s="32"/>
      <c r="BC172" s="32"/>
      <c r="BD172" s="79"/>
      <c r="BE172" s="32"/>
      <c r="BF172" s="32"/>
      <c r="BG172" s="32"/>
      <c r="BH172" s="32"/>
      <c r="BI172" s="32"/>
      <c r="BJ172" s="32"/>
      <c r="BK172" s="32"/>
      <c r="BL172" s="32"/>
      <c r="BM172" s="32"/>
      <c r="BN172" s="32"/>
      <c r="BO172" s="32"/>
      <c r="BP172" s="79"/>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80" t="s">
        <v>751</v>
      </c>
      <c r="FC172" s="80"/>
      <c r="FD172" s="80"/>
    </row>
    <row r="173" hidden="1">
      <c r="A173" s="81">
        <v>33624.0</v>
      </c>
      <c r="B173" s="82" t="s">
        <v>733</v>
      </c>
      <c r="C173" s="83" t="s">
        <v>27</v>
      </c>
      <c r="D173" s="73" t="s">
        <v>16</v>
      </c>
      <c r="E173" s="73" t="s">
        <v>10</v>
      </c>
      <c r="F173" s="73" t="s">
        <v>292</v>
      </c>
      <c r="G173" s="82" t="s">
        <v>715</v>
      </c>
      <c r="H173" s="82" t="s">
        <v>705</v>
      </c>
      <c r="I173" s="45" t="s">
        <v>11</v>
      </c>
      <c r="J173" s="45" t="s">
        <v>36</v>
      </c>
      <c r="K173" s="45" t="s">
        <v>73</v>
      </c>
      <c r="L173" s="96" t="s">
        <v>719</v>
      </c>
      <c r="M173" s="96" t="s">
        <v>138</v>
      </c>
      <c r="N173" s="74">
        <v>43164.0</v>
      </c>
      <c r="O173" s="97"/>
      <c r="P173" s="32"/>
      <c r="Q173" s="33"/>
      <c r="R173" s="33"/>
      <c r="S173" s="32"/>
      <c r="T173" s="75">
        <f t="shared" si="334"/>
        <v>359</v>
      </c>
      <c r="U173" s="35">
        <f t="shared" si="4"/>
        <v>4</v>
      </c>
      <c r="V173" s="75">
        <f t="shared" ref="V173:X173" si="351">IF(ISBLANK($A173),"",sum(AF173,AL173,AR173,AX173,BD173,BJ173,BP173,BV173,CB173,CH173,CN173,CT173,CZ173,DF173,DL173,DR173,DX173,ED173,EJ173,EP173,EV173))</f>
        <v>1</v>
      </c>
      <c r="W173" s="75">
        <f t="shared" si="351"/>
        <v>0</v>
      </c>
      <c r="X173" s="75">
        <f t="shared" si="351"/>
        <v>0</v>
      </c>
      <c r="Y173" s="76">
        <f t="shared" si="336"/>
        <v>1</v>
      </c>
      <c r="Z173" s="75">
        <f t="shared" ref="Z173:AB173" si="352">IF(ISBLANK($A173),"",sum(AI173,AO173,AU173,BA173,BG173,BM173,BS173,BY173,CE173,CK173,CQ173,CW173,DC173,DI173,DO173,DU173,EA173,EG173,EM173,ES173,EY173))</f>
        <v>1</v>
      </c>
      <c r="AA173" s="75">
        <f t="shared" si="352"/>
        <v>0</v>
      </c>
      <c r="AB173" s="75">
        <f t="shared" si="352"/>
        <v>0</v>
      </c>
      <c r="AC173" s="76">
        <f t="shared" si="338"/>
        <v>1</v>
      </c>
      <c r="AD173" s="77">
        <f t="shared" si="339"/>
        <v>1</v>
      </c>
      <c r="AE173" s="78" t="str">
        <f t="shared" si="340"/>
        <v>20+</v>
      </c>
      <c r="AF173" s="98">
        <v>1.0</v>
      </c>
      <c r="AG173" s="32"/>
      <c r="AH173" s="32"/>
      <c r="AI173" s="79">
        <v>1.0</v>
      </c>
      <c r="AJ173" s="32"/>
      <c r="AK173" s="32"/>
      <c r="AL173" s="79"/>
      <c r="AM173" s="32"/>
      <c r="AN173" s="32"/>
      <c r="AO173" s="32"/>
      <c r="AP173" s="32"/>
      <c r="AQ173" s="32"/>
      <c r="AR173" s="32"/>
      <c r="AS173" s="32"/>
      <c r="AT173" s="32"/>
      <c r="AU173" s="32"/>
      <c r="AV173" s="32"/>
      <c r="AW173" s="32"/>
      <c r="AX173" s="32"/>
      <c r="AY173" s="32"/>
      <c r="AZ173" s="32"/>
      <c r="BA173" s="32"/>
      <c r="BB173" s="32"/>
      <c r="BC173" s="32"/>
      <c r="BD173" s="79"/>
      <c r="BE173" s="32"/>
      <c r="BF173" s="32"/>
      <c r="BG173" s="32"/>
      <c r="BH173" s="32"/>
      <c r="BI173" s="32"/>
      <c r="BJ173" s="32"/>
      <c r="BK173" s="32"/>
      <c r="BL173" s="32"/>
      <c r="BM173" s="32"/>
      <c r="BN173" s="32"/>
      <c r="BO173" s="32"/>
      <c r="BP173" s="79"/>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80" t="s">
        <v>752</v>
      </c>
      <c r="FC173" s="80"/>
      <c r="FD173" s="80"/>
    </row>
    <row r="174" hidden="1">
      <c r="A174" s="81">
        <v>29510.0</v>
      </c>
      <c r="B174" s="82" t="s">
        <v>733</v>
      </c>
      <c r="C174" s="83" t="s">
        <v>27</v>
      </c>
      <c r="D174" s="73" t="s">
        <v>16</v>
      </c>
      <c r="E174" s="73" t="s">
        <v>10</v>
      </c>
      <c r="F174" s="73" t="s">
        <v>292</v>
      </c>
      <c r="G174" s="82" t="s">
        <v>715</v>
      </c>
      <c r="H174" s="82" t="s">
        <v>705</v>
      </c>
      <c r="I174" s="45" t="s">
        <v>11</v>
      </c>
      <c r="J174" s="45" t="s">
        <v>36</v>
      </c>
      <c r="K174" s="45" t="s">
        <v>73</v>
      </c>
      <c r="L174" s="96" t="s">
        <v>737</v>
      </c>
      <c r="M174" s="96" t="s">
        <v>38</v>
      </c>
      <c r="N174" s="74">
        <v>43122.0</v>
      </c>
      <c r="O174" s="97">
        <v>43122.0</v>
      </c>
      <c r="P174" s="32"/>
      <c r="Q174" s="33"/>
      <c r="R174" s="33"/>
      <c r="S174" s="32"/>
      <c r="T174" s="75">
        <f t="shared" si="334"/>
        <v>401</v>
      </c>
      <c r="U174" s="35">
        <f t="shared" si="4"/>
        <v>4</v>
      </c>
      <c r="V174" s="75">
        <f t="shared" ref="V174:X174" si="353">IF(ISBLANK($A174),"",sum(AF174,AL174,AR174,AX174,BD174,BJ174,BP174,BV174,CB174,CH174,CN174,CT174,CZ174,DF174,DL174,DR174,DX174,ED174,EJ174,EP174,EV174))</f>
        <v>0</v>
      </c>
      <c r="W174" s="75">
        <f t="shared" si="353"/>
        <v>0</v>
      </c>
      <c r="X174" s="75">
        <f t="shared" si="353"/>
        <v>0</v>
      </c>
      <c r="Y174" s="76">
        <f t="shared" si="336"/>
        <v>0</v>
      </c>
      <c r="Z174" s="75">
        <f t="shared" ref="Z174:AB174" si="354">IF(ISBLANK($A174),"",sum(AI174,AO174,AU174,BA174,BG174,BM174,BS174,BY174,CE174,CK174,CQ174,CW174,DC174,DI174,DO174,DU174,EA174,EG174,EM174,ES174,EY174))</f>
        <v>0</v>
      </c>
      <c r="AA174" s="75">
        <f t="shared" si="354"/>
        <v>0</v>
      </c>
      <c r="AB174" s="75">
        <f t="shared" si="354"/>
        <v>0</v>
      </c>
      <c r="AC174" s="76">
        <f t="shared" si="338"/>
        <v>0</v>
      </c>
      <c r="AD174" s="77" t="str">
        <f t="shared" si="339"/>
        <v/>
      </c>
      <c r="AE174" s="78" t="str">
        <f t="shared" si="340"/>
        <v>20+</v>
      </c>
      <c r="AF174" s="98"/>
      <c r="AG174" s="32"/>
      <c r="AH174" s="32"/>
      <c r="AI174" s="32"/>
      <c r="AJ174" s="32"/>
      <c r="AK174" s="32"/>
      <c r="AL174" s="79"/>
      <c r="AM174" s="32"/>
      <c r="AN174" s="32"/>
      <c r="AO174" s="32"/>
      <c r="AP174" s="32"/>
      <c r="AQ174" s="32"/>
      <c r="AR174" s="32"/>
      <c r="AS174" s="32"/>
      <c r="AT174" s="32"/>
      <c r="AU174" s="32"/>
      <c r="AV174" s="32"/>
      <c r="AW174" s="32"/>
      <c r="AX174" s="32"/>
      <c r="AY174" s="32"/>
      <c r="AZ174" s="32"/>
      <c r="BA174" s="32"/>
      <c r="BB174" s="32"/>
      <c r="BC174" s="32"/>
      <c r="BD174" s="79"/>
      <c r="BE174" s="32"/>
      <c r="BF174" s="32"/>
      <c r="BG174" s="32"/>
      <c r="BH174" s="32"/>
      <c r="BI174" s="32"/>
      <c r="BJ174" s="32"/>
      <c r="BK174" s="32"/>
      <c r="BL174" s="32"/>
      <c r="BM174" s="32"/>
      <c r="BN174" s="32"/>
      <c r="BO174" s="32"/>
      <c r="BP174" s="79"/>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80" t="s">
        <v>753</v>
      </c>
      <c r="FC174" s="80"/>
      <c r="FD174" s="80"/>
    </row>
    <row r="175" hidden="1">
      <c r="A175" s="81">
        <v>31701.0</v>
      </c>
      <c r="B175" s="82" t="s">
        <v>754</v>
      </c>
      <c r="C175" s="83" t="s">
        <v>27</v>
      </c>
      <c r="D175" s="73" t="s">
        <v>16</v>
      </c>
      <c r="E175" s="73" t="s">
        <v>10</v>
      </c>
      <c r="F175" s="73" t="s">
        <v>292</v>
      </c>
      <c r="G175" s="82" t="s">
        <v>649</v>
      </c>
      <c r="H175" s="82" t="s">
        <v>646</v>
      </c>
      <c r="I175" s="45" t="s">
        <v>11</v>
      </c>
      <c r="J175" s="45" t="s">
        <v>36</v>
      </c>
      <c r="K175" s="45" t="s">
        <v>73</v>
      </c>
      <c r="L175" s="96" t="s">
        <v>647</v>
      </c>
      <c r="M175" s="96" t="s">
        <v>190</v>
      </c>
      <c r="N175" s="74">
        <v>43140.0</v>
      </c>
      <c r="O175" s="97"/>
      <c r="P175" s="32"/>
      <c r="Q175" s="33"/>
      <c r="R175" s="33"/>
      <c r="S175" s="32"/>
      <c r="T175" s="75">
        <f t="shared" si="334"/>
        <v>383</v>
      </c>
      <c r="U175" s="35">
        <f t="shared" si="4"/>
        <v>4</v>
      </c>
      <c r="V175" s="75">
        <f t="shared" ref="V175:X175" si="355">IF(ISBLANK($A175),"",sum(AF175,AL175,AR175,AX175,BD175,BJ175,BP175,BV175,CB175,CH175,CN175,CT175,CZ175,DF175,DL175,DR175,DX175,ED175,EJ175,EP175,EV175))</f>
        <v>4</v>
      </c>
      <c r="W175" s="75">
        <f t="shared" si="355"/>
        <v>0</v>
      </c>
      <c r="X175" s="75">
        <f t="shared" si="355"/>
        <v>0</v>
      </c>
      <c r="Y175" s="76">
        <f t="shared" si="336"/>
        <v>4</v>
      </c>
      <c r="Z175" s="99">
        <v>4.0</v>
      </c>
      <c r="AA175" s="75">
        <f t="shared" ref="AA175:AB175" si="356">IF(ISBLANK($A175),"",sum(AJ175,AP175,AV175,BB175,BH175,BN175,BT175,BZ175,CF175,CL175,CR175,CX175,DD175,DJ175,DP175,DV175,EB175,EH175,EN175,ET175,EZ175))</f>
        <v>0</v>
      </c>
      <c r="AB175" s="75">
        <f t="shared" si="356"/>
        <v>0</v>
      </c>
      <c r="AC175" s="76">
        <f t="shared" si="338"/>
        <v>4</v>
      </c>
      <c r="AD175" s="77">
        <f t="shared" si="339"/>
        <v>1</v>
      </c>
      <c r="AE175" s="78" t="str">
        <f t="shared" si="340"/>
        <v>20+</v>
      </c>
      <c r="AF175" s="48"/>
      <c r="AG175" s="79"/>
      <c r="AH175" s="32"/>
      <c r="AI175" s="79"/>
      <c r="AJ175" s="32"/>
      <c r="AK175" s="32"/>
      <c r="AL175" s="79"/>
      <c r="AM175" s="79"/>
      <c r="AN175" s="32"/>
      <c r="AO175" s="79"/>
      <c r="AP175" s="32"/>
      <c r="AQ175" s="32"/>
      <c r="AR175" s="79">
        <v>4.0</v>
      </c>
      <c r="AS175" s="32"/>
      <c r="AT175" s="32"/>
      <c r="AU175" s="79">
        <v>4.0</v>
      </c>
      <c r="AV175" s="32"/>
      <c r="AW175" s="32"/>
      <c r="AX175" s="32"/>
      <c r="AY175" s="32"/>
      <c r="AZ175" s="32"/>
      <c r="BA175" s="32"/>
      <c r="BB175" s="32"/>
      <c r="BC175" s="32"/>
      <c r="BD175" s="79"/>
      <c r="BE175" s="79"/>
      <c r="BF175" s="32"/>
      <c r="BG175" s="32"/>
      <c r="BH175" s="32"/>
      <c r="BI175" s="32"/>
      <c r="BJ175" s="32"/>
      <c r="BK175" s="32"/>
      <c r="BL175" s="32"/>
      <c r="BM175" s="32"/>
      <c r="BN175" s="32"/>
      <c r="BO175" s="32"/>
      <c r="BP175" s="79"/>
      <c r="BQ175" s="32"/>
      <c r="BR175" s="32"/>
      <c r="BS175" s="32"/>
      <c r="BT175" s="32"/>
      <c r="BU175" s="32"/>
      <c r="BV175" s="79"/>
      <c r="BW175" s="79"/>
      <c r="BX175" s="32"/>
      <c r="BY175" s="32"/>
      <c r="BZ175" s="32"/>
      <c r="CA175" s="32"/>
      <c r="CB175" s="79"/>
      <c r="CC175" s="79"/>
      <c r="CD175" s="32"/>
      <c r="CE175" s="79"/>
      <c r="CF175" s="32"/>
      <c r="CG175" s="32"/>
      <c r="CH175" s="32"/>
      <c r="CI175" s="79"/>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80" t="s">
        <v>755</v>
      </c>
      <c r="FC175" s="80"/>
      <c r="FD175" s="80"/>
    </row>
    <row r="176" hidden="1">
      <c r="A176" s="81">
        <v>34110.0</v>
      </c>
      <c r="B176" s="82" t="s">
        <v>754</v>
      </c>
      <c r="C176" s="83" t="s">
        <v>27</v>
      </c>
      <c r="D176" s="73" t="s">
        <v>16</v>
      </c>
      <c r="E176" s="73" t="s">
        <v>10</v>
      </c>
      <c r="F176" s="73" t="s">
        <v>292</v>
      </c>
      <c r="G176" s="82" t="s">
        <v>649</v>
      </c>
      <c r="H176" s="82" t="s">
        <v>646</v>
      </c>
      <c r="I176" s="45" t="s">
        <v>11</v>
      </c>
      <c r="J176" s="45" t="s">
        <v>36</v>
      </c>
      <c r="K176" s="45" t="s">
        <v>73</v>
      </c>
      <c r="L176" s="96" t="s">
        <v>647</v>
      </c>
      <c r="M176" s="96" t="s">
        <v>190</v>
      </c>
      <c r="N176" s="74">
        <v>43165.0</v>
      </c>
      <c r="O176" s="97"/>
      <c r="P176" s="32"/>
      <c r="Q176" s="33"/>
      <c r="R176" s="33"/>
      <c r="S176" s="32"/>
      <c r="T176" s="75">
        <f t="shared" si="334"/>
        <v>358</v>
      </c>
      <c r="U176" s="35">
        <f t="shared" si="4"/>
        <v>4</v>
      </c>
      <c r="V176" s="75">
        <f t="shared" ref="V176:X176" si="357">IF(ISBLANK($A176),"",sum(AF176,AL176,AR176,AX176,BD176,BJ176,BP176,BV176,CB176,CH176,CN176,CT176,CZ176,DF176,DL176,DR176,DX176,ED176,EJ176,EP176,EV176))</f>
        <v>1</v>
      </c>
      <c r="W176" s="75">
        <f t="shared" si="357"/>
        <v>0</v>
      </c>
      <c r="X176" s="75">
        <f t="shared" si="357"/>
        <v>0</v>
      </c>
      <c r="Y176" s="76">
        <f t="shared" si="336"/>
        <v>1</v>
      </c>
      <c r="Z176" s="99">
        <v>4.0</v>
      </c>
      <c r="AA176" s="75">
        <f t="shared" ref="AA176:AB176" si="358">IF(ISBLANK($A176),"",sum(AJ176,AP176,AV176,BB176,BH176,BN176,BT176,BZ176,CF176,CL176,CR176,CX176,DD176,DJ176,DP176,DV176,EB176,EH176,EN176,ET176,EZ176))</f>
        <v>0</v>
      </c>
      <c r="AB176" s="75">
        <f t="shared" si="358"/>
        <v>0</v>
      </c>
      <c r="AC176" s="76">
        <f t="shared" si="338"/>
        <v>4</v>
      </c>
      <c r="AD176" s="77">
        <f t="shared" si="339"/>
        <v>4</v>
      </c>
      <c r="AE176" s="78" t="str">
        <f t="shared" si="340"/>
        <v>20+</v>
      </c>
      <c r="AF176" s="48"/>
      <c r="AG176" s="79"/>
      <c r="AH176" s="32"/>
      <c r="AI176" s="79"/>
      <c r="AJ176" s="32"/>
      <c r="AK176" s="32"/>
      <c r="AL176" s="79">
        <v>1.0</v>
      </c>
      <c r="AM176" s="79"/>
      <c r="AN176" s="32"/>
      <c r="AO176" s="79">
        <v>1.0</v>
      </c>
      <c r="AP176" s="32"/>
      <c r="AQ176" s="32"/>
      <c r="AR176" s="79"/>
      <c r="AS176" s="32"/>
      <c r="AT176" s="32"/>
      <c r="AU176" s="79"/>
      <c r="AV176" s="32"/>
      <c r="AW176" s="32"/>
      <c r="AX176" s="32"/>
      <c r="AY176" s="32"/>
      <c r="AZ176" s="32"/>
      <c r="BA176" s="32"/>
      <c r="BB176" s="32"/>
      <c r="BC176" s="32"/>
      <c r="BD176" s="79"/>
      <c r="BE176" s="79"/>
      <c r="BF176" s="32"/>
      <c r="BG176" s="32"/>
      <c r="BH176" s="32"/>
      <c r="BI176" s="32"/>
      <c r="BJ176" s="32"/>
      <c r="BK176" s="32"/>
      <c r="BL176" s="32"/>
      <c r="BM176" s="32"/>
      <c r="BN176" s="32"/>
      <c r="BO176" s="32"/>
      <c r="BP176" s="79"/>
      <c r="BQ176" s="32"/>
      <c r="BR176" s="32"/>
      <c r="BS176" s="32"/>
      <c r="BT176" s="32"/>
      <c r="BU176" s="32"/>
      <c r="BV176" s="79"/>
      <c r="BW176" s="79"/>
      <c r="BX176" s="32"/>
      <c r="BY176" s="32"/>
      <c r="BZ176" s="32"/>
      <c r="CA176" s="32"/>
      <c r="CB176" s="79"/>
      <c r="CC176" s="79"/>
      <c r="CD176" s="32"/>
      <c r="CE176" s="79"/>
      <c r="CF176" s="32"/>
      <c r="CG176" s="32"/>
      <c r="CH176" s="32"/>
      <c r="CI176" s="79"/>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80" t="s">
        <v>756</v>
      </c>
      <c r="FC176" s="80"/>
      <c r="FD176" s="80"/>
    </row>
    <row r="177" hidden="1">
      <c r="A177" s="81">
        <v>34109.0</v>
      </c>
      <c r="B177" s="82" t="s">
        <v>757</v>
      </c>
      <c r="C177" s="83" t="s">
        <v>27</v>
      </c>
      <c r="D177" s="73" t="s">
        <v>16</v>
      </c>
      <c r="E177" s="73" t="s">
        <v>10</v>
      </c>
      <c r="F177" s="73" t="s">
        <v>292</v>
      </c>
      <c r="G177" s="82" t="s">
        <v>649</v>
      </c>
      <c r="H177" s="82" t="s">
        <v>646</v>
      </c>
      <c r="I177" s="45" t="s">
        <v>11</v>
      </c>
      <c r="J177" s="45" t="s">
        <v>36</v>
      </c>
      <c r="K177" s="45" t="s">
        <v>73</v>
      </c>
      <c r="L177" s="96" t="s">
        <v>647</v>
      </c>
      <c r="M177" s="96" t="s">
        <v>190</v>
      </c>
      <c r="N177" s="74">
        <v>43171.0</v>
      </c>
      <c r="O177" s="97"/>
      <c r="P177" s="32"/>
      <c r="Q177" s="33"/>
      <c r="R177" s="33"/>
      <c r="S177" s="32"/>
      <c r="T177" s="75">
        <f t="shared" si="334"/>
        <v>352</v>
      </c>
      <c r="U177" s="35">
        <f t="shared" si="4"/>
        <v>4</v>
      </c>
      <c r="V177" s="75">
        <f t="shared" ref="V177:X177" si="359">IF(ISBLANK($A177),"",sum(AF177,AL177,AR177,AX177,BD177,BJ177,BP177,BV177,CB177,CH177,CN177,CT177,CZ177,DF177,DL177,DR177,DX177,ED177,EJ177,EP177,EV177))</f>
        <v>0</v>
      </c>
      <c r="W177" s="75">
        <f t="shared" si="359"/>
        <v>0</v>
      </c>
      <c r="X177" s="75">
        <f t="shared" si="359"/>
        <v>0</v>
      </c>
      <c r="Y177" s="76">
        <f t="shared" si="336"/>
        <v>0</v>
      </c>
      <c r="Z177" s="99">
        <v>4.0</v>
      </c>
      <c r="AA177" s="75">
        <f t="shared" ref="AA177:AB177" si="360">IF(ISBLANK($A177),"",sum(AJ177,AP177,AV177,BB177,BH177,BN177,BT177,BZ177,CF177,CL177,CR177,CX177,DD177,DJ177,DP177,DV177,EB177,EH177,EN177,ET177,EZ177))</f>
        <v>0</v>
      </c>
      <c r="AB177" s="75">
        <f t="shared" si="360"/>
        <v>0</v>
      </c>
      <c r="AC177" s="76">
        <f t="shared" si="338"/>
        <v>4</v>
      </c>
      <c r="AD177" s="77" t="str">
        <f t="shared" si="339"/>
        <v/>
      </c>
      <c r="AE177" s="78" t="str">
        <f t="shared" si="340"/>
        <v>20+</v>
      </c>
      <c r="AF177" s="48"/>
      <c r="AG177" s="79"/>
      <c r="AH177" s="32"/>
      <c r="AI177" s="79"/>
      <c r="AJ177" s="32"/>
      <c r="AK177" s="32"/>
      <c r="AL177" s="79"/>
      <c r="AM177" s="79"/>
      <c r="AN177" s="32"/>
      <c r="AO177" s="79"/>
      <c r="AP177" s="32"/>
      <c r="AQ177" s="32"/>
      <c r="AR177" s="79"/>
      <c r="AS177" s="32"/>
      <c r="AT177" s="32"/>
      <c r="AU177" s="79"/>
      <c r="AV177" s="32"/>
      <c r="AW177" s="32"/>
      <c r="AX177" s="32"/>
      <c r="AY177" s="32"/>
      <c r="AZ177" s="32"/>
      <c r="BA177" s="32"/>
      <c r="BB177" s="32"/>
      <c r="BC177" s="32"/>
      <c r="BD177" s="79"/>
      <c r="BE177" s="79"/>
      <c r="BF177" s="32"/>
      <c r="BG177" s="32"/>
      <c r="BH177" s="32"/>
      <c r="BI177" s="32"/>
      <c r="BJ177" s="32"/>
      <c r="BK177" s="32"/>
      <c r="BL177" s="32"/>
      <c r="BM177" s="32"/>
      <c r="BN177" s="32"/>
      <c r="BO177" s="32"/>
      <c r="BP177" s="79"/>
      <c r="BQ177" s="32"/>
      <c r="BR177" s="32"/>
      <c r="BS177" s="32"/>
      <c r="BT177" s="32"/>
      <c r="BU177" s="32"/>
      <c r="BV177" s="79"/>
      <c r="BW177" s="79"/>
      <c r="BX177" s="32"/>
      <c r="BY177" s="32"/>
      <c r="BZ177" s="32"/>
      <c r="CA177" s="32"/>
      <c r="CB177" s="79"/>
      <c r="CC177" s="79"/>
      <c r="CD177" s="32"/>
      <c r="CE177" s="79"/>
      <c r="CF177" s="32"/>
      <c r="CG177" s="32"/>
      <c r="CH177" s="32"/>
      <c r="CI177" s="79"/>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80" t="s">
        <v>758</v>
      </c>
      <c r="FC177" s="80"/>
      <c r="FD177" s="80"/>
    </row>
    <row r="178" hidden="1">
      <c r="A178" s="81">
        <v>34105.0</v>
      </c>
      <c r="B178" s="82" t="s">
        <v>757</v>
      </c>
      <c r="C178" s="83" t="s">
        <v>27</v>
      </c>
      <c r="D178" s="73" t="s">
        <v>16</v>
      </c>
      <c r="E178" s="73" t="s">
        <v>10</v>
      </c>
      <c r="F178" s="73" t="s">
        <v>292</v>
      </c>
      <c r="G178" s="82" t="s">
        <v>649</v>
      </c>
      <c r="H178" s="82" t="s">
        <v>646</v>
      </c>
      <c r="I178" s="45" t="s">
        <v>11</v>
      </c>
      <c r="J178" s="45" t="s">
        <v>36</v>
      </c>
      <c r="K178" s="45" t="s">
        <v>73</v>
      </c>
      <c r="L178" s="96" t="s">
        <v>647</v>
      </c>
      <c r="M178" s="96" t="s">
        <v>190</v>
      </c>
      <c r="N178" s="74">
        <v>43171.0</v>
      </c>
      <c r="O178" s="97"/>
      <c r="P178" s="32"/>
      <c r="Q178" s="33"/>
      <c r="R178" s="33"/>
      <c r="S178" s="32"/>
      <c r="T178" s="75">
        <f t="shared" si="334"/>
        <v>352</v>
      </c>
      <c r="U178" s="35">
        <f t="shared" si="4"/>
        <v>4</v>
      </c>
      <c r="V178" s="99">
        <v>3.0</v>
      </c>
      <c r="W178" s="75">
        <f t="shared" ref="W178:X178" si="361">IF(ISBLANK($A178),"",sum(AG178,AM178,AS178,AY178,BE178,BK178,BQ178,BW178,CC178,CI178,CO178,CU178,DA178,DG178,DM178,DS178,DY178,EE178,EK178,EQ178,EW178))</f>
        <v>0</v>
      </c>
      <c r="X178" s="75">
        <f t="shared" si="361"/>
        <v>0</v>
      </c>
      <c r="Y178" s="76">
        <f t="shared" si="336"/>
        <v>3</v>
      </c>
      <c r="Z178" s="99">
        <v>1.0</v>
      </c>
      <c r="AA178" s="75">
        <f t="shared" ref="AA178:AB178" si="362">IF(ISBLANK($A178),"",sum(AJ178,AP178,AV178,BB178,BH178,BN178,BT178,BZ178,CF178,CL178,CR178,CX178,DD178,DJ178,DP178,DV178,EB178,EH178,EN178,ET178,EZ178))</f>
        <v>0</v>
      </c>
      <c r="AB178" s="75">
        <f t="shared" si="362"/>
        <v>0</v>
      </c>
      <c r="AC178" s="76">
        <f t="shared" si="338"/>
        <v>1</v>
      </c>
      <c r="AD178" s="77">
        <f t="shared" si="339"/>
        <v>0.3333333333</v>
      </c>
      <c r="AE178" s="78" t="str">
        <f t="shared" si="340"/>
        <v>20+</v>
      </c>
      <c r="AF178" s="48"/>
      <c r="AG178" s="79"/>
      <c r="AH178" s="32"/>
      <c r="AI178" s="79"/>
      <c r="AJ178" s="32"/>
      <c r="AK178" s="32"/>
      <c r="AL178" s="79"/>
      <c r="AM178" s="79"/>
      <c r="AN178" s="32"/>
      <c r="AO178" s="79"/>
      <c r="AP178" s="32"/>
      <c r="AQ178" s="32"/>
      <c r="AR178" s="79"/>
      <c r="AS178" s="32"/>
      <c r="AT178" s="32"/>
      <c r="AU178" s="79"/>
      <c r="AV178" s="32"/>
      <c r="AW178" s="32"/>
      <c r="AX178" s="32"/>
      <c r="AY178" s="32"/>
      <c r="AZ178" s="32"/>
      <c r="BA178" s="32"/>
      <c r="BB178" s="32"/>
      <c r="BC178" s="32"/>
      <c r="BD178" s="79"/>
      <c r="BE178" s="79"/>
      <c r="BF178" s="32"/>
      <c r="BG178" s="32"/>
      <c r="BH178" s="32"/>
      <c r="BI178" s="32"/>
      <c r="BJ178" s="79">
        <v>2.0</v>
      </c>
      <c r="BK178" s="32"/>
      <c r="BL178" s="32"/>
      <c r="BM178" s="32"/>
      <c r="BN178" s="32"/>
      <c r="BO178" s="32"/>
      <c r="BP178" s="79"/>
      <c r="BQ178" s="32"/>
      <c r="BR178" s="32"/>
      <c r="BS178" s="32"/>
      <c r="BT178" s="32"/>
      <c r="BU178" s="32"/>
      <c r="BV178" s="79"/>
      <c r="BW178" s="79"/>
      <c r="BX178" s="32"/>
      <c r="BY178" s="32"/>
      <c r="BZ178" s="32"/>
      <c r="CA178" s="32"/>
      <c r="CB178" s="79"/>
      <c r="CC178" s="79"/>
      <c r="CD178" s="32"/>
      <c r="CE178" s="79"/>
      <c r="CF178" s="32"/>
      <c r="CG178" s="32"/>
      <c r="CH178" s="32"/>
      <c r="CI178" s="79"/>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80" t="s">
        <v>759</v>
      </c>
      <c r="FC178" s="80"/>
      <c r="FD178" s="80"/>
    </row>
    <row r="179" hidden="1">
      <c r="A179" s="81">
        <v>36813.0</v>
      </c>
      <c r="B179" s="82" t="s">
        <v>760</v>
      </c>
      <c r="C179" s="83" t="s">
        <v>27</v>
      </c>
      <c r="D179" s="73" t="s">
        <v>16</v>
      </c>
      <c r="E179" s="73" t="s">
        <v>10</v>
      </c>
      <c r="F179" s="73" t="s">
        <v>292</v>
      </c>
      <c r="G179" s="82" t="s">
        <v>649</v>
      </c>
      <c r="H179" s="82" t="s">
        <v>646</v>
      </c>
      <c r="I179" s="45" t="s">
        <v>11</v>
      </c>
      <c r="J179" s="45" t="s">
        <v>36</v>
      </c>
      <c r="K179" s="45" t="s">
        <v>73</v>
      </c>
      <c r="L179" s="96" t="s">
        <v>647</v>
      </c>
      <c r="M179" s="96" t="s">
        <v>190</v>
      </c>
      <c r="N179" s="74"/>
      <c r="O179" s="97"/>
      <c r="P179" s="32"/>
      <c r="Q179" s="33"/>
      <c r="R179" s="33"/>
      <c r="S179" s="32"/>
      <c r="T179" s="75">
        <f t="shared" si="334"/>
        <v>43523</v>
      </c>
      <c r="U179" s="35">
        <f t="shared" si="4"/>
        <v>4</v>
      </c>
      <c r="V179" s="99">
        <v>3.0</v>
      </c>
      <c r="W179" s="75">
        <f t="shared" ref="W179:X179" si="363">IF(ISBLANK($A179),"",sum(AG179,AM179,AS179,AY179,BE179,BK179,BQ179,BW179,CC179,CI179,CO179,CU179,DA179,DG179,DM179,DS179,DY179,EE179,EK179,EQ179,EW179))</f>
        <v>0</v>
      </c>
      <c r="X179" s="75">
        <f t="shared" si="363"/>
        <v>0</v>
      </c>
      <c r="Y179" s="76">
        <f t="shared" si="336"/>
        <v>3</v>
      </c>
      <c r="Z179" s="99">
        <v>1.0</v>
      </c>
      <c r="AA179" s="75">
        <f t="shared" ref="AA179:AB179" si="364">IF(ISBLANK($A179),"",sum(AJ179,AP179,AV179,BB179,BH179,BN179,BT179,BZ179,CF179,CL179,CR179,CX179,DD179,DJ179,DP179,DV179,EB179,EH179,EN179,ET179,EZ179))</f>
        <v>0</v>
      </c>
      <c r="AB179" s="75">
        <f t="shared" si="364"/>
        <v>0</v>
      </c>
      <c r="AC179" s="76">
        <f t="shared" si="338"/>
        <v>1</v>
      </c>
      <c r="AD179" s="77">
        <f t="shared" si="339"/>
        <v>0.3333333333</v>
      </c>
      <c r="AE179" s="78" t="str">
        <f t="shared" si="340"/>
        <v/>
      </c>
      <c r="AF179" s="48"/>
      <c r="AG179" s="79"/>
      <c r="AH179" s="32"/>
      <c r="AI179" s="79"/>
      <c r="AJ179" s="32"/>
      <c r="AK179" s="32"/>
      <c r="AL179" s="79">
        <v>1.0</v>
      </c>
      <c r="AM179" s="79"/>
      <c r="AN179" s="32"/>
      <c r="AO179" s="79"/>
      <c r="AP179" s="32"/>
      <c r="AQ179" s="32"/>
      <c r="AR179" s="79">
        <v>2.0</v>
      </c>
      <c r="AS179" s="32"/>
      <c r="AT179" s="32"/>
      <c r="AU179" s="79"/>
      <c r="AV179" s="32"/>
      <c r="AW179" s="32"/>
      <c r="AX179" s="32"/>
      <c r="AY179" s="32"/>
      <c r="AZ179" s="32"/>
      <c r="BA179" s="32"/>
      <c r="BB179" s="32"/>
      <c r="BC179" s="32"/>
      <c r="BD179" s="79"/>
      <c r="BE179" s="79"/>
      <c r="BF179" s="32"/>
      <c r="BG179" s="79">
        <v>2.0</v>
      </c>
      <c r="BH179" s="32"/>
      <c r="BI179" s="32"/>
      <c r="BJ179" s="79"/>
      <c r="BK179" s="32"/>
      <c r="BL179" s="32"/>
      <c r="BM179" s="32"/>
      <c r="BN179" s="32"/>
      <c r="BO179" s="32"/>
      <c r="BP179" s="79"/>
      <c r="BQ179" s="32"/>
      <c r="BR179" s="32"/>
      <c r="BS179" s="32"/>
      <c r="BT179" s="32"/>
      <c r="BU179" s="32"/>
      <c r="BV179" s="79"/>
      <c r="BW179" s="79"/>
      <c r="BX179" s="32"/>
      <c r="BY179" s="32"/>
      <c r="BZ179" s="32"/>
      <c r="CA179" s="32"/>
      <c r="CB179" s="79"/>
      <c r="CC179" s="79"/>
      <c r="CD179" s="32"/>
      <c r="CE179" s="79"/>
      <c r="CF179" s="32"/>
      <c r="CG179" s="32"/>
      <c r="CH179" s="32"/>
      <c r="CI179" s="79"/>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80" t="s">
        <v>761</v>
      </c>
      <c r="FC179" s="80"/>
      <c r="FD179" s="80"/>
    </row>
    <row r="180" hidden="1">
      <c r="A180" s="81">
        <v>37618.0</v>
      </c>
      <c r="B180" s="82" t="s">
        <v>762</v>
      </c>
      <c r="C180" s="83" t="s">
        <v>27</v>
      </c>
      <c r="D180" s="73" t="s">
        <v>16</v>
      </c>
      <c r="E180" s="73" t="s">
        <v>10</v>
      </c>
      <c r="F180" s="73" t="s">
        <v>292</v>
      </c>
      <c r="G180" s="82" t="s">
        <v>649</v>
      </c>
      <c r="H180" s="82" t="s">
        <v>763</v>
      </c>
      <c r="I180" s="45" t="s">
        <v>11</v>
      </c>
      <c r="J180" s="45" t="s">
        <v>36</v>
      </c>
      <c r="K180" s="45" t="s">
        <v>73</v>
      </c>
      <c r="L180" s="96" t="s">
        <v>647</v>
      </c>
      <c r="M180" s="96" t="s">
        <v>190</v>
      </c>
      <c r="N180" s="74">
        <v>43266.0</v>
      </c>
      <c r="O180" s="97"/>
      <c r="P180" s="32"/>
      <c r="Q180" s="33"/>
      <c r="R180" s="33"/>
      <c r="S180" s="32"/>
      <c r="T180" s="75">
        <f t="shared" si="334"/>
        <v>257</v>
      </c>
      <c r="U180" s="35">
        <f t="shared" si="4"/>
        <v>4</v>
      </c>
      <c r="V180" s="99">
        <v>3.0</v>
      </c>
      <c r="W180" s="75">
        <f t="shared" ref="W180:X180" si="365">IF(ISBLANK($A180),"",sum(AG180,AM180,AS180,AY180,BE180,BK180,BQ180,BW180,CC180,CI180,CO180,CU180,DA180,DG180,DM180,DS180,DY180,EE180,EK180,EQ180,EW180))</f>
        <v>0</v>
      </c>
      <c r="X180" s="75">
        <f t="shared" si="365"/>
        <v>0</v>
      </c>
      <c r="Y180" s="76">
        <f t="shared" si="336"/>
        <v>3</v>
      </c>
      <c r="Z180" s="99">
        <v>1.0</v>
      </c>
      <c r="AA180" s="75">
        <f t="shared" ref="AA180:AB180" si="366">IF(ISBLANK($A180),"",sum(AJ180,AP180,AV180,BB180,BH180,BN180,BT180,BZ180,CF180,CL180,CR180,CX180,DD180,DJ180,DP180,DV180,EB180,EH180,EN180,ET180,EZ180))</f>
        <v>0</v>
      </c>
      <c r="AB180" s="75">
        <f t="shared" si="366"/>
        <v>0</v>
      </c>
      <c r="AC180" s="76">
        <f t="shared" si="338"/>
        <v>1</v>
      </c>
      <c r="AD180" s="77">
        <f t="shared" si="339"/>
        <v>0.3333333333</v>
      </c>
      <c r="AE180" s="78" t="str">
        <f t="shared" si="340"/>
        <v>20+</v>
      </c>
      <c r="AF180" s="48"/>
      <c r="AG180" s="79"/>
      <c r="AH180" s="32"/>
      <c r="AI180" s="79"/>
      <c r="AJ180" s="32"/>
      <c r="AK180" s="32"/>
      <c r="AL180" s="79"/>
      <c r="AM180" s="79"/>
      <c r="AN180" s="32"/>
      <c r="AO180" s="79"/>
      <c r="AP180" s="32"/>
      <c r="AQ180" s="32"/>
      <c r="AR180" s="79">
        <v>1.0</v>
      </c>
      <c r="AS180" s="32"/>
      <c r="AT180" s="32"/>
      <c r="AU180" s="79"/>
      <c r="AV180" s="32"/>
      <c r="AW180" s="32"/>
      <c r="AX180" s="79">
        <v>1.0</v>
      </c>
      <c r="AY180" s="32"/>
      <c r="AZ180" s="32"/>
      <c r="BA180" s="32"/>
      <c r="BB180" s="32"/>
      <c r="BC180" s="32"/>
      <c r="BD180" s="79"/>
      <c r="BE180" s="79"/>
      <c r="BF180" s="32"/>
      <c r="BG180" s="32"/>
      <c r="BH180" s="32"/>
      <c r="BI180" s="32"/>
      <c r="BJ180" s="79"/>
      <c r="BK180" s="32"/>
      <c r="BL180" s="32"/>
      <c r="BM180" s="79">
        <v>1.0</v>
      </c>
      <c r="BN180" s="32"/>
      <c r="BO180" s="32"/>
      <c r="BP180" s="79"/>
      <c r="BQ180" s="32"/>
      <c r="BR180" s="32"/>
      <c r="BS180" s="79">
        <v>1.0</v>
      </c>
      <c r="BT180" s="32"/>
      <c r="BU180" s="32"/>
      <c r="BV180" s="79"/>
      <c r="BW180" s="79"/>
      <c r="BX180" s="32"/>
      <c r="BY180" s="32"/>
      <c r="BZ180" s="32"/>
      <c r="CA180" s="32"/>
      <c r="CB180" s="79"/>
      <c r="CC180" s="79"/>
      <c r="CD180" s="32"/>
      <c r="CE180" s="79"/>
      <c r="CF180" s="32"/>
      <c r="CG180" s="32"/>
      <c r="CH180" s="32"/>
      <c r="CI180" s="79"/>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80" t="s">
        <v>764</v>
      </c>
      <c r="FC180" s="80"/>
      <c r="FD180" s="80"/>
    </row>
    <row r="181" hidden="1">
      <c r="A181" s="81">
        <v>36066.0</v>
      </c>
      <c r="B181" s="82" t="s">
        <v>765</v>
      </c>
      <c r="C181" s="83" t="s">
        <v>27</v>
      </c>
      <c r="D181" s="73" t="s">
        <v>16</v>
      </c>
      <c r="E181" s="73" t="s">
        <v>10</v>
      </c>
      <c r="F181" s="73" t="s">
        <v>292</v>
      </c>
      <c r="G181" s="82" t="s">
        <v>649</v>
      </c>
      <c r="H181" s="82" t="s">
        <v>646</v>
      </c>
      <c r="I181" s="45" t="s">
        <v>11</v>
      </c>
      <c r="J181" s="45" t="s">
        <v>36</v>
      </c>
      <c r="K181" s="45" t="s">
        <v>73</v>
      </c>
      <c r="L181" s="96" t="s">
        <v>647</v>
      </c>
      <c r="M181" s="96" t="s">
        <v>190</v>
      </c>
      <c r="N181" s="74">
        <v>43215.0</v>
      </c>
      <c r="O181" s="97"/>
      <c r="P181" s="32"/>
      <c r="Q181" s="33"/>
      <c r="R181" s="33"/>
      <c r="S181" s="32"/>
      <c r="T181" s="75">
        <f t="shared" si="334"/>
        <v>308</v>
      </c>
      <c r="U181" s="35">
        <f t="shared" si="4"/>
        <v>4</v>
      </c>
      <c r="V181" s="75">
        <f t="shared" ref="V181:X181" si="367">IF(ISBLANK($A181),"",sum(AF181,AL181,AR181,AX181,BD181,BJ181,BP181,BV181,CB181,CH181,CN181,CT181,CZ181,DF181,DL181,DR181,DX181,ED181,EJ181,EP181,EV181))</f>
        <v>0</v>
      </c>
      <c r="W181" s="75">
        <f t="shared" si="367"/>
        <v>0</v>
      </c>
      <c r="X181" s="75">
        <f t="shared" si="367"/>
        <v>0</v>
      </c>
      <c r="Y181" s="76">
        <f t="shared" si="336"/>
        <v>0</v>
      </c>
      <c r="Z181" s="99">
        <v>4.0</v>
      </c>
      <c r="AA181" s="75">
        <f t="shared" ref="AA181:AB181" si="368">IF(ISBLANK($A181),"",sum(AJ181,AP181,AV181,BB181,BH181,BN181,BT181,BZ181,CF181,CL181,CR181,CX181,DD181,DJ181,DP181,DV181,EB181,EH181,EN181,ET181,EZ181))</f>
        <v>0</v>
      </c>
      <c r="AB181" s="75">
        <f t="shared" si="368"/>
        <v>0</v>
      </c>
      <c r="AC181" s="76">
        <f t="shared" si="338"/>
        <v>4</v>
      </c>
      <c r="AD181" s="77" t="str">
        <f t="shared" si="339"/>
        <v/>
      </c>
      <c r="AE181" s="78" t="str">
        <f t="shared" si="340"/>
        <v>20+</v>
      </c>
      <c r="AF181" s="48"/>
      <c r="AG181" s="79"/>
      <c r="AH181" s="32"/>
      <c r="AI181" s="79"/>
      <c r="AJ181" s="32"/>
      <c r="AK181" s="32"/>
      <c r="AL181" s="79"/>
      <c r="AM181" s="79"/>
      <c r="AN181" s="32"/>
      <c r="AO181" s="79"/>
      <c r="AP181" s="32"/>
      <c r="AQ181" s="32"/>
      <c r="AR181" s="79"/>
      <c r="AS181" s="32"/>
      <c r="AT181" s="32"/>
      <c r="AU181" s="79"/>
      <c r="AV181" s="32"/>
      <c r="AW181" s="32"/>
      <c r="AX181" s="32"/>
      <c r="AY181" s="32"/>
      <c r="AZ181" s="32"/>
      <c r="BA181" s="32"/>
      <c r="BB181" s="32"/>
      <c r="BC181" s="32"/>
      <c r="BD181" s="79"/>
      <c r="BE181" s="79"/>
      <c r="BF181" s="32"/>
      <c r="BG181" s="32"/>
      <c r="BH181" s="32"/>
      <c r="BI181" s="32"/>
      <c r="BJ181" s="79"/>
      <c r="BK181" s="32"/>
      <c r="BL181" s="32"/>
      <c r="BM181" s="32"/>
      <c r="BN181" s="32"/>
      <c r="BO181" s="32"/>
      <c r="BP181" s="79"/>
      <c r="BQ181" s="32"/>
      <c r="BR181" s="32"/>
      <c r="BS181" s="32"/>
      <c r="BT181" s="32"/>
      <c r="BU181" s="32"/>
      <c r="BV181" s="79"/>
      <c r="BW181" s="79"/>
      <c r="BX181" s="32"/>
      <c r="BY181" s="32"/>
      <c r="BZ181" s="32"/>
      <c r="CA181" s="32"/>
      <c r="CB181" s="79"/>
      <c r="CC181" s="79"/>
      <c r="CD181" s="32"/>
      <c r="CE181" s="79"/>
      <c r="CF181" s="32"/>
      <c r="CG181" s="32"/>
      <c r="CH181" s="32"/>
      <c r="CI181" s="79"/>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80" t="s">
        <v>766</v>
      </c>
      <c r="FC181" s="80"/>
      <c r="FD181" s="80"/>
    </row>
    <row r="182" hidden="1">
      <c r="A182" s="81">
        <v>32682.0</v>
      </c>
      <c r="B182" s="82" t="s">
        <v>767</v>
      </c>
      <c r="C182" s="83" t="s">
        <v>27</v>
      </c>
      <c r="D182" s="73" t="s">
        <v>16</v>
      </c>
      <c r="E182" s="73" t="s">
        <v>10</v>
      </c>
      <c r="F182" s="73" t="s">
        <v>292</v>
      </c>
      <c r="G182" s="82" t="s">
        <v>768</v>
      </c>
      <c r="H182" s="82" t="s">
        <v>769</v>
      </c>
      <c r="I182" s="45" t="s">
        <v>11</v>
      </c>
      <c r="J182" s="45" t="s">
        <v>36</v>
      </c>
      <c r="K182" s="45" t="s">
        <v>73</v>
      </c>
      <c r="L182" s="96" t="s">
        <v>770</v>
      </c>
      <c r="M182" s="96" t="s">
        <v>110</v>
      </c>
      <c r="N182" s="74">
        <v>43188.0</v>
      </c>
      <c r="O182" s="97"/>
      <c r="P182" s="32"/>
      <c r="Q182" s="33"/>
      <c r="R182" s="33"/>
      <c r="S182" s="32"/>
      <c r="T182" s="75">
        <f t="shared" si="334"/>
        <v>335</v>
      </c>
      <c r="U182" s="35">
        <f t="shared" si="4"/>
        <v>4</v>
      </c>
      <c r="V182" s="75">
        <f t="shared" ref="V182:X182" si="369">IF(ISBLANK($A182),"",sum(AF182,AL182,AR182,AX182,BD182,BJ182,BP182,BV182,CB182,CH182,CN182,CT182,CZ182,DF182,DL182,DR182,DX182,ED182,EJ182,EP182,EV182))</f>
        <v>7</v>
      </c>
      <c r="W182" s="75">
        <f t="shared" si="369"/>
        <v>0</v>
      </c>
      <c r="X182" s="75">
        <f t="shared" si="369"/>
        <v>0</v>
      </c>
      <c r="Y182" s="76">
        <f t="shared" si="336"/>
        <v>7</v>
      </c>
      <c r="Z182" s="99">
        <v>4.0</v>
      </c>
      <c r="AA182" s="75">
        <f t="shared" ref="AA182:AB182" si="370">IF(ISBLANK($A182),"",sum(AJ182,AP182,AV182,BB182,BH182,BN182,BT182,BZ182,CF182,CL182,CR182,CX182,DD182,DJ182,DP182,DV182,EB182,EH182,EN182,ET182,EZ182))</f>
        <v>0</v>
      </c>
      <c r="AB182" s="75">
        <f t="shared" si="370"/>
        <v>0</v>
      </c>
      <c r="AC182" s="76">
        <f t="shared" si="338"/>
        <v>4</v>
      </c>
      <c r="AD182" s="77">
        <f t="shared" si="339"/>
        <v>0.5714285714</v>
      </c>
      <c r="AE182" s="78" t="str">
        <f t="shared" si="340"/>
        <v>20+</v>
      </c>
      <c r="AF182" s="98"/>
      <c r="AG182" s="32"/>
      <c r="AH182" s="32"/>
      <c r="AI182" s="32"/>
      <c r="AJ182" s="32"/>
      <c r="AK182" s="32"/>
      <c r="AL182" s="79">
        <v>2.0</v>
      </c>
      <c r="AM182" s="32"/>
      <c r="AN182" s="32"/>
      <c r="AO182" s="79">
        <v>1.0</v>
      </c>
      <c r="AP182" s="32"/>
      <c r="AQ182" s="32"/>
      <c r="AR182" s="79">
        <v>1.0</v>
      </c>
      <c r="AS182" s="32"/>
      <c r="AT182" s="32"/>
      <c r="AU182" s="79">
        <v>1.0</v>
      </c>
      <c r="AV182" s="32"/>
      <c r="AW182" s="32"/>
      <c r="AX182" s="32"/>
      <c r="AY182" s="32"/>
      <c r="AZ182" s="32"/>
      <c r="BA182" s="32"/>
      <c r="BB182" s="32"/>
      <c r="BC182" s="32"/>
      <c r="BD182" s="79">
        <v>2.0</v>
      </c>
      <c r="BE182" s="32"/>
      <c r="BF182" s="32"/>
      <c r="BG182" s="32"/>
      <c r="BH182" s="32"/>
      <c r="BI182" s="32"/>
      <c r="BJ182" s="79">
        <v>2.0</v>
      </c>
      <c r="BK182" s="32"/>
      <c r="BL182" s="32"/>
      <c r="BM182" s="32"/>
      <c r="BN182" s="32"/>
      <c r="BO182" s="32"/>
      <c r="BP182" s="79"/>
      <c r="BQ182" s="32"/>
      <c r="BR182" s="32"/>
      <c r="BS182" s="79">
        <v>1.0</v>
      </c>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80" t="s">
        <v>771</v>
      </c>
      <c r="FC182" s="80"/>
      <c r="FD182" s="80"/>
    </row>
    <row r="183" hidden="1">
      <c r="A183" s="81">
        <v>36150.0</v>
      </c>
      <c r="B183" s="82" t="s">
        <v>772</v>
      </c>
      <c r="C183" s="83" t="s">
        <v>27</v>
      </c>
      <c r="D183" s="73" t="s">
        <v>16</v>
      </c>
      <c r="E183" s="73" t="s">
        <v>10</v>
      </c>
      <c r="F183" s="73" t="s">
        <v>292</v>
      </c>
      <c r="G183" s="82" t="s">
        <v>773</v>
      </c>
      <c r="H183" s="82" t="s">
        <v>705</v>
      </c>
      <c r="I183" s="45" t="s">
        <v>11</v>
      </c>
      <c r="J183" s="45" t="s">
        <v>36</v>
      </c>
      <c r="K183" s="45" t="s">
        <v>73</v>
      </c>
      <c r="L183" s="96" t="s">
        <v>340</v>
      </c>
      <c r="M183" s="96" t="s">
        <v>110</v>
      </c>
      <c r="N183" s="74">
        <v>43221.0</v>
      </c>
      <c r="O183" s="97"/>
      <c r="P183" s="32"/>
      <c r="Q183" s="33"/>
      <c r="R183" s="33"/>
      <c r="S183" s="32"/>
      <c r="T183" s="75">
        <f t="shared" si="334"/>
        <v>302</v>
      </c>
      <c r="U183" s="35">
        <f t="shared" si="4"/>
        <v>4</v>
      </c>
      <c r="V183" s="75">
        <f t="shared" ref="V183:X183" si="371">IF(ISBLANK($A183),"",sum(AF183,AL183,AR183,AX183,BD183,BJ183,BP183,BV183,CB183,CH183,CN183,CT183,CZ183,DF183,DL183,DR183,DX183,ED183,EJ183,EP183,EV183))</f>
        <v>6</v>
      </c>
      <c r="W183" s="75">
        <f t="shared" si="371"/>
        <v>4</v>
      </c>
      <c r="X183" s="75">
        <f t="shared" si="371"/>
        <v>0</v>
      </c>
      <c r="Y183" s="76">
        <f t="shared" si="336"/>
        <v>10</v>
      </c>
      <c r="Z183" s="99">
        <v>9.0</v>
      </c>
      <c r="AA183" s="75">
        <f t="shared" ref="AA183:AB183" si="372">IF(ISBLANK($A183),"",sum(AJ183,AP183,AV183,BB183,BH183,BN183,BT183,BZ183,CF183,CL183,CR183,CX183,DD183,DJ183,DP183,DV183,EB183,EH183,EN183,ET183,EZ183))</f>
        <v>0</v>
      </c>
      <c r="AB183" s="75">
        <f t="shared" si="372"/>
        <v>0</v>
      </c>
      <c r="AC183" s="76">
        <f t="shared" si="338"/>
        <v>9</v>
      </c>
      <c r="AD183" s="77">
        <f t="shared" si="339"/>
        <v>0.9</v>
      </c>
      <c r="AE183" s="78" t="str">
        <f t="shared" si="340"/>
        <v>20+</v>
      </c>
      <c r="AF183" s="98">
        <v>4.0</v>
      </c>
      <c r="AG183" s="32"/>
      <c r="AH183" s="32"/>
      <c r="AI183" s="79">
        <v>1.0</v>
      </c>
      <c r="AJ183" s="32"/>
      <c r="AK183" s="32"/>
      <c r="AL183" s="79"/>
      <c r="AM183" s="32"/>
      <c r="AN183" s="32"/>
      <c r="AO183" s="79">
        <v>3.0</v>
      </c>
      <c r="AP183" s="32"/>
      <c r="AQ183" s="32"/>
      <c r="AR183" s="32"/>
      <c r="AS183" s="32"/>
      <c r="AT183" s="32"/>
      <c r="AU183" s="32"/>
      <c r="AV183" s="32"/>
      <c r="AW183" s="32"/>
      <c r="AX183" s="79"/>
      <c r="AY183" s="32"/>
      <c r="AZ183" s="32"/>
      <c r="BA183" s="32"/>
      <c r="BB183" s="32"/>
      <c r="BC183" s="32"/>
      <c r="BD183" s="79"/>
      <c r="BE183" s="32"/>
      <c r="BF183" s="32"/>
      <c r="BG183" s="32"/>
      <c r="BH183" s="32"/>
      <c r="BI183" s="32"/>
      <c r="BJ183" s="32"/>
      <c r="BK183" s="79">
        <v>1.0</v>
      </c>
      <c r="BL183" s="32"/>
      <c r="BM183" s="32"/>
      <c r="BN183" s="32"/>
      <c r="BO183" s="32"/>
      <c r="BP183" s="79">
        <v>1.0</v>
      </c>
      <c r="BQ183" s="79">
        <v>1.0</v>
      </c>
      <c r="BR183" s="32"/>
      <c r="BS183" s="32"/>
      <c r="BT183" s="32"/>
      <c r="BU183" s="32"/>
      <c r="BV183" s="79">
        <v>1.0</v>
      </c>
      <c r="BW183" s="79">
        <v>1.0</v>
      </c>
      <c r="BX183" s="32"/>
      <c r="BY183" s="79">
        <v>5.0</v>
      </c>
      <c r="BZ183" s="32"/>
      <c r="CA183" s="32"/>
      <c r="CB183" s="32"/>
      <c r="CC183" s="79">
        <v>1.0</v>
      </c>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80" t="s">
        <v>774</v>
      </c>
      <c r="FC183" s="80"/>
      <c r="FD183" s="80"/>
    </row>
    <row r="184" hidden="1">
      <c r="A184" s="81">
        <v>34346.0</v>
      </c>
      <c r="B184" s="82" t="s">
        <v>775</v>
      </c>
      <c r="C184" s="83" t="s">
        <v>27</v>
      </c>
      <c r="D184" s="73" t="s">
        <v>16</v>
      </c>
      <c r="E184" s="73" t="s">
        <v>10</v>
      </c>
      <c r="F184" s="73" t="s">
        <v>292</v>
      </c>
      <c r="G184" s="82" t="s">
        <v>776</v>
      </c>
      <c r="H184" s="82" t="s">
        <v>705</v>
      </c>
      <c r="I184" s="45" t="s">
        <v>11</v>
      </c>
      <c r="J184" s="45" t="s">
        <v>36</v>
      </c>
      <c r="K184" s="45" t="s">
        <v>73</v>
      </c>
      <c r="L184" s="96" t="s">
        <v>365</v>
      </c>
      <c r="M184" s="96" t="s">
        <v>138</v>
      </c>
      <c r="N184" s="74">
        <v>43182.0</v>
      </c>
      <c r="O184" s="97"/>
      <c r="P184" s="32"/>
      <c r="Q184" s="33"/>
      <c r="R184" s="33"/>
      <c r="S184" s="32"/>
      <c r="T184" s="75">
        <f t="shared" si="334"/>
        <v>341</v>
      </c>
      <c r="U184" s="35">
        <f t="shared" si="4"/>
        <v>4</v>
      </c>
      <c r="V184" s="75">
        <f t="shared" ref="V184:X184" si="373">IF(ISBLANK($A184),"",sum(AF184,AL184,AR184,AX184,BD184,BJ184,BP184,BV184,CB184,CH184,CN184,CT184,CZ184,DF184,DL184,DR184,DX184,ED184,EJ184,EP184,EV184))</f>
        <v>11</v>
      </c>
      <c r="W184" s="75">
        <f t="shared" si="373"/>
        <v>0</v>
      </c>
      <c r="X184" s="75">
        <f t="shared" si="373"/>
        <v>0</v>
      </c>
      <c r="Y184" s="76">
        <f t="shared" si="336"/>
        <v>11</v>
      </c>
      <c r="Z184" s="99">
        <v>4.0</v>
      </c>
      <c r="AA184" s="75">
        <f t="shared" ref="AA184:AB184" si="374">IF(ISBLANK($A184),"",sum(AJ184,AP184,AV184,BB184,BH184,BN184,BT184,BZ184,CF184,CL184,CR184,CX184,DD184,DJ184,DP184,DV184,EB184,EH184,EN184,ET184,EZ184))</f>
        <v>0</v>
      </c>
      <c r="AB184" s="75">
        <f t="shared" si="374"/>
        <v>0</v>
      </c>
      <c r="AC184" s="76">
        <f t="shared" si="338"/>
        <v>4</v>
      </c>
      <c r="AD184" s="77">
        <f t="shared" si="339"/>
        <v>0.3636363636</v>
      </c>
      <c r="AE184" s="78" t="str">
        <f t="shared" si="340"/>
        <v>20+</v>
      </c>
      <c r="AF184" s="98">
        <v>2.0</v>
      </c>
      <c r="AG184" s="32"/>
      <c r="AH184" s="32"/>
      <c r="AI184" s="32"/>
      <c r="AJ184" s="32"/>
      <c r="AK184" s="32"/>
      <c r="AL184" s="79">
        <v>5.0</v>
      </c>
      <c r="AM184" s="32"/>
      <c r="AN184" s="32"/>
      <c r="AO184" s="79">
        <v>1.0</v>
      </c>
      <c r="AP184" s="32"/>
      <c r="AQ184" s="32"/>
      <c r="AR184" s="32"/>
      <c r="AS184" s="32"/>
      <c r="AT184" s="32"/>
      <c r="AU184" s="32"/>
      <c r="AV184" s="32"/>
      <c r="AW184" s="32"/>
      <c r="AX184" s="79">
        <v>3.0</v>
      </c>
      <c r="AY184" s="32"/>
      <c r="AZ184" s="32"/>
      <c r="BA184" s="79">
        <v>2.0</v>
      </c>
      <c r="BB184" s="32"/>
      <c r="BC184" s="32"/>
      <c r="BD184" s="79"/>
      <c r="BE184" s="32"/>
      <c r="BF184" s="32"/>
      <c r="BG184" s="32"/>
      <c r="BH184" s="32"/>
      <c r="BI184" s="32"/>
      <c r="BJ184" s="79">
        <v>1.0</v>
      </c>
      <c r="BK184" s="32"/>
      <c r="BL184" s="32"/>
      <c r="BM184" s="32"/>
      <c r="BN184" s="32"/>
      <c r="BO184" s="32"/>
      <c r="BP184" s="79"/>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80" t="s">
        <v>777</v>
      </c>
      <c r="FC184" s="80"/>
      <c r="FD184" s="80"/>
    </row>
    <row r="185" ht="15.0" hidden="1" customHeight="1">
      <c r="A185" s="81">
        <v>35827.0</v>
      </c>
      <c r="B185" s="82" t="s">
        <v>775</v>
      </c>
      <c r="C185" s="83" t="s">
        <v>27</v>
      </c>
      <c r="D185" s="73" t="s">
        <v>16</v>
      </c>
      <c r="E185" s="73" t="s">
        <v>10</v>
      </c>
      <c r="F185" s="73"/>
      <c r="G185" s="82" t="s">
        <v>776</v>
      </c>
      <c r="H185" s="82" t="s">
        <v>669</v>
      </c>
      <c r="I185" s="96" t="s">
        <v>11</v>
      </c>
      <c r="J185" s="96" t="s">
        <v>36</v>
      </c>
      <c r="K185" s="96" t="s">
        <v>73</v>
      </c>
      <c r="L185" s="96" t="s">
        <v>647</v>
      </c>
      <c r="M185" s="96" t="s">
        <v>190</v>
      </c>
      <c r="N185" s="74">
        <v>43228.0</v>
      </c>
      <c r="O185" s="97"/>
      <c r="P185" s="32"/>
      <c r="Q185" s="33"/>
      <c r="R185" s="33"/>
      <c r="S185" s="32"/>
      <c r="T185" s="75">
        <f t="shared" si="334"/>
        <v>295</v>
      </c>
      <c r="U185" s="35">
        <f t="shared" si="4"/>
        <v>4</v>
      </c>
      <c r="V185" s="75">
        <f t="shared" ref="V185:X185" si="375">IF(ISBLANK($A185),"",sum(AF185,AL185,AR185,AX185,BD185,BJ185,BP185,BV185,CB185,CH185,CN185,CT185,CZ185,DF185,DL185,DR185,DX185,ED185,EJ185,EP185,EV185))</f>
        <v>6</v>
      </c>
      <c r="W185" s="75">
        <f t="shared" si="375"/>
        <v>0</v>
      </c>
      <c r="X185" s="75">
        <f t="shared" si="375"/>
        <v>0</v>
      </c>
      <c r="Y185" s="76">
        <f t="shared" si="336"/>
        <v>6</v>
      </c>
      <c r="Z185" s="99">
        <v>4.0</v>
      </c>
      <c r="AA185" s="75">
        <f t="shared" ref="AA185:AB185" si="376">IF(ISBLANK($A185),"",sum(AJ185,AP185,AV185,BB185,BH185,BN185,BT185,BZ185,CF185,CL185,CR185,CX185,DD185,DJ185,DP185,DV185,EB185,EH185,EN185,ET185,EZ185))</f>
        <v>0</v>
      </c>
      <c r="AB185" s="75">
        <f t="shared" si="376"/>
        <v>0</v>
      </c>
      <c r="AC185" s="76">
        <f t="shared" si="338"/>
        <v>4</v>
      </c>
      <c r="AD185" s="77">
        <f t="shared" si="339"/>
        <v>0.6666666667</v>
      </c>
      <c r="AE185" s="78" t="str">
        <f t="shared" si="340"/>
        <v>20+</v>
      </c>
      <c r="AF185" s="98">
        <v>2.0</v>
      </c>
      <c r="AG185" s="79"/>
      <c r="AH185" s="32"/>
      <c r="AI185" s="79"/>
      <c r="AJ185" s="32"/>
      <c r="AK185" s="32"/>
      <c r="AL185" s="79">
        <v>3.0</v>
      </c>
      <c r="AM185" s="79"/>
      <c r="AN185" s="32"/>
      <c r="AO185" s="32"/>
      <c r="AP185" s="32"/>
      <c r="AQ185" s="32"/>
      <c r="AR185" s="32"/>
      <c r="AS185" s="79"/>
      <c r="AT185" s="32"/>
      <c r="AU185" s="79"/>
      <c r="AV185" s="32"/>
      <c r="AW185" s="32"/>
      <c r="AX185" s="79">
        <v>1.0</v>
      </c>
      <c r="AY185" s="79"/>
      <c r="AZ185" s="32"/>
      <c r="BA185" s="79"/>
      <c r="BB185" s="32"/>
      <c r="BC185" s="32"/>
      <c r="BD185" s="79"/>
      <c r="BE185" s="32"/>
      <c r="BF185" s="32"/>
      <c r="BG185" s="32"/>
      <c r="BH185" s="32"/>
      <c r="BI185" s="32"/>
      <c r="BJ185" s="79"/>
      <c r="BK185" s="32"/>
      <c r="BL185" s="32"/>
      <c r="BM185" s="32"/>
      <c r="BN185" s="32"/>
      <c r="BO185" s="32"/>
      <c r="BP185" s="79"/>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80" t="s">
        <v>778</v>
      </c>
      <c r="FC185" s="80"/>
      <c r="FD185" s="80"/>
    </row>
    <row r="186" hidden="1">
      <c r="A186" s="81">
        <v>20568.0</v>
      </c>
      <c r="B186" s="82" t="s">
        <v>779</v>
      </c>
      <c r="C186" s="83" t="s">
        <v>27</v>
      </c>
      <c r="D186" s="73" t="s">
        <v>16</v>
      </c>
      <c r="E186" s="73" t="s">
        <v>10</v>
      </c>
      <c r="F186" s="73" t="s">
        <v>292</v>
      </c>
      <c r="G186" s="82" t="s">
        <v>780</v>
      </c>
      <c r="H186" s="82" t="s">
        <v>705</v>
      </c>
      <c r="I186" s="45" t="s">
        <v>11</v>
      </c>
      <c r="J186" s="45" t="s">
        <v>36</v>
      </c>
      <c r="K186" s="45" t="s">
        <v>73</v>
      </c>
      <c r="L186" s="96" t="s">
        <v>365</v>
      </c>
      <c r="M186" s="96" t="s">
        <v>138</v>
      </c>
      <c r="N186" s="74">
        <v>43171.0</v>
      </c>
      <c r="O186" s="97"/>
      <c r="P186" s="32"/>
      <c r="Q186" s="33"/>
      <c r="R186" s="33"/>
      <c r="S186" s="32"/>
      <c r="T186" s="75">
        <f t="shared" si="334"/>
        <v>352</v>
      </c>
      <c r="U186" s="35">
        <f t="shared" si="4"/>
        <v>4</v>
      </c>
      <c r="V186" s="75">
        <f t="shared" ref="V186:X186" si="377">IF(ISBLANK($A186),"",sum(AF186,AL186,AR186,AX186,BD186,BJ186,BP186,BV186,CB186,CH186,CN186,CT186,CZ186,DF186,DL186,DR186,DX186,ED186,EJ186,EP186,EV186))</f>
        <v>8</v>
      </c>
      <c r="W186" s="75">
        <f t="shared" si="377"/>
        <v>0</v>
      </c>
      <c r="X186" s="75">
        <f t="shared" si="377"/>
        <v>0</v>
      </c>
      <c r="Y186" s="76">
        <f t="shared" si="336"/>
        <v>8</v>
      </c>
      <c r="Z186" s="75">
        <f t="shared" ref="Z186:AB186" si="378">IF(ISBLANK($A186),"",sum(AI186,AO186,AU186,BA186,BG186,BM186,BS186,BY186,CE186,CK186,CQ186,CW186,DC186,DI186,DO186,DU186,EA186,EG186,EM186,ES186,EY186))</f>
        <v>1</v>
      </c>
      <c r="AA186" s="75">
        <f t="shared" si="378"/>
        <v>0</v>
      </c>
      <c r="AB186" s="75">
        <f t="shared" si="378"/>
        <v>0</v>
      </c>
      <c r="AC186" s="76">
        <f t="shared" si="338"/>
        <v>1</v>
      </c>
      <c r="AD186" s="77">
        <f t="shared" si="339"/>
        <v>0.125</v>
      </c>
      <c r="AE186" s="78" t="str">
        <f t="shared" si="340"/>
        <v>20+</v>
      </c>
      <c r="AF186" s="98">
        <v>4.0</v>
      </c>
      <c r="AG186" s="32"/>
      <c r="AH186" s="32"/>
      <c r="AI186" s="79">
        <v>1.0</v>
      </c>
      <c r="AJ186" s="32"/>
      <c r="AK186" s="32"/>
      <c r="AL186" s="79"/>
      <c r="AM186" s="32"/>
      <c r="AN186" s="32"/>
      <c r="AO186" s="32"/>
      <c r="AP186" s="32"/>
      <c r="AQ186" s="32"/>
      <c r="AR186" s="79">
        <v>1.0</v>
      </c>
      <c r="AS186" s="32"/>
      <c r="AT186" s="32"/>
      <c r="AU186" s="32"/>
      <c r="AV186" s="32"/>
      <c r="AW186" s="32"/>
      <c r="AX186" s="79">
        <v>3.0</v>
      </c>
      <c r="AY186" s="32"/>
      <c r="AZ186" s="32"/>
      <c r="BA186" s="32"/>
      <c r="BB186" s="32"/>
      <c r="BC186" s="32"/>
      <c r="BD186" s="79"/>
      <c r="BE186" s="32"/>
      <c r="BF186" s="32"/>
      <c r="BG186" s="32"/>
      <c r="BH186" s="32"/>
      <c r="BI186" s="32"/>
      <c r="BJ186" s="32"/>
      <c r="BK186" s="32"/>
      <c r="BL186" s="32"/>
      <c r="BM186" s="32"/>
      <c r="BN186" s="32"/>
      <c r="BO186" s="32"/>
      <c r="BP186" s="79"/>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80" t="s">
        <v>781</v>
      </c>
      <c r="FC186" s="80"/>
      <c r="FD186" s="80"/>
    </row>
    <row r="187" hidden="1">
      <c r="A187" s="81">
        <v>22368.0</v>
      </c>
      <c r="B187" s="82" t="s">
        <v>782</v>
      </c>
      <c r="C187" s="83" t="s">
        <v>27</v>
      </c>
      <c r="D187" s="73" t="s">
        <v>16</v>
      </c>
      <c r="E187" s="73" t="s">
        <v>10</v>
      </c>
      <c r="F187" s="73" t="s">
        <v>292</v>
      </c>
      <c r="G187" s="82" t="s">
        <v>783</v>
      </c>
      <c r="H187" s="82" t="s">
        <v>705</v>
      </c>
      <c r="I187" s="45" t="s">
        <v>11</v>
      </c>
      <c r="J187" s="45" t="s">
        <v>36</v>
      </c>
      <c r="K187" s="45" t="s">
        <v>73</v>
      </c>
      <c r="L187" s="96" t="s">
        <v>340</v>
      </c>
      <c r="M187" s="96" t="s">
        <v>110</v>
      </c>
      <c r="N187" s="74">
        <v>43070.0</v>
      </c>
      <c r="O187" s="97">
        <v>43070.0</v>
      </c>
      <c r="P187" s="32"/>
      <c r="Q187" s="33"/>
      <c r="R187" s="33"/>
      <c r="S187" s="32"/>
      <c r="T187" s="75">
        <f t="shared" si="334"/>
        <v>453</v>
      </c>
      <c r="U187" s="35">
        <f t="shared" si="4"/>
        <v>4</v>
      </c>
      <c r="V187" s="75">
        <f t="shared" ref="V187:X187" si="379">IF(ISBLANK($A187),"",sum(AF187,AL187,AR187,AX187,BD187,BJ187,BP187,BV187,CB187,CH187,CN187,CT187,CZ187,DF187,DL187,DR187,DX187,ED187,EJ187,EP187,EV187))</f>
        <v>8</v>
      </c>
      <c r="W187" s="75">
        <f t="shared" si="379"/>
        <v>10</v>
      </c>
      <c r="X187" s="75">
        <f t="shared" si="379"/>
        <v>0</v>
      </c>
      <c r="Y187" s="76">
        <f t="shared" si="336"/>
        <v>18</v>
      </c>
      <c r="Z187" s="75">
        <f t="shared" ref="Z187:AB187" si="380">IF(ISBLANK($A187),"",sum(AI187,AO187,AU187,BA187,BG187,BM187,BS187,BY187,CE187,CK187,CQ187,CW187,DC187,DI187,DO187,DU187,EA187,EG187,EM187,ES187,EY187))</f>
        <v>7</v>
      </c>
      <c r="AA187" s="75">
        <f t="shared" si="380"/>
        <v>0</v>
      </c>
      <c r="AB187" s="75">
        <f t="shared" si="380"/>
        <v>0</v>
      </c>
      <c r="AC187" s="76">
        <f t="shared" si="338"/>
        <v>7</v>
      </c>
      <c r="AD187" s="77">
        <f t="shared" si="339"/>
        <v>0.3888888889</v>
      </c>
      <c r="AE187" s="78" t="str">
        <f t="shared" si="340"/>
        <v>20+</v>
      </c>
      <c r="AF187" s="48"/>
      <c r="AG187" s="79">
        <v>1.0</v>
      </c>
      <c r="AH187" s="32"/>
      <c r="AI187" s="79">
        <v>1.0</v>
      </c>
      <c r="AJ187" s="32"/>
      <c r="AK187" s="32"/>
      <c r="AL187" s="79">
        <v>3.0</v>
      </c>
      <c r="AM187" s="79">
        <v>3.0</v>
      </c>
      <c r="AN187" s="32"/>
      <c r="AO187" s="79">
        <v>1.0</v>
      </c>
      <c r="AP187" s="32"/>
      <c r="AQ187" s="32"/>
      <c r="AR187" s="79">
        <v>1.0</v>
      </c>
      <c r="AS187" s="32"/>
      <c r="AT187" s="32"/>
      <c r="AU187" s="32"/>
      <c r="AV187" s="32"/>
      <c r="AW187" s="32"/>
      <c r="AX187" s="32"/>
      <c r="AY187" s="32"/>
      <c r="AZ187" s="32"/>
      <c r="BA187" s="32"/>
      <c r="BB187" s="32"/>
      <c r="BC187" s="32"/>
      <c r="BD187" s="79"/>
      <c r="BE187" s="79">
        <v>1.0</v>
      </c>
      <c r="BF187" s="32"/>
      <c r="BG187" s="32"/>
      <c r="BH187" s="32"/>
      <c r="BI187" s="32"/>
      <c r="BJ187" s="32"/>
      <c r="BK187" s="32"/>
      <c r="BL187" s="32"/>
      <c r="BM187" s="32"/>
      <c r="BN187" s="32"/>
      <c r="BO187" s="32"/>
      <c r="BP187" s="79"/>
      <c r="BQ187" s="32"/>
      <c r="BR187" s="32"/>
      <c r="BS187" s="32"/>
      <c r="BT187" s="32"/>
      <c r="BU187" s="32"/>
      <c r="BV187" s="79">
        <v>2.0</v>
      </c>
      <c r="BW187" s="79">
        <v>1.0</v>
      </c>
      <c r="BX187" s="32"/>
      <c r="BY187" s="32"/>
      <c r="BZ187" s="32"/>
      <c r="CA187" s="32"/>
      <c r="CB187" s="79">
        <v>2.0</v>
      </c>
      <c r="CC187" s="79">
        <v>2.0</v>
      </c>
      <c r="CD187" s="32"/>
      <c r="CE187" s="79">
        <v>3.0</v>
      </c>
      <c r="CF187" s="32"/>
      <c r="CG187" s="32"/>
      <c r="CH187" s="32"/>
      <c r="CI187" s="79">
        <v>2.0</v>
      </c>
      <c r="CJ187" s="32"/>
      <c r="CK187" s="79">
        <v>1.0</v>
      </c>
      <c r="CL187" s="32"/>
      <c r="CM187" s="32"/>
      <c r="CN187" s="32"/>
      <c r="CO187" s="32"/>
      <c r="CP187" s="32"/>
      <c r="CQ187" s="79">
        <v>1.0</v>
      </c>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O187" s="32"/>
      <c r="EP187" s="32"/>
      <c r="EQ187" s="32"/>
      <c r="ER187" s="32"/>
      <c r="ES187" s="32"/>
      <c r="ET187" s="32"/>
      <c r="EU187" s="32"/>
      <c r="EV187" s="32"/>
      <c r="EW187" s="32"/>
      <c r="EX187" s="32"/>
      <c r="EY187" s="32"/>
      <c r="EZ187" s="32"/>
      <c r="FA187" s="32"/>
      <c r="FB187" s="80" t="s">
        <v>784</v>
      </c>
      <c r="FC187" s="80"/>
      <c r="FD187" s="80"/>
    </row>
    <row r="188" ht="15.0" hidden="1" customHeight="1">
      <c r="A188" s="81">
        <v>36264.0</v>
      </c>
      <c r="B188" s="82" t="s">
        <v>785</v>
      </c>
      <c r="C188" s="83" t="s">
        <v>27</v>
      </c>
      <c r="D188" s="73" t="s">
        <v>16</v>
      </c>
      <c r="E188" s="73" t="s">
        <v>10</v>
      </c>
      <c r="F188" s="73" t="s">
        <v>292</v>
      </c>
      <c r="G188" s="82" t="s">
        <v>783</v>
      </c>
      <c r="H188" s="82" t="s">
        <v>705</v>
      </c>
      <c r="I188" s="45" t="s">
        <v>11</v>
      </c>
      <c r="J188" s="45" t="s">
        <v>36</v>
      </c>
      <c r="K188" s="45" t="s">
        <v>73</v>
      </c>
      <c r="L188" s="96" t="s">
        <v>340</v>
      </c>
      <c r="M188" s="96" t="s">
        <v>110</v>
      </c>
      <c r="N188" s="74">
        <v>43088.0</v>
      </c>
      <c r="O188" s="97">
        <v>43088.0</v>
      </c>
      <c r="P188" s="32"/>
      <c r="Q188" s="33"/>
      <c r="R188" s="33"/>
      <c r="S188" s="32"/>
      <c r="T188" s="75">
        <f t="shared" si="334"/>
        <v>435</v>
      </c>
      <c r="U188" s="35">
        <f t="shared" si="4"/>
        <v>4</v>
      </c>
      <c r="V188" s="75">
        <f t="shared" ref="V188:X188" si="381">IF(ISBLANK($A188),"",sum(AF188,AL188,AR188,AX188,BD188,BJ188,BP188,BV188,CB188,CH188,CN188,CT188,CZ188,DF188,DL188,DR188,DX188,ED188,EJ188,EP188,EV188))</f>
        <v>1</v>
      </c>
      <c r="W188" s="75">
        <f t="shared" si="381"/>
        <v>2</v>
      </c>
      <c r="X188" s="75">
        <f t="shared" si="381"/>
        <v>0</v>
      </c>
      <c r="Y188" s="76">
        <f t="shared" si="336"/>
        <v>3</v>
      </c>
      <c r="Z188" s="75">
        <f t="shared" ref="Z188:AB188" si="382">IF(ISBLANK($A188),"",sum(AI188,AO188,AU188,BA188,BG188,BM188,BS188,BY188,CE188,CK188,CQ188,CW188,DC188,DI188,DO188,DU188,EA188,EG188,EM188,ES188,EY188))</f>
        <v>2</v>
      </c>
      <c r="AA188" s="75">
        <f t="shared" si="382"/>
        <v>0</v>
      </c>
      <c r="AB188" s="75">
        <f t="shared" si="382"/>
        <v>0</v>
      </c>
      <c r="AC188" s="76">
        <f t="shared" si="338"/>
        <v>2</v>
      </c>
      <c r="AD188" s="77">
        <f t="shared" si="339"/>
        <v>0.6666666667</v>
      </c>
      <c r="AE188" s="78" t="str">
        <f t="shared" si="340"/>
        <v>20+</v>
      </c>
      <c r="AF188" s="48"/>
      <c r="AG188" s="79"/>
      <c r="AH188" s="32"/>
      <c r="AI188" s="79"/>
      <c r="AJ188" s="32"/>
      <c r="AK188" s="32"/>
      <c r="AL188" s="32"/>
      <c r="AM188" s="79"/>
      <c r="AN188" s="32"/>
      <c r="AO188" s="32"/>
      <c r="AP188" s="32"/>
      <c r="AQ188" s="32"/>
      <c r="AR188" s="32"/>
      <c r="AS188" s="79">
        <v>2.0</v>
      </c>
      <c r="AT188" s="32"/>
      <c r="AU188" s="79">
        <v>2.0</v>
      </c>
      <c r="AV188" s="32"/>
      <c r="AW188" s="32"/>
      <c r="AX188" s="32"/>
      <c r="AY188" s="32"/>
      <c r="AZ188" s="32"/>
      <c r="BA188" s="32"/>
      <c r="BB188" s="32"/>
      <c r="BC188" s="32"/>
      <c r="BD188" s="79"/>
      <c r="BE188" s="32"/>
      <c r="BF188" s="32"/>
      <c r="BG188" s="32"/>
      <c r="BH188" s="32"/>
      <c r="BI188" s="32"/>
      <c r="BJ188" s="79">
        <v>1.0</v>
      </c>
      <c r="BK188" s="32"/>
      <c r="BL188" s="32"/>
      <c r="BM188" s="32"/>
      <c r="BN188" s="32"/>
      <c r="BO188" s="32"/>
      <c r="BP188" s="79"/>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80" t="s">
        <v>786</v>
      </c>
      <c r="FC188" s="80"/>
      <c r="FD188" s="80"/>
    </row>
    <row r="189" ht="13.5" hidden="1" customHeight="1">
      <c r="A189" s="81">
        <v>36175.0</v>
      </c>
      <c r="B189" s="82" t="s">
        <v>787</v>
      </c>
      <c r="C189" s="83" t="s">
        <v>27</v>
      </c>
      <c r="D189" s="73" t="s">
        <v>16</v>
      </c>
      <c r="E189" s="73" t="s">
        <v>10</v>
      </c>
      <c r="F189" s="73"/>
      <c r="G189" s="82" t="s">
        <v>788</v>
      </c>
      <c r="H189" s="82" t="s">
        <v>669</v>
      </c>
      <c r="I189" s="45" t="s">
        <v>11</v>
      </c>
      <c r="J189" s="45" t="s">
        <v>36</v>
      </c>
      <c r="K189" s="45" t="s">
        <v>73</v>
      </c>
      <c r="L189" s="96" t="s">
        <v>340</v>
      </c>
      <c r="M189" s="96" t="s">
        <v>110</v>
      </c>
      <c r="N189" s="74">
        <v>43214.0</v>
      </c>
      <c r="O189" s="97">
        <v>43214.0</v>
      </c>
      <c r="P189" s="32"/>
      <c r="Q189" s="33"/>
      <c r="R189" s="33"/>
      <c r="S189" s="32"/>
      <c r="T189" s="75">
        <f t="shared" si="334"/>
        <v>309</v>
      </c>
      <c r="U189" s="35">
        <f t="shared" si="4"/>
        <v>4</v>
      </c>
      <c r="V189" s="75">
        <f t="shared" ref="V189:X189" si="383">IF(ISBLANK($A189),"",sum(AF189,AL189,AR189,AX189,BD189,BJ189,BP189,BV189,CB189,CH189,CN189,CT189,CZ189,DF189,DL189,DR189,DX189,ED189,EJ189,EP189,EV189))</f>
        <v>6</v>
      </c>
      <c r="W189" s="75">
        <f t="shared" si="383"/>
        <v>1</v>
      </c>
      <c r="X189" s="75">
        <f t="shared" si="383"/>
        <v>0</v>
      </c>
      <c r="Y189" s="76">
        <f t="shared" si="336"/>
        <v>7</v>
      </c>
      <c r="Z189" s="75">
        <f t="shared" ref="Z189:AB189" si="384">IF(ISBLANK($A189),"",sum(AI189,AO189,AU189,BA189,BG189,BM189,BS189,BY189,CE189,CK189,CQ189,CW189,DC189,DI189,DO189,DU189,EA189,EG189,EM189,ES189,EY189))</f>
        <v>4</v>
      </c>
      <c r="AA189" s="75">
        <f t="shared" si="384"/>
        <v>0</v>
      </c>
      <c r="AB189" s="75">
        <f t="shared" si="384"/>
        <v>0</v>
      </c>
      <c r="AC189" s="76">
        <f t="shared" si="338"/>
        <v>4</v>
      </c>
      <c r="AD189" s="77">
        <f t="shared" si="339"/>
        <v>0.5714285714</v>
      </c>
      <c r="AE189" s="78" t="str">
        <f t="shared" si="340"/>
        <v>20+</v>
      </c>
      <c r="AF189" s="98">
        <v>2.0</v>
      </c>
      <c r="AG189" s="79">
        <v>1.0</v>
      </c>
      <c r="AH189" s="32"/>
      <c r="AI189" s="79">
        <v>2.0</v>
      </c>
      <c r="AJ189" s="32"/>
      <c r="AK189" s="32"/>
      <c r="AL189" s="79">
        <v>1.0</v>
      </c>
      <c r="AM189" s="79"/>
      <c r="AN189" s="32"/>
      <c r="AO189" s="79">
        <v>2.0</v>
      </c>
      <c r="AP189" s="32"/>
      <c r="AQ189" s="32"/>
      <c r="AR189" s="79">
        <v>1.0</v>
      </c>
      <c r="AS189" s="79"/>
      <c r="AT189" s="32"/>
      <c r="AU189" s="79"/>
      <c r="AV189" s="32"/>
      <c r="AW189" s="32"/>
      <c r="AX189" s="79">
        <v>2.0</v>
      </c>
      <c r="AY189" s="32"/>
      <c r="AZ189" s="32"/>
      <c r="BA189" s="32"/>
      <c r="BB189" s="32"/>
      <c r="BC189" s="32"/>
      <c r="BD189" s="79"/>
      <c r="BE189" s="32"/>
      <c r="BF189" s="32"/>
      <c r="BG189" s="32"/>
      <c r="BH189" s="32"/>
      <c r="BI189" s="32"/>
      <c r="BJ189" s="79"/>
      <c r="BK189" s="32"/>
      <c r="BL189" s="32"/>
      <c r="BM189" s="32"/>
      <c r="BN189" s="32"/>
      <c r="BO189" s="32"/>
      <c r="BP189" s="79"/>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80" t="s">
        <v>789</v>
      </c>
      <c r="FC189" s="80"/>
      <c r="FD189" s="80"/>
    </row>
    <row r="190" ht="9.0" hidden="1" customHeight="1">
      <c r="A190" s="81">
        <v>34301.0</v>
      </c>
      <c r="B190" s="82" t="s">
        <v>790</v>
      </c>
      <c r="C190" s="83" t="s">
        <v>27</v>
      </c>
      <c r="D190" s="73" t="s">
        <v>16</v>
      </c>
      <c r="E190" s="73" t="s">
        <v>10</v>
      </c>
      <c r="F190" s="73" t="s">
        <v>292</v>
      </c>
      <c r="G190" s="82" t="s">
        <v>791</v>
      </c>
      <c r="H190" s="82" t="s">
        <v>705</v>
      </c>
      <c r="I190" s="45" t="s">
        <v>11</v>
      </c>
      <c r="J190" s="45" t="s">
        <v>36</v>
      </c>
      <c r="K190" s="45" t="s">
        <v>73</v>
      </c>
      <c r="L190" s="96" t="s">
        <v>340</v>
      </c>
      <c r="M190" s="96" t="s">
        <v>110</v>
      </c>
      <c r="N190" s="74">
        <v>43180.0</v>
      </c>
      <c r="O190" s="97"/>
      <c r="P190" s="32"/>
      <c r="Q190" s="33"/>
      <c r="R190" s="33"/>
      <c r="S190" s="32"/>
      <c r="T190" s="75">
        <f t="shared" si="334"/>
        <v>343</v>
      </c>
      <c r="U190" s="35">
        <f t="shared" si="4"/>
        <v>4</v>
      </c>
      <c r="V190" s="75">
        <f t="shared" ref="V190:X190" si="385">IF(ISBLANK($A190),"",sum(AF190,AL190,AR190,AX190,BD190,BJ190,BP190,BV190,CB190,CH190,CN190,CT190,CZ190,DF190,DL190,DR190,DX190,ED190,EJ190,EP190,EV190))</f>
        <v>8</v>
      </c>
      <c r="W190" s="75">
        <f t="shared" si="385"/>
        <v>4</v>
      </c>
      <c r="X190" s="75">
        <f t="shared" si="385"/>
        <v>0</v>
      </c>
      <c r="Y190" s="76">
        <f t="shared" si="336"/>
        <v>12</v>
      </c>
      <c r="Z190" s="75">
        <f t="shared" ref="Z190:AB190" si="386">IF(ISBLANK($A190),"",sum(AI190,AO190,AU190,BA190,BG190,BM190,BS190,BY190,CE190,CK190,CQ190,CW190,DC190,DI190,DO190,DU190,EA190,EG190,EM190,ES190,EY190))</f>
        <v>7</v>
      </c>
      <c r="AA190" s="75">
        <f t="shared" si="386"/>
        <v>0</v>
      </c>
      <c r="AB190" s="75">
        <f t="shared" si="386"/>
        <v>0</v>
      </c>
      <c r="AC190" s="76">
        <f t="shared" si="338"/>
        <v>7</v>
      </c>
      <c r="AD190" s="77">
        <f t="shared" si="339"/>
        <v>0.5833333333</v>
      </c>
      <c r="AE190" s="78" t="str">
        <f t="shared" si="340"/>
        <v>20+</v>
      </c>
      <c r="AF190" s="98">
        <v>1.0</v>
      </c>
      <c r="AG190" s="79">
        <v>3.0</v>
      </c>
      <c r="AH190" s="32"/>
      <c r="AI190" s="79">
        <v>2.0</v>
      </c>
      <c r="AJ190" s="32"/>
      <c r="AK190" s="32"/>
      <c r="AL190" s="79"/>
      <c r="AM190" s="79"/>
      <c r="AN190" s="32"/>
      <c r="AO190" s="79">
        <v>2.0</v>
      </c>
      <c r="AP190" s="32"/>
      <c r="AQ190" s="32"/>
      <c r="AR190" s="79">
        <v>3.0</v>
      </c>
      <c r="AS190" s="79"/>
      <c r="AT190" s="32"/>
      <c r="AU190" s="79">
        <v>3.0</v>
      </c>
      <c r="AV190" s="32"/>
      <c r="AW190" s="32"/>
      <c r="AX190" s="79">
        <v>1.0</v>
      </c>
      <c r="AY190" s="32"/>
      <c r="AZ190" s="32"/>
      <c r="BA190" s="32"/>
      <c r="BB190" s="32"/>
      <c r="BC190" s="32"/>
      <c r="BD190" s="79">
        <v>2.0</v>
      </c>
      <c r="BE190" s="32"/>
      <c r="BF190" s="32"/>
      <c r="BG190" s="32"/>
      <c r="BH190" s="32"/>
      <c r="BI190" s="32"/>
      <c r="BJ190" s="79"/>
      <c r="BK190" s="79">
        <v>1.0</v>
      </c>
      <c r="BL190" s="32"/>
      <c r="BM190" s="32"/>
      <c r="BN190" s="32"/>
      <c r="BO190" s="32"/>
      <c r="BP190" s="79"/>
      <c r="BQ190" s="32"/>
      <c r="BR190" s="32"/>
      <c r="BS190" s="32"/>
      <c r="BT190" s="32"/>
      <c r="BU190" s="32"/>
      <c r="BV190" s="79">
        <v>1.0</v>
      </c>
      <c r="BW190" s="79"/>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O190" s="32"/>
      <c r="EP190" s="32"/>
      <c r="EQ190" s="32"/>
      <c r="ER190" s="32"/>
      <c r="ES190" s="32"/>
      <c r="ET190" s="32"/>
      <c r="EU190" s="32"/>
      <c r="EV190" s="32"/>
      <c r="EW190" s="32"/>
      <c r="EX190" s="32"/>
      <c r="EY190" s="32"/>
      <c r="EZ190" s="32"/>
      <c r="FA190" s="32"/>
      <c r="FB190" s="80" t="s">
        <v>792</v>
      </c>
      <c r="FC190" s="80"/>
      <c r="FD190" s="80"/>
    </row>
    <row r="191" ht="15.0" hidden="1" customHeight="1">
      <c r="A191" s="92">
        <v>34302.0</v>
      </c>
      <c r="B191" s="93" t="s">
        <v>793</v>
      </c>
      <c r="C191" s="94" t="s">
        <v>27</v>
      </c>
      <c r="D191" s="87" t="s">
        <v>9</v>
      </c>
      <c r="E191" s="87" t="s">
        <v>10</v>
      </c>
      <c r="F191" s="87" t="s">
        <v>292</v>
      </c>
      <c r="G191" s="93" t="s">
        <v>791</v>
      </c>
      <c r="H191" s="93" t="s">
        <v>705</v>
      </c>
      <c r="I191" s="68" t="s">
        <v>11</v>
      </c>
      <c r="J191" s="68" t="s">
        <v>36</v>
      </c>
      <c r="K191" s="68" t="s">
        <v>73</v>
      </c>
      <c r="L191" s="85" t="s">
        <v>340</v>
      </c>
      <c r="M191" s="85" t="s">
        <v>110</v>
      </c>
      <c r="N191" s="95">
        <v>43180.0</v>
      </c>
      <c r="O191" s="106"/>
      <c r="P191" s="52"/>
      <c r="Q191" s="53"/>
      <c r="R191" s="53"/>
      <c r="S191" s="52"/>
      <c r="T191" s="34">
        <f t="shared" si="334"/>
        <v>343</v>
      </c>
      <c r="U191" s="35">
        <f t="shared" si="4"/>
        <v>4</v>
      </c>
      <c r="V191" s="36">
        <f t="shared" ref="V191:X191" si="387">IF(ISBLANK($A191),"",sum(AF191,AL191,AR191,AX191,BD191,BJ191,BP191,BV191,CB191,CH191,CN191,CT191,CZ191,DF191,DL191,DR191,DX191,ED191,EJ191,EP191,EV191))</f>
        <v>0</v>
      </c>
      <c r="W191" s="36">
        <f t="shared" si="387"/>
        <v>0</v>
      </c>
      <c r="X191" s="36">
        <f t="shared" si="387"/>
        <v>0</v>
      </c>
      <c r="Y191" s="37">
        <f t="shared" si="336"/>
        <v>0</v>
      </c>
      <c r="Z191" s="36">
        <f t="shared" ref="Z191:AB191" si="388">IF(ISBLANK($A191),"",sum(AI191,AO191,AU191,BA191,BG191,BM191,BS191,BY191,CE191,CK191,CQ191,CW191,DC191,DI191,DO191,DU191,EA191,EG191,EM191,ES191,EY191))</f>
        <v>0</v>
      </c>
      <c r="AA191" s="36">
        <f t="shared" si="388"/>
        <v>0</v>
      </c>
      <c r="AB191" s="36">
        <f t="shared" si="388"/>
        <v>0</v>
      </c>
      <c r="AC191" s="37">
        <f t="shared" si="338"/>
        <v>0</v>
      </c>
      <c r="AD191" s="38" t="str">
        <f t="shared" si="339"/>
        <v/>
      </c>
      <c r="AE191" s="39" t="str">
        <f t="shared" si="340"/>
        <v>20+</v>
      </c>
      <c r="AF191" s="70"/>
      <c r="AG191" s="90"/>
      <c r="AH191" s="52"/>
      <c r="AI191" s="90"/>
      <c r="AJ191" s="52"/>
      <c r="AK191" s="52"/>
      <c r="AL191" s="52"/>
      <c r="AM191" s="90"/>
      <c r="AN191" s="52"/>
      <c r="AO191" s="52"/>
      <c r="AP191" s="52"/>
      <c r="AQ191" s="52"/>
      <c r="AR191" s="52"/>
      <c r="AS191" s="90"/>
      <c r="AT191" s="52"/>
      <c r="AU191" s="90"/>
      <c r="AV191" s="52"/>
      <c r="AW191" s="52"/>
      <c r="AX191" s="52"/>
      <c r="AY191" s="52"/>
      <c r="AZ191" s="52"/>
      <c r="BA191" s="52"/>
      <c r="BB191" s="52"/>
      <c r="BC191" s="52"/>
      <c r="BD191" s="90"/>
      <c r="BE191" s="52"/>
      <c r="BF191" s="52"/>
      <c r="BG191" s="52"/>
      <c r="BH191" s="52"/>
      <c r="BI191" s="52"/>
      <c r="BJ191" s="90"/>
      <c r="BK191" s="52"/>
      <c r="BL191" s="52"/>
      <c r="BM191" s="52"/>
      <c r="BN191" s="52"/>
      <c r="BO191" s="52"/>
      <c r="BP191" s="90"/>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91" t="s">
        <v>794</v>
      </c>
      <c r="FC191" s="91"/>
      <c r="FD191" s="91"/>
    </row>
    <row r="192" ht="15.0" hidden="1" customHeight="1">
      <c r="A192" s="81">
        <v>37987.0</v>
      </c>
      <c r="B192" s="82" t="s">
        <v>795</v>
      </c>
      <c r="C192" s="83" t="s">
        <v>27</v>
      </c>
      <c r="D192" s="73" t="s">
        <v>16</v>
      </c>
      <c r="E192" s="73" t="s">
        <v>10</v>
      </c>
      <c r="F192" s="73" t="s">
        <v>292</v>
      </c>
      <c r="G192" s="82" t="s">
        <v>791</v>
      </c>
      <c r="H192" s="82" t="s">
        <v>705</v>
      </c>
      <c r="I192" s="45" t="s">
        <v>11</v>
      </c>
      <c r="J192" s="45" t="s">
        <v>36</v>
      </c>
      <c r="K192" s="45" t="s">
        <v>73</v>
      </c>
      <c r="L192" s="96" t="s">
        <v>340</v>
      </c>
      <c r="M192" s="96" t="s">
        <v>110</v>
      </c>
      <c r="N192" s="74"/>
      <c r="O192" s="97"/>
      <c r="P192" s="32"/>
      <c r="Q192" s="33"/>
      <c r="R192" s="33"/>
      <c r="S192" s="32"/>
      <c r="T192" s="75">
        <f t="shared" si="334"/>
        <v>43523</v>
      </c>
      <c r="U192" s="35">
        <f t="shared" si="4"/>
        <v>4</v>
      </c>
      <c r="V192" s="75">
        <f t="shared" ref="V192:X192" si="389">IF(ISBLANK($A192),"",sum(AF192,AL192,AR192,AX192,BD192,BJ192,BP192,BV192,CB192,CH192,CN192,CT192,CZ192,DF192,DL192,DR192,DX192,ED192,EJ192,EP192,EV192))</f>
        <v>0</v>
      </c>
      <c r="W192" s="75">
        <f t="shared" si="389"/>
        <v>0</v>
      </c>
      <c r="X192" s="75">
        <f t="shared" si="389"/>
        <v>0</v>
      </c>
      <c r="Y192" s="76">
        <f t="shared" si="336"/>
        <v>0</v>
      </c>
      <c r="Z192" s="75">
        <f t="shared" ref="Z192:AB192" si="390">IF(ISBLANK($A192),"",sum(AI192,AO192,AU192,BA192,BG192,BM192,BS192,BY192,CE192,CK192,CQ192,CW192,DC192,DI192,DO192,DU192,EA192,EG192,EM192,ES192,EY192))</f>
        <v>0</v>
      </c>
      <c r="AA192" s="75">
        <f t="shared" si="390"/>
        <v>0</v>
      </c>
      <c r="AB192" s="75">
        <f t="shared" si="390"/>
        <v>0</v>
      </c>
      <c r="AC192" s="76">
        <f t="shared" si="338"/>
        <v>0</v>
      </c>
      <c r="AD192" s="77" t="str">
        <f t="shared" si="339"/>
        <v/>
      </c>
      <c r="AE192" s="78" t="str">
        <f t="shared" si="340"/>
        <v/>
      </c>
      <c r="AF192" s="48"/>
      <c r="AG192" s="79"/>
      <c r="AH192" s="32"/>
      <c r="AI192" s="79"/>
      <c r="AJ192" s="32"/>
      <c r="AK192" s="32"/>
      <c r="AL192" s="32"/>
      <c r="AM192" s="79"/>
      <c r="AN192" s="32"/>
      <c r="AO192" s="32"/>
      <c r="AP192" s="32"/>
      <c r="AQ192" s="32"/>
      <c r="AR192" s="32"/>
      <c r="AS192" s="79"/>
      <c r="AT192" s="32"/>
      <c r="AU192" s="79"/>
      <c r="AV192" s="32"/>
      <c r="AW192" s="32"/>
      <c r="AX192" s="32"/>
      <c r="AY192" s="32"/>
      <c r="AZ192" s="32"/>
      <c r="BA192" s="32"/>
      <c r="BB192" s="32"/>
      <c r="BC192" s="32"/>
      <c r="BD192" s="79"/>
      <c r="BE192" s="32"/>
      <c r="BF192" s="32"/>
      <c r="BG192" s="32"/>
      <c r="BH192" s="32"/>
      <c r="BI192" s="32"/>
      <c r="BJ192" s="79"/>
      <c r="BK192" s="32"/>
      <c r="BL192" s="32"/>
      <c r="BM192" s="32"/>
      <c r="BN192" s="32"/>
      <c r="BO192" s="32"/>
      <c r="BP192" s="79"/>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O192" s="32"/>
      <c r="EP192" s="32"/>
      <c r="EQ192" s="32"/>
      <c r="ER192" s="32"/>
      <c r="ES192" s="32"/>
      <c r="ET192" s="32"/>
      <c r="EU192" s="32"/>
      <c r="EV192" s="32"/>
      <c r="EW192" s="32"/>
      <c r="EX192" s="32"/>
      <c r="EY192" s="32"/>
      <c r="EZ192" s="32"/>
      <c r="FA192" s="32"/>
      <c r="FB192" s="80" t="s">
        <v>796</v>
      </c>
      <c r="FC192" s="80"/>
      <c r="FD192" s="80"/>
    </row>
    <row r="193" ht="15.0" hidden="1" customHeight="1">
      <c r="A193" s="92">
        <v>34354.0</v>
      </c>
      <c r="B193" s="93" t="s">
        <v>797</v>
      </c>
      <c r="C193" s="94" t="s">
        <v>27</v>
      </c>
      <c r="D193" s="87" t="s">
        <v>9</v>
      </c>
      <c r="E193" s="87" t="s">
        <v>10</v>
      </c>
      <c r="F193" s="87" t="s">
        <v>292</v>
      </c>
      <c r="G193" s="93" t="s">
        <v>791</v>
      </c>
      <c r="H193" s="93" t="s">
        <v>705</v>
      </c>
      <c r="I193" s="68" t="s">
        <v>11</v>
      </c>
      <c r="J193" s="68" t="s">
        <v>36</v>
      </c>
      <c r="K193" s="68" t="s">
        <v>73</v>
      </c>
      <c r="L193" s="85" t="s">
        <v>340</v>
      </c>
      <c r="M193" s="85" t="s">
        <v>110</v>
      </c>
      <c r="N193" s="95">
        <v>43180.0</v>
      </c>
      <c r="O193" s="106"/>
      <c r="P193" s="52"/>
      <c r="Q193" s="53"/>
      <c r="R193" s="53"/>
      <c r="S193" s="52"/>
      <c r="T193" s="34">
        <f t="shared" si="334"/>
        <v>343</v>
      </c>
      <c r="U193" s="35">
        <f t="shared" si="4"/>
        <v>4</v>
      </c>
      <c r="V193" s="36">
        <f t="shared" ref="V193:X193" si="391">IF(ISBLANK($A193),"",sum(AF193,AL193,AR193,AX193,BD193,BJ193,BP193,BV193,CB193,CH193,CN193,CT193,CZ193,DF193,DL193,DR193,DX193,ED193,EJ193,EP193,EV193))</f>
        <v>3</v>
      </c>
      <c r="W193" s="36">
        <f t="shared" si="391"/>
        <v>3</v>
      </c>
      <c r="X193" s="36">
        <f t="shared" si="391"/>
        <v>0</v>
      </c>
      <c r="Y193" s="37">
        <f t="shared" si="336"/>
        <v>6</v>
      </c>
      <c r="Z193" s="36">
        <f t="shared" ref="Z193:AB193" si="392">IF(ISBLANK($A193),"",sum(AI193,AO193,AU193,BA193,BG193,BM193,BS193,BY193,CE193,CK193,CQ193,CW193,DC193,DI193,DO193,DU193,EA193,EG193,EM193,ES193,EY193))</f>
        <v>4</v>
      </c>
      <c r="AA193" s="36">
        <f t="shared" si="392"/>
        <v>0</v>
      </c>
      <c r="AB193" s="36">
        <f t="shared" si="392"/>
        <v>0</v>
      </c>
      <c r="AC193" s="37">
        <f t="shared" si="338"/>
        <v>4</v>
      </c>
      <c r="AD193" s="38">
        <f t="shared" si="339"/>
        <v>0.6666666667</v>
      </c>
      <c r="AE193" s="39" t="str">
        <f t="shared" si="340"/>
        <v>20+</v>
      </c>
      <c r="AF193" s="70"/>
      <c r="AG193" s="90"/>
      <c r="AH193" s="52"/>
      <c r="AI193" s="90"/>
      <c r="AJ193" s="52"/>
      <c r="AK193" s="52"/>
      <c r="AL193" s="52"/>
      <c r="AM193" s="90"/>
      <c r="AN193" s="52"/>
      <c r="AO193" s="52"/>
      <c r="AP193" s="52"/>
      <c r="AQ193" s="52"/>
      <c r="AR193" s="52"/>
      <c r="AS193" s="90"/>
      <c r="AT193" s="52"/>
      <c r="AU193" s="90"/>
      <c r="AV193" s="52"/>
      <c r="AW193" s="52"/>
      <c r="AX193" s="52"/>
      <c r="AY193" s="52"/>
      <c r="AZ193" s="52"/>
      <c r="BA193" s="52"/>
      <c r="BB193" s="52"/>
      <c r="BC193" s="52"/>
      <c r="BD193" s="90"/>
      <c r="BE193" s="52"/>
      <c r="BF193" s="52"/>
      <c r="BG193" s="52"/>
      <c r="BH193" s="52"/>
      <c r="BI193" s="52"/>
      <c r="BJ193" s="90">
        <v>2.0</v>
      </c>
      <c r="BK193" s="90">
        <v>1.0</v>
      </c>
      <c r="BL193" s="52"/>
      <c r="BM193" s="90">
        <v>2.0</v>
      </c>
      <c r="BN193" s="52"/>
      <c r="BO193" s="52"/>
      <c r="BP193" s="90"/>
      <c r="BQ193" s="52"/>
      <c r="BR193" s="52"/>
      <c r="BS193" s="52"/>
      <c r="BT193" s="52"/>
      <c r="BU193" s="52"/>
      <c r="BV193" s="52"/>
      <c r="BW193" s="52"/>
      <c r="BX193" s="52"/>
      <c r="BY193" s="52"/>
      <c r="BZ193" s="52"/>
      <c r="CA193" s="52"/>
      <c r="CB193" s="52"/>
      <c r="CC193" s="52"/>
      <c r="CD193" s="52"/>
      <c r="CE193" s="52"/>
      <c r="CF193" s="52"/>
      <c r="CG193" s="52"/>
      <c r="CH193" s="90">
        <v>1.0</v>
      </c>
      <c r="CI193" s="52"/>
      <c r="CJ193" s="52"/>
      <c r="CK193" s="90">
        <v>1.0</v>
      </c>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90">
        <v>1.0</v>
      </c>
      <c r="EF193" s="52"/>
      <c r="EG193" s="90">
        <v>1.0</v>
      </c>
      <c r="EH193" s="52"/>
      <c r="EI193" s="52"/>
      <c r="EJ193" s="52"/>
      <c r="EK193" s="52"/>
      <c r="EL193" s="52"/>
      <c r="EM193" s="52"/>
      <c r="EN193" s="52"/>
      <c r="EO193" s="52"/>
      <c r="EP193" s="52"/>
      <c r="EQ193" s="52"/>
      <c r="ER193" s="52"/>
      <c r="ES193" s="52"/>
      <c r="ET193" s="52"/>
      <c r="EU193" s="52"/>
      <c r="EV193" s="52"/>
      <c r="EW193" s="90">
        <v>1.0</v>
      </c>
      <c r="EX193" s="52"/>
      <c r="EY193" s="52"/>
      <c r="EZ193" s="52"/>
      <c r="FA193" s="52"/>
      <c r="FB193" s="91" t="s">
        <v>798</v>
      </c>
      <c r="FC193" s="91"/>
      <c r="FD193" s="91"/>
    </row>
    <row r="194" ht="15.0" hidden="1" customHeight="1">
      <c r="A194" s="81">
        <v>37480.0</v>
      </c>
      <c r="B194" s="82" t="s">
        <v>799</v>
      </c>
      <c r="C194" s="83" t="s">
        <v>27</v>
      </c>
      <c r="D194" s="73" t="s">
        <v>16</v>
      </c>
      <c r="E194" s="73" t="s">
        <v>10</v>
      </c>
      <c r="F194" s="73" t="s">
        <v>292</v>
      </c>
      <c r="G194" s="82" t="s">
        <v>800</v>
      </c>
      <c r="H194" s="82" t="s">
        <v>669</v>
      </c>
      <c r="I194" s="96" t="s">
        <v>11</v>
      </c>
      <c r="J194" s="96" t="s">
        <v>36</v>
      </c>
      <c r="K194" s="96" t="s">
        <v>73</v>
      </c>
      <c r="L194" s="96" t="s">
        <v>801</v>
      </c>
      <c r="M194" s="96" t="s">
        <v>110</v>
      </c>
      <c r="N194" s="74">
        <v>43286.0</v>
      </c>
      <c r="O194" s="97"/>
      <c r="P194" s="32"/>
      <c r="Q194" s="33"/>
      <c r="R194" s="33"/>
      <c r="S194" s="32"/>
      <c r="T194" s="75">
        <f t="shared" si="334"/>
        <v>237</v>
      </c>
      <c r="U194" s="35">
        <f t="shared" si="4"/>
        <v>4</v>
      </c>
      <c r="V194" s="75">
        <f t="shared" ref="V194:X194" si="393">IF(ISBLANK($A194),"",sum(AF194,AL194,AR194,AX194,BD194,BJ194,BP194,BV194,CB194,CH194,CN194,CT194,CZ194,DF194,DL194,DR194,DX194,ED194,EJ194,EP194,EV194))</f>
        <v>1</v>
      </c>
      <c r="W194" s="75">
        <f t="shared" si="393"/>
        <v>1</v>
      </c>
      <c r="X194" s="75">
        <f t="shared" si="393"/>
        <v>0</v>
      </c>
      <c r="Y194" s="76">
        <f t="shared" si="336"/>
        <v>2</v>
      </c>
      <c r="Z194" s="75">
        <f t="shared" ref="Z194:AB194" si="394">IF(ISBLANK($A194),"",sum(AI194,AO194,AU194,BA194,BG194,BM194,BS194,BY194,CE194,CK194,CQ194,CW194,DC194,DI194,DO194,DU194,EA194,EG194,EM194,ES194,EY194))</f>
        <v>1</v>
      </c>
      <c r="AA194" s="75">
        <f t="shared" si="394"/>
        <v>0</v>
      </c>
      <c r="AB194" s="75">
        <f t="shared" si="394"/>
        <v>0</v>
      </c>
      <c r="AC194" s="76">
        <f t="shared" si="338"/>
        <v>1</v>
      </c>
      <c r="AD194" s="77">
        <f t="shared" si="339"/>
        <v>0.5</v>
      </c>
      <c r="AE194" s="78" t="str">
        <f t="shared" si="340"/>
        <v>20+</v>
      </c>
      <c r="AF194" s="98">
        <v>1.0</v>
      </c>
      <c r="AG194" s="79">
        <v>1.0</v>
      </c>
      <c r="AH194" s="32"/>
      <c r="AI194" s="79">
        <v>1.0</v>
      </c>
      <c r="AJ194" s="32"/>
      <c r="AK194" s="32"/>
      <c r="AL194" s="79"/>
      <c r="AM194" s="79"/>
      <c r="AN194" s="32"/>
      <c r="AO194" s="32"/>
      <c r="AP194" s="32"/>
      <c r="AQ194" s="32"/>
      <c r="AR194" s="32"/>
      <c r="AS194" s="79"/>
      <c r="AT194" s="32"/>
      <c r="AU194" s="79"/>
      <c r="AV194" s="32"/>
      <c r="AW194" s="32"/>
      <c r="AX194" s="79"/>
      <c r="AY194" s="79"/>
      <c r="AZ194" s="32"/>
      <c r="BA194" s="79"/>
      <c r="BB194" s="32"/>
      <c r="BC194" s="32"/>
      <c r="BD194" s="79"/>
      <c r="BE194" s="32"/>
      <c r="BF194" s="32"/>
      <c r="BG194" s="32"/>
      <c r="BH194" s="32"/>
      <c r="BI194" s="32"/>
      <c r="BJ194" s="79"/>
      <c r="BK194" s="32"/>
      <c r="BL194" s="32"/>
      <c r="BM194" s="32"/>
      <c r="BN194" s="32"/>
      <c r="BO194" s="32"/>
      <c r="BP194" s="79"/>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80" t="s">
        <v>802</v>
      </c>
      <c r="FC194" s="80"/>
      <c r="FD194" s="80"/>
    </row>
    <row r="195" ht="15.0" hidden="1" customHeight="1">
      <c r="A195" s="81">
        <v>37178.0</v>
      </c>
      <c r="B195" s="82" t="s">
        <v>803</v>
      </c>
      <c r="C195" s="83" t="s">
        <v>27</v>
      </c>
      <c r="D195" s="73" t="s">
        <v>16</v>
      </c>
      <c r="E195" s="73" t="s">
        <v>10</v>
      </c>
      <c r="F195" s="73" t="s">
        <v>292</v>
      </c>
      <c r="G195" s="82" t="s">
        <v>804</v>
      </c>
      <c r="H195" s="82" t="s">
        <v>624</v>
      </c>
      <c r="I195" s="45" t="s">
        <v>11</v>
      </c>
      <c r="J195" s="45" t="s">
        <v>36</v>
      </c>
      <c r="K195" s="45" t="s">
        <v>73</v>
      </c>
      <c r="L195" s="96" t="s">
        <v>625</v>
      </c>
      <c r="M195" s="96" t="s">
        <v>55</v>
      </c>
      <c r="N195" s="74">
        <v>43278.0</v>
      </c>
      <c r="O195" s="97"/>
      <c r="P195" s="32"/>
      <c r="Q195" s="33"/>
      <c r="R195" s="33"/>
      <c r="S195" s="32"/>
      <c r="T195" s="75">
        <f t="shared" si="334"/>
        <v>245</v>
      </c>
      <c r="U195" s="35">
        <f t="shared" si="4"/>
        <v>4</v>
      </c>
      <c r="V195" s="75">
        <f t="shared" ref="V195:X195" si="395">IF(ISBLANK($A195),"",sum(AF195,AL195,AR195,AX195,BD195,BJ195,BP195,BV195,CB195,CH195,CN195,CT195,CZ195,DF195,DL195,DR195,DX195,ED195,EJ195,EP195,EV195))</f>
        <v>3</v>
      </c>
      <c r="W195" s="75">
        <f t="shared" si="395"/>
        <v>0</v>
      </c>
      <c r="X195" s="75">
        <f t="shared" si="395"/>
        <v>0</v>
      </c>
      <c r="Y195" s="76">
        <f t="shared" si="336"/>
        <v>3</v>
      </c>
      <c r="Z195" s="75">
        <f t="shared" ref="Z195:AB195" si="396">IF(ISBLANK($A195),"",sum(AI195,AO195,AU195,BA195,BG195,BM195,BS195,BY195,CE195,CK195,CQ195,CW195,DC195,DI195,DO195,DU195,EA195,EG195,EM195,ES195,EY195))</f>
        <v>1</v>
      </c>
      <c r="AA195" s="75">
        <f t="shared" si="396"/>
        <v>0</v>
      </c>
      <c r="AB195" s="75">
        <f t="shared" si="396"/>
        <v>0</v>
      </c>
      <c r="AC195" s="76">
        <f t="shared" si="338"/>
        <v>1</v>
      </c>
      <c r="AD195" s="77">
        <f t="shared" si="339"/>
        <v>0.3333333333</v>
      </c>
      <c r="AE195" s="78" t="str">
        <f t="shared" si="340"/>
        <v>20+</v>
      </c>
      <c r="AF195" s="98">
        <v>1.0</v>
      </c>
      <c r="AG195" s="79"/>
      <c r="AH195" s="32"/>
      <c r="AI195" s="79">
        <v>1.0</v>
      </c>
      <c r="AJ195" s="32"/>
      <c r="AK195" s="32"/>
      <c r="AL195" s="32"/>
      <c r="AM195" s="79"/>
      <c r="AN195" s="32"/>
      <c r="AO195" s="32"/>
      <c r="AP195" s="32"/>
      <c r="AQ195" s="32"/>
      <c r="AR195" s="32"/>
      <c r="AS195" s="79"/>
      <c r="AT195" s="32"/>
      <c r="AU195" s="79"/>
      <c r="AV195" s="32"/>
      <c r="AW195" s="32"/>
      <c r="AX195" s="79">
        <v>2.0</v>
      </c>
      <c r="AY195" s="32"/>
      <c r="AZ195" s="32"/>
      <c r="BA195" s="32"/>
      <c r="BB195" s="32"/>
      <c r="BC195" s="32"/>
      <c r="BD195" s="79"/>
      <c r="BE195" s="32"/>
      <c r="BF195" s="32"/>
      <c r="BG195" s="32"/>
      <c r="BH195" s="32"/>
      <c r="BI195" s="32"/>
      <c r="BJ195" s="79"/>
      <c r="BK195" s="32"/>
      <c r="BL195" s="32"/>
      <c r="BM195" s="32"/>
      <c r="BN195" s="32"/>
      <c r="BO195" s="32"/>
      <c r="BP195" s="79"/>
      <c r="BQ195" s="32"/>
      <c r="BR195" s="32"/>
      <c r="BS195" s="32"/>
      <c r="BT195" s="32"/>
      <c r="BU195" s="32"/>
      <c r="BV195" s="32"/>
      <c r="BW195" s="32"/>
      <c r="BX195" s="32"/>
      <c r="BY195" s="32"/>
      <c r="BZ195" s="32"/>
      <c r="CA195" s="32"/>
      <c r="CB195" s="32"/>
      <c r="CC195" s="32"/>
      <c r="CD195" s="32"/>
      <c r="CE195" s="32"/>
      <c r="CF195" s="32"/>
      <c r="CG195" s="32"/>
      <c r="CH195" s="79"/>
      <c r="CI195" s="32"/>
      <c r="CJ195" s="32"/>
      <c r="CK195" s="79"/>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80" t="s">
        <v>805</v>
      </c>
      <c r="FC195" s="80"/>
      <c r="FD195" s="80"/>
    </row>
    <row r="196" ht="15.0" hidden="1" customHeight="1">
      <c r="A196" s="81">
        <v>35789.0</v>
      </c>
      <c r="B196" s="82" t="s">
        <v>806</v>
      </c>
      <c r="C196" s="83" t="s">
        <v>27</v>
      </c>
      <c r="D196" s="73" t="s">
        <v>16</v>
      </c>
      <c r="E196" s="73" t="s">
        <v>10</v>
      </c>
      <c r="F196" s="73" t="s">
        <v>292</v>
      </c>
      <c r="G196" s="82" t="s">
        <v>807</v>
      </c>
      <c r="H196" s="82" t="s">
        <v>669</v>
      </c>
      <c r="I196" s="96" t="s">
        <v>11</v>
      </c>
      <c r="J196" s="96" t="s">
        <v>36</v>
      </c>
      <c r="K196" s="96" t="s">
        <v>73</v>
      </c>
      <c r="L196" s="96" t="s">
        <v>340</v>
      </c>
      <c r="M196" s="96" t="s">
        <v>110</v>
      </c>
      <c r="N196" s="74">
        <v>43234.0</v>
      </c>
      <c r="O196" s="97"/>
      <c r="P196" s="32"/>
      <c r="Q196" s="33"/>
      <c r="R196" s="33"/>
      <c r="S196" s="32"/>
      <c r="T196" s="75">
        <f t="shared" si="334"/>
        <v>289</v>
      </c>
      <c r="U196" s="35">
        <f t="shared" si="4"/>
        <v>4</v>
      </c>
      <c r="V196" s="75">
        <f t="shared" ref="V196:X196" si="397">IF(ISBLANK($A196),"",sum(AF196,AL196,AR196,AX196,BD196,BJ196,BP196,BV196,CB196,CH196,CN196,CT196,CZ196,DF196,DL196,DR196,DX196,ED196,EJ196,EP196,EV196))</f>
        <v>0</v>
      </c>
      <c r="W196" s="75">
        <f t="shared" si="397"/>
        <v>11</v>
      </c>
      <c r="X196" s="75">
        <f t="shared" si="397"/>
        <v>0</v>
      </c>
      <c r="Y196" s="76">
        <f t="shared" si="336"/>
        <v>11</v>
      </c>
      <c r="Z196" s="75">
        <f t="shared" ref="Z196:AB196" si="398">IF(ISBLANK($A196),"",sum(AI196,AO196,AU196,BA196,BG196,BM196,BS196,BY196,CE196,CK196,CQ196,CW196,DC196,DI196,DO196,DU196,EA196,EG196,EM196,ES196,EY196))</f>
        <v>7</v>
      </c>
      <c r="AA196" s="75">
        <f t="shared" si="398"/>
        <v>0</v>
      </c>
      <c r="AB196" s="75">
        <f t="shared" si="398"/>
        <v>0</v>
      </c>
      <c r="AC196" s="76">
        <f t="shared" si="338"/>
        <v>7</v>
      </c>
      <c r="AD196" s="77">
        <f t="shared" si="339"/>
        <v>0.6363636364</v>
      </c>
      <c r="AE196" s="78" t="str">
        <f t="shared" si="340"/>
        <v>20+</v>
      </c>
      <c r="AF196" s="48"/>
      <c r="AG196" s="79">
        <v>7.0</v>
      </c>
      <c r="AH196" s="32"/>
      <c r="AI196" s="79"/>
      <c r="AJ196" s="32"/>
      <c r="AK196" s="32"/>
      <c r="AL196" s="32"/>
      <c r="AM196" s="79">
        <v>2.0</v>
      </c>
      <c r="AN196" s="79"/>
      <c r="AO196" s="32"/>
      <c r="AP196" s="32"/>
      <c r="AQ196" s="32"/>
      <c r="AR196" s="32"/>
      <c r="AS196" s="79">
        <v>1.0</v>
      </c>
      <c r="AT196" s="32"/>
      <c r="AU196" s="79">
        <v>7.0</v>
      </c>
      <c r="AV196" s="32"/>
      <c r="AW196" s="32"/>
      <c r="AX196" s="79"/>
      <c r="AY196" s="79">
        <v>1.0</v>
      </c>
      <c r="AZ196" s="32"/>
      <c r="BA196" s="79"/>
      <c r="BB196" s="32"/>
      <c r="BC196" s="32"/>
      <c r="BD196" s="79"/>
      <c r="BE196" s="32"/>
      <c r="BF196" s="32"/>
      <c r="BG196" s="32"/>
      <c r="BH196" s="32"/>
      <c r="BI196" s="32"/>
      <c r="BJ196" s="79"/>
      <c r="BK196" s="32"/>
      <c r="BL196" s="32"/>
      <c r="BM196" s="32"/>
      <c r="BN196" s="32"/>
      <c r="BO196" s="32"/>
      <c r="BP196" s="79"/>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80" t="s">
        <v>808</v>
      </c>
      <c r="FC196" s="80"/>
      <c r="FD196" s="80"/>
    </row>
    <row r="197" ht="15.0" hidden="1" customHeight="1">
      <c r="A197" s="92">
        <v>35683.0</v>
      </c>
      <c r="B197" s="93" t="s">
        <v>809</v>
      </c>
      <c r="C197" s="94" t="s">
        <v>27</v>
      </c>
      <c r="D197" s="87" t="s">
        <v>22</v>
      </c>
      <c r="E197" s="87" t="s">
        <v>10</v>
      </c>
      <c r="F197" s="87" t="s">
        <v>292</v>
      </c>
      <c r="G197" s="93" t="s">
        <v>810</v>
      </c>
      <c r="H197" s="93" t="s">
        <v>705</v>
      </c>
      <c r="I197" s="68" t="s">
        <v>11</v>
      </c>
      <c r="J197" s="68" t="s">
        <v>36</v>
      </c>
      <c r="K197" s="68" t="s">
        <v>73</v>
      </c>
      <c r="L197" s="85" t="s">
        <v>340</v>
      </c>
      <c r="M197" s="85" t="s">
        <v>110</v>
      </c>
      <c r="N197" s="95">
        <v>43252.0</v>
      </c>
      <c r="O197" s="106"/>
      <c r="P197" s="52"/>
      <c r="Q197" s="53"/>
      <c r="R197" s="53"/>
      <c r="S197" s="52"/>
      <c r="T197" s="34">
        <f t="shared" si="334"/>
        <v>271</v>
      </c>
      <c r="U197" s="35">
        <f t="shared" si="4"/>
        <v>4</v>
      </c>
      <c r="V197" s="36">
        <f t="shared" ref="V197:X197" si="399">IF(ISBLANK($A197),"",sum(AF197,AL197,AR197,AX197,BD197,BJ197,BP197,BV197,CB197,CH197,CN197,CT197,CZ197,DF197,DL197,DR197,DX197,ED197,EJ197,EP197,EV197))</f>
        <v>3</v>
      </c>
      <c r="W197" s="36">
        <f t="shared" si="399"/>
        <v>1</v>
      </c>
      <c r="X197" s="36">
        <f t="shared" si="399"/>
        <v>0</v>
      </c>
      <c r="Y197" s="37">
        <f t="shared" si="336"/>
        <v>4</v>
      </c>
      <c r="Z197" s="36">
        <f t="shared" ref="Z197:AB197" si="400">IF(ISBLANK($A197),"",sum(AI197,AO197,AU197,BA197,BG197,BM197,BS197,BY197,CE197,CK197,CQ197,CW197,DC197,DI197,DO197,DU197,EA197,EG197,EM197,ES197,EY197))</f>
        <v>3</v>
      </c>
      <c r="AA197" s="36">
        <f t="shared" si="400"/>
        <v>0</v>
      </c>
      <c r="AB197" s="36">
        <f t="shared" si="400"/>
        <v>0</v>
      </c>
      <c r="AC197" s="37">
        <f t="shared" si="338"/>
        <v>3</v>
      </c>
      <c r="AD197" s="38">
        <f t="shared" si="339"/>
        <v>0.75</v>
      </c>
      <c r="AE197" s="39" t="str">
        <f t="shared" si="340"/>
        <v>20+</v>
      </c>
      <c r="AF197" s="70"/>
      <c r="AG197" s="90"/>
      <c r="AH197" s="52"/>
      <c r="AI197" s="90"/>
      <c r="AJ197" s="52"/>
      <c r="AK197" s="52"/>
      <c r="AL197" s="90">
        <v>2.0</v>
      </c>
      <c r="AM197" s="90"/>
      <c r="AN197" s="52"/>
      <c r="AO197" s="90">
        <v>2.0</v>
      </c>
      <c r="AP197" s="52"/>
      <c r="AQ197" s="52"/>
      <c r="AR197" s="90">
        <v>1.0</v>
      </c>
      <c r="AS197" s="90"/>
      <c r="AT197" s="52"/>
      <c r="AU197" s="90"/>
      <c r="AV197" s="52"/>
      <c r="AW197" s="52"/>
      <c r="AX197" s="52"/>
      <c r="AY197" s="52"/>
      <c r="AZ197" s="52"/>
      <c r="BA197" s="52"/>
      <c r="BB197" s="52"/>
      <c r="BC197" s="52"/>
      <c r="BD197" s="90"/>
      <c r="BE197" s="52"/>
      <c r="BF197" s="52"/>
      <c r="BG197" s="52"/>
      <c r="BH197" s="52"/>
      <c r="BI197" s="52"/>
      <c r="BJ197" s="90"/>
      <c r="BK197" s="52"/>
      <c r="BL197" s="52"/>
      <c r="BM197" s="52"/>
      <c r="BN197" s="52"/>
      <c r="BO197" s="52"/>
      <c r="BP197" s="90"/>
      <c r="BQ197" s="52"/>
      <c r="BR197" s="52"/>
      <c r="BS197" s="52"/>
      <c r="BT197" s="52"/>
      <c r="BU197" s="52"/>
      <c r="BV197" s="52"/>
      <c r="BW197" s="52"/>
      <c r="BX197" s="52"/>
      <c r="BY197" s="52"/>
      <c r="BZ197" s="52"/>
      <c r="CA197" s="52"/>
      <c r="CB197" s="52"/>
      <c r="CC197" s="52"/>
      <c r="CD197" s="52"/>
      <c r="CE197" s="52"/>
      <c r="CF197" s="52"/>
      <c r="CG197" s="52"/>
      <c r="CH197" s="52"/>
      <c r="CI197" s="90">
        <v>1.0</v>
      </c>
      <c r="CJ197" s="52"/>
      <c r="CK197" s="90">
        <v>1.0</v>
      </c>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91" t="s">
        <v>811</v>
      </c>
      <c r="FC197" s="91"/>
      <c r="FD197" s="91"/>
    </row>
    <row r="198" ht="15.0" hidden="1" customHeight="1">
      <c r="A198" s="92">
        <v>35684.0</v>
      </c>
      <c r="B198" s="93" t="s">
        <v>812</v>
      </c>
      <c r="C198" s="94" t="s">
        <v>27</v>
      </c>
      <c r="D198" s="87" t="s">
        <v>9</v>
      </c>
      <c r="E198" s="87" t="s">
        <v>10</v>
      </c>
      <c r="F198" s="87" t="s">
        <v>292</v>
      </c>
      <c r="G198" s="93" t="s">
        <v>810</v>
      </c>
      <c r="H198" s="93" t="s">
        <v>705</v>
      </c>
      <c r="I198" s="68" t="s">
        <v>11</v>
      </c>
      <c r="J198" s="68" t="s">
        <v>36</v>
      </c>
      <c r="K198" s="68" t="s">
        <v>73</v>
      </c>
      <c r="L198" s="85" t="s">
        <v>340</v>
      </c>
      <c r="M198" s="85" t="s">
        <v>110</v>
      </c>
      <c r="N198" s="95">
        <v>43252.0</v>
      </c>
      <c r="O198" s="106"/>
      <c r="P198" s="52"/>
      <c r="Q198" s="53"/>
      <c r="R198" s="53"/>
      <c r="S198" s="52"/>
      <c r="T198" s="34">
        <f t="shared" si="334"/>
        <v>271</v>
      </c>
      <c r="U198" s="35">
        <f t="shared" si="4"/>
        <v>4</v>
      </c>
      <c r="V198" s="36">
        <f t="shared" ref="V198:X198" si="401">IF(ISBLANK($A198),"",sum(AF198,AL198,AR198,AX198,BD198,BJ198,BP198,BV198,CB198,CH198,CN198,CT198,CZ198,DF198,DL198,DR198,DX198,ED198,EJ198,EP198,EV198))</f>
        <v>0</v>
      </c>
      <c r="W198" s="36">
        <f t="shared" si="401"/>
        <v>5</v>
      </c>
      <c r="X198" s="36">
        <f t="shared" si="401"/>
        <v>0</v>
      </c>
      <c r="Y198" s="37">
        <f t="shared" si="336"/>
        <v>5</v>
      </c>
      <c r="Z198" s="36">
        <f t="shared" ref="Z198:AB198" si="402">IF(ISBLANK($A198),"",sum(AI198,AO198,AU198,BA198,BG198,BM198,BS198,BY198,CE198,CK198,CQ198,CW198,DC198,DI198,DO198,DU198,EA198,EG198,EM198,ES198,EY198))</f>
        <v>5</v>
      </c>
      <c r="AA198" s="36">
        <f t="shared" si="402"/>
        <v>0</v>
      </c>
      <c r="AB198" s="36">
        <f t="shared" si="402"/>
        <v>0</v>
      </c>
      <c r="AC198" s="37">
        <f t="shared" si="338"/>
        <v>5</v>
      </c>
      <c r="AD198" s="38">
        <f t="shared" si="339"/>
        <v>1</v>
      </c>
      <c r="AE198" s="39" t="str">
        <f t="shared" si="340"/>
        <v>20+</v>
      </c>
      <c r="AF198" s="70"/>
      <c r="AG198" s="90">
        <v>1.0</v>
      </c>
      <c r="AH198" s="52"/>
      <c r="AI198" s="90">
        <v>1.0</v>
      </c>
      <c r="AJ198" s="52"/>
      <c r="AK198" s="52"/>
      <c r="AL198" s="52"/>
      <c r="AM198" s="90">
        <v>4.0</v>
      </c>
      <c r="AN198" s="52"/>
      <c r="AO198" s="90">
        <v>1.0</v>
      </c>
      <c r="AP198" s="52"/>
      <c r="AQ198" s="52"/>
      <c r="AR198" s="52"/>
      <c r="AS198" s="90"/>
      <c r="AT198" s="52"/>
      <c r="AU198" s="90">
        <v>3.0</v>
      </c>
      <c r="AV198" s="52"/>
      <c r="AW198" s="52"/>
      <c r="AX198" s="52"/>
      <c r="AY198" s="52"/>
      <c r="AZ198" s="52"/>
      <c r="BA198" s="52"/>
      <c r="BB198" s="52"/>
      <c r="BC198" s="52"/>
      <c r="BD198" s="90"/>
      <c r="BE198" s="52"/>
      <c r="BF198" s="52"/>
      <c r="BG198" s="52"/>
      <c r="BH198" s="52"/>
      <c r="BI198" s="52"/>
      <c r="BJ198" s="90"/>
      <c r="BK198" s="52"/>
      <c r="BL198" s="52"/>
      <c r="BM198" s="52"/>
      <c r="BN198" s="52"/>
      <c r="BO198" s="52"/>
      <c r="BP198" s="90"/>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91" t="s">
        <v>813</v>
      </c>
      <c r="FC198" s="91"/>
      <c r="FD198" s="91"/>
    </row>
    <row r="199" ht="15.0" hidden="1" customHeight="1">
      <c r="A199" s="81">
        <v>36649.0</v>
      </c>
      <c r="B199" s="82" t="s">
        <v>814</v>
      </c>
      <c r="C199" s="83" t="s">
        <v>27</v>
      </c>
      <c r="D199" s="73" t="s">
        <v>16</v>
      </c>
      <c r="E199" s="73" t="s">
        <v>10</v>
      </c>
      <c r="F199" s="73" t="s">
        <v>292</v>
      </c>
      <c r="G199" s="82" t="s">
        <v>815</v>
      </c>
      <c r="H199" s="82" t="s">
        <v>705</v>
      </c>
      <c r="I199" s="45" t="s">
        <v>11</v>
      </c>
      <c r="J199" s="45" t="s">
        <v>36</v>
      </c>
      <c r="K199" s="45" t="s">
        <v>73</v>
      </c>
      <c r="L199" s="96" t="s">
        <v>340</v>
      </c>
      <c r="M199" s="96" t="s">
        <v>110</v>
      </c>
      <c r="N199" s="74">
        <v>43251.0</v>
      </c>
      <c r="O199" s="97"/>
      <c r="P199" s="32"/>
      <c r="Q199" s="33"/>
      <c r="R199" s="33"/>
      <c r="S199" s="32"/>
      <c r="T199" s="75">
        <f t="shared" si="334"/>
        <v>272</v>
      </c>
      <c r="U199" s="35">
        <f t="shared" si="4"/>
        <v>4</v>
      </c>
      <c r="V199" s="75">
        <f t="shared" ref="V199:X199" si="403">IF(ISBLANK($A199),"",sum(AF199,AL199,AR199,AX199,BD199,BJ199,BP199,BV199,CB199,CH199,CN199,CT199,CZ199,DF199,DL199,DR199,DX199,ED199,EJ199,EP199,EV199))</f>
        <v>2</v>
      </c>
      <c r="W199" s="75">
        <f t="shared" si="403"/>
        <v>0</v>
      </c>
      <c r="X199" s="75">
        <f t="shared" si="403"/>
        <v>0</v>
      </c>
      <c r="Y199" s="76">
        <f t="shared" si="336"/>
        <v>2</v>
      </c>
      <c r="Z199" s="75">
        <f t="shared" ref="Z199:AB199" si="404">IF(ISBLANK($A199),"",sum(AI199,AO199,AU199,BA199,BG199,BM199,BS199,BY199,CE199,CK199,CQ199,CW199,DC199,DI199,DO199,DU199,EA199,EG199,EM199,ES199,EY199))</f>
        <v>2</v>
      </c>
      <c r="AA199" s="75">
        <f t="shared" si="404"/>
        <v>0</v>
      </c>
      <c r="AB199" s="75">
        <f t="shared" si="404"/>
        <v>0</v>
      </c>
      <c r="AC199" s="76">
        <f t="shared" si="338"/>
        <v>2</v>
      </c>
      <c r="AD199" s="77">
        <f t="shared" si="339"/>
        <v>1</v>
      </c>
      <c r="AE199" s="78" t="str">
        <f t="shared" si="340"/>
        <v>20+</v>
      </c>
      <c r="AF199" s="48"/>
      <c r="AG199" s="79"/>
      <c r="AH199" s="32"/>
      <c r="AI199" s="79"/>
      <c r="AJ199" s="32"/>
      <c r="AK199" s="32"/>
      <c r="AL199" s="79">
        <v>2.0</v>
      </c>
      <c r="AM199" s="79"/>
      <c r="AN199" s="32"/>
      <c r="AO199" s="79">
        <v>2.0</v>
      </c>
      <c r="AP199" s="32"/>
      <c r="AQ199" s="32"/>
      <c r="AR199" s="32"/>
      <c r="AS199" s="79"/>
      <c r="AT199" s="32"/>
      <c r="AU199" s="79"/>
      <c r="AV199" s="32"/>
      <c r="AW199" s="32"/>
      <c r="AX199" s="32"/>
      <c r="AY199" s="32"/>
      <c r="AZ199" s="32"/>
      <c r="BA199" s="32"/>
      <c r="BB199" s="32"/>
      <c r="BC199" s="32"/>
      <c r="BD199" s="79"/>
      <c r="BE199" s="32"/>
      <c r="BF199" s="32"/>
      <c r="BG199" s="32"/>
      <c r="BH199" s="32"/>
      <c r="BI199" s="32"/>
      <c r="BJ199" s="79"/>
      <c r="BK199" s="32"/>
      <c r="BL199" s="32"/>
      <c r="BM199" s="32"/>
      <c r="BN199" s="32"/>
      <c r="BO199" s="32"/>
      <c r="BP199" s="79"/>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80" t="s">
        <v>816</v>
      </c>
      <c r="FC199" s="80"/>
      <c r="FD199" s="80"/>
    </row>
    <row r="200" ht="15.0" hidden="1" customHeight="1">
      <c r="A200" s="81">
        <v>35686.0</v>
      </c>
      <c r="B200" s="82" t="s">
        <v>817</v>
      </c>
      <c r="C200" s="83" t="s">
        <v>27</v>
      </c>
      <c r="D200" s="73" t="s">
        <v>16</v>
      </c>
      <c r="E200" s="73" t="s">
        <v>10</v>
      </c>
      <c r="F200" s="73"/>
      <c r="G200" s="82" t="s">
        <v>818</v>
      </c>
      <c r="H200" s="82" t="s">
        <v>669</v>
      </c>
      <c r="I200" s="96" t="s">
        <v>11</v>
      </c>
      <c r="J200" s="96" t="s">
        <v>36</v>
      </c>
      <c r="K200" s="96" t="s">
        <v>73</v>
      </c>
      <c r="L200" s="96" t="s">
        <v>340</v>
      </c>
      <c r="M200" s="96" t="s">
        <v>110</v>
      </c>
      <c r="N200" s="74">
        <v>43194.0</v>
      </c>
      <c r="O200" s="97"/>
      <c r="P200" s="32"/>
      <c r="Q200" s="33"/>
      <c r="R200" s="33"/>
      <c r="S200" s="32"/>
      <c r="T200" s="75">
        <f t="shared" si="334"/>
        <v>329</v>
      </c>
      <c r="U200" s="35">
        <f t="shared" si="4"/>
        <v>4</v>
      </c>
      <c r="V200" s="75">
        <f t="shared" ref="V200:X200" si="405">IF(ISBLANK($A200),"",sum(AF200,AL200,AR200,AX200,BD200,BJ200,BP200,BV200,CB200,CH200,CN200,CT200,CZ200,DF200,DL200,DR200,DX200,ED200,EJ200,EP200,EV200))</f>
        <v>2</v>
      </c>
      <c r="W200" s="75">
        <f t="shared" si="405"/>
        <v>4</v>
      </c>
      <c r="X200" s="75">
        <f t="shared" si="405"/>
        <v>0</v>
      </c>
      <c r="Y200" s="76">
        <f t="shared" si="336"/>
        <v>6</v>
      </c>
      <c r="Z200" s="75">
        <f t="shared" ref="Z200:AB200" si="406">IF(ISBLANK($A200),"",sum(AI200,AO200,AU200,BA200,BG200,BM200,BS200,BY200,CE200,CK200,CQ200,CW200,DC200,DI200,DO200,DU200,EA200,EG200,EM200,ES200,EY200))</f>
        <v>5</v>
      </c>
      <c r="AA200" s="75">
        <f t="shared" si="406"/>
        <v>0</v>
      </c>
      <c r="AB200" s="75">
        <f t="shared" si="406"/>
        <v>0</v>
      </c>
      <c r="AC200" s="76">
        <f t="shared" si="338"/>
        <v>5</v>
      </c>
      <c r="AD200" s="77">
        <f t="shared" si="339"/>
        <v>0.8333333333</v>
      </c>
      <c r="AE200" s="78" t="str">
        <f t="shared" si="340"/>
        <v>20+</v>
      </c>
      <c r="AF200" s="48"/>
      <c r="AG200" s="79"/>
      <c r="AH200" s="32"/>
      <c r="AI200" s="79"/>
      <c r="AJ200" s="32"/>
      <c r="AK200" s="32"/>
      <c r="AL200" s="32"/>
      <c r="AM200" s="79"/>
      <c r="AN200" s="32"/>
      <c r="AO200" s="32"/>
      <c r="AP200" s="32"/>
      <c r="AQ200" s="32"/>
      <c r="AR200" s="32"/>
      <c r="AS200" s="79">
        <v>1.0</v>
      </c>
      <c r="AT200" s="32"/>
      <c r="AU200" s="79"/>
      <c r="AV200" s="32"/>
      <c r="AW200" s="32"/>
      <c r="AX200" s="79">
        <v>2.0</v>
      </c>
      <c r="AY200" s="79">
        <v>3.0</v>
      </c>
      <c r="AZ200" s="32"/>
      <c r="BA200" s="79">
        <v>5.0</v>
      </c>
      <c r="BB200" s="32"/>
      <c r="BC200" s="32"/>
      <c r="BD200" s="79"/>
      <c r="BE200" s="32"/>
      <c r="BF200" s="32"/>
      <c r="BG200" s="32"/>
      <c r="BH200" s="32"/>
      <c r="BI200" s="32"/>
      <c r="BJ200" s="79"/>
      <c r="BK200" s="32"/>
      <c r="BL200" s="32"/>
      <c r="BM200" s="32"/>
      <c r="BN200" s="32"/>
      <c r="BO200" s="32"/>
      <c r="BP200" s="79"/>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80" t="s">
        <v>819</v>
      </c>
      <c r="FC200" s="80"/>
      <c r="FD200" s="80"/>
    </row>
    <row r="201" hidden="1">
      <c r="A201" s="81">
        <v>31024.0</v>
      </c>
      <c r="B201" s="82" t="s">
        <v>820</v>
      </c>
      <c r="C201" s="83" t="s">
        <v>27</v>
      </c>
      <c r="D201" s="73" t="s">
        <v>16</v>
      </c>
      <c r="E201" s="73" t="s">
        <v>10</v>
      </c>
      <c r="F201" s="73" t="s">
        <v>292</v>
      </c>
      <c r="G201" s="82" t="s">
        <v>821</v>
      </c>
      <c r="H201" s="82" t="s">
        <v>669</v>
      </c>
      <c r="I201" s="45" t="s">
        <v>11</v>
      </c>
      <c r="J201" s="45" t="s">
        <v>36</v>
      </c>
      <c r="K201" s="45" t="s">
        <v>73</v>
      </c>
      <c r="L201" s="96" t="s">
        <v>340</v>
      </c>
      <c r="M201" s="96" t="s">
        <v>110</v>
      </c>
      <c r="N201" s="74">
        <v>43130.0</v>
      </c>
      <c r="O201" s="97">
        <v>43130.0</v>
      </c>
      <c r="P201" s="32"/>
      <c r="Q201" s="33"/>
      <c r="R201" s="33"/>
      <c r="S201" s="32"/>
      <c r="T201" s="75">
        <f t="shared" si="334"/>
        <v>393</v>
      </c>
      <c r="U201" s="35">
        <f t="shared" si="4"/>
        <v>4</v>
      </c>
      <c r="V201" s="75">
        <f t="shared" ref="V201:X201" si="407">IF(ISBLANK($A201),"",sum(AF201,AL201,AR201,AX201,BD201,BJ201,BP201,BV201,CB201,CH201,CN201,CT201,CZ201,DF201,DL201,DR201,DX201,ED201,EJ201,EP201,EV201))</f>
        <v>2</v>
      </c>
      <c r="W201" s="75">
        <f t="shared" si="407"/>
        <v>0</v>
      </c>
      <c r="X201" s="75">
        <f t="shared" si="407"/>
        <v>0</v>
      </c>
      <c r="Y201" s="76">
        <f t="shared" si="336"/>
        <v>2</v>
      </c>
      <c r="Z201" s="75">
        <f t="shared" ref="Z201:AB201" si="408">IF(ISBLANK($A201),"",sum(AI201,AO201,AU201,BA201,BG201,BM201,BS201,BY201,CE201,CK201,CQ201,CW201,DC201,DI201,DO201,DU201,EA201,EG201,EM201,ES201,EY201))</f>
        <v>0</v>
      </c>
      <c r="AA201" s="75">
        <f t="shared" si="408"/>
        <v>0</v>
      </c>
      <c r="AB201" s="75">
        <f t="shared" si="408"/>
        <v>0</v>
      </c>
      <c r="AC201" s="76">
        <f t="shared" si="338"/>
        <v>0</v>
      </c>
      <c r="AD201" s="77">
        <f t="shared" si="339"/>
        <v>0</v>
      </c>
      <c r="AE201" s="78" t="str">
        <f t="shared" si="340"/>
        <v>20+</v>
      </c>
      <c r="AF201" s="98">
        <v>1.0</v>
      </c>
      <c r="AG201" s="79"/>
      <c r="AH201" s="32"/>
      <c r="AI201" s="79"/>
      <c r="AJ201" s="32"/>
      <c r="AK201" s="32"/>
      <c r="AL201" s="79">
        <v>1.0</v>
      </c>
      <c r="AM201" s="79"/>
      <c r="AN201" s="32"/>
      <c r="AO201" s="32"/>
      <c r="AP201" s="32"/>
      <c r="AQ201" s="32"/>
      <c r="AR201" s="32"/>
      <c r="AS201" s="79"/>
      <c r="AT201" s="32"/>
      <c r="AU201" s="79"/>
      <c r="AV201" s="32"/>
      <c r="AW201" s="32"/>
      <c r="AX201" s="32"/>
      <c r="AY201" s="32"/>
      <c r="AZ201" s="32"/>
      <c r="BA201" s="32"/>
      <c r="BB201" s="32"/>
      <c r="BC201" s="32"/>
      <c r="BD201" s="79"/>
      <c r="BE201" s="32"/>
      <c r="BF201" s="32"/>
      <c r="BG201" s="32"/>
      <c r="BH201" s="32"/>
      <c r="BI201" s="32"/>
      <c r="BJ201" s="32"/>
      <c r="BK201" s="32"/>
      <c r="BL201" s="32"/>
      <c r="BM201" s="32"/>
      <c r="BN201" s="32"/>
      <c r="BO201" s="32"/>
      <c r="BP201" s="79"/>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80" t="s">
        <v>822</v>
      </c>
      <c r="FC201" s="80"/>
      <c r="FD201" s="80"/>
    </row>
    <row r="202" hidden="1">
      <c r="A202" s="81">
        <v>21141.0</v>
      </c>
      <c r="B202" s="82" t="s">
        <v>823</v>
      </c>
      <c r="C202" s="83" t="s">
        <v>27</v>
      </c>
      <c r="D202" s="73" t="s">
        <v>16</v>
      </c>
      <c r="E202" s="73" t="s">
        <v>10</v>
      </c>
      <c r="F202" s="73" t="s">
        <v>292</v>
      </c>
      <c r="G202" s="82" t="s">
        <v>824</v>
      </c>
      <c r="H202" s="82" t="s">
        <v>426</v>
      </c>
      <c r="I202" s="96" t="s">
        <v>11</v>
      </c>
      <c r="J202" s="45" t="s">
        <v>36</v>
      </c>
      <c r="K202" s="45" t="s">
        <v>73</v>
      </c>
      <c r="L202" s="96" t="s">
        <v>825</v>
      </c>
      <c r="M202" s="96" t="s">
        <v>826</v>
      </c>
      <c r="N202" s="74">
        <v>43082.0</v>
      </c>
      <c r="O202" s="97"/>
      <c r="P202" s="32"/>
      <c r="Q202" s="33"/>
      <c r="R202" s="33"/>
      <c r="S202" s="32"/>
      <c r="T202" s="75">
        <f t="shared" si="334"/>
        <v>441</v>
      </c>
      <c r="U202" s="35">
        <f t="shared" si="4"/>
        <v>4</v>
      </c>
      <c r="V202" s="75">
        <f t="shared" ref="V202:X202" si="409">IF(ISBLANK($A202),"",sum(AF202,AL202,AR202,AX202,BD202,BJ202,BP202,BV202,CB202,CH202,CN202,CT202,CZ202,DF202,DL202,DR202,DX202,ED202,EJ202,EP202,EV202))</f>
        <v>9</v>
      </c>
      <c r="W202" s="75">
        <f t="shared" si="409"/>
        <v>0</v>
      </c>
      <c r="X202" s="75">
        <f t="shared" si="409"/>
        <v>0</v>
      </c>
      <c r="Y202" s="76">
        <f t="shared" si="336"/>
        <v>9</v>
      </c>
      <c r="Z202" s="75">
        <f t="shared" ref="Z202:AB202" si="410">IF(ISBLANK($A202),"",sum(AI202,AO202,AU202,BA202,BG202,BM202,BS202,BY202,CE202,CK202,CQ202,CW202,DC202,DI202,DO202,DU202,EA202,EG202,EM202,ES202,EY202))</f>
        <v>5</v>
      </c>
      <c r="AA202" s="75">
        <f t="shared" si="410"/>
        <v>0</v>
      </c>
      <c r="AB202" s="75">
        <f t="shared" si="410"/>
        <v>0</v>
      </c>
      <c r="AC202" s="76">
        <f t="shared" si="338"/>
        <v>5</v>
      </c>
      <c r="AD202" s="77">
        <f t="shared" si="339"/>
        <v>0.5555555556</v>
      </c>
      <c r="AE202" s="78" t="str">
        <f t="shared" si="340"/>
        <v>20+</v>
      </c>
      <c r="AF202" s="98">
        <v>9.0</v>
      </c>
      <c r="AG202" s="79"/>
      <c r="AH202" s="32"/>
      <c r="AI202" s="79">
        <v>2.0</v>
      </c>
      <c r="AJ202" s="32"/>
      <c r="AK202" s="32"/>
      <c r="AL202" s="32"/>
      <c r="AM202" s="79"/>
      <c r="AN202" s="32"/>
      <c r="AO202" s="32"/>
      <c r="AP202" s="32"/>
      <c r="AQ202" s="32"/>
      <c r="AR202" s="32"/>
      <c r="AS202" s="32"/>
      <c r="AT202" s="32"/>
      <c r="AU202" s="79"/>
      <c r="AV202" s="32"/>
      <c r="AW202" s="32"/>
      <c r="AX202" s="32"/>
      <c r="AY202" s="32"/>
      <c r="AZ202" s="32"/>
      <c r="BA202" s="79">
        <v>1.0</v>
      </c>
      <c r="BB202" s="32"/>
      <c r="BC202" s="32"/>
      <c r="BD202" s="79"/>
      <c r="BE202" s="32"/>
      <c r="BF202" s="32"/>
      <c r="BG202" s="79">
        <v>2.0</v>
      </c>
      <c r="BH202" s="32"/>
      <c r="BI202" s="32"/>
      <c r="BJ202" s="32"/>
      <c r="BK202" s="32"/>
      <c r="BL202" s="32"/>
      <c r="BM202" s="32"/>
      <c r="BN202" s="32"/>
      <c r="BO202" s="32"/>
      <c r="BP202" s="79"/>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80" t="s">
        <v>827</v>
      </c>
      <c r="FC202" s="80"/>
      <c r="FD202" s="80"/>
    </row>
    <row r="203" hidden="1">
      <c r="A203" s="81">
        <v>32361.0</v>
      </c>
      <c r="B203" s="82" t="s">
        <v>828</v>
      </c>
      <c r="C203" s="83" t="s">
        <v>27</v>
      </c>
      <c r="D203" s="73" t="s">
        <v>16</v>
      </c>
      <c r="E203" s="73" t="s">
        <v>10</v>
      </c>
      <c r="F203" s="73" t="s">
        <v>292</v>
      </c>
      <c r="G203" s="82" t="s">
        <v>829</v>
      </c>
      <c r="H203" s="82" t="s">
        <v>830</v>
      </c>
      <c r="I203" s="45" t="s">
        <v>11</v>
      </c>
      <c r="J203" s="45" t="s">
        <v>36</v>
      </c>
      <c r="K203" s="45" t="s">
        <v>73</v>
      </c>
      <c r="L203" s="96" t="s">
        <v>365</v>
      </c>
      <c r="M203" s="96" t="s">
        <v>138</v>
      </c>
      <c r="N203" s="74">
        <v>43150.0</v>
      </c>
      <c r="O203" s="97">
        <v>43150.0</v>
      </c>
      <c r="P203" s="32"/>
      <c r="Q203" s="33"/>
      <c r="R203" s="33"/>
      <c r="S203" s="32"/>
      <c r="T203" s="75">
        <f t="shared" si="334"/>
        <v>373</v>
      </c>
      <c r="U203" s="35">
        <f t="shared" si="4"/>
        <v>4</v>
      </c>
      <c r="V203" s="75">
        <f t="shared" ref="V203:X203" si="411">IF(ISBLANK($A203),"",sum(AF203,AL203,AR203,AX203,BD203,BJ203,BP203,BV203,CB203,CH203,CN203,CT203,CZ203,DF203,DL203,DR203,DX203,ED203,EJ203,EP203,EV203))</f>
        <v>6</v>
      </c>
      <c r="W203" s="75">
        <f t="shared" si="411"/>
        <v>0</v>
      </c>
      <c r="X203" s="75">
        <f t="shared" si="411"/>
        <v>0</v>
      </c>
      <c r="Y203" s="76">
        <f t="shared" si="336"/>
        <v>6</v>
      </c>
      <c r="Z203" s="75">
        <f t="shared" ref="Z203:AB203" si="412">IF(ISBLANK($A203),"",sum(AI203,AO203,AU203,BA203,BG203,BM203,BS203,BY203,CE203,CK203,CQ203,CW203,DC203,DI203,DO203,DU203,EA203,EG203,EM203,ES203,EY203))</f>
        <v>5</v>
      </c>
      <c r="AA203" s="75">
        <f t="shared" si="412"/>
        <v>0</v>
      </c>
      <c r="AB203" s="75">
        <f t="shared" si="412"/>
        <v>0</v>
      </c>
      <c r="AC203" s="76">
        <f t="shared" si="338"/>
        <v>5</v>
      </c>
      <c r="AD203" s="77">
        <f t="shared" si="339"/>
        <v>0.8333333333</v>
      </c>
      <c r="AE203" s="78" t="str">
        <f t="shared" si="340"/>
        <v>20+</v>
      </c>
      <c r="AF203" s="48"/>
      <c r="AG203" s="32"/>
      <c r="AH203" s="32"/>
      <c r="AI203" s="32"/>
      <c r="AJ203" s="32"/>
      <c r="AK203" s="32"/>
      <c r="AL203" s="79">
        <v>5.0</v>
      </c>
      <c r="AM203" s="32"/>
      <c r="AN203" s="32"/>
      <c r="AO203" s="79">
        <v>5.0</v>
      </c>
      <c r="AP203" s="32"/>
      <c r="AQ203" s="32"/>
      <c r="AR203" s="32"/>
      <c r="AS203" s="32"/>
      <c r="AT203" s="32"/>
      <c r="AU203" s="32"/>
      <c r="AV203" s="32"/>
      <c r="AW203" s="32"/>
      <c r="AX203" s="32"/>
      <c r="AY203" s="32"/>
      <c r="AZ203" s="32"/>
      <c r="BA203" s="32"/>
      <c r="BB203" s="32"/>
      <c r="BC203" s="32"/>
      <c r="BD203" s="79">
        <v>1.0</v>
      </c>
      <c r="BE203" s="32"/>
      <c r="BF203" s="32"/>
      <c r="BG203" s="32"/>
      <c r="BH203" s="32"/>
      <c r="BI203" s="32"/>
      <c r="BJ203" s="32"/>
      <c r="BK203" s="79"/>
      <c r="BL203" s="32"/>
      <c r="BM203" s="32"/>
      <c r="BN203" s="32"/>
      <c r="BO203" s="32"/>
      <c r="BP203" s="79"/>
      <c r="BQ203" s="32"/>
      <c r="BR203" s="32"/>
      <c r="BS203" s="32"/>
      <c r="BT203" s="32"/>
      <c r="BU203" s="32"/>
      <c r="BV203" s="32"/>
      <c r="BW203" s="32"/>
      <c r="BX203" s="32"/>
      <c r="BY203" s="32"/>
      <c r="BZ203" s="32"/>
      <c r="CA203" s="32"/>
      <c r="CB203" s="79"/>
      <c r="CC203" s="32"/>
      <c r="CD203" s="32"/>
      <c r="CE203" s="32"/>
      <c r="CF203" s="32"/>
      <c r="CG203" s="32"/>
      <c r="CH203" s="32"/>
      <c r="CI203" s="79"/>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80" t="s">
        <v>831</v>
      </c>
      <c r="FC203" s="80"/>
      <c r="FD203" s="80"/>
    </row>
    <row r="204" hidden="1">
      <c r="A204" s="81">
        <v>24881.0</v>
      </c>
      <c r="B204" s="82" t="s">
        <v>832</v>
      </c>
      <c r="C204" s="83" t="s">
        <v>27</v>
      </c>
      <c r="D204" s="73" t="s">
        <v>16</v>
      </c>
      <c r="E204" s="73" t="s">
        <v>10</v>
      </c>
      <c r="F204" s="73" t="s">
        <v>292</v>
      </c>
      <c r="G204" s="82" t="s">
        <v>833</v>
      </c>
      <c r="H204" s="82" t="s">
        <v>477</v>
      </c>
      <c r="I204" s="45" t="s">
        <v>11</v>
      </c>
      <c r="J204" s="45" t="s">
        <v>36</v>
      </c>
      <c r="K204" s="45" t="s">
        <v>73</v>
      </c>
      <c r="L204" s="96" t="s">
        <v>340</v>
      </c>
      <c r="M204" s="96" t="s">
        <v>110</v>
      </c>
      <c r="N204" s="74">
        <v>43070.0</v>
      </c>
      <c r="O204" s="97">
        <v>43070.0</v>
      </c>
      <c r="P204" s="32"/>
      <c r="Q204" s="33"/>
      <c r="R204" s="33"/>
      <c r="S204" s="32"/>
      <c r="T204" s="75">
        <f t="shared" si="334"/>
        <v>453</v>
      </c>
      <c r="U204" s="35">
        <f t="shared" si="4"/>
        <v>4</v>
      </c>
      <c r="V204" s="75">
        <f t="shared" ref="V204:X204" si="413">IF(ISBLANK($A204),"",sum(AF204,AL204,AR204,AX204,BD204,BJ204,BP204,BV204,CB204,CH204,CN204,CT204,CZ204,DF204,DL204,DR204,DX204,ED204,EJ204,EP204,EV204))</f>
        <v>3</v>
      </c>
      <c r="W204" s="75">
        <f t="shared" si="413"/>
        <v>2</v>
      </c>
      <c r="X204" s="75">
        <f t="shared" si="413"/>
        <v>0</v>
      </c>
      <c r="Y204" s="76">
        <f t="shared" si="336"/>
        <v>5</v>
      </c>
      <c r="Z204" s="75">
        <f t="shared" ref="Z204:AB204" si="414">IF(ISBLANK($A204),"",sum(AI204,AO204,AU204,BA204,BG204,BM204,BS204,BY204,CE204,CK204,CQ204,CW204,DC204,DI204,DO204,DU204,EA204,EG204,EM204,ES204,EY204))</f>
        <v>2</v>
      </c>
      <c r="AA204" s="75">
        <f t="shared" si="414"/>
        <v>0</v>
      </c>
      <c r="AB204" s="75">
        <f t="shared" si="414"/>
        <v>0</v>
      </c>
      <c r="AC204" s="76">
        <f t="shared" si="338"/>
        <v>2</v>
      </c>
      <c r="AD204" s="77">
        <f t="shared" si="339"/>
        <v>0.4</v>
      </c>
      <c r="AE204" s="78" t="str">
        <f t="shared" si="340"/>
        <v>20+</v>
      </c>
      <c r="AF204" s="48"/>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79"/>
      <c r="BE204" s="32"/>
      <c r="BF204" s="32"/>
      <c r="BG204" s="32"/>
      <c r="BH204" s="32"/>
      <c r="BI204" s="32"/>
      <c r="BJ204" s="32"/>
      <c r="BK204" s="79">
        <v>1.0</v>
      </c>
      <c r="BL204" s="32"/>
      <c r="BM204" s="32"/>
      <c r="BN204" s="32"/>
      <c r="BO204" s="32"/>
      <c r="BP204" s="79"/>
      <c r="BQ204" s="32"/>
      <c r="BR204" s="32"/>
      <c r="BS204" s="32"/>
      <c r="BT204" s="32"/>
      <c r="BU204" s="32"/>
      <c r="BV204" s="32"/>
      <c r="BW204" s="32"/>
      <c r="BX204" s="32"/>
      <c r="BY204" s="32"/>
      <c r="BZ204" s="32"/>
      <c r="CA204" s="32"/>
      <c r="CB204" s="79">
        <v>1.0</v>
      </c>
      <c r="CC204" s="32"/>
      <c r="CD204" s="32"/>
      <c r="CE204" s="32"/>
      <c r="CF204" s="32"/>
      <c r="CG204" s="32"/>
      <c r="CH204" s="32"/>
      <c r="CI204" s="79">
        <v>1.0</v>
      </c>
      <c r="CJ204" s="32"/>
      <c r="CK204" s="32"/>
      <c r="CL204" s="32"/>
      <c r="CM204" s="32"/>
      <c r="CN204" s="32"/>
      <c r="CO204" s="32"/>
      <c r="CP204" s="32"/>
      <c r="CQ204" s="32"/>
      <c r="CR204" s="32"/>
      <c r="CS204" s="32"/>
      <c r="CT204" s="32"/>
      <c r="CU204" s="32"/>
      <c r="CV204" s="32"/>
      <c r="CW204" s="32"/>
      <c r="CX204" s="32"/>
      <c r="CY204" s="32"/>
      <c r="CZ204" s="79">
        <v>2.0</v>
      </c>
      <c r="DA204" s="32"/>
      <c r="DB204" s="32"/>
      <c r="DC204" s="79">
        <v>2.0</v>
      </c>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80" t="s">
        <v>834</v>
      </c>
      <c r="FC204" s="80"/>
      <c r="FD204" s="80"/>
    </row>
    <row r="205" hidden="1">
      <c r="A205" s="81">
        <v>29903.0</v>
      </c>
      <c r="B205" s="82" t="s">
        <v>835</v>
      </c>
      <c r="C205" s="83" t="s">
        <v>27</v>
      </c>
      <c r="D205" s="73" t="s">
        <v>16</v>
      </c>
      <c r="E205" s="73" t="s">
        <v>10</v>
      </c>
      <c r="F205" s="73" t="s">
        <v>292</v>
      </c>
      <c r="G205" s="82" t="s">
        <v>836</v>
      </c>
      <c r="H205" s="82" t="s">
        <v>477</v>
      </c>
      <c r="I205" s="45" t="s">
        <v>11</v>
      </c>
      <c r="J205" s="45" t="s">
        <v>36</v>
      </c>
      <c r="K205" s="45" t="s">
        <v>73</v>
      </c>
      <c r="L205" s="96" t="s">
        <v>837</v>
      </c>
      <c r="M205" s="96" t="s">
        <v>38</v>
      </c>
      <c r="N205" s="74">
        <v>43143.0</v>
      </c>
      <c r="O205" s="97"/>
      <c r="P205" s="32"/>
      <c r="Q205" s="33"/>
      <c r="R205" s="33"/>
      <c r="S205" s="32"/>
      <c r="T205" s="75">
        <f t="shared" si="334"/>
        <v>380</v>
      </c>
      <c r="U205" s="35">
        <f t="shared" si="4"/>
        <v>4</v>
      </c>
      <c r="V205" s="75">
        <f t="shared" ref="V205:X205" si="415">IF(ISBLANK($A205),"",sum(AF205,AL205,AR205,AX205,BD205,BJ205,BP205,BV205,CB205,CH205,CN205,CT205,CZ205,DF205,DL205,DR205,DX205,ED205,EJ205,EP205,EV205))</f>
        <v>5</v>
      </c>
      <c r="W205" s="75">
        <f t="shared" si="415"/>
        <v>0</v>
      </c>
      <c r="X205" s="75">
        <f t="shared" si="415"/>
        <v>0</v>
      </c>
      <c r="Y205" s="76">
        <f t="shared" si="336"/>
        <v>5</v>
      </c>
      <c r="Z205" s="75">
        <f t="shared" ref="Z205:AB205" si="416">IF(ISBLANK($A205),"",sum(AI205,AO205,AU205,BA205,BG205,BM205,BS205,BY205,CE205,CK205,CQ205,CW205,DC205,DI205,DO205,DU205,EA205,EG205,EM205,ES205,EY205))</f>
        <v>0</v>
      </c>
      <c r="AA205" s="75">
        <f t="shared" si="416"/>
        <v>0</v>
      </c>
      <c r="AB205" s="75">
        <f t="shared" si="416"/>
        <v>0</v>
      </c>
      <c r="AC205" s="76">
        <f t="shared" si="338"/>
        <v>0</v>
      </c>
      <c r="AD205" s="77">
        <f t="shared" si="339"/>
        <v>0</v>
      </c>
      <c r="AE205" s="78" t="str">
        <f t="shared" si="340"/>
        <v>20+</v>
      </c>
      <c r="AF205" s="48"/>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79">
        <v>1.0</v>
      </c>
      <c r="BE205" s="32"/>
      <c r="BF205" s="32"/>
      <c r="BG205" s="32"/>
      <c r="BH205" s="32"/>
      <c r="BI205" s="32"/>
      <c r="BJ205" s="32"/>
      <c r="BK205" s="79"/>
      <c r="BL205" s="32"/>
      <c r="BM205" s="32"/>
      <c r="BN205" s="32"/>
      <c r="BO205" s="32"/>
      <c r="BP205" s="79"/>
      <c r="BQ205" s="32"/>
      <c r="BR205" s="32"/>
      <c r="BS205" s="32"/>
      <c r="BT205" s="32"/>
      <c r="BU205" s="32"/>
      <c r="BV205" s="32"/>
      <c r="BW205" s="32"/>
      <c r="BX205" s="32"/>
      <c r="BY205" s="32"/>
      <c r="BZ205" s="32"/>
      <c r="CA205" s="32"/>
      <c r="CB205" s="79"/>
      <c r="CC205" s="32"/>
      <c r="CD205" s="32"/>
      <c r="CE205" s="32"/>
      <c r="CF205" s="32"/>
      <c r="CG205" s="32"/>
      <c r="CH205" s="32"/>
      <c r="CI205" s="79"/>
      <c r="CJ205" s="32"/>
      <c r="CK205" s="32"/>
      <c r="CL205" s="32"/>
      <c r="CM205" s="32"/>
      <c r="CN205" s="79">
        <v>1.0</v>
      </c>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79">
        <v>3.0</v>
      </c>
      <c r="DY205" s="32"/>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80" t="s">
        <v>838</v>
      </c>
      <c r="FC205" s="80"/>
      <c r="FD205" s="80"/>
    </row>
    <row r="206" hidden="1">
      <c r="A206" s="81">
        <v>35984.0</v>
      </c>
      <c r="B206" s="82" t="s">
        <v>835</v>
      </c>
      <c r="C206" s="83" t="s">
        <v>27</v>
      </c>
      <c r="D206" s="73" t="s">
        <v>16</v>
      </c>
      <c r="E206" s="73" t="s">
        <v>10</v>
      </c>
      <c r="F206" s="73" t="s">
        <v>292</v>
      </c>
      <c r="G206" s="82" t="s">
        <v>836</v>
      </c>
      <c r="H206" s="82" t="s">
        <v>477</v>
      </c>
      <c r="I206" s="45" t="s">
        <v>11</v>
      </c>
      <c r="J206" s="45" t="s">
        <v>36</v>
      </c>
      <c r="K206" s="45" t="s">
        <v>73</v>
      </c>
      <c r="L206" s="96" t="s">
        <v>320</v>
      </c>
      <c r="M206" s="96" t="s">
        <v>77</v>
      </c>
      <c r="N206" s="74">
        <v>43224.0</v>
      </c>
      <c r="O206" s="97"/>
      <c r="P206" s="32"/>
      <c r="Q206" s="33"/>
      <c r="R206" s="33"/>
      <c r="S206" s="32"/>
      <c r="T206" s="75"/>
      <c r="U206" s="35">
        <f t="shared" si="4"/>
        <v>4</v>
      </c>
      <c r="V206" s="75"/>
      <c r="W206" s="75"/>
      <c r="X206" s="75"/>
      <c r="Y206" s="76"/>
      <c r="Z206" s="75"/>
      <c r="AA206" s="75"/>
      <c r="AB206" s="75"/>
      <c r="AC206" s="76"/>
      <c r="AD206" s="77"/>
      <c r="AE206" s="78"/>
      <c r="AF206" s="48"/>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79"/>
      <c r="BE206" s="32"/>
      <c r="BF206" s="32"/>
      <c r="BG206" s="32"/>
      <c r="BH206" s="32"/>
      <c r="BI206" s="32"/>
      <c r="BJ206" s="32"/>
      <c r="BK206" s="79"/>
      <c r="BL206" s="32"/>
      <c r="BM206" s="32"/>
      <c r="BN206" s="32"/>
      <c r="BO206" s="32"/>
      <c r="BP206" s="79"/>
      <c r="BQ206" s="32"/>
      <c r="BR206" s="32"/>
      <c r="BS206" s="32"/>
      <c r="BT206" s="32"/>
      <c r="BU206" s="32"/>
      <c r="BV206" s="32"/>
      <c r="BW206" s="32"/>
      <c r="BX206" s="32"/>
      <c r="BY206" s="32"/>
      <c r="BZ206" s="32"/>
      <c r="CA206" s="32"/>
      <c r="CB206" s="79"/>
      <c r="CC206" s="32"/>
      <c r="CD206" s="32"/>
      <c r="CE206" s="32"/>
      <c r="CF206" s="32"/>
      <c r="CG206" s="32"/>
      <c r="CH206" s="32"/>
      <c r="CI206" s="79"/>
      <c r="CJ206" s="32"/>
      <c r="CK206" s="32"/>
      <c r="CL206" s="32"/>
      <c r="CM206" s="32"/>
      <c r="CN206" s="79"/>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79"/>
      <c r="DY206" s="32"/>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80" t="s">
        <v>839</v>
      </c>
      <c r="FC206" s="80"/>
      <c r="FD206" s="80"/>
    </row>
    <row r="207" hidden="1">
      <c r="A207" s="81">
        <v>36991.0</v>
      </c>
      <c r="B207" s="82" t="s">
        <v>840</v>
      </c>
      <c r="C207" s="83" t="s">
        <v>27</v>
      </c>
      <c r="D207" s="73" t="s">
        <v>16</v>
      </c>
      <c r="E207" s="73" t="s">
        <v>10</v>
      </c>
      <c r="F207" s="73" t="s">
        <v>292</v>
      </c>
      <c r="G207" s="82" t="s">
        <v>841</v>
      </c>
      <c r="H207" s="82" t="s">
        <v>477</v>
      </c>
      <c r="I207" s="45" t="s">
        <v>11</v>
      </c>
      <c r="J207" s="45" t="s">
        <v>36</v>
      </c>
      <c r="K207" s="45" t="s">
        <v>73</v>
      </c>
      <c r="L207" s="96" t="s">
        <v>842</v>
      </c>
      <c r="M207" s="96" t="s">
        <v>38</v>
      </c>
      <c r="N207" s="74">
        <v>43238.0</v>
      </c>
      <c r="O207" s="97">
        <v>43238.0</v>
      </c>
      <c r="P207" s="32"/>
      <c r="Q207" s="33"/>
      <c r="R207" s="33"/>
      <c r="S207" s="32"/>
      <c r="T207" s="75">
        <f t="shared" ref="T207:T380" si="419">IF(ISBLANK($A207),"",TODAY()-N207)</f>
        <v>285</v>
      </c>
      <c r="U207" s="75">
        <f t="shared" si="4"/>
        <v>4</v>
      </c>
      <c r="V207" s="75">
        <f t="shared" ref="V207:X207" si="417">IF(ISBLANK($A207),"",sum(AF207,AL207,AR207,AX207,BD207,BJ207,BP207,BV207,CB207,CH207,CN207,CT207,CZ207,DF207,DL207,DR207,DX207,ED207,EJ207,EP207,EV207))</f>
        <v>6</v>
      </c>
      <c r="W207" s="75">
        <f t="shared" si="417"/>
        <v>2</v>
      </c>
      <c r="X207" s="75">
        <f t="shared" si="417"/>
        <v>0</v>
      </c>
      <c r="Y207" s="76">
        <f t="shared" ref="Y207:Y310" si="421">IF(ISBLANK($A207),"", sum(V207:X207))</f>
        <v>8</v>
      </c>
      <c r="Z207" s="75">
        <f t="shared" ref="Z207:AB207" si="418">IF(ISBLANK($A207),"",sum(AI207,AO207,AU207,BA207,BG207,BM207,BS207,BY207,CE207,CK207,CQ207,CW207,DC207,DI207,DO207,DU207,EA207,EG207,EM207,ES207,EY207))</f>
        <v>5</v>
      </c>
      <c r="AA207" s="75">
        <f t="shared" si="418"/>
        <v>0</v>
      </c>
      <c r="AB207" s="75">
        <f t="shared" si="418"/>
        <v>0</v>
      </c>
      <c r="AC207" s="76">
        <f t="shared" ref="AC207:AC310" si="423">IF(ISBLANK($A207),"", sum(Z207:AB207))</f>
        <v>5</v>
      </c>
      <c r="AD207" s="77">
        <f t="shared" ref="AD207:AD310" si="424">IFERROR(Z207/Y207,"")</f>
        <v>0.625</v>
      </c>
      <c r="AE207" s="78" t="str">
        <f t="shared" ref="AE207:AE310" si="425">IF( N207="" , "", IF( (TODAY()-N207)/7 &gt; 20 , "20+", ROUNDUP((TODAY()-N207)/7 ,0)))</f>
        <v>20+</v>
      </c>
      <c r="AF207" s="48"/>
      <c r="AG207" s="32"/>
      <c r="AH207" s="32"/>
      <c r="AI207" s="32"/>
      <c r="AJ207" s="32"/>
      <c r="AK207" s="32"/>
      <c r="AL207" s="32"/>
      <c r="AM207" s="32"/>
      <c r="AN207" s="32"/>
      <c r="AO207" s="32"/>
      <c r="AP207" s="32"/>
      <c r="AQ207" s="32"/>
      <c r="AR207" s="32"/>
      <c r="AS207" s="32"/>
      <c r="AT207" s="32"/>
      <c r="AU207" s="32"/>
      <c r="AV207" s="32"/>
      <c r="AW207" s="32"/>
      <c r="AX207" s="79">
        <v>2.0</v>
      </c>
      <c r="AY207" s="32"/>
      <c r="AZ207" s="32"/>
      <c r="BA207" s="32"/>
      <c r="BB207" s="32"/>
      <c r="BC207" s="32"/>
      <c r="BD207" s="79">
        <v>1.0</v>
      </c>
      <c r="BE207" s="32"/>
      <c r="BF207" s="32"/>
      <c r="BG207" s="79">
        <v>1.0</v>
      </c>
      <c r="BH207" s="32"/>
      <c r="BI207" s="32"/>
      <c r="BJ207" s="79">
        <v>1.0</v>
      </c>
      <c r="BK207" s="79">
        <v>1.0</v>
      </c>
      <c r="BL207" s="32"/>
      <c r="BM207" s="79">
        <v>1.0</v>
      </c>
      <c r="BN207" s="32"/>
      <c r="BO207" s="32"/>
      <c r="BP207" s="79"/>
      <c r="BQ207" s="32"/>
      <c r="BR207" s="32"/>
      <c r="BS207" s="32"/>
      <c r="BT207" s="32"/>
      <c r="BU207" s="32"/>
      <c r="BV207" s="32"/>
      <c r="BW207" s="32"/>
      <c r="BX207" s="32"/>
      <c r="BY207" s="32"/>
      <c r="BZ207" s="32"/>
      <c r="CA207" s="32"/>
      <c r="CB207" s="79"/>
      <c r="CC207" s="32"/>
      <c r="CD207" s="32"/>
      <c r="CE207" s="32"/>
      <c r="CF207" s="32"/>
      <c r="CG207" s="32"/>
      <c r="CH207" s="32"/>
      <c r="CI207" s="32"/>
      <c r="CJ207" s="32"/>
      <c r="CK207" s="32"/>
      <c r="CL207" s="32"/>
      <c r="CM207" s="32"/>
      <c r="CN207" s="79">
        <v>1.0</v>
      </c>
      <c r="CO207" s="32"/>
      <c r="CP207" s="32"/>
      <c r="CQ207" s="79">
        <v>1.0</v>
      </c>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79">
        <v>1.0</v>
      </c>
      <c r="DN207" s="32"/>
      <c r="DO207" s="79">
        <v>1.0</v>
      </c>
      <c r="DP207" s="32"/>
      <c r="DQ207" s="32"/>
      <c r="DR207" s="32"/>
      <c r="DS207" s="32"/>
      <c r="DT207" s="32"/>
      <c r="DU207" s="32"/>
      <c r="DV207" s="32"/>
      <c r="DW207" s="32"/>
      <c r="DX207" s="32"/>
      <c r="DY207" s="32"/>
      <c r="DZ207" s="32"/>
      <c r="EA207" s="32"/>
      <c r="EB207" s="32"/>
      <c r="EC207" s="32"/>
      <c r="ED207" s="79">
        <v>1.0</v>
      </c>
      <c r="EE207" s="32"/>
      <c r="EF207" s="32"/>
      <c r="EG207" s="79">
        <v>1.0</v>
      </c>
      <c r="EH207" s="32"/>
      <c r="EI207" s="32"/>
      <c r="EJ207" s="32"/>
      <c r="EK207" s="32"/>
      <c r="EL207" s="32"/>
      <c r="EM207" s="32"/>
      <c r="EN207" s="32"/>
      <c r="EO207" s="32"/>
      <c r="EP207" s="32"/>
      <c r="EQ207" s="32"/>
      <c r="ER207" s="32"/>
      <c r="ES207" s="32"/>
      <c r="ET207" s="32"/>
      <c r="EU207" s="32"/>
      <c r="EV207" s="32"/>
      <c r="EW207" s="32"/>
      <c r="EX207" s="32"/>
      <c r="EY207" s="32"/>
      <c r="EZ207" s="32"/>
      <c r="FA207" s="32"/>
      <c r="FB207" s="80" t="s">
        <v>843</v>
      </c>
      <c r="FC207" s="80"/>
      <c r="FD207" s="80"/>
    </row>
    <row r="208" hidden="1">
      <c r="A208" s="81">
        <v>40673.0</v>
      </c>
      <c r="B208" s="82" t="s">
        <v>844</v>
      </c>
      <c r="C208" s="83" t="s">
        <v>27</v>
      </c>
      <c r="D208" s="73" t="s">
        <v>16</v>
      </c>
      <c r="E208" s="73" t="s">
        <v>10</v>
      </c>
      <c r="F208" s="73" t="s">
        <v>292</v>
      </c>
      <c r="G208" s="82" t="s">
        <v>845</v>
      </c>
      <c r="H208" s="57" t="s">
        <v>334</v>
      </c>
      <c r="I208" s="45" t="s">
        <v>11</v>
      </c>
      <c r="J208" s="45" t="s">
        <v>36</v>
      </c>
      <c r="K208" s="45" t="s">
        <v>73</v>
      </c>
      <c r="L208" s="96" t="s">
        <v>846</v>
      </c>
      <c r="M208" s="45" t="s">
        <v>253</v>
      </c>
      <c r="N208" s="74">
        <v>43265.0</v>
      </c>
      <c r="O208" s="55"/>
      <c r="P208" s="32"/>
      <c r="Q208" s="33"/>
      <c r="R208" s="33"/>
      <c r="S208" s="32"/>
      <c r="T208" s="75">
        <f t="shared" si="419"/>
        <v>258</v>
      </c>
      <c r="U208" s="75">
        <f t="shared" si="4"/>
        <v>4</v>
      </c>
      <c r="V208" s="75">
        <f t="shared" ref="V208:X208" si="420">IF(ISBLANK($A208),"",sum(AF208,AL208,AR208,AX208,BD208,BJ208,BP208,BV208,CB208,CH208,CN208,CT208,CZ208,DF208,DL208,DR208,DX208,ED208,EJ208,EP208,EV208))</f>
        <v>21</v>
      </c>
      <c r="W208" s="75">
        <f t="shared" si="420"/>
        <v>0</v>
      </c>
      <c r="X208" s="75">
        <f t="shared" si="420"/>
        <v>0</v>
      </c>
      <c r="Y208" s="76">
        <f t="shared" si="421"/>
        <v>21</v>
      </c>
      <c r="Z208" s="36">
        <f t="shared" ref="Z208:AB208" si="422">IF(ISBLANK($A208),"",sum(AI208,AO208,AU208,BA208,BG208,BM208,BS208,BY208,CE208,CK208,CQ208,CW208,DC208,DI208,DO208,DU208,EA208,EG208,EM208,ES208,EY208))</f>
        <v>13</v>
      </c>
      <c r="AA208" s="75">
        <f t="shared" si="422"/>
        <v>2</v>
      </c>
      <c r="AB208" s="75">
        <f t="shared" si="422"/>
        <v>0</v>
      </c>
      <c r="AC208" s="76">
        <f t="shared" si="423"/>
        <v>15</v>
      </c>
      <c r="AD208" s="77">
        <f t="shared" si="424"/>
        <v>0.619047619</v>
      </c>
      <c r="AE208" s="78" t="str">
        <f t="shared" si="425"/>
        <v>20+</v>
      </c>
      <c r="AF208" s="79">
        <v>1.0</v>
      </c>
      <c r="AG208" s="32"/>
      <c r="AH208" s="32"/>
      <c r="AI208" s="32"/>
      <c r="AJ208" s="32"/>
      <c r="AK208" s="32"/>
      <c r="AL208" s="79">
        <v>2.0</v>
      </c>
      <c r="AM208" s="32"/>
      <c r="AN208" s="32"/>
      <c r="AO208" s="79"/>
      <c r="AP208" s="32"/>
      <c r="AQ208" s="32"/>
      <c r="AR208" s="79"/>
      <c r="AS208" s="32"/>
      <c r="AT208" s="32"/>
      <c r="AU208" s="79"/>
      <c r="AV208" s="32"/>
      <c r="AW208" s="32"/>
      <c r="AX208" s="79">
        <v>1.0</v>
      </c>
      <c r="AY208" s="32"/>
      <c r="AZ208" s="32"/>
      <c r="BA208" s="79"/>
      <c r="BB208" s="32"/>
      <c r="BC208" s="32"/>
      <c r="BD208" s="79"/>
      <c r="BE208" s="32"/>
      <c r="BF208" s="32"/>
      <c r="BG208" s="79">
        <v>1.0</v>
      </c>
      <c r="BH208" s="32"/>
      <c r="BI208" s="32"/>
      <c r="BJ208" s="79"/>
      <c r="BK208" s="32"/>
      <c r="BL208" s="32"/>
      <c r="BM208" s="32"/>
      <c r="BN208" s="32"/>
      <c r="BO208" s="32"/>
      <c r="BP208" s="79">
        <v>1.0</v>
      </c>
      <c r="BQ208" s="32"/>
      <c r="BR208" s="32"/>
      <c r="BS208" s="79"/>
      <c r="BT208" s="79"/>
      <c r="BU208" s="32"/>
      <c r="BV208" s="79">
        <v>1.0</v>
      </c>
      <c r="BW208" s="32"/>
      <c r="BX208" s="32"/>
      <c r="BY208" s="79">
        <v>1.0</v>
      </c>
      <c r="BZ208" s="32"/>
      <c r="CA208" s="79"/>
      <c r="CB208" s="79"/>
      <c r="CC208" s="32"/>
      <c r="CD208" s="32"/>
      <c r="CE208" s="32"/>
      <c r="CF208" s="32"/>
      <c r="CG208" s="32"/>
      <c r="CH208" s="32"/>
      <c r="CI208" s="32"/>
      <c r="CJ208" s="32"/>
      <c r="CK208" s="79"/>
      <c r="CL208" s="32"/>
      <c r="CM208" s="32"/>
      <c r="CN208" s="32"/>
      <c r="CO208" s="32"/>
      <c r="CP208" s="32"/>
      <c r="CQ208" s="32"/>
      <c r="CR208" s="32"/>
      <c r="CS208" s="32"/>
      <c r="CT208" s="32"/>
      <c r="CU208" s="32"/>
      <c r="CV208" s="32"/>
      <c r="CW208" s="32"/>
      <c r="CX208" s="32"/>
      <c r="CY208" s="32"/>
      <c r="CZ208" s="32"/>
      <c r="DA208" s="32"/>
      <c r="DB208" s="32"/>
      <c r="DC208" s="32"/>
      <c r="DD208" s="32"/>
      <c r="DE208" s="32"/>
      <c r="DF208" s="79">
        <v>1.0</v>
      </c>
      <c r="DG208" s="32"/>
      <c r="DH208" s="32"/>
      <c r="DI208" s="79">
        <v>1.0</v>
      </c>
      <c r="DJ208" s="32"/>
      <c r="DK208" s="32"/>
      <c r="DL208" s="32"/>
      <c r="DM208" s="32"/>
      <c r="DN208" s="32"/>
      <c r="DO208" s="32"/>
      <c r="DP208" s="32"/>
      <c r="DQ208" s="32"/>
      <c r="DR208" s="79">
        <v>3.0</v>
      </c>
      <c r="DS208" s="32"/>
      <c r="DT208" s="32"/>
      <c r="DU208" s="79">
        <v>1.0</v>
      </c>
      <c r="DV208" s="32"/>
      <c r="DW208" s="32"/>
      <c r="DX208" s="32"/>
      <c r="DY208" s="32"/>
      <c r="DZ208" s="32"/>
      <c r="EA208" s="32"/>
      <c r="EB208" s="32"/>
      <c r="EC208" s="32"/>
      <c r="ED208" s="32"/>
      <c r="EE208" s="32"/>
      <c r="EF208" s="32"/>
      <c r="EG208" s="32"/>
      <c r="EH208" s="32"/>
      <c r="EI208" s="32"/>
      <c r="EJ208" s="79">
        <v>1.0</v>
      </c>
      <c r="EK208" s="32"/>
      <c r="EL208" s="32"/>
      <c r="EM208" s="79">
        <v>2.0</v>
      </c>
      <c r="EN208" s="32"/>
      <c r="EO208" s="32"/>
      <c r="EP208" s="32"/>
      <c r="EQ208" s="32"/>
      <c r="ER208" s="32"/>
      <c r="ES208" s="79">
        <v>1.0</v>
      </c>
      <c r="ET208" s="32"/>
      <c r="EU208" s="32"/>
      <c r="EV208" s="79">
        <v>10.0</v>
      </c>
      <c r="EW208" s="32"/>
      <c r="EX208" s="32"/>
      <c r="EY208" s="79">
        <v>6.0</v>
      </c>
      <c r="EZ208" s="79">
        <v>2.0</v>
      </c>
      <c r="FA208" s="32"/>
      <c r="FB208" s="80" t="s">
        <v>847</v>
      </c>
      <c r="FC208" s="80"/>
      <c r="FD208" s="80"/>
    </row>
    <row r="209" hidden="1">
      <c r="A209" s="81">
        <v>37415.0</v>
      </c>
      <c r="B209" s="82" t="s">
        <v>848</v>
      </c>
      <c r="C209" s="83" t="s">
        <v>27</v>
      </c>
      <c r="D209" s="73" t="s">
        <v>16</v>
      </c>
      <c r="E209" s="73" t="s">
        <v>10</v>
      </c>
      <c r="F209" s="73" t="s">
        <v>292</v>
      </c>
      <c r="G209" s="82" t="s">
        <v>849</v>
      </c>
      <c r="H209" s="82" t="s">
        <v>477</v>
      </c>
      <c r="I209" s="45" t="s">
        <v>11</v>
      </c>
      <c r="J209" s="45" t="s">
        <v>36</v>
      </c>
      <c r="K209" s="45" t="s">
        <v>73</v>
      </c>
      <c r="L209" s="96" t="s">
        <v>653</v>
      </c>
      <c r="M209" s="96" t="s">
        <v>110</v>
      </c>
      <c r="N209" s="74">
        <v>43265.0</v>
      </c>
      <c r="O209" s="97"/>
      <c r="P209" s="32"/>
      <c r="Q209" s="33"/>
      <c r="R209" s="33"/>
      <c r="S209" s="32"/>
      <c r="T209" s="75">
        <f t="shared" si="419"/>
        <v>258</v>
      </c>
      <c r="U209" s="75">
        <f t="shared" si="4"/>
        <v>4</v>
      </c>
      <c r="V209" s="75">
        <f t="shared" ref="V209:X209" si="426">IF(ISBLANK($A209),"",sum(AF209,AL209,AR209,AX209,BD209,BJ209,BP209,BV209,CB209,CH209,CN209,CT209,CZ209,DF209,DL209,DR209,DX209,ED209,EJ209,EP209,EV209))</f>
        <v>8</v>
      </c>
      <c r="W209" s="75">
        <f t="shared" si="426"/>
        <v>3</v>
      </c>
      <c r="X209" s="75">
        <f t="shared" si="426"/>
        <v>1</v>
      </c>
      <c r="Y209" s="76">
        <f t="shared" si="421"/>
        <v>12</v>
      </c>
      <c r="Z209" s="75">
        <f>IF(ISBLANK($A209),"",sum(AI209,AO209,AU209,BA209,BG209,BM209,BS209,BY209,CE209,CK209,CQ209,CW209,DC209,DI209,DO209,DU209,EA209,EG209,EM208,ES209,EY209))</f>
        <v>9</v>
      </c>
      <c r="AA209" s="75">
        <f t="shared" ref="AA209:AB209" si="427">IF(ISBLANK($A209),"",sum(AJ209,AP209,AV209,BB209,BH209,BN209,BT209,BZ209,CF209,CL209,CR209,CX209,DD209,DJ209,DP209,DV209,EB209,EH209,EN209,ET209,EZ209))</f>
        <v>0</v>
      </c>
      <c r="AB209" s="75">
        <f t="shared" si="427"/>
        <v>0</v>
      </c>
      <c r="AC209" s="76">
        <f t="shared" si="423"/>
        <v>9</v>
      </c>
      <c r="AD209" s="77">
        <f t="shared" si="424"/>
        <v>0.75</v>
      </c>
      <c r="AE209" s="78" t="str">
        <f t="shared" si="425"/>
        <v>20+</v>
      </c>
      <c r="AF209" s="98">
        <v>1.0</v>
      </c>
      <c r="AG209" s="79">
        <v>1.0</v>
      </c>
      <c r="AH209" s="32"/>
      <c r="AI209" s="79">
        <v>1.0</v>
      </c>
      <c r="AJ209" s="32"/>
      <c r="AK209" s="32"/>
      <c r="AL209" s="32"/>
      <c r="AM209" s="32"/>
      <c r="AN209" s="32"/>
      <c r="AO209" s="32"/>
      <c r="AP209" s="32"/>
      <c r="AQ209" s="32"/>
      <c r="AR209" s="79">
        <v>3.0</v>
      </c>
      <c r="AS209" s="79">
        <v>1.0</v>
      </c>
      <c r="AT209" s="32"/>
      <c r="AU209" s="32"/>
      <c r="AV209" s="32"/>
      <c r="AW209" s="32"/>
      <c r="AX209" s="79">
        <v>1.0</v>
      </c>
      <c r="AY209" s="79">
        <v>1.0</v>
      </c>
      <c r="AZ209" s="32"/>
      <c r="BA209" s="79">
        <v>1.0</v>
      </c>
      <c r="BB209" s="32"/>
      <c r="BC209" s="32"/>
      <c r="BD209" s="79">
        <v>1.0</v>
      </c>
      <c r="BE209" s="32"/>
      <c r="BF209" s="32"/>
      <c r="BG209" s="32"/>
      <c r="BH209" s="32"/>
      <c r="BI209" s="32"/>
      <c r="BJ209" s="32"/>
      <c r="BK209" s="79"/>
      <c r="BL209" s="32"/>
      <c r="BM209" s="32"/>
      <c r="BN209" s="32"/>
      <c r="BO209" s="32"/>
      <c r="BP209" s="79"/>
      <c r="BQ209" s="32"/>
      <c r="BR209" s="32"/>
      <c r="BS209" s="32"/>
      <c r="BT209" s="32"/>
      <c r="BU209" s="32"/>
      <c r="BV209" s="79">
        <v>1.0</v>
      </c>
      <c r="BW209" s="32"/>
      <c r="BX209" s="32"/>
      <c r="BY209" s="32"/>
      <c r="BZ209" s="32"/>
      <c r="CA209" s="32"/>
      <c r="CB209" s="79"/>
      <c r="CC209" s="32"/>
      <c r="CD209" s="32"/>
      <c r="CE209" s="32"/>
      <c r="CF209" s="32"/>
      <c r="CG209" s="32"/>
      <c r="CH209" s="32"/>
      <c r="CI209" s="79"/>
      <c r="CJ209" s="32"/>
      <c r="CK209" s="79">
        <v>2.0</v>
      </c>
      <c r="CL209" s="32"/>
      <c r="CM209" s="32"/>
      <c r="CN209" s="79">
        <v>1.0</v>
      </c>
      <c r="CO209" s="32"/>
      <c r="CP209" s="32"/>
      <c r="CQ209" s="79">
        <v>1.0</v>
      </c>
      <c r="CR209" s="32"/>
      <c r="CS209" s="32"/>
      <c r="CT209" s="32"/>
      <c r="CU209" s="32"/>
      <c r="CV209" s="32"/>
      <c r="CW209" s="79">
        <v>1.0</v>
      </c>
      <c r="CX209" s="32"/>
      <c r="CY209" s="32"/>
      <c r="CZ209" s="32"/>
      <c r="DA209" s="32"/>
      <c r="DB209" s="79">
        <v>1.0</v>
      </c>
      <c r="DC209" s="79">
        <v>1.0</v>
      </c>
      <c r="DD209" s="32"/>
      <c r="DE209" s="32"/>
      <c r="DF209" s="32"/>
      <c r="DG209" s="32"/>
      <c r="DH209" s="32"/>
      <c r="DI209" s="32"/>
      <c r="DJ209" s="32"/>
      <c r="DK209" s="32"/>
      <c r="DL209" s="32"/>
      <c r="DM209" s="32"/>
      <c r="DN209" s="32"/>
      <c r="DO209" s="32"/>
      <c r="DP209" s="32"/>
      <c r="DQ209" s="32"/>
      <c r="DR209" s="32"/>
      <c r="DS209" s="32"/>
      <c r="DT209" s="32"/>
      <c r="DU209" s="32"/>
      <c r="DV209" s="32"/>
      <c r="DW209" s="32"/>
      <c r="DX209" s="79"/>
      <c r="DY209" s="32"/>
      <c r="DZ209" s="32"/>
      <c r="EA209" s="32"/>
      <c r="EB209" s="32"/>
      <c r="EC209" s="32"/>
      <c r="ED209" s="32"/>
      <c r="EE209" s="32"/>
      <c r="EF209" s="32"/>
      <c r="EG209" s="32"/>
      <c r="EH209" s="32"/>
      <c r="EI209" s="32"/>
      <c r="EJ209" s="32"/>
      <c r="EK209" s="32"/>
      <c r="EL209" s="32"/>
      <c r="EM209" s="108"/>
      <c r="EN209" s="32"/>
      <c r="EO209" s="32"/>
      <c r="EP209" s="32"/>
      <c r="EQ209" s="32"/>
      <c r="ER209" s="32"/>
      <c r="ES209" s="32"/>
      <c r="ET209" s="32"/>
      <c r="EU209" s="32"/>
      <c r="EV209" s="32"/>
      <c r="EW209" s="32"/>
      <c r="EX209" s="32"/>
      <c r="EY209" s="32"/>
      <c r="EZ209" s="32"/>
      <c r="FA209" s="32"/>
      <c r="FB209" s="80" t="s">
        <v>850</v>
      </c>
      <c r="FC209" s="80"/>
      <c r="FD209" s="80"/>
    </row>
    <row r="210" hidden="1">
      <c r="A210" s="81">
        <v>26642.0</v>
      </c>
      <c r="B210" s="82" t="s">
        <v>851</v>
      </c>
      <c r="C210" s="83" t="s">
        <v>27</v>
      </c>
      <c r="D210" s="73" t="s">
        <v>16</v>
      </c>
      <c r="E210" s="73" t="s">
        <v>10</v>
      </c>
      <c r="F210" s="73" t="s">
        <v>292</v>
      </c>
      <c r="G210" s="82" t="s">
        <v>852</v>
      </c>
      <c r="H210" s="82" t="s">
        <v>477</v>
      </c>
      <c r="I210" s="45" t="s">
        <v>11</v>
      </c>
      <c r="J210" s="45" t="s">
        <v>36</v>
      </c>
      <c r="K210" s="45" t="s">
        <v>73</v>
      </c>
      <c r="L210" s="96" t="s">
        <v>340</v>
      </c>
      <c r="M210" s="96" t="s">
        <v>110</v>
      </c>
      <c r="N210" s="74">
        <v>43136.0</v>
      </c>
      <c r="O210" s="97">
        <v>43136.0</v>
      </c>
      <c r="P210" s="32"/>
      <c r="Q210" s="33"/>
      <c r="R210" s="33"/>
      <c r="S210" s="32"/>
      <c r="T210" s="75">
        <f t="shared" si="419"/>
        <v>387</v>
      </c>
      <c r="U210" s="35">
        <f t="shared" si="4"/>
        <v>4</v>
      </c>
      <c r="V210" s="75">
        <f t="shared" ref="V210:X210" si="428">IF(ISBLANK($A210),"",sum(AF210,AL210,AR210,AX210,BD210,BJ210,BP210,BV210,CB210,CH210,CN210,CT210,CZ210,DF210,DL210,DR210,DX210,ED210,EJ210,EP210,EV210))</f>
        <v>6</v>
      </c>
      <c r="W210" s="75">
        <f t="shared" si="428"/>
        <v>6</v>
      </c>
      <c r="X210" s="75">
        <f t="shared" si="428"/>
        <v>0</v>
      </c>
      <c r="Y210" s="76">
        <f t="shared" si="421"/>
        <v>12</v>
      </c>
      <c r="Z210" s="75">
        <f t="shared" ref="Z210:AB210" si="429">IF(ISBLANK($A210),"",sum(AI210,AO210,AU210,BA210,BG210,BM210,BS210,BY210,CE210,CK210,CQ210,CW210,DC210,DI210,DO210,DU210,EA210,EG210,EM210,ES210,EY210))</f>
        <v>7</v>
      </c>
      <c r="AA210" s="75">
        <f t="shared" si="429"/>
        <v>0</v>
      </c>
      <c r="AB210" s="75">
        <f t="shared" si="429"/>
        <v>0</v>
      </c>
      <c r="AC210" s="76">
        <f t="shared" si="423"/>
        <v>7</v>
      </c>
      <c r="AD210" s="77">
        <f t="shared" si="424"/>
        <v>0.5833333333</v>
      </c>
      <c r="AE210" s="78" t="str">
        <f t="shared" si="425"/>
        <v>20+</v>
      </c>
      <c r="AF210" s="98">
        <v>1.0</v>
      </c>
      <c r="AG210" s="32"/>
      <c r="AH210" s="32"/>
      <c r="AI210" s="79">
        <v>1.0</v>
      </c>
      <c r="AJ210" s="32"/>
      <c r="AK210" s="32"/>
      <c r="AL210" s="79">
        <v>5.0</v>
      </c>
      <c r="AM210" s="32"/>
      <c r="AN210" s="32"/>
      <c r="AO210" s="79">
        <v>1.0</v>
      </c>
      <c r="AP210" s="32"/>
      <c r="AQ210" s="32"/>
      <c r="AR210" s="32"/>
      <c r="AS210" s="79">
        <v>4.0</v>
      </c>
      <c r="AT210" s="32"/>
      <c r="AU210" s="79">
        <v>3.0</v>
      </c>
      <c r="AV210" s="32"/>
      <c r="AW210" s="32"/>
      <c r="AX210" s="32"/>
      <c r="AY210" s="79">
        <v>2.0</v>
      </c>
      <c r="AZ210" s="32"/>
      <c r="BA210" s="79">
        <v>1.0</v>
      </c>
      <c r="BB210" s="32"/>
      <c r="BC210" s="32"/>
      <c r="BD210" s="79"/>
      <c r="BE210" s="32"/>
      <c r="BF210" s="32"/>
      <c r="BG210" s="79">
        <v>1.0</v>
      </c>
      <c r="BH210" s="32"/>
      <c r="BI210" s="32"/>
      <c r="BJ210" s="32"/>
      <c r="BK210" s="79"/>
      <c r="BL210" s="32"/>
      <c r="BM210" s="32"/>
      <c r="BN210" s="32"/>
      <c r="BO210" s="32"/>
      <c r="BP210" s="79"/>
      <c r="BQ210" s="32"/>
      <c r="BR210" s="32"/>
      <c r="BS210" s="32"/>
      <c r="BT210" s="32"/>
      <c r="BU210" s="32"/>
      <c r="BV210" s="32"/>
      <c r="BW210" s="32"/>
      <c r="BX210" s="32"/>
      <c r="BY210" s="32"/>
      <c r="BZ210" s="32"/>
      <c r="CA210" s="32"/>
      <c r="CB210" s="79"/>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c r="EC210" s="32"/>
      <c r="ED210" s="32"/>
      <c r="EE210" s="32"/>
      <c r="EF210" s="32"/>
      <c r="EG210" s="32"/>
      <c r="EH210" s="32"/>
      <c r="EI210" s="32"/>
      <c r="EJ210" s="32"/>
      <c r="EK210" s="32"/>
      <c r="EL210" s="32"/>
      <c r="EM210" s="32"/>
      <c r="EN210" s="32"/>
      <c r="EO210" s="32"/>
      <c r="EP210" s="32"/>
      <c r="EQ210" s="32"/>
      <c r="ER210" s="32"/>
      <c r="ES210" s="32"/>
      <c r="ET210" s="32"/>
      <c r="EU210" s="32"/>
      <c r="EV210" s="32"/>
      <c r="EW210" s="32"/>
      <c r="EX210" s="32"/>
      <c r="EY210" s="32"/>
      <c r="EZ210" s="32"/>
      <c r="FA210" s="32"/>
      <c r="FB210" s="80" t="s">
        <v>853</v>
      </c>
      <c r="FC210" s="80"/>
      <c r="FD210" s="80"/>
    </row>
    <row r="211" hidden="1">
      <c r="A211" s="81">
        <v>29142.0</v>
      </c>
      <c r="B211" s="82" t="s">
        <v>854</v>
      </c>
      <c r="C211" s="83" t="s">
        <v>27</v>
      </c>
      <c r="D211" s="73" t="s">
        <v>16</v>
      </c>
      <c r="E211" s="73" t="s">
        <v>10</v>
      </c>
      <c r="F211" s="73" t="s">
        <v>292</v>
      </c>
      <c r="G211" s="82" t="s">
        <v>855</v>
      </c>
      <c r="H211" s="82" t="s">
        <v>477</v>
      </c>
      <c r="I211" s="45" t="s">
        <v>11</v>
      </c>
      <c r="J211" s="45" t="s">
        <v>36</v>
      </c>
      <c r="K211" s="45" t="s">
        <v>73</v>
      </c>
      <c r="L211" s="96" t="s">
        <v>340</v>
      </c>
      <c r="M211" s="96" t="s">
        <v>110</v>
      </c>
      <c r="N211" s="74">
        <v>43138.0</v>
      </c>
      <c r="O211" s="97">
        <v>43138.0</v>
      </c>
      <c r="P211" s="32"/>
      <c r="Q211" s="33"/>
      <c r="R211" s="33"/>
      <c r="S211" s="32"/>
      <c r="T211" s="75">
        <f t="shared" si="419"/>
        <v>385</v>
      </c>
      <c r="U211" s="35">
        <f t="shared" si="4"/>
        <v>4</v>
      </c>
      <c r="V211" s="75">
        <f t="shared" ref="V211:X211" si="430">IF(ISBLANK($A211),"",sum(AF211,AL211,AR211,AX211,BD211,BJ211,BP211,BV211,CB211,CH211,CN211,CT211,CZ211,DF211,DL211,DR211,DX211,ED211,EJ211,EP211,EV211))</f>
        <v>2</v>
      </c>
      <c r="W211" s="75">
        <f t="shared" si="430"/>
        <v>0</v>
      </c>
      <c r="X211" s="75">
        <f t="shared" si="430"/>
        <v>0</v>
      </c>
      <c r="Y211" s="76">
        <f t="shared" si="421"/>
        <v>2</v>
      </c>
      <c r="Z211" s="75">
        <f t="shared" ref="Z211:AB211" si="431">IF(ISBLANK($A211),"",sum(AI211,AO211,AU211,BA211,BG211,BM211,BS211,BY211,CE211,CK211,CQ211,CW211,DC211,DI211,DO211,DU211,EA211,EG211,EM211,ES211,EY211))</f>
        <v>1</v>
      </c>
      <c r="AA211" s="75">
        <f t="shared" si="431"/>
        <v>0</v>
      </c>
      <c r="AB211" s="75">
        <f t="shared" si="431"/>
        <v>0</v>
      </c>
      <c r="AC211" s="76">
        <f t="shared" si="423"/>
        <v>1</v>
      </c>
      <c r="AD211" s="77">
        <f t="shared" si="424"/>
        <v>0.5</v>
      </c>
      <c r="AE211" s="78" t="str">
        <f t="shared" si="425"/>
        <v>20+</v>
      </c>
      <c r="AF211" s="98">
        <v>1.0</v>
      </c>
      <c r="AG211" s="32"/>
      <c r="AH211" s="32"/>
      <c r="AI211" s="32"/>
      <c r="AJ211" s="32"/>
      <c r="AK211" s="32"/>
      <c r="AL211" s="79">
        <v>1.0</v>
      </c>
      <c r="AM211" s="32"/>
      <c r="AN211" s="32"/>
      <c r="AO211" s="79">
        <v>1.0</v>
      </c>
      <c r="AP211" s="32"/>
      <c r="AQ211" s="32"/>
      <c r="AR211" s="32"/>
      <c r="AS211" s="32"/>
      <c r="AT211" s="32"/>
      <c r="AU211" s="32"/>
      <c r="AV211" s="32"/>
      <c r="AW211" s="32"/>
      <c r="AX211" s="32"/>
      <c r="AY211" s="32"/>
      <c r="AZ211" s="32"/>
      <c r="BA211" s="32"/>
      <c r="BB211" s="32"/>
      <c r="BC211" s="32"/>
      <c r="BD211" s="79"/>
      <c r="BE211" s="32"/>
      <c r="BF211" s="32"/>
      <c r="BG211" s="32"/>
      <c r="BH211" s="32"/>
      <c r="BI211" s="32"/>
      <c r="BJ211" s="32"/>
      <c r="BK211" s="79"/>
      <c r="BL211" s="32"/>
      <c r="BM211" s="32"/>
      <c r="BN211" s="32"/>
      <c r="BO211" s="32"/>
      <c r="BP211" s="79"/>
      <c r="BQ211" s="32"/>
      <c r="BR211" s="32"/>
      <c r="BS211" s="32"/>
      <c r="BT211" s="32"/>
      <c r="BU211" s="32"/>
      <c r="BV211" s="32"/>
      <c r="BW211" s="32"/>
      <c r="BX211" s="32"/>
      <c r="BY211" s="32"/>
      <c r="BZ211" s="32"/>
      <c r="CA211" s="32"/>
      <c r="CB211" s="79"/>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c r="EF211" s="32"/>
      <c r="EG211" s="32"/>
      <c r="EH211" s="32"/>
      <c r="EI211" s="32"/>
      <c r="EJ211" s="32"/>
      <c r="EK211" s="32"/>
      <c r="EL211" s="32"/>
      <c r="EM211" s="32"/>
      <c r="EN211" s="32"/>
      <c r="EO211" s="32"/>
      <c r="EP211" s="32"/>
      <c r="EQ211" s="32"/>
      <c r="ER211" s="32"/>
      <c r="ES211" s="32"/>
      <c r="ET211" s="32"/>
      <c r="EU211" s="32"/>
      <c r="EV211" s="32"/>
      <c r="EW211" s="32"/>
      <c r="EX211" s="32"/>
      <c r="EY211" s="32"/>
      <c r="EZ211" s="32"/>
      <c r="FA211" s="32"/>
      <c r="FB211" s="80" t="s">
        <v>856</v>
      </c>
      <c r="FC211" s="80"/>
      <c r="FD211" s="80"/>
    </row>
    <row r="212" hidden="1">
      <c r="A212" s="81">
        <v>31861.0</v>
      </c>
      <c r="B212" s="82" t="s">
        <v>857</v>
      </c>
      <c r="C212" s="83" t="s">
        <v>27</v>
      </c>
      <c r="D212" s="73" t="s">
        <v>16</v>
      </c>
      <c r="E212" s="73" t="s">
        <v>10</v>
      </c>
      <c r="F212" s="73" t="s">
        <v>292</v>
      </c>
      <c r="G212" s="82" t="s">
        <v>858</v>
      </c>
      <c r="H212" s="82" t="s">
        <v>477</v>
      </c>
      <c r="I212" s="45" t="s">
        <v>11</v>
      </c>
      <c r="J212" s="45" t="s">
        <v>36</v>
      </c>
      <c r="K212" s="45" t="s">
        <v>73</v>
      </c>
      <c r="L212" s="96" t="s">
        <v>340</v>
      </c>
      <c r="M212" s="96" t="s">
        <v>110</v>
      </c>
      <c r="N212" s="74">
        <v>43146.0</v>
      </c>
      <c r="O212" s="97">
        <v>43146.0</v>
      </c>
      <c r="P212" s="32"/>
      <c r="Q212" s="33"/>
      <c r="R212" s="33"/>
      <c r="S212" s="32"/>
      <c r="T212" s="75">
        <f t="shared" si="419"/>
        <v>377</v>
      </c>
      <c r="U212" s="35">
        <f t="shared" si="4"/>
        <v>4</v>
      </c>
      <c r="V212" s="75">
        <f t="shared" ref="V212:X212" si="432">IF(ISBLANK($A212),"",sum(AF212,AL212,AR212,AX212,BD212,BJ212,BP212,BV212,CB212,CH212,CN212,CT212,CZ212,DF212,DL212,DR212,DX212,ED212,EJ212,EP212,EV212))</f>
        <v>3</v>
      </c>
      <c r="W212" s="75">
        <f t="shared" si="432"/>
        <v>4</v>
      </c>
      <c r="X212" s="75">
        <f t="shared" si="432"/>
        <v>0</v>
      </c>
      <c r="Y212" s="76">
        <f t="shared" si="421"/>
        <v>7</v>
      </c>
      <c r="Z212" s="75">
        <f t="shared" ref="Z212:AB212" si="433">IF(ISBLANK($A212),"",sum(AI212,AO212,AU212,BA212,BG212,BM212,BS212,BY212,CE212,CK212,CQ212,CW212,DC212,DI212,DO212,DU212,EA212,EG212,EM212,ES212,EY212))</f>
        <v>4</v>
      </c>
      <c r="AA212" s="75">
        <f t="shared" si="433"/>
        <v>0</v>
      </c>
      <c r="AB212" s="75">
        <f t="shared" si="433"/>
        <v>0</v>
      </c>
      <c r="AC212" s="76">
        <f t="shared" si="423"/>
        <v>4</v>
      </c>
      <c r="AD212" s="77">
        <f t="shared" si="424"/>
        <v>0.5714285714</v>
      </c>
      <c r="AE212" s="78" t="str">
        <f t="shared" si="425"/>
        <v>20+</v>
      </c>
      <c r="AF212" s="48"/>
      <c r="AG212" s="32"/>
      <c r="AH212" s="32"/>
      <c r="AI212" s="32"/>
      <c r="AJ212" s="32"/>
      <c r="AK212" s="32"/>
      <c r="AL212" s="32"/>
      <c r="AM212" s="79">
        <v>1.0</v>
      </c>
      <c r="AN212" s="32"/>
      <c r="AO212" s="32"/>
      <c r="AP212" s="32"/>
      <c r="AQ212" s="32"/>
      <c r="AR212" s="32"/>
      <c r="AS212" s="32"/>
      <c r="AT212" s="32"/>
      <c r="AU212" s="32"/>
      <c r="AV212" s="32"/>
      <c r="AW212" s="32"/>
      <c r="AX212" s="32"/>
      <c r="AY212" s="32"/>
      <c r="AZ212" s="32"/>
      <c r="BA212" s="32"/>
      <c r="BB212" s="32"/>
      <c r="BC212" s="32"/>
      <c r="BD212" s="79"/>
      <c r="BE212" s="79">
        <v>1.0</v>
      </c>
      <c r="BF212" s="32"/>
      <c r="BG212" s="32"/>
      <c r="BH212" s="32"/>
      <c r="BI212" s="32"/>
      <c r="BJ212" s="79">
        <v>1.0</v>
      </c>
      <c r="BK212" s="79">
        <v>1.0</v>
      </c>
      <c r="BL212" s="32"/>
      <c r="BM212" s="79">
        <v>2.0</v>
      </c>
      <c r="BN212" s="32"/>
      <c r="BO212" s="32"/>
      <c r="BP212" s="79">
        <v>1.0</v>
      </c>
      <c r="BQ212" s="32"/>
      <c r="BR212" s="32"/>
      <c r="BS212" s="79">
        <v>1.0</v>
      </c>
      <c r="BT212" s="32"/>
      <c r="BU212" s="32"/>
      <c r="BV212" s="32"/>
      <c r="BW212" s="32"/>
      <c r="BX212" s="32"/>
      <c r="BY212" s="32"/>
      <c r="BZ212" s="32"/>
      <c r="CA212" s="32"/>
      <c r="CB212" s="79"/>
      <c r="CC212" s="32"/>
      <c r="CD212" s="32"/>
      <c r="CE212" s="32"/>
      <c r="CF212" s="32"/>
      <c r="CG212" s="32"/>
      <c r="CH212" s="32"/>
      <c r="CI212" s="32"/>
      <c r="CJ212" s="32"/>
      <c r="CK212" s="32"/>
      <c r="CL212" s="32"/>
      <c r="CM212" s="32"/>
      <c r="CN212" s="79">
        <v>1.0</v>
      </c>
      <c r="CO212" s="32"/>
      <c r="CP212" s="32"/>
      <c r="CQ212" s="79">
        <v>1.0</v>
      </c>
      <c r="CR212" s="32"/>
      <c r="CS212" s="32"/>
      <c r="CT212" s="32"/>
      <c r="CU212" s="79">
        <v>1.0</v>
      </c>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c r="EC212" s="32"/>
      <c r="ED212" s="32"/>
      <c r="EE212" s="32"/>
      <c r="EF212" s="32"/>
      <c r="EG212" s="32"/>
      <c r="EH212" s="32"/>
      <c r="EI212" s="32"/>
      <c r="EJ212" s="32"/>
      <c r="EK212" s="32"/>
      <c r="EL212" s="32"/>
      <c r="EM212" s="32"/>
      <c r="EN212" s="32"/>
      <c r="EO212" s="32"/>
      <c r="EP212" s="32"/>
      <c r="EQ212" s="32"/>
      <c r="ER212" s="32"/>
      <c r="ES212" s="32"/>
      <c r="ET212" s="32"/>
      <c r="EU212" s="32"/>
      <c r="EV212" s="32"/>
      <c r="EW212" s="32"/>
      <c r="EX212" s="32"/>
      <c r="EY212" s="32"/>
      <c r="EZ212" s="32"/>
      <c r="FA212" s="32"/>
      <c r="FB212" s="80" t="s">
        <v>859</v>
      </c>
      <c r="FC212" s="80"/>
      <c r="FD212" s="80"/>
    </row>
    <row r="213" hidden="1">
      <c r="A213" s="81">
        <v>31821.0</v>
      </c>
      <c r="B213" s="82" t="s">
        <v>860</v>
      </c>
      <c r="C213" s="83" t="s">
        <v>27</v>
      </c>
      <c r="D213" s="73" t="s">
        <v>16</v>
      </c>
      <c r="E213" s="73" t="s">
        <v>10</v>
      </c>
      <c r="F213" s="73" t="s">
        <v>292</v>
      </c>
      <c r="G213" s="82" t="s">
        <v>858</v>
      </c>
      <c r="H213" s="82" t="s">
        <v>477</v>
      </c>
      <c r="I213" s="45" t="s">
        <v>11</v>
      </c>
      <c r="J213" s="45" t="s">
        <v>36</v>
      </c>
      <c r="K213" s="45" t="s">
        <v>73</v>
      </c>
      <c r="L213" s="96" t="s">
        <v>345</v>
      </c>
      <c r="M213" s="96" t="s">
        <v>190</v>
      </c>
      <c r="N213" s="74">
        <v>43146.0</v>
      </c>
      <c r="O213" s="97">
        <v>43146.0</v>
      </c>
      <c r="P213" s="32"/>
      <c r="Q213" s="33"/>
      <c r="R213" s="33"/>
      <c r="S213" s="32"/>
      <c r="T213" s="75">
        <f t="shared" si="419"/>
        <v>377</v>
      </c>
      <c r="U213" s="35">
        <f t="shared" si="4"/>
        <v>4</v>
      </c>
      <c r="V213" s="75">
        <f t="shared" ref="V213:X213" si="434">IF(ISBLANK($A213),"",sum(AF213,AL213,AR213,AX213,BD213,BJ213,BP213,BV213,CB213,CH213,CN213,CT213,CZ213,DF213,DL213,DR213,DX213,ED213,EJ213,EP213,EV213))</f>
        <v>5</v>
      </c>
      <c r="W213" s="75">
        <f t="shared" si="434"/>
        <v>0</v>
      </c>
      <c r="X213" s="75">
        <f t="shared" si="434"/>
        <v>0</v>
      </c>
      <c r="Y213" s="76">
        <f t="shared" si="421"/>
        <v>5</v>
      </c>
      <c r="Z213" s="75">
        <f t="shared" ref="Z213:AB213" si="435">IF(ISBLANK($A213),"",sum(AI213,AO213,AU213,BA213,BG213,BM213,BS213,BY213,CE213,CK213,CQ213,CW213,DC213,DI213,DO213,DU213,EA213,EG213,EM213,ES213,EY213))</f>
        <v>2</v>
      </c>
      <c r="AA213" s="75">
        <f t="shared" si="435"/>
        <v>0</v>
      </c>
      <c r="AB213" s="75">
        <f t="shared" si="435"/>
        <v>0</v>
      </c>
      <c r="AC213" s="76">
        <f t="shared" si="423"/>
        <v>2</v>
      </c>
      <c r="AD213" s="77">
        <f t="shared" si="424"/>
        <v>0.4</v>
      </c>
      <c r="AE213" s="78" t="str">
        <f t="shared" si="425"/>
        <v>20+</v>
      </c>
      <c r="AF213" s="48"/>
      <c r="AG213" s="32"/>
      <c r="AH213" s="32"/>
      <c r="AI213" s="32"/>
      <c r="AJ213" s="32"/>
      <c r="AK213" s="32"/>
      <c r="AL213" s="32"/>
      <c r="AM213" s="32"/>
      <c r="AN213" s="32"/>
      <c r="AO213" s="32"/>
      <c r="AP213" s="32"/>
      <c r="AQ213" s="32"/>
      <c r="AR213" s="79">
        <v>3.0</v>
      </c>
      <c r="AS213" s="32"/>
      <c r="AT213" s="32"/>
      <c r="AU213" s="79">
        <v>1.0</v>
      </c>
      <c r="AV213" s="32"/>
      <c r="AW213" s="32"/>
      <c r="AX213" s="79">
        <v>1.0</v>
      </c>
      <c r="AY213" s="32"/>
      <c r="AZ213" s="32"/>
      <c r="BA213" s="79">
        <v>1.0</v>
      </c>
      <c r="BB213" s="32"/>
      <c r="BC213" s="32"/>
      <c r="BD213" s="79">
        <v>1.0</v>
      </c>
      <c r="BE213" s="32"/>
      <c r="BF213" s="32"/>
      <c r="BG213" s="32"/>
      <c r="BH213" s="32"/>
      <c r="BI213" s="32"/>
      <c r="BJ213" s="32"/>
      <c r="BK213" s="79"/>
      <c r="BL213" s="32"/>
      <c r="BM213" s="32"/>
      <c r="BN213" s="32"/>
      <c r="BO213" s="32"/>
      <c r="BP213" s="79"/>
      <c r="BQ213" s="32"/>
      <c r="BR213" s="32"/>
      <c r="BS213" s="32"/>
      <c r="BT213" s="32"/>
      <c r="BU213" s="32"/>
      <c r="BV213" s="32"/>
      <c r="BW213" s="32"/>
      <c r="BX213" s="32"/>
      <c r="BY213" s="32"/>
      <c r="BZ213" s="32"/>
      <c r="CA213" s="32"/>
      <c r="CB213" s="79"/>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c r="FA213" s="32"/>
      <c r="FB213" s="80" t="s">
        <v>861</v>
      </c>
      <c r="FC213" s="80"/>
      <c r="FD213" s="80"/>
    </row>
    <row r="214" hidden="1">
      <c r="A214" s="81">
        <v>32141.0</v>
      </c>
      <c r="B214" s="82" t="s">
        <v>862</v>
      </c>
      <c r="C214" s="83" t="s">
        <v>27</v>
      </c>
      <c r="D214" s="73" t="s">
        <v>16</v>
      </c>
      <c r="E214" s="73" t="s">
        <v>10</v>
      </c>
      <c r="F214" s="73" t="s">
        <v>292</v>
      </c>
      <c r="G214" s="82" t="s">
        <v>863</v>
      </c>
      <c r="H214" s="82" t="s">
        <v>477</v>
      </c>
      <c r="I214" s="45" t="s">
        <v>11</v>
      </c>
      <c r="J214" s="45" t="s">
        <v>36</v>
      </c>
      <c r="K214" s="45" t="s">
        <v>73</v>
      </c>
      <c r="L214" s="96" t="s">
        <v>653</v>
      </c>
      <c r="M214" s="96" t="s">
        <v>110</v>
      </c>
      <c r="N214" s="74">
        <v>43146.0</v>
      </c>
      <c r="O214" s="97">
        <v>43146.0</v>
      </c>
      <c r="P214" s="32"/>
      <c r="Q214" s="33"/>
      <c r="R214" s="33"/>
      <c r="S214" s="32"/>
      <c r="T214" s="75">
        <f t="shared" si="419"/>
        <v>377</v>
      </c>
      <c r="U214" s="35">
        <f t="shared" si="4"/>
        <v>4</v>
      </c>
      <c r="V214" s="75">
        <f t="shared" ref="V214:X214" si="436">IF(ISBLANK($A214),"",sum(AF214,AL214,AR214,AX214,BD214,BJ214,BP214,BV214,CB214,CH214,CN214,CT214,CZ214,DF214,DL214,DR214,DX214,ED214,EJ214,EP214,EV214))</f>
        <v>3</v>
      </c>
      <c r="W214" s="75">
        <f t="shared" si="436"/>
        <v>1</v>
      </c>
      <c r="X214" s="75">
        <f t="shared" si="436"/>
        <v>0</v>
      </c>
      <c r="Y214" s="76">
        <f t="shared" si="421"/>
        <v>4</v>
      </c>
      <c r="Z214" s="75">
        <f t="shared" ref="Z214:AB214" si="437">IF(ISBLANK($A214),"",sum(AI214,AO214,AU214,BA214,BG214,BM214,BS214,BY214,CE214,CK214,CQ214,CW214,DC214,DI214,DO214,DU214,EA214,EG214,EM214,ES214,EY214))</f>
        <v>2</v>
      </c>
      <c r="AA214" s="75">
        <f t="shared" si="437"/>
        <v>0</v>
      </c>
      <c r="AB214" s="75">
        <f t="shared" si="437"/>
        <v>0</v>
      </c>
      <c r="AC214" s="76">
        <f t="shared" si="423"/>
        <v>2</v>
      </c>
      <c r="AD214" s="77">
        <f t="shared" si="424"/>
        <v>0.5</v>
      </c>
      <c r="AE214" s="78" t="str">
        <f t="shared" si="425"/>
        <v>20+</v>
      </c>
      <c r="AF214" s="48"/>
      <c r="AG214" s="32"/>
      <c r="AH214" s="32"/>
      <c r="AI214" s="32"/>
      <c r="AJ214" s="32"/>
      <c r="AK214" s="32"/>
      <c r="AL214" s="79">
        <v>1.0</v>
      </c>
      <c r="AM214" s="32"/>
      <c r="AN214" s="32"/>
      <c r="AO214" s="32"/>
      <c r="AP214" s="32"/>
      <c r="AQ214" s="32"/>
      <c r="AR214" s="32"/>
      <c r="AS214" s="32"/>
      <c r="AT214" s="32"/>
      <c r="AU214" s="79">
        <v>1.0</v>
      </c>
      <c r="AV214" s="32"/>
      <c r="AW214" s="32"/>
      <c r="AX214" s="32"/>
      <c r="AY214" s="32"/>
      <c r="AZ214" s="32"/>
      <c r="BA214" s="32"/>
      <c r="BB214" s="32"/>
      <c r="BC214" s="32"/>
      <c r="BD214" s="79">
        <v>1.0</v>
      </c>
      <c r="BE214" s="32"/>
      <c r="BF214" s="32"/>
      <c r="BG214" s="79">
        <v>1.0</v>
      </c>
      <c r="BH214" s="32"/>
      <c r="BI214" s="32"/>
      <c r="BJ214" s="32"/>
      <c r="BK214" s="79">
        <v>1.0</v>
      </c>
      <c r="BL214" s="32"/>
      <c r="BM214" s="32"/>
      <c r="BN214" s="32"/>
      <c r="BO214" s="32"/>
      <c r="BP214" s="79">
        <v>1.0</v>
      </c>
      <c r="BQ214" s="32"/>
      <c r="BR214" s="32"/>
      <c r="BS214" s="32"/>
      <c r="BT214" s="32"/>
      <c r="BU214" s="32"/>
      <c r="BV214" s="32"/>
      <c r="BW214" s="32"/>
      <c r="BX214" s="32"/>
      <c r="BY214" s="32"/>
      <c r="BZ214" s="32"/>
      <c r="CA214" s="32"/>
      <c r="CB214" s="79"/>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c r="EC214" s="32"/>
      <c r="ED214" s="32"/>
      <c r="EE214" s="32"/>
      <c r="EF214" s="32"/>
      <c r="EG214" s="32"/>
      <c r="EH214" s="32"/>
      <c r="EI214" s="32"/>
      <c r="EJ214" s="32"/>
      <c r="EK214" s="32"/>
      <c r="EL214" s="32"/>
      <c r="EM214" s="32"/>
      <c r="EN214" s="32"/>
      <c r="EO214" s="32"/>
      <c r="EP214" s="32"/>
      <c r="EQ214" s="32"/>
      <c r="ER214" s="32"/>
      <c r="ES214" s="32"/>
      <c r="ET214" s="32"/>
      <c r="EU214" s="32"/>
      <c r="EV214" s="32"/>
      <c r="EW214" s="32"/>
      <c r="EX214" s="32"/>
      <c r="EY214" s="32"/>
      <c r="EZ214" s="32"/>
      <c r="FA214" s="32"/>
      <c r="FB214" s="80" t="s">
        <v>864</v>
      </c>
      <c r="FC214" s="80"/>
      <c r="FD214" s="80"/>
    </row>
    <row r="215" hidden="1">
      <c r="A215" s="92">
        <v>34784.0</v>
      </c>
      <c r="B215" s="93" t="s">
        <v>862</v>
      </c>
      <c r="C215" s="94" t="s">
        <v>27</v>
      </c>
      <c r="D215" s="87" t="s">
        <v>9</v>
      </c>
      <c r="E215" s="87" t="s">
        <v>10</v>
      </c>
      <c r="F215" s="87" t="s">
        <v>292</v>
      </c>
      <c r="G215" s="93" t="s">
        <v>863</v>
      </c>
      <c r="H215" s="93" t="s">
        <v>477</v>
      </c>
      <c r="I215" s="68" t="s">
        <v>11</v>
      </c>
      <c r="J215" s="68" t="s">
        <v>36</v>
      </c>
      <c r="K215" s="68" t="s">
        <v>73</v>
      </c>
      <c r="L215" s="85" t="s">
        <v>653</v>
      </c>
      <c r="M215" s="85" t="s">
        <v>110</v>
      </c>
      <c r="N215" s="95">
        <v>43171.0</v>
      </c>
      <c r="O215" s="106">
        <v>43171.0</v>
      </c>
      <c r="P215" s="52"/>
      <c r="Q215" s="53"/>
      <c r="R215" s="53"/>
      <c r="S215" s="52"/>
      <c r="T215" s="75">
        <f t="shared" si="419"/>
        <v>352</v>
      </c>
      <c r="U215" s="35">
        <f t="shared" si="4"/>
        <v>4</v>
      </c>
      <c r="V215" s="75">
        <f t="shared" ref="V215:X215" si="438">IF(ISBLANK($A215),"",sum(AF215,AL215,AR215,AX215,BD215,BJ215,BP215,BV215,CB215,CH215,CN215,CT215,CZ215,DF215,DL215,DR215,DX215,ED215,EJ215,EP215,EV215))</f>
        <v>3</v>
      </c>
      <c r="W215" s="75">
        <f t="shared" si="438"/>
        <v>1</v>
      </c>
      <c r="X215" s="75">
        <f t="shared" si="438"/>
        <v>0</v>
      </c>
      <c r="Y215" s="76">
        <f t="shared" si="421"/>
        <v>4</v>
      </c>
      <c r="Z215" s="75">
        <f t="shared" ref="Z215:AB215" si="439">IF(ISBLANK($A215),"",sum(AI215,AO215,AU215,BA215,BG215,BM215,BS215,BY215,CE215,CK215,CQ215,CW215,DC215,DI215,DO215,DU215,EA215,EG215,EM215,ES215,EY215))</f>
        <v>4</v>
      </c>
      <c r="AA215" s="75">
        <f t="shared" si="439"/>
        <v>0</v>
      </c>
      <c r="AB215" s="75">
        <f t="shared" si="439"/>
        <v>0</v>
      </c>
      <c r="AC215" s="76">
        <f t="shared" si="423"/>
        <v>4</v>
      </c>
      <c r="AD215" s="77">
        <f t="shared" si="424"/>
        <v>1</v>
      </c>
      <c r="AE215" s="78" t="str">
        <f t="shared" si="425"/>
        <v>20+</v>
      </c>
      <c r="AF215" s="70"/>
      <c r="AG215" s="52"/>
      <c r="AH215" s="52"/>
      <c r="AI215" s="52"/>
      <c r="AJ215" s="52"/>
      <c r="AK215" s="52"/>
      <c r="AL215" s="90"/>
      <c r="AM215" s="52"/>
      <c r="AN215" s="52"/>
      <c r="AO215" s="52"/>
      <c r="AP215" s="52"/>
      <c r="AQ215" s="52"/>
      <c r="AR215" s="52"/>
      <c r="AS215" s="52"/>
      <c r="AT215" s="52"/>
      <c r="AU215" s="90"/>
      <c r="AV215" s="52"/>
      <c r="AW215" s="52"/>
      <c r="AX215" s="52"/>
      <c r="AY215" s="52"/>
      <c r="AZ215" s="52"/>
      <c r="BA215" s="52"/>
      <c r="BB215" s="52"/>
      <c r="BC215" s="52"/>
      <c r="BD215" s="90"/>
      <c r="BE215" s="52"/>
      <c r="BF215" s="52"/>
      <c r="BG215" s="52"/>
      <c r="BH215" s="52"/>
      <c r="BI215" s="52"/>
      <c r="BJ215" s="52"/>
      <c r="BK215" s="90"/>
      <c r="BL215" s="52"/>
      <c r="BM215" s="52"/>
      <c r="BN215" s="52"/>
      <c r="BO215" s="52"/>
      <c r="BP215" s="90"/>
      <c r="BQ215" s="52"/>
      <c r="BR215" s="52"/>
      <c r="BS215" s="52"/>
      <c r="BT215" s="52"/>
      <c r="BU215" s="52"/>
      <c r="BV215" s="52"/>
      <c r="BW215" s="52"/>
      <c r="BX215" s="52"/>
      <c r="BY215" s="52"/>
      <c r="BZ215" s="52"/>
      <c r="CA215" s="52"/>
      <c r="CB215" s="90">
        <v>3.0</v>
      </c>
      <c r="CC215" s="90">
        <v>1.0</v>
      </c>
      <c r="CD215" s="52"/>
      <c r="CE215" s="90">
        <v>2.0</v>
      </c>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90">
        <v>2.0</v>
      </c>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91" t="s">
        <v>865</v>
      </c>
      <c r="FC215" s="91"/>
      <c r="FD215" s="91"/>
    </row>
    <row r="216" hidden="1">
      <c r="A216" s="81">
        <v>37296.0</v>
      </c>
      <c r="B216" s="82" t="s">
        <v>866</v>
      </c>
      <c r="C216" s="83" t="s">
        <v>27</v>
      </c>
      <c r="D216" s="73" t="s">
        <v>16</v>
      </c>
      <c r="E216" s="73" t="s">
        <v>10</v>
      </c>
      <c r="F216" s="73" t="s">
        <v>292</v>
      </c>
      <c r="G216" s="82" t="s">
        <v>867</v>
      </c>
      <c r="H216" s="82" t="s">
        <v>477</v>
      </c>
      <c r="I216" s="45" t="s">
        <v>11</v>
      </c>
      <c r="J216" s="45" t="s">
        <v>36</v>
      </c>
      <c r="K216" s="45" t="s">
        <v>73</v>
      </c>
      <c r="L216" s="96" t="s">
        <v>868</v>
      </c>
      <c r="M216" s="96" t="s">
        <v>190</v>
      </c>
      <c r="N216" s="74">
        <v>43263.0</v>
      </c>
      <c r="O216" s="97"/>
      <c r="P216" s="32"/>
      <c r="Q216" s="33"/>
      <c r="R216" s="33"/>
      <c r="S216" s="32"/>
      <c r="T216" s="75">
        <f t="shared" si="419"/>
        <v>260</v>
      </c>
      <c r="U216" s="35">
        <f t="shared" si="4"/>
        <v>4</v>
      </c>
      <c r="V216" s="75">
        <f t="shared" ref="V216:X216" si="440">IF(ISBLANK($A216),"",sum(AF216,AL216,AR216,AX216,BD216,BJ216,BP216,BV216,CB216,CH216,CN216,CT216,CZ216,DF216,DL216,DR216,DX216,ED216,EJ216,EP216,EV216))</f>
        <v>6</v>
      </c>
      <c r="W216" s="75">
        <f t="shared" si="440"/>
        <v>0</v>
      </c>
      <c r="X216" s="75">
        <f t="shared" si="440"/>
        <v>0</v>
      </c>
      <c r="Y216" s="76">
        <f t="shared" si="421"/>
        <v>6</v>
      </c>
      <c r="Z216" s="75">
        <f t="shared" ref="Z216:AB216" si="441">IF(ISBLANK($A216),"",sum(AI216,AO216,AU216,BA216,BG216,BM216,BS216,BY216,CE216,CK216,CQ216,CW216,DC216,DI216,DO216,DU216,EA216,EG216,EM216,ES216,EY216))</f>
        <v>4</v>
      </c>
      <c r="AA216" s="75">
        <f t="shared" si="441"/>
        <v>0</v>
      </c>
      <c r="AB216" s="75">
        <f t="shared" si="441"/>
        <v>2</v>
      </c>
      <c r="AC216" s="76">
        <f t="shared" si="423"/>
        <v>6</v>
      </c>
      <c r="AD216" s="77">
        <f t="shared" si="424"/>
        <v>0.6666666667</v>
      </c>
      <c r="AE216" s="78" t="str">
        <f t="shared" si="425"/>
        <v>20+</v>
      </c>
      <c r="AF216" s="98">
        <v>2.0</v>
      </c>
      <c r="AG216" s="32"/>
      <c r="AH216" s="32"/>
      <c r="AI216" s="79">
        <v>2.0</v>
      </c>
      <c r="AJ216" s="32"/>
      <c r="AK216" s="32"/>
      <c r="AL216" s="79">
        <v>3.0</v>
      </c>
      <c r="AM216" s="32"/>
      <c r="AN216" s="32"/>
      <c r="AO216" s="79">
        <v>2.0</v>
      </c>
      <c r="AP216" s="32"/>
      <c r="AQ216" s="32"/>
      <c r="AR216" s="79">
        <v>1.0</v>
      </c>
      <c r="AS216" s="32"/>
      <c r="AT216" s="32"/>
      <c r="AU216" s="79"/>
      <c r="AV216" s="32"/>
      <c r="AW216" s="79">
        <v>2.0</v>
      </c>
      <c r="AX216" s="32"/>
      <c r="AY216" s="32"/>
      <c r="AZ216" s="32"/>
      <c r="BA216" s="32"/>
      <c r="BB216" s="32"/>
      <c r="BC216" s="32"/>
      <c r="BD216" s="79"/>
      <c r="BE216" s="32"/>
      <c r="BF216" s="32"/>
      <c r="BG216" s="32"/>
      <c r="BH216" s="32"/>
      <c r="BI216" s="32"/>
      <c r="BJ216" s="32"/>
      <c r="BK216" s="79"/>
      <c r="BL216" s="32"/>
      <c r="BM216" s="32"/>
      <c r="BN216" s="32"/>
      <c r="BO216" s="32"/>
      <c r="BP216" s="79"/>
      <c r="BQ216" s="32"/>
      <c r="BR216" s="32"/>
      <c r="BS216" s="32"/>
      <c r="BT216" s="32"/>
      <c r="BU216" s="32"/>
      <c r="BV216" s="32"/>
      <c r="BW216" s="32"/>
      <c r="BX216" s="32"/>
      <c r="BY216" s="32"/>
      <c r="BZ216" s="32"/>
      <c r="CA216" s="32"/>
      <c r="CB216" s="79"/>
      <c r="CC216" s="79"/>
      <c r="CD216" s="32"/>
      <c r="CE216" s="79"/>
      <c r="CF216" s="32"/>
      <c r="CG216" s="32"/>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c r="EC216" s="32"/>
      <c r="ED216" s="32"/>
      <c r="EE216" s="32"/>
      <c r="EF216" s="32"/>
      <c r="EG216" s="32"/>
      <c r="EH216" s="32"/>
      <c r="EI216" s="32"/>
      <c r="EJ216" s="32"/>
      <c r="EK216" s="32"/>
      <c r="EL216" s="32"/>
      <c r="EM216" s="32"/>
      <c r="EN216" s="32"/>
      <c r="EO216" s="32"/>
      <c r="EP216" s="32"/>
      <c r="EQ216" s="32"/>
      <c r="ER216" s="32"/>
      <c r="ES216" s="32"/>
      <c r="ET216" s="32"/>
      <c r="EU216" s="32"/>
      <c r="EV216" s="32"/>
      <c r="EW216" s="32"/>
      <c r="EX216" s="32"/>
      <c r="EY216" s="32"/>
      <c r="EZ216" s="32"/>
      <c r="FA216" s="32"/>
      <c r="FB216" s="80" t="s">
        <v>869</v>
      </c>
      <c r="FC216" s="80"/>
      <c r="FD216" s="80"/>
    </row>
    <row r="217" ht="16.5" hidden="1" customHeight="1">
      <c r="A217" s="81">
        <v>37640.0</v>
      </c>
      <c r="B217" s="82" t="s">
        <v>862</v>
      </c>
      <c r="C217" s="83" t="s">
        <v>27</v>
      </c>
      <c r="D217" s="73" t="s">
        <v>16</v>
      </c>
      <c r="E217" s="73" t="s">
        <v>10</v>
      </c>
      <c r="F217" s="73" t="s">
        <v>292</v>
      </c>
      <c r="G217" s="82" t="s">
        <v>863</v>
      </c>
      <c r="H217" s="82" t="s">
        <v>477</v>
      </c>
      <c r="I217" s="45" t="s">
        <v>11</v>
      </c>
      <c r="J217" s="45" t="s">
        <v>36</v>
      </c>
      <c r="K217" s="45" t="s">
        <v>73</v>
      </c>
      <c r="L217" s="96" t="s">
        <v>653</v>
      </c>
      <c r="M217" s="96" t="s">
        <v>110</v>
      </c>
      <c r="N217" s="74">
        <v>43271.0</v>
      </c>
      <c r="O217" s="97"/>
      <c r="P217" s="32"/>
      <c r="Q217" s="33"/>
      <c r="R217" s="33"/>
      <c r="S217" s="32"/>
      <c r="T217" s="75">
        <f t="shared" si="419"/>
        <v>252</v>
      </c>
      <c r="U217" s="35">
        <f t="shared" si="4"/>
        <v>4</v>
      </c>
      <c r="V217" s="75">
        <f t="shared" ref="V217:X217" si="442">IF(ISBLANK($A217),"",sum(AF217,AL217,AR217,AX217,BD217,BJ217,BP217,BV217,CB217,CH217,CN217,CT217,CZ217,DF217,DL217,DR217,DX217,ED217,EJ217,EP217,EV217))</f>
        <v>5</v>
      </c>
      <c r="W217" s="75">
        <f t="shared" si="442"/>
        <v>0</v>
      </c>
      <c r="X217" s="75">
        <f t="shared" si="442"/>
        <v>0</v>
      </c>
      <c r="Y217" s="76">
        <f t="shared" si="421"/>
        <v>5</v>
      </c>
      <c r="Z217" s="75">
        <f t="shared" ref="Z217:AB217" si="443">IF(ISBLANK($A217),"",sum(AI217,AO217,AU217,BA217,BG217,BM217,BS217,BY217,CE217,CK217,CQ217,CW217,DC217,DI217,DO217,DU217,EA217,EG217,EM217,ES217,EY217))</f>
        <v>3</v>
      </c>
      <c r="AA217" s="75">
        <f t="shared" si="443"/>
        <v>0</v>
      </c>
      <c r="AB217" s="75">
        <f t="shared" si="443"/>
        <v>0</v>
      </c>
      <c r="AC217" s="76">
        <f t="shared" si="423"/>
        <v>3</v>
      </c>
      <c r="AD217" s="77">
        <f t="shared" si="424"/>
        <v>0.6</v>
      </c>
      <c r="AE217" s="78" t="str">
        <f t="shared" si="425"/>
        <v>20+</v>
      </c>
      <c r="AF217" s="98"/>
      <c r="AG217" s="32"/>
      <c r="AH217" s="32"/>
      <c r="AI217" s="32"/>
      <c r="AJ217" s="32"/>
      <c r="AK217" s="32"/>
      <c r="AL217" s="79">
        <v>1.0</v>
      </c>
      <c r="AM217" s="32"/>
      <c r="AN217" s="32"/>
      <c r="AO217" s="79">
        <v>1.0</v>
      </c>
      <c r="AP217" s="32"/>
      <c r="AQ217" s="32"/>
      <c r="AR217" s="79"/>
      <c r="AS217" s="32"/>
      <c r="AT217" s="32"/>
      <c r="AU217" s="32"/>
      <c r="AV217" s="32"/>
      <c r="AW217" s="32"/>
      <c r="AX217" s="79">
        <v>1.0</v>
      </c>
      <c r="AY217" s="32"/>
      <c r="AZ217" s="32"/>
      <c r="BA217" s="79"/>
      <c r="BB217" s="32"/>
      <c r="BC217" s="32"/>
      <c r="BD217" s="79">
        <v>1.0</v>
      </c>
      <c r="BE217" s="32"/>
      <c r="BF217" s="32"/>
      <c r="BG217" s="79">
        <v>1.0</v>
      </c>
      <c r="BH217" s="32"/>
      <c r="BI217" s="32"/>
      <c r="BJ217" s="32"/>
      <c r="BK217" s="79"/>
      <c r="BL217" s="32"/>
      <c r="BM217" s="32"/>
      <c r="BN217" s="32"/>
      <c r="BO217" s="32"/>
      <c r="BP217" s="79"/>
      <c r="BQ217" s="32"/>
      <c r="BR217" s="32"/>
      <c r="BS217" s="32"/>
      <c r="BT217" s="32"/>
      <c r="BU217" s="32"/>
      <c r="BV217" s="79">
        <v>1.0</v>
      </c>
      <c r="BW217" s="32"/>
      <c r="BX217" s="32"/>
      <c r="BY217" s="32"/>
      <c r="BZ217" s="32"/>
      <c r="CA217" s="32"/>
      <c r="CB217" s="79">
        <v>1.0</v>
      </c>
      <c r="CC217" s="32"/>
      <c r="CD217" s="32"/>
      <c r="CE217" s="79">
        <v>1.0</v>
      </c>
      <c r="CF217" s="32"/>
      <c r="CG217" s="32"/>
      <c r="CH217" s="32"/>
      <c r="CI217" s="79"/>
      <c r="CJ217" s="32"/>
      <c r="CK217" s="32"/>
      <c r="CL217" s="32"/>
      <c r="CM217" s="32"/>
      <c r="CN217" s="79"/>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c r="EC217" s="32"/>
      <c r="ED217" s="32"/>
      <c r="EE217" s="32"/>
      <c r="EF217" s="32"/>
      <c r="EG217" s="32"/>
      <c r="EH217" s="32"/>
      <c r="EI217" s="32"/>
      <c r="EJ217" s="32"/>
      <c r="EK217" s="32"/>
      <c r="EL217" s="32"/>
      <c r="EM217" s="32"/>
      <c r="EN217" s="32"/>
      <c r="EO217" s="32"/>
      <c r="EP217" s="32"/>
      <c r="EQ217" s="32"/>
      <c r="ER217" s="32"/>
      <c r="ES217" s="32"/>
      <c r="ET217" s="32"/>
      <c r="EU217" s="32"/>
      <c r="EV217" s="32"/>
      <c r="EW217" s="32"/>
      <c r="EX217" s="32"/>
      <c r="EY217" s="32"/>
      <c r="EZ217" s="32"/>
      <c r="FA217" s="32"/>
      <c r="FB217" s="80" t="s">
        <v>870</v>
      </c>
      <c r="FC217" s="80"/>
      <c r="FD217" s="80"/>
    </row>
    <row r="218" hidden="1" customHeight="1">
      <c r="A218" s="92">
        <v>32941.0</v>
      </c>
      <c r="B218" s="93" t="s">
        <v>871</v>
      </c>
      <c r="C218" s="94" t="s">
        <v>27</v>
      </c>
      <c r="D218" s="87" t="s">
        <v>9</v>
      </c>
      <c r="E218" s="87" t="s">
        <v>10</v>
      </c>
      <c r="F218" s="87" t="s">
        <v>292</v>
      </c>
      <c r="G218" s="93" t="s">
        <v>872</v>
      </c>
      <c r="H218" s="93" t="s">
        <v>477</v>
      </c>
      <c r="I218" s="68" t="s">
        <v>11</v>
      </c>
      <c r="J218" s="68" t="s">
        <v>36</v>
      </c>
      <c r="K218" s="68" t="s">
        <v>73</v>
      </c>
      <c r="L218" s="85" t="s">
        <v>361</v>
      </c>
      <c r="M218" s="85" t="s">
        <v>261</v>
      </c>
      <c r="N218" s="95">
        <v>43155.0</v>
      </c>
      <c r="O218" s="106">
        <v>43155.0</v>
      </c>
      <c r="P218" s="52"/>
      <c r="Q218" s="53"/>
      <c r="R218" s="53"/>
      <c r="S218" s="52"/>
      <c r="T218" s="34">
        <f t="shared" si="419"/>
        <v>368</v>
      </c>
      <c r="U218" s="35">
        <f t="shared" si="4"/>
        <v>4</v>
      </c>
      <c r="V218" s="36">
        <f t="shared" ref="V218:X218" si="444">IF(ISBLANK($A218),"",sum(AF218,AL218,AR218,AX218,BD218,BJ218,BP218,BV218,CB218,CH218,CN218,CT218,CZ218,DF218,DL218,DR218,DX218,ED218,EJ218,EP218,EV218))</f>
        <v>5</v>
      </c>
      <c r="W218" s="36">
        <f t="shared" si="444"/>
        <v>9</v>
      </c>
      <c r="X218" s="36">
        <f t="shared" si="444"/>
        <v>0</v>
      </c>
      <c r="Y218" s="37">
        <f t="shared" si="421"/>
        <v>14</v>
      </c>
      <c r="Z218" s="36">
        <f t="shared" ref="Z218:AB218" si="445">IF(ISBLANK($A218),"",sum(AI218,AO218,AU218,BA218,BG218,BM218,BS218,BY218,CE218,CK218,CQ218,CW218,DC218,DI218,DO218,DU218,EA218,EG218,EM218,ES218,EY218))</f>
        <v>4</v>
      </c>
      <c r="AA218" s="36">
        <f t="shared" si="445"/>
        <v>0</v>
      </c>
      <c r="AB218" s="36">
        <f t="shared" si="445"/>
        <v>0</v>
      </c>
      <c r="AC218" s="37">
        <f t="shared" si="423"/>
        <v>4</v>
      </c>
      <c r="AD218" s="38">
        <f t="shared" si="424"/>
        <v>0.2857142857</v>
      </c>
      <c r="AE218" s="39" t="str">
        <f t="shared" si="425"/>
        <v>20+</v>
      </c>
      <c r="AF218" s="70"/>
      <c r="AG218" s="52"/>
      <c r="AH218" s="52"/>
      <c r="AI218" s="52"/>
      <c r="AJ218" s="52"/>
      <c r="AK218" s="52"/>
      <c r="AL218" s="90">
        <v>2.0</v>
      </c>
      <c r="AM218" s="90">
        <v>3.0</v>
      </c>
      <c r="AN218" s="52"/>
      <c r="AO218" s="90">
        <v>2.0</v>
      </c>
      <c r="AP218" s="52"/>
      <c r="AQ218" s="52"/>
      <c r="AR218" s="52"/>
      <c r="AS218" s="52"/>
      <c r="AT218" s="52"/>
      <c r="AU218" s="52"/>
      <c r="AV218" s="52"/>
      <c r="AW218" s="52"/>
      <c r="AX218" s="52"/>
      <c r="AY218" s="90">
        <v>2.0</v>
      </c>
      <c r="AZ218" s="52"/>
      <c r="BA218" s="52"/>
      <c r="BB218" s="52"/>
      <c r="BC218" s="52"/>
      <c r="BD218" s="90"/>
      <c r="BE218" s="52"/>
      <c r="BF218" s="52"/>
      <c r="BG218" s="52"/>
      <c r="BH218" s="52"/>
      <c r="BI218" s="52"/>
      <c r="BJ218" s="52"/>
      <c r="BK218" s="90"/>
      <c r="BL218" s="52"/>
      <c r="BM218" s="52"/>
      <c r="BN218" s="52"/>
      <c r="BO218" s="52"/>
      <c r="BP218" s="90"/>
      <c r="BQ218" s="52"/>
      <c r="BR218" s="52"/>
      <c r="BS218" s="52"/>
      <c r="BT218" s="52"/>
      <c r="BU218" s="52"/>
      <c r="BV218" s="52"/>
      <c r="BW218" s="52"/>
      <c r="BX218" s="52"/>
      <c r="BY218" s="52"/>
      <c r="BZ218" s="52"/>
      <c r="CA218" s="52"/>
      <c r="CB218" s="90"/>
      <c r="CC218" s="52"/>
      <c r="CD218" s="52"/>
      <c r="CE218" s="52"/>
      <c r="CF218" s="52"/>
      <c r="CG218" s="52"/>
      <c r="CH218" s="90">
        <v>1.0</v>
      </c>
      <c r="CI218" s="90">
        <v>1.0</v>
      </c>
      <c r="CJ218" s="52"/>
      <c r="CK218" s="90">
        <v>2.0</v>
      </c>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52"/>
      <c r="DK218" s="52"/>
      <c r="DL218" s="52"/>
      <c r="DM218" s="52"/>
      <c r="DN218" s="52"/>
      <c r="DO218" s="52"/>
      <c r="DP218" s="52"/>
      <c r="DQ218" s="52"/>
      <c r="DR218" s="52"/>
      <c r="DS218" s="52"/>
      <c r="DT218" s="52"/>
      <c r="DU218" s="52"/>
      <c r="DV218" s="52"/>
      <c r="DW218" s="52"/>
      <c r="DX218" s="52"/>
      <c r="DY218" s="52"/>
      <c r="DZ218" s="52"/>
      <c r="EA218" s="52"/>
      <c r="EB218" s="52"/>
      <c r="EC218" s="52"/>
      <c r="ED218" s="90">
        <v>2.0</v>
      </c>
      <c r="EE218" s="52"/>
      <c r="EF218" s="52"/>
      <c r="EG218" s="52"/>
      <c r="EH218" s="52"/>
      <c r="EI218" s="52"/>
      <c r="EJ218" s="52"/>
      <c r="EK218" s="52"/>
      <c r="EL218" s="52"/>
      <c r="EM218" s="52"/>
      <c r="EN218" s="52"/>
      <c r="EO218" s="52"/>
      <c r="EP218" s="52"/>
      <c r="EQ218" s="52"/>
      <c r="ER218" s="52"/>
      <c r="ES218" s="52"/>
      <c r="ET218" s="52"/>
      <c r="EU218" s="52"/>
      <c r="EV218" s="52"/>
      <c r="EW218" s="90">
        <v>3.0</v>
      </c>
      <c r="EX218" s="52"/>
      <c r="EY218" s="52"/>
      <c r="EZ218" s="52"/>
      <c r="FA218" s="52"/>
      <c r="FB218" s="91" t="s">
        <v>873</v>
      </c>
      <c r="FC218" s="91"/>
      <c r="FD218" s="91"/>
    </row>
    <row r="219" hidden="1">
      <c r="A219" s="81">
        <v>32901.0</v>
      </c>
      <c r="B219" s="82" t="s">
        <v>871</v>
      </c>
      <c r="C219" s="83" t="s">
        <v>27</v>
      </c>
      <c r="D219" s="73" t="s">
        <v>16</v>
      </c>
      <c r="E219" s="73" t="s">
        <v>10</v>
      </c>
      <c r="F219" s="73" t="s">
        <v>292</v>
      </c>
      <c r="G219" s="82" t="s">
        <v>872</v>
      </c>
      <c r="H219" s="82" t="s">
        <v>477</v>
      </c>
      <c r="I219" s="45" t="s">
        <v>11</v>
      </c>
      <c r="J219" s="45" t="s">
        <v>36</v>
      </c>
      <c r="K219" s="45" t="s">
        <v>73</v>
      </c>
      <c r="L219" s="96" t="s">
        <v>361</v>
      </c>
      <c r="M219" s="96" t="s">
        <v>261</v>
      </c>
      <c r="N219" s="74">
        <v>43155.0</v>
      </c>
      <c r="O219" s="97">
        <v>43155.0</v>
      </c>
      <c r="P219" s="32"/>
      <c r="Q219" s="33"/>
      <c r="R219" s="33"/>
      <c r="S219" s="32"/>
      <c r="T219" s="75">
        <f t="shared" si="419"/>
        <v>368</v>
      </c>
      <c r="U219" s="35">
        <f t="shared" si="4"/>
        <v>4</v>
      </c>
      <c r="V219" s="75">
        <f t="shared" ref="V219:X219" si="446">IF(ISBLANK($A219),"",sum(AF219,AL219,AR219,AX219,BD219,BJ219,BP219,BV219,CB219,CH219,CN219,CT219,CZ219,DF219,DL219,DR219,DX219,ED219,EJ219,EP219,EV219))</f>
        <v>0</v>
      </c>
      <c r="W219" s="75">
        <f t="shared" si="446"/>
        <v>0</v>
      </c>
      <c r="X219" s="75">
        <f t="shared" si="446"/>
        <v>0</v>
      </c>
      <c r="Y219" s="76">
        <f t="shared" si="421"/>
        <v>0</v>
      </c>
      <c r="Z219" s="75">
        <f t="shared" ref="Z219:AB219" si="447">IF(ISBLANK($A219),"",sum(AI219,AO219,AU219,BA219,BG219,BM219,BS219,BY219,CE219,CK219,CQ219,CW219,DC219,DI219,DO219,DU219,EA219,EG219,EM219,ES219,EY219))</f>
        <v>0</v>
      </c>
      <c r="AA219" s="75">
        <f t="shared" si="447"/>
        <v>0</v>
      </c>
      <c r="AB219" s="75">
        <f t="shared" si="447"/>
        <v>0</v>
      </c>
      <c r="AC219" s="76">
        <f t="shared" si="423"/>
        <v>0</v>
      </c>
      <c r="AD219" s="77" t="str">
        <f t="shared" si="424"/>
        <v/>
      </c>
      <c r="AE219" s="78" t="str">
        <f t="shared" si="425"/>
        <v>20+</v>
      </c>
      <c r="AF219" s="48"/>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79"/>
      <c r="BE219" s="32"/>
      <c r="BF219" s="32"/>
      <c r="BG219" s="32"/>
      <c r="BH219" s="32"/>
      <c r="BI219" s="32"/>
      <c r="BJ219" s="32"/>
      <c r="BK219" s="79"/>
      <c r="BL219" s="32"/>
      <c r="BM219" s="32"/>
      <c r="BN219" s="32"/>
      <c r="BO219" s="32"/>
      <c r="BP219" s="79"/>
      <c r="BQ219" s="32"/>
      <c r="BR219" s="32"/>
      <c r="BS219" s="32"/>
      <c r="BT219" s="32"/>
      <c r="BU219" s="32"/>
      <c r="BV219" s="32"/>
      <c r="BW219" s="32"/>
      <c r="BX219" s="32"/>
      <c r="BY219" s="32"/>
      <c r="BZ219" s="32"/>
      <c r="CA219" s="32"/>
      <c r="CB219" s="79"/>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c r="EC219" s="32"/>
      <c r="ED219" s="32"/>
      <c r="EE219" s="32"/>
      <c r="EF219" s="32"/>
      <c r="EG219" s="32"/>
      <c r="EH219" s="32"/>
      <c r="EI219" s="32"/>
      <c r="EJ219" s="32"/>
      <c r="EK219" s="32"/>
      <c r="EL219" s="32"/>
      <c r="EM219" s="32"/>
      <c r="EN219" s="32"/>
      <c r="EO219" s="32"/>
      <c r="EP219" s="32"/>
      <c r="EQ219" s="32"/>
      <c r="ER219" s="32"/>
      <c r="ES219" s="32"/>
      <c r="ET219" s="32"/>
      <c r="EU219" s="32"/>
      <c r="EV219" s="32"/>
      <c r="EW219" s="32"/>
      <c r="EX219" s="32"/>
      <c r="EY219" s="32"/>
      <c r="EZ219" s="32"/>
      <c r="FA219" s="32"/>
      <c r="FB219" s="80" t="s">
        <v>874</v>
      </c>
      <c r="FC219" s="80"/>
      <c r="FD219" s="80"/>
    </row>
    <row r="220" hidden="1">
      <c r="A220" s="81">
        <v>37072.0</v>
      </c>
      <c r="B220" s="82" t="s">
        <v>875</v>
      </c>
      <c r="C220" s="83" t="s">
        <v>27</v>
      </c>
      <c r="D220" s="73" t="s">
        <v>16</v>
      </c>
      <c r="E220" s="73" t="s">
        <v>10</v>
      </c>
      <c r="F220" s="73" t="s">
        <v>292</v>
      </c>
      <c r="G220" s="82" t="s">
        <v>872</v>
      </c>
      <c r="H220" s="82" t="s">
        <v>477</v>
      </c>
      <c r="I220" s="45" t="s">
        <v>11</v>
      </c>
      <c r="J220" s="45" t="s">
        <v>36</v>
      </c>
      <c r="K220" s="45" t="s">
        <v>73</v>
      </c>
      <c r="L220" s="96" t="s">
        <v>625</v>
      </c>
      <c r="M220" s="96" t="s">
        <v>55</v>
      </c>
      <c r="N220" s="74">
        <v>43249.0</v>
      </c>
      <c r="O220" s="97"/>
      <c r="P220" s="32"/>
      <c r="Q220" s="33"/>
      <c r="R220" s="33"/>
      <c r="S220" s="32"/>
      <c r="T220" s="75">
        <f t="shared" si="419"/>
        <v>274</v>
      </c>
      <c r="U220" s="35">
        <f t="shared" si="4"/>
        <v>4</v>
      </c>
      <c r="V220" s="75">
        <f t="shared" ref="V220:X220" si="448">IF(ISBLANK($A220),"",sum(AF220,AL220,AR220,AX220,BD220,BJ220,BP220,BV220,CB220,CH220,CN220,CT220,CZ220,DF220,DL220,DR220,DX220,ED220,EJ220,EP220,EV220))</f>
        <v>1</v>
      </c>
      <c r="W220" s="75">
        <f t="shared" si="448"/>
        <v>0</v>
      </c>
      <c r="X220" s="75">
        <f t="shared" si="448"/>
        <v>0</v>
      </c>
      <c r="Y220" s="76">
        <f t="shared" si="421"/>
        <v>1</v>
      </c>
      <c r="Z220" s="75">
        <f t="shared" ref="Z220:AB220" si="449">IF(ISBLANK($A220),"",sum(AI220,AO220,AU220,BA220,BG220,BM220,BS220,BY220,CE220,CK220,CQ220,CW220,DC220,DI220,DO220,DU220,EA220,EG220,EM220,ES220,EY220))</f>
        <v>1</v>
      </c>
      <c r="AA220" s="75">
        <f t="shared" si="449"/>
        <v>0</v>
      </c>
      <c r="AB220" s="75">
        <f t="shared" si="449"/>
        <v>0</v>
      </c>
      <c r="AC220" s="76">
        <f t="shared" si="423"/>
        <v>1</v>
      </c>
      <c r="AD220" s="77">
        <f t="shared" si="424"/>
        <v>1</v>
      </c>
      <c r="AE220" s="78" t="str">
        <f t="shared" si="425"/>
        <v>20+</v>
      </c>
      <c r="AF220" s="98">
        <v>1.0</v>
      </c>
      <c r="AG220" s="32"/>
      <c r="AH220" s="32"/>
      <c r="AI220" s="79">
        <v>1.0</v>
      </c>
      <c r="AJ220" s="32"/>
      <c r="AK220" s="32"/>
      <c r="AL220" s="32"/>
      <c r="AM220" s="32"/>
      <c r="AN220" s="32"/>
      <c r="AO220" s="32"/>
      <c r="AP220" s="32"/>
      <c r="AQ220" s="32"/>
      <c r="AR220" s="32"/>
      <c r="AS220" s="32"/>
      <c r="AT220" s="32"/>
      <c r="AU220" s="32"/>
      <c r="AV220" s="32"/>
      <c r="AW220" s="32"/>
      <c r="AX220" s="32"/>
      <c r="AY220" s="32"/>
      <c r="AZ220" s="32"/>
      <c r="BA220" s="32"/>
      <c r="BB220" s="32"/>
      <c r="BC220" s="32"/>
      <c r="BD220" s="79"/>
      <c r="BE220" s="32"/>
      <c r="BF220" s="32"/>
      <c r="BG220" s="32"/>
      <c r="BH220" s="32"/>
      <c r="BI220" s="32"/>
      <c r="BJ220" s="32"/>
      <c r="BK220" s="79"/>
      <c r="BL220" s="32"/>
      <c r="BM220" s="32"/>
      <c r="BN220" s="32"/>
      <c r="BO220" s="32"/>
      <c r="BP220" s="79"/>
      <c r="BQ220" s="32"/>
      <c r="BR220" s="32"/>
      <c r="BS220" s="32"/>
      <c r="BT220" s="32"/>
      <c r="BU220" s="32"/>
      <c r="BV220" s="32"/>
      <c r="BW220" s="32"/>
      <c r="BX220" s="32"/>
      <c r="BY220" s="32"/>
      <c r="BZ220" s="32"/>
      <c r="CA220" s="32"/>
      <c r="CB220" s="79"/>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c r="EC220" s="32"/>
      <c r="ED220" s="32"/>
      <c r="EE220" s="32"/>
      <c r="EF220" s="32"/>
      <c r="EG220" s="32"/>
      <c r="EH220" s="32"/>
      <c r="EI220" s="32"/>
      <c r="EJ220" s="32"/>
      <c r="EK220" s="32"/>
      <c r="EL220" s="32"/>
      <c r="EM220" s="32"/>
      <c r="EN220" s="32"/>
      <c r="EO220" s="32"/>
      <c r="EP220" s="32"/>
      <c r="EQ220" s="32"/>
      <c r="ER220" s="32"/>
      <c r="ES220" s="32"/>
      <c r="ET220" s="32"/>
      <c r="EU220" s="32"/>
      <c r="EV220" s="32"/>
      <c r="EW220" s="32"/>
      <c r="EX220" s="32"/>
      <c r="EY220" s="32"/>
      <c r="EZ220" s="32"/>
      <c r="FA220" s="32"/>
      <c r="FB220" s="80" t="s">
        <v>876</v>
      </c>
      <c r="FC220" s="80"/>
      <c r="FD220" s="80"/>
    </row>
    <row r="221" hidden="1">
      <c r="A221" s="81">
        <v>37061.0</v>
      </c>
      <c r="B221" s="82" t="s">
        <v>877</v>
      </c>
      <c r="C221" s="83" t="s">
        <v>27</v>
      </c>
      <c r="D221" s="73" t="s">
        <v>16</v>
      </c>
      <c r="E221" s="73" t="s">
        <v>10</v>
      </c>
      <c r="F221" s="73" t="s">
        <v>292</v>
      </c>
      <c r="G221" s="82" t="s">
        <v>878</v>
      </c>
      <c r="H221" s="82" t="s">
        <v>477</v>
      </c>
      <c r="I221" s="45" t="s">
        <v>11</v>
      </c>
      <c r="J221" s="45" t="s">
        <v>36</v>
      </c>
      <c r="K221" s="45" t="s">
        <v>73</v>
      </c>
      <c r="L221" s="96" t="s">
        <v>842</v>
      </c>
      <c r="M221" s="96" t="s">
        <v>38</v>
      </c>
      <c r="N221" s="74">
        <v>43249.0</v>
      </c>
      <c r="O221" s="97"/>
      <c r="P221" s="32"/>
      <c r="Q221" s="33"/>
      <c r="R221" s="33"/>
      <c r="S221" s="32"/>
      <c r="T221" s="75">
        <f t="shared" si="419"/>
        <v>274</v>
      </c>
      <c r="U221" s="35">
        <f t="shared" si="4"/>
        <v>4</v>
      </c>
      <c r="V221" s="75">
        <f t="shared" ref="V221:X221" si="450">IF(ISBLANK($A221),"",sum(AF221,AL221,AR221,AX221,BD221,BJ221,BP221,BV221,CB221,CH221,CN221,CT221,CZ221,DF221,DL221,DR221,DX221,ED221,EJ221,EP221,EV221))</f>
        <v>1</v>
      </c>
      <c r="W221" s="75">
        <f t="shared" si="450"/>
        <v>0</v>
      </c>
      <c r="X221" s="75">
        <f t="shared" si="450"/>
        <v>0</v>
      </c>
      <c r="Y221" s="76">
        <f t="shared" si="421"/>
        <v>1</v>
      </c>
      <c r="Z221" s="75">
        <f t="shared" ref="Z221:AB221" si="451">IF(ISBLANK($A221),"",sum(AI221,AO221,AU221,BA221,BG221,BM221,BS221,BY221,CE221,CK221,CQ221,CW221,DC221,DI221,DO221,DU221,EA221,EG221,EM221,ES221,EY221))</f>
        <v>1</v>
      </c>
      <c r="AA221" s="75">
        <f t="shared" si="451"/>
        <v>0</v>
      </c>
      <c r="AB221" s="75">
        <f t="shared" si="451"/>
        <v>0</v>
      </c>
      <c r="AC221" s="76">
        <f t="shared" si="423"/>
        <v>1</v>
      </c>
      <c r="AD221" s="77">
        <f t="shared" si="424"/>
        <v>1</v>
      </c>
      <c r="AE221" s="78" t="str">
        <f t="shared" si="425"/>
        <v>20+</v>
      </c>
      <c r="AF221" s="98">
        <v>1.0</v>
      </c>
      <c r="AG221" s="32"/>
      <c r="AH221" s="32"/>
      <c r="AI221" s="79">
        <v>1.0</v>
      </c>
      <c r="AJ221" s="32"/>
      <c r="AK221" s="32"/>
      <c r="AL221" s="32"/>
      <c r="AM221" s="32"/>
      <c r="AN221" s="32"/>
      <c r="AO221" s="32"/>
      <c r="AP221" s="32"/>
      <c r="AQ221" s="32"/>
      <c r="AR221" s="32"/>
      <c r="AS221" s="32"/>
      <c r="AT221" s="32"/>
      <c r="AU221" s="32"/>
      <c r="AV221" s="32"/>
      <c r="AW221" s="32"/>
      <c r="AX221" s="32"/>
      <c r="AY221" s="32"/>
      <c r="AZ221" s="32"/>
      <c r="BA221" s="32"/>
      <c r="BB221" s="32"/>
      <c r="BC221" s="32"/>
      <c r="BD221" s="79"/>
      <c r="BE221" s="32"/>
      <c r="BF221" s="32"/>
      <c r="BG221" s="32"/>
      <c r="BH221" s="32"/>
      <c r="BI221" s="32"/>
      <c r="BJ221" s="32"/>
      <c r="BK221" s="79"/>
      <c r="BL221" s="32"/>
      <c r="BM221" s="32"/>
      <c r="BN221" s="32"/>
      <c r="BO221" s="32"/>
      <c r="BP221" s="79"/>
      <c r="BQ221" s="32"/>
      <c r="BR221" s="32"/>
      <c r="BS221" s="32"/>
      <c r="BT221" s="32"/>
      <c r="BU221" s="32"/>
      <c r="BV221" s="32"/>
      <c r="BW221" s="32"/>
      <c r="BX221" s="32"/>
      <c r="BY221" s="32"/>
      <c r="BZ221" s="32"/>
      <c r="CA221" s="32"/>
      <c r="CB221" s="79"/>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c r="EC221" s="32"/>
      <c r="ED221" s="32"/>
      <c r="EE221" s="32"/>
      <c r="EF221" s="32"/>
      <c r="EG221" s="32"/>
      <c r="EH221" s="32"/>
      <c r="EI221" s="32"/>
      <c r="EJ221" s="32"/>
      <c r="EK221" s="32"/>
      <c r="EL221" s="32"/>
      <c r="EM221" s="32"/>
      <c r="EN221" s="32"/>
      <c r="EO221" s="32"/>
      <c r="EP221" s="32"/>
      <c r="EQ221" s="32"/>
      <c r="ER221" s="32"/>
      <c r="ES221" s="32"/>
      <c r="ET221" s="32"/>
      <c r="EU221" s="32"/>
      <c r="EV221" s="32"/>
      <c r="EW221" s="32"/>
      <c r="EX221" s="32"/>
      <c r="EY221" s="32"/>
      <c r="EZ221" s="32"/>
      <c r="FA221" s="32"/>
      <c r="FB221" s="109" t="s">
        <v>879</v>
      </c>
      <c r="FC221" s="80"/>
      <c r="FD221" s="80"/>
    </row>
    <row r="222" hidden="1">
      <c r="A222" s="81">
        <v>38180.0</v>
      </c>
      <c r="B222" s="82" t="s">
        <v>880</v>
      </c>
      <c r="C222" s="83" t="s">
        <v>27</v>
      </c>
      <c r="D222" s="73" t="s">
        <v>16</v>
      </c>
      <c r="E222" s="73" t="s">
        <v>10</v>
      </c>
      <c r="F222" s="73" t="s">
        <v>292</v>
      </c>
      <c r="G222" s="82" t="s">
        <v>881</v>
      </c>
      <c r="H222" s="82" t="s">
        <v>477</v>
      </c>
      <c r="I222" s="45" t="s">
        <v>11</v>
      </c>
      <c r="J222" s="45" t="s">
        <v>36</v>
      </c>
      <c r="K222" s="45" t="s">
        <v>73</v>
      </c>
      <c r="L222" s="96" t="s">
        <v>402</v>
      </c>
      <c r="M222" s="96" t="s">
        <v>38</v>
      </c>
      <c r="N222" s="74">
        <v>43249.0</v>
      </c>
      <c r="O222" s="97"/>
      <c r="P222" s="32"/>
      <c r="Q222" s="33"/>
      <c r="R222" s="33"/>
      <c r="S222" s="32"/>
      <c r="T222" s="75">
        <f t="shared" si="419"/>
        <v>274</v>
      </c>
      <c r="U222" s="35">
        <f t="shared" si="4"/>
        <v>4</v>
      </c>
      <c r="V222" s="75">
        <f t="shared" ref="V222:X222" si="452">IF(ISBLANK($A222),"",sum(AF222,AL222,AR222,AX222,BD222,BJ222,BP222,BV222,CB222,CH222,CN222,CT222,CZ222,DF222,DL222,DR222,DX222,ED222,EJ222,EP222,EV222))</f>
        <v>0</v>
      </c>
      <c r="W222" s="75">
        <f t="shared" si="452"/>
        <v>4</v>
      </c>
      <c r="X222" s="75">
        <f t="shared" si="452"/>
        <v>0</v>
      </c>
      <c r="Y222" s="76">
        <f t="shared" si="421"/>
        <v>4</v>
      </c>
      <c r="Z222" s="75">
        <f t="shared" ref="Z222:AB222" si="453">IF(ISBLANK($A222),"",sum(AI222,AO222,AU222,BA222,BG222,BM222,BS222,BY222,CE222,CK222,CQ222,CW222,DC222,DI222,DO222,DU222,EA222,EG222,EM222,ES222,EY222))</f>
        <v>2</v>
      </c>
      <c r="AA222" s="75">
        <f t="shared" si="453"/>
        <v>0</v>
      </c>
      <c r="AB222" s="75">
        <f t="shared" si="453"/>
        <v>0</v>
      </c>
      <c r="AC222" s="76">
        <f t="shared" si="423"/>
        <v>2</v>
      </c>
      <c r="AD222" s="77">
        <f t="shared" si="424"/>
        <v>0.5</v>
      </c>
      <c r="AE222" s="78" t="str">
        <f t="shared" si="425"/>
        <v>20+</v>
      </c>
      <c r="AF222" s="48"/>
      <c r="AG222" s="79">
        <v>2.0</v>
      </c>
      <c r="AH222" s="32"/>
      <c r="AI222" s="32"/>
      <c r="AJ222" s="32"/>
      <c r="AK222" s="32"/>
      <c r="AL222" s="32"/>
      <c r="AM222" s="32"/>
      <c r="AN222" s="32"/>
      <c r="AO222" s="79">
        <v>1.0</v>
      </c>
      <c r="AP222" s="32"/>
      <c r="AQ222" s="32"/>
      <c r="AR222" s="32"/>
      <c r="AS222" s="79">
        <v>1.0</v>
      </c>
      <c r="AT222" s="32"/>
      <c r="AU222" s="32"/>
      <c r="AV222" s="32"/>
      <c r="AW222" s="32"/>
      <c r="AX222" s="32"/>
      <c r="AY222" s="32"/>
      <c r="AZ222" s="32"/>
      <c r="BA222" s="32"/>
      <c r="BB222" s="32"/>
      <c r="BC222" s="32"/>
      <c r="BD222" s="79"/>
      <c r="BE222" s="79">
        <v>1.0</v>
      </c>
      <c r="BF222" s="32"/>
      <c r="BG222" s="79">
        <v>1.0</v>
      </c>
      <c r="BH222" s="32"/>
      <c r="BI222" s="32"/>
      <c r="BJ222" s="32"/>
      <c r="BK222" s="79"/>
      <c r="BL222" s="32"/>
      <c r="BM222" s="32"/>
      <c r="BN222" s="32"/>
      <c r="BO222" s="32"/>
      <c r="BP222" s="79"/>
      <c r="BQ222" s="32"/>
      <c r="BR222" s="32"/>
      <c r="BS222" s="32"/>
      <c r="BT222" s="32"/>
      <c r="BU222" s="32"/>
      <c r="BV222" s="32"/>
      <c r="BW222" s="32"/>
      <c r="BX222" s="32"/>
      <c r="BY222" s="32"/>
      <c r="BZ222" s="32"/>
      <c r="CA222" s="32"/>
      <c r="CB222" s="79"/>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c r="EC222" s="32"/>
      <c r="ED222" s="32"/>
      <c r="EE222" s="32"/>
      <c r="EF222" s="32"/>
      <c r="EG222" s="32"/>
      <c r="EH222" s="32"/>
      <c r="EI222" s="32"/>
      <c r="EJ222" s="32"/>
      <c r="EK222" s="32"/>
      <c r="EL222" s="32"/>
      <c r="EM222" s="32"/>
      <c r="EN222" s="32"/>
      <c r="EO222" s="32"/>
      <c r="EP222" s="32"/>
      <c r="EQ222" s="32"/>
      <c r="ER222" s="32"/>
      <c r="ES222" s="32"/>
      <c r="ET222" s="32"/>
      <c r="EU222" s="32"/>
      <c r="EV222" s="32"/>
      <c r="EW222" s="32"/>
      <c r="EX222" s="32"/>
      <c r="EY222" s="32"/>
      <c r="EZ222" s="32"/>
      <c r="FA222" s="32"/>
      <c r="FB222" s="109" t="s">
        <v>882</v>
      </c>
      <c r="FC222" s="80"/>
      <c r="FD222" s="80"/>
    </row>
    <row r="223" hidden="1">
      <c r="A223" s="81">
        <v>37345.0</v>
      </c>
      <c r="B223" s="82" t="s">
        <v>866</v>
      </c>
      <c r="C223" s="83" t="s">
        <v>27</v>
      </c>
      <c r="D223" s="73" t="s">
        <v>16</v>
      </c>
      <c r="E223" s="73" t="s">
        <v>10</v>
      </c>
      <c r="F223" s="73" t="s">
        <v>292</v>
      </c>
      <c r="G223" s="82" t="s">
        <v>867</v>
      </c>
      <c r="H223" s="82" t="s">
        <v>477</v>
      </c>
      <c r="I223" s="45" t="s">
        <v>11</v>
      </c>
      <c r="J223" s="45" t="s">
        <v>36</v>
      </c>
      <c r="K223" s="45" t="s">
        <v>73</v>
      </c>
      <c r="L223" s="96" t="s">
        <v>868</v>
      </c>
      <c r="M223" s="96" t="s">
        <v>190</v>
      </c>
      <c r="N223" s="74">
        <v>43292.0</v>
      </c>
      <c r="O223" s="97"/>
      <c r="P223" s="32"/>
      <c r="Q223" s="33"/>
      <c r="R223" s="33"/>
      <c r="S223" s="32"/>
      <c r="T223" s="75">
        <f t="shared" si="419"/>
        <v>231</v>
      </c>
      <c r="U223" s="35">
        <f t="shared" si="4"/>
        <v>4</v>
      </c>
      <c r="V223" s="75">
        <f t="shared" ref="V223:X223" si="454">IF(ISBLANK($A223),"",sum(AF223,AL223,AR223,AX223,BD223,BJ223,BP223,BV223,CB223,CH223,CN223,CT223,CZ223,DF223,DL223,DR223,DX223,ED223,EJ223,EP223,EV223))</f>
        <v>7</v>
      </c>
      <c r="W223" s="75">
        <f t="shared" si="454"/>
        <v>0</v>
      </c>
      <c r="X223" s="75">
        <f t="shared" si="454"/>
        <v>0</v>
      </c>
      <c r="Y223" s="76">
        <f t="shared" si="421"/>
        <v>7</v>
      </c>
      <c r="Z223" s="75">
        <f t="shared" ref="Z223:AB223" si="455">IF(ISBLANK($A223),"",sum(AI223,AO223,AU223,BA223,BG223,BM223,BS223,BY223,CE223,CK223,CQ223,CW223,DC223,DI223,DO223,DU223,EA223,EG223,EM223,ES223,EY223))</f>
        <v>6</v>
      </c>
      <c r="AA223" s="75">
        <f t="shared" si="455"/>
        <v>0</v>
      </c>
      <c r="AB223" s="75">
        <f t="shared" si="455"/>
        <v>0</v>
      </c>
      <c r="AC223" s="76">
        <f t="shared" si="423"/>
        <v>6</v>
      </c>
      <c r="AD223" s="77">
        <f t="shared" si="424"/>
        <v>0.8571428571</v>
      </c>
      <c r="AE223" s="78" t="str">
        <f t="shared" si="425"/>
        <v>20+</v>
      </c>
      <c r="AF223" s="98"/>
      <c r="AG223" s="32"/>
      <c r="AH223" s="32"/>
      <c r="AI223" s="79"/>
      <c r="AJ223" s="32"/>
      <c r="AK223" s="32"/>
      <c r="AL223" s="79">
        <v>3.0</v>
      </c>
      <c r="AM223" s="32"/>
      <c r="AN223" s="32"/>
      <c r="AO223" s="79">
        <v>3.0</v>
      </c>
      <c r="AP223" s="32"/>
      <c r="AQ223" s="32"/>
      <c r="AR223" s="79"/>
      <c r="AS223" s="32"/>
      <c r="AT223" s="32"/>
      <c r="AU223" s="79"/>
      <c r="AV223" s="32"/>
      <c r="AW223" s="79"/>
      <c r="AX223" s="32"/>
      <c r="AY223" s="32"/>
      <c r="AZ223" s="32"/>
      <c r="BA223" s="32"/>
      <c r="BB223" s="32"/>
      <c r="BC223" s="32"/>
      <c r="BD223" s="79">
        <v>1.0</v>
      </c>
      <c r="BE223" s="32"/>
      <c r="BF223" s="32"/>
      <c r="BG223" s="79">
        <v>1.0</v>
      </c>
      <c r="BH223" s="32"/>
      <c r="BI223" s="32"/>
      <c r="BJ223" s="79">
        <v>2.0</v>
      </c>
      <c r="BK223" s="79"/>
      <c r="BL223" s="32"/>
      <c r="BM223" s="79">
        <v>2.0</v>
      </c>
      <c r="BN223" s="32"/>
      <c r="BO223" s="32"/>
      <c r="BP223" s="79">
        <v>1.0</v>
      </c>
      <c r="BQ223" s="32"/>
      <c r="BR223" s="32"/>
      <c r="BS223" s="32"/>
      <c r="BT223" s="32"/>
      <c r="BU223" s="32"/>
      <c r="BV223" s="32"/>
      <c r="BW223" s="32"/>
      <c r="BX223" s="32"/>
      <c r="BY223" s="32"/>
      <c r="BZ223" s="32"/>
      <c r="CA223" s="32"/>
      <c r="CB223" s="79"/>
      <c r="CC223" s="79"/>
      <c r="CD223" s="32"/>
      <c r="CE223" s="79"/>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c r="EC223" s="32"/>
      <c r="ED223" s="32"/>
      <c r="EE223" s="32"/>
      <c r="EF223" s="32"/>
      <c r="EG223" s="32"/>
      <c r="EH223" s="32"/>
      <c r="EI223" s="32"/>
      <c r="EJ223" s="32"/>
      <c r="EK223" s="32"/>
      <c r="EL223" s="32"/>
      <c r="EM223" s="32"/>
      <c r="EN223" s="32"/>
      <c r="EO223" s="32"/>
      <c r="EP223" s="32"/>
      <c r="EQ223" s="32"/>
      <c r="ER223" s="32"/>
      <c r="ES223" s="32"/>
      <c r="ET223" s="32"/>
      <c r="EU223" s="32"/>
      <c r="EV223" s="32"/>
      <c r="EW223" s="32"/>
      <c r="EX223" s="32"/>
      <c r="EY223" s="32"/>
      <c r="EZ223" s="32"/>
      <c r="FA223" s="32"/>
      <c r="FB223" s="80" t="s">
        <v>883</v>
      </c>
      <c r="FC223" s="80"/>
      <c r="FD223" s="80"/>
    </row>
    <row r="224" hidden="1">
      <c r="A224" s="81">
        <v>36992.0</v>
      </c>
      <c r="B224" s="82" t="s">
        <v>840</v>
      </c>
      <c r="C224" s="83" t="s">
        <v>27</v>
      </c>
      <c r="D224" s="73" t="s">
        <v>16</v>
      </c>
      <c r="E224" s="73" t="s">
        <v>10</v>
      </c>
      <c r="F224" s="73" t="s">
        <v>292</v>
      </c>
      <c r="G224" s="82" t="s">
        <v>841</v>
      </c>
      <c r="H224" s="82" t="s">
        <v>477</v>
      </c>
      <c r="I224" s="45" t="s">
        <v>11</v>
      </c>
      <c r="J224" s="45" t="s">
        <v>36</v>
      </c>
      <c r="K224" s="45" t="s">
        <v>73</v>
      </c>
      <c r="L224" s="96" t="s">
        <v>884</v>
      </c>
      <c r="M224" s="96" t="s">
        <v>286</v>
      </c>
      <c r="N224" s="74">
        <v>43238.0</v>
      </c>
      <c r="O224" s="97">
        <v>43238.0</v>
      </c>
      <c r="P224" s="32"/>
      <c r="Q224" s="33"/>
      <c r="R224" s="33"/>
      <c r="S224" s="32"/>
      <c r="T224" s="75">
        <f t="shared" si="419"/>
        <v>285</v>
      </c>
      <c r="U224" s="35">
        <f t="shared" si="4"/>
        <v>4</v>
      </c>
      <c r="V224" s="75">
        <f t="shared" ref="V224:X224" si="456">IF(ISBLANK($A224),"",sum(AF224,AL224,AR224,AX224,BD224,BJ224,BP224,BV224,CB224,CH224,CN224,CT224,CZ224,DF224,DL224,DR224,DX224,ED224,EJ224,EP224,EV224))</f>
        <v>0</v>
      </c>
      <c r="W224" s="75">
        <f t="shared" si="456"/>
        <v>0</v>
      </c>
      <c r="X224" s="75">
        <f t="shared" si="456"/>
        <v>0</v>
      </c>
      <c r="Y224" s="76">
        <f t="shared" si="421"/>
        <v>0</v>
      </c>
      <c r="Z224" s="75">
        <f t="shared" ref="Z224:AB224" si="457">IF(ISBLANK($A224),"",sum(AI224,AO224,AU224,BA224,BG224,BM224,BS224,BY224,CE224,CK224,CQ224,CW224,DC224,DI224,DO224,DU224,EA224,EG224,EM224,ES224,EY224))</f>
        <v>0</v>
      </c>
      <c r="AA224" s="75">
        <f t="shared" si="457"/>
        <v>0</v>
      </c>
      <c r="AB224" s="75">
        <f t="shared" si="457"/>
        <v>0</v>
      </c>
      <c r="AC224" s="76">
        <f t="shared" si="423"/>
        <v>0</v>
      </c>
      <c r="AD224" s="77" t="str">
        <f t="shared" si="424"/>
        <v/>
      </c>
      <c r="AE224" s="78" t="str">
        <f t="shared" si="425"/>
        <v>20+</v>
      </c>
      <c r="AF224" s="48"/>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79"/>
      <c r="BE224" s="32"/>
      <c r="BF224" s="32"/>
      <c r="BG224" s="32"/>
      <c r="BH224" s="32"/>
      <c r="BI224" s="32"/>
      <c r="BJ224" s="32"/>
      <c r="BK224" s="79"/>
      <c r="BL224" s="32"/>
      <c r="BM224" s="32"/>
      <c r="BN224" s="32"/>
      <c r="BO224" s="32"/>
      <c r="BP224" s="79"/>
      <c r="BQ224" s="32"/>
      <c r="BR224" s="32"/>
      <c r="BS224" s="32"/>
      <c r="BT224" s="32"/>
      <c r="BU224" s="32"/>
      <c r="BV224" s="32"/>
      <c r="BW224" s="32"/>
      <c r="BX224" s="32"/>
      <c r="BY224" s="32"/>
      <c r="BZ224" s="32"/>
      <c r="CA224" s="32"/>
      <c r="CB224" s="79"/>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c r="EC224" s="32"/>
      <c r="ED224" s="32"/>
      <c r="EE224" s="32"/>
      <c r="EF224" s="32"/>
      <c r="EG224" s="32"/>
      <c r="EH224" s="32"/>
      <c r="EI224" s="32"/>
      <c r="EJ224" s="32"/>
      <c r="EK224" s="32"/>
      <c r="EL224" s="32"/>
      <c r="EM224" s="32"/>
      <c r="EN224" s="32"/>
      <c r="EO224" s="32"/>
      <c r="EP224" s="32"/>
      <c r="EQ224" s="32"/>
      <c r="ER224" s="32"/>
      <c r="ES224" s="32"/>
      <c r="ET224" s="32"/>
      <c r="EU224" s="32"/>
      <c r="EV224" s="32"/>
      <c r="EW224" s="32"/>
      <c r="EX224" s="32"/>
      <c r="EY224" s="32"/>
      <c r="EZ224" s="32"/>
      <c r="FA224" s="32"/>
      <c r="FB224" s="80" t="s">
        <v>885</v>
      </c>
      <c r="FC224" s="80"/>
      <c r="FD224" s="80"/>
    </row>
    <row r="225" hidden="1">
      <c r="A225" s="81">
        <v>33837.0</v>
      </c>
      <c r="B225" s="82" t="s">
        <v>886</v>
      </c>
      <c r="C225" s="83" t="s">
        <v>27</v>
      </c>
      <c r="D225" s="73" t="s">
        <v>16</v>
      </c>
      <c r="E225" s="73" t="s">
        <v>10</v>
      </c>
      <c r="F225" s="73" t="s">
        <v>292</v>
      </c>
      <c r="G225" s="82" t="s">
        <v>887</v>
      </c>
      <c r="H225" s="82" t="s">
        <v>477</v>
      </c>
      <c r="I225" s="45" t="s">
        <v>11</v>
      </c>
      <c r="J225" s="45" t="s">
        <v>36</v>
      </c>
      <c r="K225" s="45" t="s">
        <v>73</v>
      </c>
      <c r="L225" s="96" t="s">
        <v>653</v>
      </c>
      <c r="M225" s="96" t="s">
        <v>110</v>
      </c>
      <c r="N225" s="74">
        <v>43167.0</v>
      </c>
      <c r="O225" s="97">
        <v>43167.0</v>
      </c>
      <c r="P225" s="32"/>
      <c r="Q225" s="33"/>
      <c r="R225" s="33"/>
      <c r="S225" s="32"/>
      <c r="T225" s="75">
        <f t="shared" si="419"/>
        <v>356</v>
      </c>
      <c r="U225" s="35">
        <f t="shared" si="4"/>
        <v>4</v>
      </c>
      <c r="V225" s="75">
        <f t="shared" ref="V225:X225" si="458">IF(ISBLANK($A225),"",sum(AF225,AL225,AR225,AX225,BD225,BJ225,BP225,BV225,CB225,CH225,CN225,CT225,CZ225,DF225,DL225,DR225,DX225,ED225,EJ225,EP225,EV225))</f>
        <v>2</v>
      </c>
      <c r="W225" s="75">
        <f t="shared" si="458"/>
        <v>1</v>
      </c>
      <c r="X225" s="75">
        <f t="shared" si="458"/>
        <v>0</v>
      </c>
      <c r="Y225" s="76">
        <f t="shared" si="421"/>
        <v>3</v>
      </c>
      <c r="Z225" s="75">
        <f t="shared" ref="Z225:AB225" si="459">IF(ISBLANK($A225),"",sum(AI225,AO225,AU225,BA225,BG225,BM225,BS225,BY225,CE225,CK225,CQ225,CW225,DC225,DI225,DO225,DU225,EA225,EG225,EM225,ES225,EY225))</f>
        <v>1</v>
      </c>
      <c r="AA225" s="75">
        <f t="shared" si="459"/>
        <v>0</v>
      </c>
      <c r="AB225" s="75">
        <f t="shared" si="459"/>
        <v>0</v>
      </c>
      <c r="AC225" s="76">
        <f t="shared" si="423"/>
        <v>1</v>
      </c>
      <c r="AD225" s="77">
        <f t="shared" si="424"/>
        <v>0.3333333333</v>
      </c>
      <c r="AE225" s="78" t="str">
        <f t="shared" si="425"/>
        <v>20+</v>
      </c>
      <c r="AF225" s="48"/>
      <c r="AG225" s="32"/>
      <c r="AH225" s="32"/>
      <c r="AI225" s="32"/>
      <c r="AJ225" s="32"/>
      <c r="AK225" s="32"/>
      <c r="AL225" s="32"/>
      <c r="AM225" s="32"/>
      <c r="AN225" s="32"/>
      <c r="AO225" s="32"/>
      <c r="AP225" s="32"/>
      <c r="AQ225" s="32"/>
      <c r="AR225" s="79">
        <v>1.0</v>
      </c>
      <c r="AS225" s="79">
        <v>1.0</v>
      </c>
      <c r="AT225" s="32"/>
      <c r="AU225" s="32"/>
      <c r="AV225" s="32"/>
      <c r="AW225" s="32"/>
      <c r="AX225" s="79">
        <v>1.0</v>
      </c>
      <c r="AY225" s="32"/>
      <c r="AZ225" s="32"/>
      <c r="BA225" s="79">
        <v>1.0</v>
      </c>
      <c r="BB225" s="32"/>
      <c r="BC225" s="32"/>
      <c r="BD225" s="79"/>
      <c r="BE225" s="32"/>
      <c r="BF225" s="32"/>
      <c r="BG225" s="32"/>
      <c r="BH225" s="32"/>
      <c r="BI225" s="32"/>
      <c r="BJ225" s="32"/>
      <c r="BK225" s="79"/>
      <c r="BL225" s="32"/>
      <c r="BM225" s="32"/>
      <c r="BN225" s="32"/>
      <c r="BO225" s="32"/>
      <c r="BP225" s="79"/>
      <c r="BQ225" s="32"/>
      <c r="BR225" s="32"/>
      <c r="BS225" s="32"/>
      <c r="BT225" s="32"/>
      <c r="BU225" s="32"/>
      <c r="BV225" s="32"/>
      <c r="BW225" s="32"/>
      <c r="BX225" s="32"/>
      <c r="BY225" s="32"/>
      <c r="BZ225" s="32"/>
      <c r="CA225" s="32"/>
      <c r="CB225" s="79"/>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c r="EC225" s="32"/>
      <c r="ED225" s="32"/>
      <c r="EE225" s="32"/>
      <c r="EF225" s="32"/>
      <c r="EG225" s="32"/>
      <c r="EH225" s="32"/>
      <c r="EI225" s="32"/>
      <c r="EJ225" s="32"/>
      <c r="EK225" s="32"/>
      <c r="EL225" s="32"/>
      <c r="EM225" s="32"/>
      <c r="EN225" s="32"/>
      <c r="EO225" s="32"/>
      <c r="EP225" s="32"/>
      <c r="EQ225" s="32"/>
      <c r="ER225" s="32"/>
      <c r="ES225" s="32"/>
      <c r="ET225" s="32"/>
      <c r="EU225" s="32"/>
      <c r="EV225" s="32"/>
      <c r="EW225" s="32"/>
      <c r="EX225" s="32"/>
      <c r="EY225" s="32"/>
      <c r="EZ225" s="32"/>
      <c r="FA225" s="32"/>
      <c r="FB225" s="80" t="s">
        <v>888</v>
      </c>
      <c r="FC225" s="80"/>
      <c r="FD225" s="80"/>
    </row>
    <row r="226" hidden="1">
      <c r="A226" s="81">
        <v>34225.0</v>
      </c>
      <c r="B226" s="82" t="s">
        <v>889</v>
      </c>
      <c r="C226" s="83" t="s">
        <v>27</v>
      </c>
      <c r="D226" s="73" t="s">
        <v>16</v>
      </c>
      <c r="E226" s="73" t="s">
        <v>10</v>
      </c>
      <c r="F226" s="73" t="s">
        <v>292</v>
      </c>
      <c r="G226" s="82" t="s">
        <v>890</v>
      </c>
      <c r="H226" s="82" t="s">
        <v>477</v>
      </c>
      <c r="I226" s="45" t="s">
        <v>11</v>
      </c>
      <c r="J226" s="45" t="s">
        <v>36</v>
      </c>
      <c r="K226" s="45" t="s">
        <v>73</v>
      </c>
      <c r="L226" s="96" t="s">
        <v>653</v>
      </c>
      <c r="M226" s="96" t="s">
        <v>110</v>
      </c>
      <c r="N226" s="74">
        <v>43174.0</v>
      </c>
      <c r="O226" s="97"/>
      <c r="P226" s="32"/>
      <c r="Q226" s="33"/>
      <c r="R226" s="33"/>
      <c r="S226" s="32"/>
      <c r="T226" s="75">
        <f t="shared" si="419"/>
        <v>349</v>
      </c>
      <c r="U226" s="35">
        <f t="shared" si="4"/>
        <v>4</v>
      </c>
      <c r="V226" s="75">
        <f t="shared" ref="V226:X226" si="460">IF(ISBLANK($A226),"",sum(AF226,AL226,AR226,AX226,BD226,BJ226,BP226,BV226,CB226,CH226,CN226,CT226,CZ226,DF226,DL226,DR226,DX226,ED226,EJ226,EP226,EV226))</f>
        <v>3</v>
      </c>
      <c r="W226" s="75">
        <f t="shared" si="460"/>
        <v>1</v>
      </c>
      <c r="X226" s="75">
        <f t="shared" si="460"/>
        <v>0</v>
      </c>
      <c r="Y226" s="76">
        <f t="shared" si="421"/>
        <v>4</v>
      </c>
      <c r="Z226" s="75">
        <f t="shared" ref="Z226:AB226" si="461">IF(ISBLANK($A226),"",sum(AI226,AO226,AU226,BA226,BG226,BM226,BS226,BY226,CE226,CK226,CQ226,CW226,DC226,DI226,DO226,DU226,EA226,EG226,EM226,ES226,EY226))</f>
        <v>2</v>
      </c>
      <c r="AA226" s="75">
        <f t="shared" si="461"/>
        <v>0</v>
      </c>
      <c r="AB226" s="75">
        <f t="shared" si="461"/>
        <v>0</v>
      </c>
      <c r="AC226" s="76">
        <f t="shared" si="423"/>
        <v>2</v>
      </c>
      <c r="AD226" s="77">
        <f t="shared" si="424"/>
        <v>0.5</v>
      </c>
      <c r="AE226" s="78" t="str">
        <f t="shared" si="425"/>
        <v>20+</v>
      </c>
      <c r="AF226" s="48"/>
      <c r="AG226" s="32"/>
      <c r="AH226" s="32"/>
      <c r="AI226" s="32"/>
      <c r="AJ226" s="32"/>
      <c r="AK226" s="32"/>
      <c r="AL226" s="79">
        <v>3.0</v>
      </c>
      <c r="AM226" s="79">
        <v>1.0</v>
      </c>
      <c r="AN226" s="32"/>
      <c r="AO226" s="79">
        <v>1.0</v>
      </c>
      <c r="AP226" s="32"/>
      <c r="AQ226" s="32"/>
      <c r="AR226" s="32"/>
      <c r="AS226" s="32"/>
      <c r="AT226" s="32"/>
      <c r="AU226" s="79">
        <v>1.0</v>
      </c>
      <c r="AV226" s="32"/>
      <c r="AW226" s="32"/>
      <c r="AX226" s="32"/>
      <c r="AY226" s="32"/>
      <c r="AZ226" s="32"/>
      <c r="BA226" s="32"/>
      <c r="BB226" s="32"/>
      <c r="BC226" s="32"/>
      <c r="BD226" s="79"/>
      <c r="BE226" s="32"/>
      <c r="BF226" s="32"/>
      <c r="BG226" s="32"/>
      <c r="BH226" s="32"/>
      <c r="BI226" s="32"/>
      <c r="BJ226" s="32"/>
      <c r="BK226" s="79"/>
      <c r="BL226" s="32"/>
      <c r="BM226" s="32"/>
      <c r="BN226" s="32"/>
      <c r="BO226" s="32"/>
      <c r="BP226" s="79"/>
      <c r="BQ226" s="32"/>
      <c r="BR226" s="32"/>
      <c r="BS226" s="32"/>
      <c r="BT226" s="32"/>
      <c r="BU226" s="32"/>
      <c r="BV226" s="32"/>
      <c r="BW226" s="32"/>
      <c r="BX226" s="32"/>
      <c r="BY226" s="32"/>
      <c r="BZ226" s="32"/>
      <c r="CA226" s="32"/>
      <c r="CB226" s="79"/>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c r="EC226" s="32"/>
      <c r="ED226" s="32"/>
      <c r="EE226" s="32"/>
      <c r="EF226" s="32"/>
      <c r="EG226" s="32"/>
      <c r="EH226" s="32"/>
      <c r="EI226" s="32"/>
      <c r="EJ226" s="32"/>
      <c r="EK226" s="32"/>
      <c r="EL226" s="32"/>
      <c r="EM226" s="32"/>
      <c r="EN226" s="32"/>
      <c r="EO226" s="32"/>
      <c r="EP226" s="32"/>
      <c r="EQ226" s="32"/>
      <c r="ER226" s="32"/>
      <c r="ES226" s="32"/>
      <c r="ET226" s="32"/>
      <c r="EU226" s="32"/>
      <c r="EV226" s="32"/>
      <c r="EW226" s="32"/>
      <c r="EX226" s="32"/>
      <c r="EY226" s="32"/>
      <c r="EZ226" s="32"/>
      <c r="FA226" s="32"/>
      <c r="FB226" s="80" t="s">
        <v>891</v>
      </c>
      <c r="FC226" s="80"/>
      <c r="FD226" s="80"/>
    </row>
    <row r="227" ht="16.5" hidden="1" customHeight="1">
      <c r="A227" s="81">
        <v>34582.0</v>
      </c>
      <c r="B227" s="82" t="s">
        <v>892</v>
      </c>
      <c r="C227" s="83" t="s">
        <v>27</v>
      </c>
      <c r="D227" s="73" t="s">
        <v>16</v>
      </c>
      <c r="E227" s="73" t="s">
        <v>10</v>
      </c>
      <c r="F227" s="73" t="s">
        <v>292</v>
      </c>
      <c r="G227" s="82" t="s">
        <v>893</v>
      </c>
      <c r="H227" s="82" t="s">
        <v>477</v>
      </c>
      <c r="I227" s="45" t="s">
        <v>11</v>
      </c>
      <c r="J227" s="45" t="s">
        <v>36</v>
      </c>
      <c r="K227" s="45" t="s">
        <v>73</v>
      </c>
      <c r="L227" s="96" t="s">
        <v>653</v>
      </c>
      <c r="M227" s="96" t="s">
        <v>110</v>
      </c>
      <c r="N227" s="74">
        <v>43181.0</v>
      </c>
      <c r="O227" s="97"/>
      <c r="P227" s="32"/>
      <c r="Q227" s="33"/>
      <c r="R227" s="33"/>
      <c r="S227" s="32"/>
      <c r="T227" s="75">
        <f t="shared" si="419"/>
        <v>342</v>
      </c>
      <c r="U227" s="35">
        <f t="shared" si="4"/>
        <v>4</v>
      </c>
      <c r="V227" s="75">
        <f t="shared" ref="V227:X227" si="462">IF(ISBLANK($A227),"",sum(AF227,AL227,AR227,AX227,BD227,BJ227,BP227,BV227,CB227,CH227,CN227,CT227,CZ227,DF227,DL227,DR227,DX227,ED227,EJ227,EP227,EV227))</f>
        <v>7</v>
      </c>
      <c r="W227" s="75">
        <f t="shared" si="462"/>
        <v>0</v>
      </c>
      <c r="X227" s="75">
        <f t="shared" si="462"/>
        <v>0</v>
      </c>
      <c r="Y227" s="76">
        <f t="shared" si="421"/>
        <v>7</v>
      </c>
      <c r="Z227" s="75">
        <f t="shared" ref="Z227:AB227" si="463">IF(ISBLANK($A227),"",sum(AI227,AO227,AU227,BA227,BG227,BM227,BS227,BY227,CE227,CK227,CQ227,CW227,DC227,DI227,DO227,DU227,EA227,EG227,EM227,ES227,EY227))</f>
        <v>5</v>
      </c>
      <c r="AA227" s="75">
        <f t="shared" si="463"/>
        <v>0</v>
      </c>
      <c r="AB227" s="75">
        <f t="shared" si="463"/>
        <v>0</v>
      </c>
      <c r="AC227" s="76">
        <f t="shared" si="423"/>
        <v>5</v>
      </c>
      <c r="AD227" s="77">
        <f t="shared" si="424"/>
        <v>0.7142857143</v>
      </c>
      <c r="AE227" s="78" t="str">
        <f t="shared" si="425"/>
        <v>20+</v>
      </c>
      <c r="AF227" s="98">
        <v>7.0</v>
      </c>
      <c r="AG227" s="32"/>
      <c r="AH227" s="32"/>
      <c r="AI227" s="79">
        <v>4.0</v>
      </c>
      <c r="AJ227" s="32"/>
      <c r="AK227" s="32"/>
      <c r="AL227" s="32"/>
      <c r="AM227" s="32"/>
      <c r="AN227" s="32"/>
      <c r="AO227" s="79">
        <v>1.0</v>
      </c>
      <c r="AP227" s="32"/>
      <c r="AQ227" s="32"/>
      <c r="AR227" s="32"/>
      <c r="AS227" s="32"/>
      <c r="AT227" s="32"/>
      <c r="AU227" s="32"/>
      <c r="AV227" s="32"/>
      <c r="AW227" s="32"/>
      <c r="AX227" s="32"/>
      <c r="AY227" s="32"/>
      <c r="AZ227" s="32"/>
      <c r="BA227" s="32"/>
      <c r="BB227" s="32"/>
      <c r="BC227" s="32"/>
      <c r="BD227" s="79"/>
      <c r="BE227" s="32"/>
      <c r="BF227" s="32"/>
      <c r="BG227" s="32"/>
      <c r="BH227" s="32"/>
      <c r="BI227" s="32"/>
      <c r="BJ227" s="32"/>
      <c r="BK227" s="79"/>
      <c r="BL227" s="32"/>
      <c r="BM227" s="32"/>
      <c r="BN227" s="32"/>
      <c r="BO227" s="32"/>
      <c r="BP227" s="79"/>
      <c r="BQ227" s="32"/>
      <c r="BR227" s="32"/>
      <c r="BS227" s="32"/>
      <c r="BT227" s="32"/>
      <c r="BU227" s="32"/>
      <c r="BV227" s="32"/>
      <c r="BW227" s="32"/>
      <c r="BX227" s="32"/>
      <c r="BY227" s="32"/>
      <c r="BZ227" s="32"/>
      <c r="CA227" s="32"/>
      <c r="CB227" s="79"/>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c r="EC227" s="32"/>
      <c r="ED227" s="32"/>
      <c r="EE227" s="32"/>
      <c r="EF227" s="32"/>
      <c r="EG227" s="32"/>
      <c r="EH227" s="32"/>
      <c r="EI227" s="32"/>
      <c r="EJ227" s="32"/>
      <c r="EK227" s="32"/>
      <c r="EL227" s="32"/>
      <c r="EM227" s="32"/>
      <c r="EN227" s="32"/>
      <c r="EO227" s="32"/>
      <c r="EP227" s="32"/>
      <c r="EQ227" s="32"/>
      <c r="ER227" s="32"/>
      <c r="ES227" s="32"/>
      <c r="ET227" s="32"/>
      <c r="EU227" s="32"/>
      <c r="EV227" s="32"/>
      <c r="EW227" s="32"/>
      <c r="EX227" s="32"/>
      <c r="EY227" s="32"/>
      <c r="EZ227" s="32"/>
      <c r="FA227" s="32"/>
      <c r="FB227" s="80" t="s">
        <v>894</v>
      </c>
      <c r="FC227" s="80"/>
      <c r="FD227" s="80"/>
    </row>
    <row r="228" hidden="1">
      <c r="A228" s="81">
        <v>24062.0</v>
      </c>
      <c r="B228" s="82" t="s">
        <v>895</v>
      </c>
      <c r="C228" s="83" t="s">
        <v>27</v>
      </c>
      <c r="D228" s="73" t="s">
        <v>16</v>
      </c>
      <c r="E228" s="73" t="s">
        <v>10</v>
      </c>
      <c r="F228" s="73" t="s">
        <v>292</v>
      </c>
      <c r="G228" s="82" t="s">
        <v>575</v>
      </c>
      <c r="H228" s="82" t="s">
        <v>896</v>
      </c>
      <c r="I228" s="96" t="s">
        <v>11</v>
      </c>
      <c r="J228" s="45" t="s">
        <v>36</v>
      </c>
      <c r="K228" s="45" t="s">
        <v>73</v>
      </c>
      <c r="L228" s="96" t="s">
        <v>897</v>
      </c>
      <c r="M228" s="96" t="s">
        <v>47</v>
      </c>
      <c r="N228" s="74">
        <v>43061.0</v>
      </c>
      <c r="O228" s="55"/>
      <c r="P228" s="32"/>
      <c r="Q228" s="33"/>
      <c r="R228" s="33"/>
      <c r="S228" s="32"/>
      <c r="T228" s="75">
        <f t="shared" si="419"/>
        <v>462</v>
      </c>
      <c r="U228" s="35">
        <f t="shared" si="4"/>
        <v>4</v>
      </c>
      <c r="V228" s="75">
        <f t="shared" ref="V228:X228" si="464">IF(ISBLANK($A228),"",sum(AF228,AL228,AR228,AX228,BD228,BJ228,BP228,BV228,CB228,CH228,CN228,CT228,CZ228,DF228,DL228,DR228,DX228,ED228,EJ228,EP228,EV228))</f>
        <v>1</v>
      </c>
      <c r="W228" s="75">
        <f t="shared" si="464"/>
        <v>0</v>
      </c>
      <c r="X228" s="75">
        <f t="shared" si="464"/>
        <v>0</v>
      </c>
      <c r="Y228" s="76">
        <f t="shared" si="421"/>
        <v>1</v>
      </c>
      <c r="Z228" s="75">
        <f t="shared" ref="Z228:AB228" si="465">IF(ISBLANK($A228),"",sum(AI228,AO228,AU228,BA228,BG228,BM228,BS228,BY228,CE228,CK228,CQ228,CW228,DC228,DI228,DO228,DU228,EA228,EG228,EM228,ES228,EY228))</f>
        <v>0</v>
      </c>
      <c r="AA228" s="75">
        <f t="shared" si="465"/>
        <v>0</v>
      </c>
      <c r="AB228" s="75">
        <f t="shared" si="465"/>
        <v>0</v>
      </c>
      <c r="AC228" s="76">
        <f t="shared" si="423"/>
        <v>0</v>
      </c>
      <c r="AD228" s="77">
        <f t="shared" si="424"/>
        <v>0</v>
      </c>
      <c r="AE228" s="78" t="str">
        <f t="shared" si="425"/>
        <v>20+</v>
      </c>
      <c r="AF228" s="98">
        <v>1.0</v>
      </c>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79"/>
      <c r="BE228" s="32"/>
      <c r="BF228" s="32"/>
      <c r="BG228" s="32"/>
      <c r="BH228" s="32"/>
      <c r="BI228" s="32"/>
      <c r="BJ228" s="32"/>
      <c r="BK228" s="32"/>
      <c r="BL228" s="32"/>
      <c r="BM228" s="32"/>
      <c r="BN228" s="32"/>
      <c r="BO228" s="32"/>
      <c r="BP228" s="79"/>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c r="EC228" s="32"/>
      <c r="ED228" s="32"/>
      <c r="EE228" s="32"/>
      <c r="EF228" s="32"/>
      <c r="EG228" s="32"/>
      <c r="EH228" s="32"/>
      <c r="EI228" s="32"/>
      <c r="EJ228" s="32"/>
      <c r="EK228" s="32"/>
      <c r="EL228" s="32"/>
      <c r="EM228" s="32"/>
      <c r="EN228" s="32"/>
      <c r="EO228" s="32"/>
      <c r="EP228" s="32"/>
      <c r="EQ228" s="32"/>
      <c r="ER228" s="32"/>
      <c r="ES228" s="32"/>
      <c r="ET228" s="32"/>
      <c r="EU228" s="32"/>
      <c r="EV228" s="32"/>
      <c r="EW228" s="32"/>
      <c r="EX228" s="32"/>
      <c r="EY228" s="32"/>
      <c r="EZ228" s="32"/>
      <c r="FA228" s="32"/>
      <c r="FB228" s="80" t="s">
        <v>898</v>
      </c>
      <c r="FC228" s="80"/>
      <c r="FD228" s="80"/>
    </row>
    <row r="229" hidden="1">
      <c r="A229" s="56">
        <v>170499.0</v>
      </c>
      <c r="B229" s="57" t="s">
        <v>899</v>
      </c>
      <c r="C229" s="58" t="s">
        <v>27</v>
      </c>
      <c r="D229" s="73" t="s">
        <v>16</v>
      </c>
      <c r="E229" s="59" t="s">
        <v>10</v>
      </c>
      <c r="F229" s="59" t="s">
        <v>292</v>
      </c>
      <c r="G229" s="57" t="s">
        <v>900</v>
      </c>
      <c r="H229" s="57" t="s">
        <v>669</v>
      </c>
      <c r="I229" s="45" t="s">
        <v>11</v>
      </c>
      <c r="J229" s="45" t="s">
        <v>36</v>
      </c>
      <c r="K229" s="45" t="s">
        <v>73</v>
      </c>
      <c r="L229" s="45" t="s">
        <v>340</v>
      </c>
      <c r="M229" s="45" t="s">
        <v>110</v>
      </c>
      <c r="N229" s="47">
        <v>42863.0</v>
      </c>
      <c r="O229" s="72">
        <v>42863.0</v>
      </c>
      <c r="P229" s="32"/>
      <c r="Q229" s="33"/>
      <c r="R229" s="33"/>
      <c r="S229" s="32"/>
      <c r="T229" s="75">
        <f t="shared" si="419"/>
        <v>660</v>
      </c>
      <c r="U229" s="35">
        <f t="shared" si="4"/>
        <v>4</v>
      </c>
      <c r="V229" s="75">
        <f t="shared" ref="V229:X229" si="466">IF(ISBLANK($A229),"",sum(AF229,AL229,AR229,AX229,BD229,BJ229,BP229,BV229,CB229,CH229,CN229,CT229,CZ229,DF229,DL229,DR229,DX229,ED229,EJ229,EP229,EV229))</f>
        <v>7</v>
      </c>
      <c r="W229" s="75">
        <f t="shared" si="466"/>
        <v>14</v>
      </c>
      <c r="X229" s="75">
        <f t="shared" si="466"/>
        <v>0</v>
      </c>
      <c r="Y229" s="76">
        <f t="shared" si="421"/>
        <v>21</v>
      </c>
      <c r="Z229" s="75">
        <f t="shared" ref="Z229:AB229" si="467">IF(ISBLANK($A229),"",sum(AI229,AO229,AU229,BA229,BG229,BM229,BS229,BY229,CE229,CK229,CQ229,CW229,DC229,DI229,DO229,DU229,EA229,EG229,EM229,ES229,EY229))</f>
        <v>8</v>
      </c>
      <c r="AA229" s="75">
        <f t="shared" si="467"/>
        <v>5</v>
      </c>
      <c r="AB229" s="75">
        <f t="shared" si="467"/>
        <v>0</v>
      </c>
      <c r="AC229" s="76">
        <f t="shared" si="423"/>
        <v>13</v>
      </c>
      <c r="AD229" s="77">
        <f t="shared" si="424"/>
        <v>0.380952381</v>
      </c>
      <c r="AE229" s="78" t="str">
        <f t="shared" si="425"/>
        <v>20+</v>
      </c>
      <c r="AF229" s="48">
        <v>7.0</v>
      </c>
      <c r="AG229" s="48">
        <v>6.0</v>
      </c>
      <c r="AH229" s="32"/>
      <c r="AI229" s="48">
        <v>8.0</v>
      </c>
      <c r="AJ229" s="48">
        <v>4.0</v>
      </c>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48">
        <v>2.0</v>
      </c>
      <c r="DT229" s="32"/>
      <c r="DU229" s="32"/>
      <c r="DV229" s="32"/>
      <c r="DW229" s="32"/>
      <c r="DX229" s="32"/>
      <c r="DY229" s="32"/>
      <c r="DZ229" s="32"/>
      <c r="EA229" s="32"/>
      <c r="EB229" s="32"/>
      <c r="EC229" s="32"/>
      <c r="ED229" s="32"/>
      <c r="EE229" s="48">
        <v>1.0</v>
      </c>
      <c r="EF229" s="32"/>
      <c r="EG229" s="32"/>
      <c r="EH229" s="32"/>
      <c r="EI229" s="32"/>
      <c r="EJ229" s="32"/>
      <c r="EK229" s="32"/>
      <c r="EL229" s="32"/>
      <c r="EM229" s="32"/>
      <c r="EN229" s="32"/>
      <c r="EO229" s="32"/>
      <c r="EP229" s="32"/>
      <c r="EQ229" s="79">
        <v>4.0</v>
      </c>
      <c r="ER229" s="32"/>
      <c r="ES229" s="32"/>
      <c r="ET229" s="79">
        <v>1.0</v>
      </c>
      <c r="EU229" s="32"/>
      <c r="EV229" s="32"/>
      <c r="EW229" s="79">
        <v>1.0</v>
      </c>
      <c r="EX229" s="32"/>
      <c r="EY229" s="32"/>
      <c r="EZ229" s="32"/>
      <c r="FA229" s="32"/>
      <c r="FB229" s="80" t="s">
        <v>901</v>
      </c>
      <c r="FC229" s="80"/>
      <c r="FD229" s="80"/>
    </row>
    <row r="230" hidden="1">
      <c r="A230" s="32" t="s">
        <v>902</v>
      </c>
      <c r="B230" s="45" t="s">
        <v>903</v>
      </c>
      <c r="C230" s="46" t="s">
        <v>62</v>
      </c>
      <c r="D230" s="96" t="s">
        <v>16</v>
      </c>
      <c r="E230" s="45" t="s">
        <v>10</v>
      </c>
      <c r="F230" s="45" t="s">
        <v>292</v>
      </c>
      <c r="G230" s="45" t="s">
        <v>904</v>
      </c>
      <c r="H230" s="45" t="s">
        <v>905</v>
      </c>
      <c r="I230" s="45" t="s">
        <v>35</v>
      </c>
      <c r="J230" s="45" t="s">
        <v>36</v>
      </c>
      <c r="K230" s="45" t="s">
        <v>73</v>
      </c>
      <c r="L230" s="45" t="s">
        <v>411</v>
      </c>
      <c r="M230" s="45" t="s">
        <v>179</v>
      </c>
      <c r="N230" s="47">
        <v>42928.0</v>
      </c>
      <c r="O230" s="47">
        <v>42928.0</v>
      </c>
      <c r="P230" s="32"/>
      <c r="Q230" s="33"/>
      <c r="R230" s="33"/>
      <c r="S230" s="32"/>
      <c r="T230" s="75">
        <f t="shared" si="419"/>
        <v>595</v>
      </c>
      <c r="U230" s="35">
        <f t="shared" si="4"/>
        <v>4</v>
      </c>
      <c r="V230" s="75">
        <f t="shared" ref="V230:X230" si="468">IF(ISBLANK($A230),"",sum(AF230,AL230,AR230,AX230,BD230,BJ230,BP230,BV230,CB230,CH230,CN230,CT230,CZ230,DF230,DL230,DR230,DX230,ED230,EJ230,EP230,EV230))</f>
        <v>10</v>
      </c>
      <c r="W230" s="75">
        <f t="shared" si="468"/>
        <v>1</v>
      </c>
      <c r="X230" s="75">
        <f t="shared" si="468"/>
        <v>0</v>
      </c>
      <c r="Y230" s="76">
        <f t="shared" si="421"/>
        <v>11</v>
      </c>
      <c r="Z230" s="75">
        <f t="shared" ref="Z230:AB230" si="469">IF(ISBLANK($A230),"",sum(AI230,AO230,AU230,BA230,BG230,BM230,BS230,BY230,CE230,CK230,CQ230,CW230,DC230,DI230,DO230,DU230,EA230,EG230,EM230,ES230,EY230))</f>
        <v>4</v>
      </c>
      <c r="AA230" s="75">
        <f t="shared" si="469"/>
        <v>4</v>
      </c>
      <c r="AB230" s="75">
        <f t="shared" si="469"/>
        <v>0</v>
      </c>
      <c r="AC230" s="76">
        <f t="shared" si="423"/>
        <v>8</v>
      </c>
      <c r="AD230" s="77">
        <f t="shared" si="424"/>
        <v>0.3636363636</v>
      </c>
      <c r="AE230" s="78" t="str">
        <f t="shared" si="425"/>
        <v>20+</v>
      </c>
      <c r="AF230" s="32"/>
      <c r="AG230" s="32"/>
      <c r="AH230" s="32"/>
      <c r="AI230" s="32"/>
      <c r="AJ230" s="32"/>
      <c r="AK230" s="32"/>
      <c r="AL230" s="32"/>
      <c r="AM230" s="32"/>
      <c r="AN230" s="32"/>
      <c r="AO230" s="32"/>
      <c r="AP230" s="32"/>
      <c r="AQ230" s="32"/>
      <c r="AR230" s="48">
        <v>2.0</v>
      </c>
      <c r="AS230" s="32"/>
      <c r="AT230" s="32"/>
      <c r="AU230" s="32"/>
      <c r="AV230" s="32"/>
      <c r="AW230" s="32"/>
      <c r="AX230" s="48">
        <v>3.0</v>
      </c>
      <c r="AY230" s="32"/>
      <c r="AZ230" s="32"/>
      <c r="BA230" s="79">
        <v>3.0</v>
      </c>
      <c r="BB230" s="32"/>
      <c r="BC230" s="32"/>
      <c r="BD230" s="32"/>
      <c r="BE230" s="48">
        <v>1.0</v>
      </c>
      <c r="BF230" s="32"/>
      <c r="BG230" s="32"/>
      <c r="BH230" s="48">
        <v>3.0</v>
      </c>
      <c r="BI230" s="32"/>
      <c r="BJ230" s="32"/>
      <c r="BK230" s="32"/>
      <c r="BL230" s="32"/>
      <c r="BM230" s="48">
        <v>1.0</v>
      </c>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c r="EC230" s="32"/>
      <c r="ED230" s="32"/>
      <c r="EE230" s="32"/>
      <c r="EF230" s="32"/>
      <c r="EG230" s="32"/>
      <c r="EH230" s="32"/>
      <c r="EI230" s="32"/>
      <c r="EJ230" s="79">
        <v>2.0</v>
      </c>
      <c r="EK230" s="32"/>
      <c r="EL230" s="32"/>
      <c r="EM230" s="32"/>
      <c r="EN230" s="32"/>
      <c r="EO230" s="32"/>
      <c r="EP230" s="79">
        <v>2.0</v>
      </c>
      <c r="EQ230" s="32"/>
      <c r="ER230" s="32"/>
      <c r="ES230" s="32"/>
      <c r="ET230" s="79">
        <v>1.0</v>
      </c>
      <c r="EU230" s="32"/>
      <c r="EV230" s="79">
        <v>1.0</v>
      </c>
      <c r="EW230" s="32"/>
      <c r="EX230" s="32"/>
      <c r="EY230" s="32"/>
      <c r="EZ230" s="32"/>
      <c r="FA230" s="32"/>
      <c r="FB230" s="96" t="s">
        <v>906</v>
      </c>
      <c r="FC230" s="96"/>
      <c r="FD230" s="96"/>
    </row>
    <row r="231" ht="14.25" hidden="1" customHeight="1">
      <c r="A231" s="81">
        <v>20031.0</v>
      </c>
      <c r="B231" s="82" t="s">
        <v>907</v>
      </c>
      <c r="C231" s="83" t="s">
        <v>27</v>
      </c>
      <c r="D231" s="73" t="s">
        <v>16</v>
      </c>
      <c r="E231" s="73" t="s">
        <v>10</v>
      </c>
      <c r="F231" s="73" t="s">
        <v>292</v>
      </c>
      <c r="G231" s="82" t="s">
        <v>908</v>
      </c>
      <c r="H231" s="82" t="s">
        <v>646</v>
      </c>
      <c r="I231" s="45" t="s">
        <v>11</v>
      </c>
      <c r="J231" s="45" t="s">
        <v>36</v>
      </c>
      <c r="K231" s="45" t="s">
        <v>73</v>
      </c>
      <c r="L231" s="96" t="s">
        <v>345</v>
      </c>
      <c r="M231" s="96" t="s">
        <v>190</v>
      </c>
      <c r="N231" s="74">
        <v>43032.0</v>
      </c>
      <c r="O231" s="55"/>
      <c r="P231" s="32"/>
      <c r="Q231" s="33"/>
      <c r="R231" s="33"/>
      <c r="S231" s="32"/>
      <c r="T231" s="75">
        <f t="shared" si="419"/>
        <v>491</v>
      </c>
      <c r="U231" s="35">
        <f t="shared" si="4"/>
        <v>4</v>
      </c>
      <c r="V231" s="75">
        <f t="shared" ref="V231:X231" si="470">IF(ISBLANK($A231),"",sum(AF231,AL231,AR231,AX231,BD231,BJ231,BP231,BV231,CB231,CH231,CN231,CT231,CZ231,DF231,DL231,DR231,DX231,ED231,EJ231,EP231,EV231))</f>
        <v>3</v>
      </c>
      <c r="W231" s="75">
        <f t="shared" si="470"/>
        <v>0</v>
      </c>
      <c r="X231" s="75">
        <f t="shared" si="470"/>
        <v>0</v>
      </c>
      <c r="Y231" s="76">
        <f t="shared" si="421"/>
        <v>3</v>
      </c>
      <c r="Z231" s="75">
        <f t="shared" ref="Z231:AB231" si="471">IF(ISBLANK($A231),"",sum(AI231,AO231,AU231,BA231,BG231,BM231,BS231,BY231,CE231,CK231,CQ231,CW231,DC231,DI231,DO231,DU231,EA231,EG231,EM231,ES231,EY231))</f>
        <v>3</v>
      </c>
      <c r="AA231" s="75">
        <f t="shared" si="471"/>
        <v>0</v>
      </c>
      <c r="AB231" s="75">
        <f t="shared" si="471"/>
        <v>0</v>
      </c>
      <c r="AC231" s="76">
        <f t="shared" si="423"/>
        <v>3</v>
      </c>
      <c r="AD231" s="77">
        <f t="shared" si="424"/>
        <v>1</v>
      </c>
      <c r="AE231" s="78" t="str">
        <f t="shared" si="425"/>
        <v>20+</v>
      </c>
      <c r="AF231" s="79"/>
      <c r="AG231" s="32"/>
      <c r="AH231" s="32"/>
      <c r="AI231" s="32"/>
      <c r="AJ231" s="32"/>
      <c r="AK231" s="32"/>
      <c r="AL231" s="32"/>
      <c r="AM231" s="32"/>
      <c r="AN231" s="32"/>
      <c r="AO231" s="32"/>
      <c r="AP231" s="32"/>
      <c r="AQ231" s="32"/>
      <c r="AR231" s="32"/>
      <c r="AS231" s="32"/>
      <c r="AT231" s="32"/>
      <c r="AU231" s="79"/>
      <c r="AV231" s="32"/>
      <c r="AW231" s="32"/>
      <c r="AX231" s="32"/>
      <c r="AY231" s="32"/>
      <c r="AZ231" s="32"/>
      <c r="BA231" s="32"/>
      <c r="BB231" s="32"/>
      <c r="BC231" s="32"/>
      <c r="BD231" s="79">
        <v>2.0</v>
      </c>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79">
        <v>1.0</v>
      </c>
      <c r="CO231" s="32"/>
      <c r="CP231" s="32"/>
      <c r="CQ231" s="32"/>
      <c r="CR231" s="32"/>
      <c r="CS231" s="32"/>
      <c r="CT231" s="32"/>
      <c r="CU231" s="32"/>
      <c r="CV231" s="32"/>
      <c r="CW231" s="79">
        <v>3.0</v>
      </c>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c r="EC231" s="32"/>
      <c r="ED231" s="32"/>
      <c r="EE231" s="32"/>
      <c r="EF231" s="32"/>
      <c r="EG231" s="32"/>
      <c r="EH231" s="32"/>
      <c r="EI231" s="32"/>
      <c r="EJ231" s="32"/>
      <c r="EK231" s="32"/>
      <c r="EL231" s="32"/>
      <c r="EM231" s="32"/>
      <c r="EN231" s="32"/>
      <c r="EO231" s="32"/>
      <c r="EP231" s="32"/>
      <c r="EQ231" s="32"/>
      <c r="ER231" s="32"/>
      <c r="ES231" s="32"/>
      <c r="ET231" s="32"/>
      <c r="EU231" s="32"/>
      <c r="EV231" s="32"/>
      <c r="EW231" s="32"/>
      <c r="EX231" s="32"/>
      <c r="EY231" s="32"/>
      <c r="EZ231" s="32"/>
      <c r="FA231" s="32"/>
      <c r="FB231" s="80" t="s">
        <v>909</v>
      </c>
      <c r="FC231" s="80"/>
      <c r="FD231" s="80"/>
    </row>
    <row r="232" hidden="1">
      <c r="A232" s="81">
        <v>28102.0</v>
      </c>
      <c r="B232" s="82" t="s">
        <v>910</v>
      </c>
      <c r="C232" s="83" t="s">
        <v>27</v>
      </c>
      <c r="D232" s="73" t="s">
        <v>16</v>
      </c>
      <c r="E232" s="73" t="s">
        <v>10</v>
      </c>
      <c r="F232" s="73" t="s">
        <v>292</v>
      </c>
      <c r="G232" s="82" t="s">
        <v>649</v>
      </c>
      <c r="H232" s="82" t="s">
        <v>646</v>
      </c>
      <c r="I232" s="96" t="s">
        <v>11</v>
      </c>
      <c r="J232" s="96" t="s">
        <v>36</v>
      </c>
      <c r="K232" s="96" t="s">
        <v>73</v>
      </c>
      <c r="L232" s="96" t="s">
        <v>647</v>
      </c>
      <c r="M232" s="96" t="s">
        <v>190</v>
      </c>
      <c r="N232" s="74">
        <v>43105.0</v>
      </c>
      <c r="O232" s="55"/>
      <c r="P232" s="32"/>
      <c r="Q232" s="33"/>
      <c r="R232" s="33"/>
      <c r="S232" s="32"/>
      <c r="T232" s="75">
        <f t="shared" si="419"/>
        <v>418</v>
      </c>
      <c r="U232" s="35">
        <f t="shared" si="4"/>
        <v>4</v>
      </c>
      <c r="V232" s="75">
        <f t="shared" ref="V232:X232" si="472">IF(ISBLANK($A232),"",sum(AF232,AL232,AR232,AX232,BD232,BJ232,BP232,BV232,CB232,CH232,CN232,CT232,CZ232,DF232,DL232,DR232,DX232,ED232,EJ232,EP232,EV232))</f>
        <v>1</v>
      </c>
      <c r="W232" s="75">
        <f t="shared" si="472"/>
        <v>0</v>
      </c>
      <c r="X232" s="75">
        <f t="shared" si="472"/>
        <v>0</v>
      </c>
      <c r="Y232" s="76">
        <f t="shared" si="421"/>
        <v>1</v>
      </c>
      <c r="Z232" s="75">
        <f t="shared" ref="Z232:AB232" si="473">IF(ISBLANK($A232),"",sum(AI232,AO232,AU232,BA232,BG232,BM232,BS232,BY232,CE232,CK232,CQ232,CW232,DC232,DI232,DO232,DU232,EA232,EG232,EM232,ES232,EY232))</f>
        <v>1</v>
      </c>
      <c r="AA232" s="75">
        <f t="shared" si="473"/>
        <v>0</v>
      </c>
      <c r="AB232" s="75">
        <f t="shared" si="473"/>
        <v>0</v>
      </c>
      <c r="AC232" s="76">
        <f t="shared" si="423"/>
        <v>1</v>
      </c>
      <c r="AD232" s="77">
        <f t="shared" si="424"/>
        <v>1</v>
      </c>
      <c r="AE232" s="78" t="str">
        <f t="shared" si="425"/>
        <v>20+</v>
      </c>
      <c r="AF232" s="79">
        <v>1.0</v>
      </c>
      <c r="AG232" s="32"/>
      <c r="AH232" s="32"/>
      <c r="AI232" s="79">
        <v>1.0</v>
      </c>
      <c r="AJ232" s="32"/>
      <c r="AK232" s="32"/>
      <c r="AL232" s="32"/>
      <c r="AM232" s="32"/>
      <c r="AN232" s="32"/>
      <c r="AO232" s="32"/>
      <c r="AP232" s="32"/>
      <c r="AQ232" s="32"/>
      <c r="AR232" s="32"/>
      <c r="AS232" s="32"/>
      <c r="AT232" s="32"/>
      <c r="AU232" s="79"/>
      <c r="AV232" s="32"/>
      <c r="AW232" s="32"/>
      <c r="AX232" s="32"/>
      <c r="AY232" s="32"/>
      <c r="AZ232" s="32"/>
      <c r="BA232" s="32"/>
      <c r="BB232" s="32"/>
      <c r="BC232" s="32"/>
      <c r="BD232" s="79"/>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79"/>
      <c r="CO232" s="32"/>
      <c r="CP232" s="32"/>
      <c r="CQ232" s="32"/>
      <c r="CR232" s="32"/>
      <c r="CS232" s="32"/>
      <c r="CT232" s="32"/>
      <c r="CU232" s="32"/>
      <c r="CV232" s="32"/>
      <c r="CW232" s="79"/>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c r="EC232" s="32"/>
      <c r="ED232" s="32"/>
      <c r="EE232" s="32"/>
      <c r="EF232" s="32"/>
      <c r="EG232" s="32"/>
      <c r="EH232" s="32"/>
      <c r="EI232" s="32"/>
      <c r="EJ232" s="32"/>
      <c r="EK232" s="32"/>
      <c r="EL232" s="32"/>
      <c r="EM232" s="32"/>
      <c r="EN232" s="32"/>
      <c r="EO232" s="32"/>
      <c r="EP232" s="32"/>
      <c r="EQ232" s="32"/>
      <c r="ER232" s="32"/>
      <c r="ES232" s="32"/>
      <c r="ET232" s="32"/>
      <c r="EU232" s="32"/>
      <c r="EV232" s="32"/>
      <c r="EW232" s="32"/>
      <c r="EX232" s="32"/>
      <c r="EY232" s="32"/>
      <c r="EZ232" s="32"/>
      <c r="FA232" s="32"/>
      <c r="FB232" s="80" t="s">
        <v>911</v>
      </c>
      <c r="FC232" s="80"/>
      <c r="FD232" s="80"/>
    </row>
    <row r="233" hidden="1">
      <c r="A233" s="81">
        <v>20041.0</v>
      </c>
      <c r="B233" s="82" t="s">
        <v>912</v>
      </c>
      <c r="C233" s="83" t="s">
        <v>27</v>
      </c>
      <c r="D233" s="73" t="s">
        <v>16</v>
      </c>
      <c r="E233" s="73" t="s">
        <v>10</v>
      </c>
      <c r="F233" s="73" t="s">
        <v>292</v>
      </c>
      <c r="G233" s="82" t="s">
        <v>908</v>
      </c>
      <c r="H233" s="82" t="s">
        <v>646</v>
      </c>
      <c r="I233" s="45" t="s">
        <v>11</v>
      </c>
      <c r="J233" s="45" t="s">
        <v>36</v>
      </c>
      <c r="K233" s="45" t="s">
        <v>73</v>
      </c>
      <c r="L233" s="96" t="s">
        <v>647</v>
      </c>
      <c r="M233" s="96" t="s">
        <v>190</v>
      </c>
      <c r="N233" s="74">
        <v>43032.0</v>
      </c>
      <c r="O233" s="55"/>
      <c r="P233" s="32"/>
      <c r="Q233" s="33"/>
      <c r="R233" s="33"/>
      <c r="S233" s="32"/>
      <c r="T233" s="75">
        <f t="shared" si="419"/>
        <v>491</v>
      </c>
      <c r="U233" s="35">
        <f t="shared" si="4"/>
        <v>4</v>
      </c>
      <c r="V233" s="75">
        <f t="shared" ref="V233:X233" si="474">IF(ISBLANK($A233),"",sum(AF233,AL233,AR233,AX233,BD233,BJ233,BP233,BV233,CB233,CH233,CN233,CT233,CZ233,DF233,DL233,DR233,DX233,ED233,EJ233,EP233,EV233))</f>
        <v>1</v>
      </c>
      <c r="W233" s="75">
        <f t="shared" si="474"/>
        <v>0</v>
      </c>
      <c r="X233" s="75">
        <f t="shared" si="474"/>
        <v>0</v>
      </c>
      <c r="Y233" s="76">
        <f t="shared" si="421"/>
        <v>1</v>
      </c>
      <c r="Z233" s="99">
        <v>1.0</v>
      </c>
      <c r="AA233" s="75">
        <f t="shared" ref="AA233:AB233" si="475">IF(ISBLANK($A233),"",sum(AJ233,AP233,AV233,BB233,BH233,BN233,BT233,BZ233,CF233,CL233,CR233,CX233,DD233,DJ233,DP233,DV233,EB233,EH233,EN233,ET233,EZ233))</f>
        <v>0</v>
      </c>
      <c r="AB233" s="75">
        <f t="shared" si="475"/>
        <v>0</v>
      </c>
      <c r="AC233" s="76">
        <f t="shared" si="423"/>
        <v>1</v>
      </c>
      <c r="AD233" s="77">
        <f t="shared" si="424"/>
        <v>1</v>
      </c>
      <c r="AE233" s="78" t="str">
        <f t="shared" si="425"/>
        <v>20+</v>
      </c>
      <c r="AF233" s="79">
        <v>1.0</v>
      </c>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c r="EC233" s="32"/>
      <c r="ED233" s="32"/>
      <c r="EE233" s="32"/>
      <c r="EF233" s="32"/>
      <c r="EG233" s="32"/>
      <c r="EH233" s="32"/>
      <c r="EI233" s="32"/>
      <c r="EJ233" s="32"/>
      <c r="EK233" s="32"/>
      <c r="EL233" s="32"/>
      <c r="EM233" s="32"/>
      <c r="EN233" s="32"/>
      <c r="EO233" s="32"/>
      <c r="EP233" s="32"/>
      <c r="EQ233" s="32"/>
      <c r="ER233" s="32"/>
      <c r="ES233" s="32"/>
      <c r="ET233" s="32"/>
      <c r="EU233" s="32"/>
      <c r="EV233" s="32"/>
      <c r="EW233" s="32"/>
      <c r="EX233" s="32"/>
      <c r="EY233" s="32"/>
      <c r="EZ233" s="32"/>
      <c r="FA233" s="32"/>
      <c r="FB233" s="80" t="s">
        <v>913</v>
      </c>
      <c r="FC233" s="80"/>
      <c r="FD233" s="80"/>
    </row>
    <row r="234" hidden="1">
      <c r="A234" s="81">
        <v>21746.0</v>
      </c>
      <c r="B234" s="82" t="s">
        <v>914</v>
      </c>
      <c r="C234" s="83" t="s">
        <v>27</v>
      </c>
      <c r="D234" s="73" t="s">
        <v>16</v>
      </c>
      <c r="E234" s="73" t="s">
        <v>10</v>
      </c>
      <c r="F234" s="73"/>
      <c r="G234" s="82" t="s">
        <v>649</v>
      </c>
      <c r="H234" s="82" t="s">
        <v>646</v>
      </c>
      <c r="I234" s="96" t="s">
        <v>11</v>
      </c>
      <c r="J234" s="96" t="s">
        <v>36</v>
      </c>
      <c r="K234" s="96" t="s">
        <v>73</v>
      </c>
      <c r="L234" s="96" t="s">
        <v>647</v>
      </c>
      <c r="M234" s="96" t="s">
        <v>190</v>
      </c>
      <c r="N234" s="74">
        <v>43040.0</v>
      </c>
      <c r="O234" s="55"/>
      <c r="P234" s="32"/>
      <c r="Q234" s="33"/>
      <c r="R234" s="33"/>
      <c r="S234" s="32"/>
      <c r="T234" s="75">
        <f t="shared" si="419"/>
        <v>483</v>
      </c>
      <c r="U234" s="35">
        <f t="shared" si="4"/>
        <v>4</v>
      </c>
      <c r="V234" s="75">
        <f t="shared" ref="V234:X234" si="476">IF(ISBLANK($A234),"",sum(AF234,AL234,AR234,AX234,BD234,BJ234,BP234,BV234,CB234,CH234,CN234,CT234,CZ234,DF234,DL234,DR234,DX234,ED234,EJ234,EP234,EV234))</f>
        <v>5</v>
      </c>
      <c r="W234" s="75">
        <f t="shared" si="476"/>
        <v>0</v>
      </c>
      <c r="X234" s="75">
        <f t="shared" si="476"/>
        <v>0</v>
      </c>
      <c r="Y234" s="76">
        <f t="shared" si="421"/>
        <v>5</v>
      </c>
      <c r="Z234" s="99">
        <v>4.0</v>
      </c>
      <c r="AA234" s="75">
        <f t="shared" ref="AA234:AB234" si="477">IF(ISBLANK($A234),"",sum(AJ234,AP234,AV234,BB234,BH234,BN234,BT234,BZ234,CF234,CL234,CR234,CX234,DD234,DJ234,DP234,DV234,EB234,EH234,EN234,ET234,EZ234))</f>
        <v>0</v>
      </c>
      <c r="AB234" s="75">
        <f t="shared" si="477"/>
        <v>0</v>
      </c>
      <c r="AC234" s="76">
        <f t="shared" si="423"/>
        <v>4</v>
      </c>
      <c r="AD234" s="77">
        <f t="shared" si="424"/>
        <v>0.8</v>
      </c>
      <c r="AE234" s="78" t="str">
        <f t="shared" si="425"/>
        <v>20+</v>
      </c>
      <c r="AF234" s="79">
        <v>1.0</v>
      </c>
      <c r="AG234" s="32"/>
      <c r="AH234" s="32"/>
      <c r="AI234" s="79">
        <v>1.0</v>
      </c>
      <c r="AJ234" s="32"/>
      <c r="AK234" s="32"/>
      <c r="AL234" s="32"/>
      <c r="AM234" s="32"/>
      <c r="AN234" s="32"/>
      <c r="AO234" s="32"/>
      <c r="AP234" s="32"/>
      <c r="AQ234" s="32"/>
      <c r="AR234" s="32"/>
      <c r="AS234" s="32"/>
      <c r="AT234" s="32"/>
      <c r="AU234" s="32"/>
      <c r="AV234" s="32"/>
      <c r="AW234" s="32"/>
      <c r="AX234" s="32"/>
      <c r="AY234" s="32"/>
      <c r="AZ234" s="32"/>
      <c r="BA234" s="32"/>
      <c r="BB234" s="32"/>
      <c r="BC234" s="32"/>
      <c r="BD234" s="79">
        <v>1.0</v>
      </c>
      <c r="BE234" s="32"/>
      <c r="BF234" s="32"/>
      <c r="BG234" s="32"/>
      <c r="BH234" s="32"/>
      <c r="BI234" s="32"/>
      <c r="BJ234" s="79">
        <v>2.0</v>
      </c>
      <c r="BK234" s="32"/>
      <c r="BL234" s="32"/>
      <c r="BM234" s="32"/>
      <c r="BN234" s="32"/>
      <c r="BO234" s="32"/>
      <c r="BP234" s="79">
        <v>1.0</v>
      </c>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c r="EC234" s="32"/>
      <c r="ED234" s="32"/>
      <c r="EE234" s="32"/>
      <c r="EF234" s="32"/>
      <c r="EG234" s="32"/>
      <c r="EH234" s="32"/>
      <c r="EI234" s="32"/>
      <c r="EJ234" s="32"/>
      <c r="EK234" s="32"/>
      <c r="EL234" s="32"/>
      <c r="EM234" s="32"/>
      <c r="EN234" s="32"/>
      <c r="EO234" s="32"/>
      <c r="EP234" s="32"/>
      <c r="EQ234" s="32"/>
      <c r="ER234" s="32"/>
      <c r="ES234" s="32"/>
      <c r="ET234" s="32"/>
      <c r="EU234" s="32"/>
      <c r="EV234" s="32"/>
      <c r="EW234" s="32"/>
      <c r="EX234" s="32"/>
      <c r="EY234" s="32"/>
      <c r="EZ234" s="32"/>
      <c r="FA234" s="32"/>
      <c r="FB234" s="110" t="s">
        <v>915</v>
      </c>
      <c r="FC234" s="110"/>
      <c r="FD234" s="110"/>
    </row>
    <row r="235" hidden="1">
      <c r="A235" s="81">
        <v>21961.0</v>
      </c>
      <c r="B235" s="82" t="s">
        <v>910</v>
      </c>
      <c r="C235" s="83" t="s">
        <v>27</v>
      </c>
      <c r="D235" s="73" t="s">
        <v>16</v>
      </c>
      <c r="E235" s="73" t="s">
        <v>10</v>
      </c>
      <c r="F235" s="73"/>
      <c r="G235" s="82" t="s">
        <v>649</v>
      </c>
      <c r="H235" s="82" t="s">
        <v>646</v>
      </c>
      <c r="I235" s="96" t="s">
        <v>11</v>
      </c>
      <c r="J235" s="96" t="s">
        <v>36</v>
      </c>
      <c r="K235" s="96" t="s">
        <v>73</v>
      </c>
      <c r="L235" s="96" t="s">
        <v>647</v>
      </c>
      <c r="M235" s="96" t="s">
        <v>190</v>
      </c>
      <c r="N235" s="74">
        <v>43046.0</v>
      </c>
      <c r="O235" s="55"/>
      <c r="P235" s="32"/>
      <c r="Q235" s="33"/>
      <c r="R235" s="33"/>
      <c r="S235" s="32"/>
      <c r="T235" s="75">
        <f t="shared" si="419"/>
        <v>477</v>
      </c>
      <c r="U235" s="35">
        <f t="shared" si="4"/>
        <v>4</v>
      </c>
      <c r="V235" s="75">
        <f t="shared" ref="V235:X235" si="478">IF(ISBLANK($A235),"",sum(AF235,AL235,AR235,AX235,BD235,BJ235,BP235,BV235,CB235,CH235,CN235,CT235,CZ235,DF235,DL235,DR235,DX235,ED235,EJ235,EP235,EV235))</f>
        <v>2</v>
      </c>
      <c r="W235" s="75">
        <f t="shared" si="478"/>
        <v>0</v>
      </c>
      <c r="X235" s="75">
        <f t="shared" si="478"/>
        <v>0</v>
      </c>
      <c r="Y235" s="76">
        <f t="shared" si="421"/>
        <v>2</v>
      </c>
      <c r="Z235" s="75">
        <f t="shared" ref="Z235:AB235" si="479">IF(ISBLANK($A235),"",sum(AI235,AO235,AU235,BA235,BG235,BM235,BS235,BY235,CE235,CK235,CQ235,CW235,DC235,DI235,DO235,DU235,EA235,EG235,EM235,ES235,EY235))</f>
        <v>2</v>
      </c>
      <c r="AA235" s="75">
        <f t="shared" si="479"/>
        <v>0</v>
      </c>
      <c r="AB235" s="75">
        <f t="shared" si="479"/>
        <v>0</v>
      </c>
      <c r="AC235" s="76">
        <f t="shared" si="423"/>
        <v>2</v>
      </c>
      <c r="AD235" s="77">
        <f t="shared" si="424"/>
        <v>1</v>
      </c>
      <c r="AE235" s="78" t="str">
        <f t="shared" si="425"/>
        <v>20+</v>
      </c>
      <c r="AF235" s="79">
        <v>2.0</v>
      </c>
      <c r="AG235" s="32"/>
      <c r="AH235" s="32"/>
      <c r="AI235" s="32"/>
      <c r="AJ235" s="32"/>
      <c r="AK235" s="32"/>
      <c r="AL235" s="79"/>
      <c r="AM235" s="32"/>
      <c r="AN235" s="32"/>
      <c r="AO235" s="79">
        <v>2.0</v>
      </c>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c r="EC235" s="32"/>
      <c r="ED235" s="32"/>
      <c r="EE235" s="32"/>
      <c r="EF235" s="32"/>
      <c r="EG235" s="32"/>
      <c r="EH235" s="32"/>
      <c r="EI235" s="32"/>
      <c r="EJ235" s="32"/>
      <c r="EK235" s="32"/>
      <c r="EL235" s="32"/>
      <c r="EM235" s="32"/>
      <c r="EN235" s="32"/>
      <c r="EO235" s="32"/>
      <c r="EP235" s="32"/>
      <c r="EQ235" s="32"/>
      <c r="ER235" s="32"/>
      <c r="ES235" s="32"/>
      <c r="ET235" s="32"/>
      <c r="EU235" s="32"/>
      <c r="EV235" s="32"/>
      <c r="EW235" s="32"/>
      <c r="EX235" s="32"/>
      <c r="EY235" s="32"/>
      <c r="EZ235" s="32"/>
      <c r="FA235" s="32"/>
      <c r="FB235" s="80" t="s">
        <v>916</v>
      </c>
      <c r="FC235" s="80"/>
      <c r="FD235" s="80"/>
    </row>
    <row r="236" hidden="1">
      <c r="A236" s="56">
        <v>172389.0</v>
      </c>
      <c r="B236" s="57" t="s">
        <v>832</v>
      </c>
      <c r="C236" s="58" t="s">
        <v>27</v>
      </c>
      <c r="D236" s="73" t="s">
        <v>16</v>
      </c>
      <c r="E236" s="59" t="s">
        <v>10</v>
      </c>
      <c r="F236" s="59" t="s">
        <v>292</v>
      </c>
      <c r="G236" s="57" t="s">
        <v>917</v>
      </c>
      <c r="H236" s="57" t="s">
        <v>349</v>
      </c>
      <c r="I236" s="45" t="s">
        <v>11</v>
      </c>
      <c r="J236" s="45" t="s">
        <v>36</v>
      </c>
      <c r="K236" s="45" t="s">
        <v>73</v>
      </c>
      <c r="L236" s="45" t="s">
        <v>340</v>
      </c>
      <c r="M236" s="45" t="s">
        <v>110</v>
      </c>
      <c r="N236" s="47">
        <v>42965.0</v>
      </c>
      <c r="O236" s="72">
        <v>42965.0</v>
      </c>
      <c r="P236" s="32"/>
      <c r="Q236" s="33"/>
      <c r="R236" s="33"/>
      <c r="S236" s="32"/>
      <c r="T236" s="75">
        <f t="shared" si="419"/>
        <v>558</v>
      </c>
      <c r="U236" s="35">
        <f t="shared" si="4"/>
        <v>4</v>
      </c>
      <c r="V236" s="75">
        <f t="shared" ref="V236:X236" si="480">IF(ISBLANK($A236),"",sum(AF236,AL236,AR236,AX236,BD236,BJ236,BP236,BV236,CB236,CH236,CN236,CT236,CZ236,DF236,DL236,DR236,DX236,ED236,EJ236,EP236,EV236))</f>
        <v>3</v>
      </c>
      <c r="W236" s="75">
        <f t="shared" si="480"/>
        <v>2</v>
      </c>
      <c r="X236" s="75">
        <f t="shared" si="480"/>
        <v>0</v>
      </c>
      <c r="Y236" s="76">
        <f t="shared" si="421"/>
        <v>5</v>
      </c>
      <c r="Z236" s="75">
        <f t="shared" ref="Z236:AB236" si="481">IF(ISBLANK($A236),"",sum(AI236,AO236,AU236,BA236,BG236,BM236,BS236,BY236,CE236,CK236,CQ236,CW236,DC236,DI236,DO236,DU236,EA236,EG236,EM236,ES236,EY236))</f>
        <v>5</v>
      </c>
      <c r="AA236" s="75">
        <f t="shared" si="481"/>
        <v>0</v>
      </c>
      <c r="AB236" s="75">
        <f t="shared" si="481"/>
        <v>0</v>
      </c>
      <c r="AC236" s="76">
        <f t="shared" si="423"/>
        <v>5</v>
      </c>
      <c r="AD236" s="77">
        <f t="shared" si="424"/>
        <v>1</v>
      </c>
      <c r="AE236" s="78" t="str">
        <f t="shared" si="425"/>
        <v>20+</v>
      </c>
      <c r="AF236" s="32"/>
      <c r="AG236" s="32"/>
      <c r="AH236" s="32"/>
      <c r="AI236" s="32"/>
      <c r="AJ236" s="32"/>
      <c r="AK236" s="32"/>
      <c r="AL236" s="32"/>
      <c r="AM236" s="32"/>
      <c r="AN236" s="32"/>
      <c r="AO236" s="32"/>
      <c r="AP236" s="32"/>
      <c r="AQ236" s="32"/>
      <c r="AR236" s="48">
        <v>1.0</v>
      </c>
      <c r="AS236" s="32"/>
      <c r="AT236" s="32"/>
      <c r="AU236" s="79">
        <v>1.0</v>
      </c>
      <c r="AV236" s="32"/>
      <c r="AW236" s="32"/>
      <c r="AX236" s="32"/>
      <c r="AY236" s="32"/>
      <c r="AZ236" s="32"/>
      <c r="BA236" s="32"/>
      <c r="BB236" s="32"/>
      <c r="BC236" s="32"/>
      <c r="BD236" s="79">
        <v>1.0</v>
      </c>
      <c r="BE236" s="79">
        <v>1.0</v>
      </c>
      <c r="BF236" s="32"/>
      <c r="BG236" s="79">
        <v>2.0</v>
      </c>
      <c r="BH236" s="32"/>
      <c r="BI236" s="32"/>
      <c r="BJ236" s="32"/>
      <c r="BK236" s="32"/>
      <c r="BL236" s="32"/>
      <c r="BM236" s="32"/>
      <c r="BN236" s="32"/>
      <c r="BO236" s="32"/>
      <c r="BP236" s="79">
        <v>1.0</v>
      </c>
      <c r="BQ236" s="79">
        <v>1.0</v>
      </c>
      <c r="BR236" s="32"/>
      <c r="BS236" s="79">
        <v>2.0</v>
      </c>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c r="EC236" s="32"/>
      <c r="ED236" s="32"/>
      <c r="EE236" s="32"/>
      <c r="EF236" s="32"/>
      <c r="EG236" s="32"/>
      <c r="EH236" s="32"/>
      <c r="EI236" s="32"/>
      <c r="EJ236" s="32"/>
      <c r="EK236" s="32"/>
      <c r="EL236" s="32"/>
      <c r="EM236" s="32"/>
      <c r="EN236" s="32"/>
      <c r="EO236" s="32"/>
      <c r="EP236" s="32"/>
      <c r="EQ236" s="32"/>
      <c r="ER236" s="32"/>
      <c r="ES236" s="32"/>
      <c r="ET236" s="32"/>
      <c r="EU236" s="32"/>
      <c r="EV236" s="32"/>
      <c r="EW236" s="32"/>
      <c r="EX236" s="32"/>
      <c r="EY236" s="32"/>
      <c r="EZ236" s="32"/>
      <c r="FA236" s="32"/>
      <c r="FB236" s="80" t="s">
        <v>918</v>
      </c>
      <c r="FC236" s="80"/>
      <c r="FD236" s="80"/>
    </row>
    <row r="237" hidden="1">
      <c r="A237" s="56">
        <v>172489.0</v>
      </c>
      <c r="B237" s="57" t="s">
        <v>351</v>
      </c>
      <c r="C237" s="58" t="s">
        <v>27</v>
      </c>
      <c r="D237" s="73" t="s">
        <v>16</v>
      </c>
      <c r="E237" s="59" t="s">
        <v>10</v>
      </c>
      <c r="F237" s="59" t="s">
        <v>292</v>
      </c>
      <c r="G237" s="57" t="s">
        <v>919</v>
      </c>
      <c r="H237" s="57" t="s">
        <v>334</v>
      </c>
      <c r="I237" s="45" t="s">
        <v>11</v>
      </c>
      <c r="J237" s="45" t="s">
        <v>36</v>
      </c>
      <c r="K237" s="45" t="s">
        <v>73</v>
      </c>
      <c r="L237" s="45" t="s">
        <v>397</v>
      </c>
      <c r="M237" s="45" t="s">
        <v>253</v>
      </c>
      <c r="N237" s="47">
        <v>42977.0</v>
      </c>
      <c r="O237" s="55"/>
      <c r="P237" s="32"/>
      <c r="Q237" s="33"/>
      <c r="R237" s="33"/>
      <c r="S237" s="32"/>
      <c r="T237" s="75">
        <f t="shared" si="419"/>
        <v>546</v>
      </c>
      <c r="U237" s="35">
        <f t="shared" si="4"/>
        <v>4</v>
      </c>
      <c r="V237" s="75">
        <f t="shared" ref="V237:X237" si="482">IF(ISBLANK($A237),"",sum(AF237,AL237,AR237,AX237,BD237,BJ237,BP237,BV237,CB237,CH237,CN237,CT237,CZ237,DF237,DL237,DR237,DX237,ED237,EJ237,EP237,EV237))</f>
        <v>9</v>
      </c>
      <c r="W237" s="75">
        <f t="shared" si="482"/>
        <v>0</v>
      </c>
      <c r="X237" s="75">
        <f t="shared" si="482"/>
        <v>0</v>
      </c>
      <c r="Y237" s="76">
        <f t="shared" si="421"/>
        <v>9</v>
      </c>
      <c r="Z237" s="75">
        <f t="shared" ref="Z237:AB237" si="483">IF(ISBLANK($A237),"",sum(AI237,AO237,AU237,BA237,BG237,BM237,BS237,BY237,CE237,CK237,CQ237,CW237,DC237,DI237,DO237,DU237,EA237,EG237,EM237,ES237,EY237))</f>
        <v>4</v>
      </c>
      <c r="AA237" s="75">
        <f t="shared" si="483"/>
        <v>0</v>
      </c>
      <c r="AB237" s="75">
        <f t="shared" si="483"/>
        <v>0</v>
      </c>
      <c r="AC237" s="76">
        <f t="shared" si="423"/>
        <v>4</v>
      </c>
      <c r="AD237" s="77">
        <f t="shared" si="424"/>
        <v>0.4444444444</v>
      </c>
      <c r="AE237" s="78" t="str">
        <f t="shared" si="425"/>
        <v>20+</v>
      </c>
      <c r="AF237" s="32"/>
      <c r="AG237" s="32"/>
      <c r="AH237" s="32"/>
      <c r="AI237" s="32"/>
      <c r="AJ237" s="32"/>
      <c r="AK237" s="32"/>
      <c r="AL237" s="48">
        <v>2.0</v>
      </c>
      <c r="AM237" s="32"/>
      <c r="AN237" s="32"/>
      <c r="AO237" s="32"/>
      <c r="AP237" s="32"/>
      <c r="AQ237" s="32"/>
      <c r="AR237" s="79">
        <v>3.0</v>
      </c>
      <c r="AS237" s="32"/>
      <c r="AT237" s="32"/>
      <c r="AU237" s="32"/>
      <c r="AV237" s="32"/>
      <c r="AW237" s="32"/>
      <c r="AX237" s="79">
        <v>4.0</v>
      </c>
      <c r="AY237" s="32"/>
      <c r="AZ237" s="32"/>
      <c r="BA237" s="79">
        <v>4.0</v>
      </c>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c r="EC237" s="32"/>
      <c r="ED237" s="32"/>
      <c r="EE237" s="32"/>
      <c r="EF237" s="32"/>
      <c r="EG237" s="32"/>
      <c r="EH237" s="32"/>
      <c r="EI237" s="32"/>
      <c r="EJ237" s="32"/>
      <c r="EK237" s="32"/>
      <c r="EL237" s="32"/>
      <c r="EM237" s="32"/>
      <c r="EN237" s="32"/>
      <c r="EO237" s="32"/>
      <c r="EP237" s="32"/>
      <c r="EQ237" s="32"/>
      <c r="ER237" s="32"/>
      <c r="ES237" s="32"/>
      <c r="ET237" s="32"/>
      <c r="EU237" s="32"/>
      <c r="EV237" s="32"/>
      <c r="EW237" s="32"/>
      <c r="EX237" s="32"/>
      <c r="EY237" s="32"/>
      <c r="EZ237" s="32"/>
      <c r="FA237" s="32"/>
      <c r="FB237" s="80" t="s">
        <v>920</v>
      </c>
      <c r="FC237" s="80"/>
      <c r="FD237" s="80"/>
    </row>
    <row r="238" hidden="1">
      <c r="A238" s="56">
        <v>172545.0</v>
      </c>
      <c r="B238" s="57" t="s">
        <v>921</v>
      </c>
      <c r="C238" s="58" t="s">
        <v>27</v>
      </c>
      <c r="D238" s="73" t="s">
        <v>16</v>
      </c>
      <c r="E238" s="59" t="s">
        <v>10</v>
      </c>
      <c r="F238" s="59" t="s">
        <v>292</v>
      </c>
      <c r="G238" s="57" t="s">
        <v>922</v>
      </c>
      <c r="H238" s="57" t="s">
        <v>376</v>
      </c>
      <c r="I238" s="45" t="s">
        <v>11</v>
      </c>
      <c r="J238" s="45" t="s">
        <v>36</v>
      </c>
      <c r="K238" s="45" t="s">
        <v>73</v>
      </c>
      <c r="L238" s="45" t="s">
        <v>361</v>
      </c>
      <c r="M238" s="45" t="s">
        <v>261</v>
      </c>
      <c r="N238" s="47">
        <v>42990.0</v>
      </c>
      <c r="O238" s="55"/>
      <c r="P238" s="32"/>
      <c r="Q238" s="33"/>
      <c r="R238" s="33"/>
      <c r="S238" s="32"/>
      <c r="T238" s="75">
        <f t="shared" si="419"/>
        <v>533</v>
      </c>
      <c r="U238" s="35">
        <f t="shared" si="4"/>
        <v>4</v>
      </c>
      <c r="V238" s="75">
        <f t="shared" ref="V238:X238" si="484">IF(ISBLANK($A238),"",sum(AF238,AL238,AR238,AX238,BD238,BJ238,BP238,BV238,CB238,CH238,CN238,CT238,CZ238,DF238,DL238,DR238,DX238,ED238,EJ238,EP238,EV238))</f>
        <v>6</v>
      </c>
      <c r="W238" s="75">
        <f t="shared" si="484"/>
        <v>0</v>
      </c>
      <c r="X238" s="75">
        <f t="shared" si="484"/>
        <v>0</v>
      </c>
      <c r="Y238" s="76">
        <f t="shared" si="421"/>
        <v>6</v>
      </c>
      <c r="Z238" s="75">
        <f t="shared" ref="Z238:AB238" si="485">IF(ISBLANK($A238),"",sum(AI238,AO238,AU238,BA238,BG238,BM238,BS238,BY238,CE238,CK238,CQ238,CW238,DC238,DI238,DO238,DU238,EA238,EG238,EM238,ES238,EY238))</f>
        <v>2</v>
      </c>
      <c r="AA238" s="75">
        <f t="shared" si="485"/>
        <v>0</v>
      </c>
      <c r="AB238" s="75">
        <f t="shared" si="485"/>
        <v>0</v>
      </c>
      <c r="AC238" s="76">
        <f t="shared" si="423"/>
        <v>2</v>
      </c>
      <c r="AD238" s="77">
        <f t="shared" si="424"/>
        <v>0.3333333333</v>
      </c>
      <c r="AE238" s="78" t="str">
        <f t="shared" si="425"/>
        <v>20+</v>
      </c>
      <c r="AF238" s="32"/>
      <c r="AG238" s="32"/>
      <c r="AH238" s="32"/>
      <c r="AI238" s="32"/>
      <c r="AJ238" s="32"/>
      <c r="AK238" s="32"/>
      <c r="AL238" s="79">
        <v>1.0</v>
      </c>
      <c r="AM238" s="32"/>
      <c r="AN238" s="32"/>
      <c r="AO238" s="32"/>
      <c r="AP238" s="32"/>
      <c r="AQ238" s="32"/>
      <c r="AR238" s="79">
        <v>1.0</v>
      </c>
      <c r="AS238" s="32"/>
      <c r="AT238" s="32"/>
      <c r="AU238" s="32"/>
      <c r="AV238" s="32"/>
      <c r="AW238" s="32"/>
      <c r="AX238" s="79">
        <v>1.0</v>
      </c>
      <c r="AY238" s="32"/>
      <c r="AZ238" s="32"/>
      <c r="BA238" s="32"/>
      <c r="BB238" s="32"/>
      <c r="BC238" s="32"/>
      <c r="BD238" s="79">
        <v>3.0</v>
      </c>
      <c r="BE238" s="32"/>
      <c r="BF238" s="32"/>
      <c r="BG238" s="79">
        <v>2.0</v>
      </c>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c r="EC238" s="32"/>
      <c r="ED238" s="32"/>
      <c r="EE238" s="32"/>
      <c r="EF238" s="32"/>
      <c r="EG238" s="32"/>
      <c r="EH238" s="32"/>
      <c r="EI238" s="32"/>
      <c r="EJ238" s="32"/>
      <c r="EK238" s="32"/>
      <c r="EL238" s="32"/>
      <c r="EM238" s="32"/>
      <c r="EN238" s="32"/>
      <c r="EO238" s="32"/>
      <c r="EP238" s="32"/>
      <c r="EQ238" s="32"/>
      <c r="ER238" s="32"/>
      <c r="ES238" s="32"/>
      <c r="ET238" s="32"/>
      <c r="EU238" s="32"/>
      <c r="EV238" s="32"/>
      <c r="EW238" s="32"/>
      <c r="EX238" s="32"/>
      <c r="EY238" s="32"/>
      <c r="EZ238" s="32"/>
      <c r="FA238" s="32"/>
      <c r="FB238" s="80" t="s">
        <v>923</v>
      </c>
      <c r="FC238" s="80"/>
      <c r="FD238" s="80"/>
    </row>
    <row r="239" hidden="1">
      <c r="A239" s="81">
        <v>20521.0</v>
      </c>
      <c r="B239" s="57" t="s">
        <v>921</v>
      </c>
      <c r="C239" s="58" t="s">
        <v>27</v>
      </c>
      <c r="D239" s="73" t="s">
        <v>16</v>
      </c>
      <c r="E239" s="59" t="s">
        <v>10</v>
      </c>
      <c r="F239" s="59" t="s">
        <v>292</v>
      </c>
      <c r="G239" s="57" t="s">
        <v>922</v>
      </c>
      <c r="H239" s="57" t="s">
        <v>376</v>
      </c>
      <c r="I239" s="45" t="s">
        <v>11</v>
      </c>
      <c r="J239" s="45" t="s">
        <v>36</v>
      </c>
      <c r="K239" s="45" t="s">
        <v>73</v>
      </c>
      <c r="L239" s="45" t="s">
        <v>361</v>
      </c>
      <c r="M239" s="45" t="s">
        <v>261</v>
      </c>
      <c r="N239" s="74">
        <v>43033.0</v>
      </c>
      <c r="O239" s="97"/>
      <c r="P239" s="32"/>
      <c r="Q239" s="33"/>
      <c r="R239" s="33"/>
      <c r="S239" s="32"/>
      <c r="T239" s="75">
        <f t="shared" si="419"/>
        <v>490</v>
      </c>
      <c r="U239" s="35">
        <f t="shared" si="4"/>
        <v>4</v>
      </c>
      <c r="V239" s="75">
        <f t="shared" ref="V239:X239" si="486">IF(ISBLANK($A239),"",sum(AF239,AL239,AR239,AX239,BD239,BJ239,BP239,BV239,CB239,CH239,CN239,CT239,CZ239,DF239,DL239,DR239,DX239,ED239,EJ239,EP239,EV239))</f>
        <v>1</v>
      </c>
      <c r="W239" s="75">
        <f t="shared" si="486"/>
        <v>0</v>
      </c>
      <c r="X239" s="75">
        <f t="shared" si="486"/>
        <v>0</v>
      </c>
      <c r="Y239" s="76">
        <f t="shared" si="421"/>
        <v>1</v>
      </c>
      <c r="Z239" s="75">
        <f t="shared" ref="Z239:AB239" si="487">IF(ISBLANK($A239),"",sum(AI239,AO239,AU239,BA239,BG239,BM239,BS239,BY239,CE239,CK239,CQ239,CW239,DC239,DI239,DO239,DU239,EA239,EG239,EM239,ES239,EY239))</f>
        <v>1</v>
      </c>
      <c r="AA239" s="75">
        <f t="shared" si="487"/>
        <v>0</v>
      </c>
      <c r="AB239" s="75">
        <f t="shared" si="487"/>
        <v>0</v>
      </c>
      <c r="AC239" s="76">
        <f t="shared" si="423"/>
        <v>1</v>
      </c>
      <c r="AD239" s="77">
        <f t="shared" si="424"/>
        <v>1</v>
      </c>
      <c r="AE239" s="78" t="str">
        <f t="shared" si="425"/>
        <v>20+</v>
      </c>
      <c r="AF239" s="79">
        <v>1.0</v>
      </c>
      <c r="AG239" s="79"/>
      <c r="AH239" s="32"/>
      <c r="AI239" s="79">
        <v>1.0</v>
      </c>
      <c r="AJ239" s="32"/>
      <c r="AK239" s="32"/>
      <c r="AL239" s="79"/>
      <c r="AM239" s="32"/>
      <c r="AN239" s="32"/>
      <c r="AO239" s="79"/>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c r="EC239" s="32"/>
      <c r="ED239" s="32"/>
      <c r="EE239" s="32"/>
      <c r="EF239" s="32"/>
      <c r="EG239" s="32"/>
      <c r="EH239" s="32"/>
      <c r="EI239" s="32"/>
      <c r="EJ239" s="32"/>
      <c r="EK239" s="32"/>
      <c r="EL239" s="32"/>
      <c r="EM239" s="32"/>
      <c r="EN239" s="32"/>
      <c r="EO239" s="32"/>
      <c r="EP239" s="32"/>
      <c r="EQ239" s="32"/>
      <c r="ER239" s="32"/>
      <c r="ES239" s="32"/>
      <c r="ET239" s="32"/>
      <c r="EU239" s="32"/>
      <c r="EV239" s="32"/>
      <c r="EW239" s="32"/>
      <c r="EX239" s="32"/>
      <c r="EY239" s="32"/>
      <c r="EZ239" s="32"/>
      <c r="FA239" s="32"/>
      <c r="FB239" s="80" t="s">
        <v>924</v>
      </c>
      <c r="FC239" s="80"/>
      <c r="FD239" s="80"/>
    </row>
    <row r="240" hidden="1">
      <c r="A240" s="81">
        <v>172748.0</v>
      </c>
      <c r="B240" s="82" t="s">
        <v>925</v>
      </c>
      <c r="C240" s="83" t="s">
        <v>27</v>
      </c>
      <c r="D240" s="73" t="s">
        <v>16</v>
      </c>
      <c r="E240" s="73" t="s">
        <v>10</v>
      </c>
      <c r="F240" s="59"/>
      <c r="G240" s="82" t="s">
        <v>926</v>
      </c>
      <c r="H240" s="82" t="s">
        <v>386</v>
      </c>
      <c r="I240" s="96" t="s">
        <v>11</v>
      </c>
      <c r="J240" s="45" t="s">
        <v>36</v>
      </c>
      <c r="K240" s="45" t="s">
        <v>73</v>
      </c>
      <c r="L240" s="45" t="s">
        <v>361</v>
      </c>
      <c r="M240" s="45" t="s">
        <v>261</v>
      </c>
      <c r="N240" s="74">
        <v>43010.0</v>
      </c>
      <c r="O240" s="97">
        <v>43010.0</v>
      </c>
      <c r="P240" s="32"/>
      <c r="Q240" s="33"/>
      <c r="R240" s="33"/>
      <c r="S240" s="32"/>
      <c r="T240" s="75">
        <f t="shared" si="419"/>
        <v>513</v>
      </c>
      <c r="U240" s="35">
        <f t="shared" si="4"/>
        <v>4</v>
      </c>
      <c r="V240" s="75">
        <f t="shared" ref="V240:X240" si="488">IF(ISBLANK($A240),"",sum(AF240,AL240,AR240,AX240,BD240,BJ240,BP240,BV240,CB240,CH240,CN240,CT240,CZ240,DF240,DL240,DR240,DX240,ED240,EJ240,EP240,EV240))</f>
        <v>2</v>
      </c>
      <c r="W240" s="75">
        <f t="shared" si="488"/>
        <v>1</v>
      </c>
      <c r="X240" s="75">
        <f t="shared" si="488"/>
        <v>0</v>
      </c>
      <c r="Y240" s="76">
        <f t="shared" si="421"/>
        <v>3</v>
      </c>
      <c r="Z240" s="75">
        <f t="shared" ref="Z240:AB240" si="489">IF(ISBLANK($A240),"",sum(AI240,AO240,AU240,BA240,BG240,BM240,BS240,BY240,CE240,CK240,CQ240,CW240,DC240,DI240,DO240,DU240,EA240,EG240,EM240,ES240,EY240))</f>
        <v>2</v>
      </c>
      <c r="AA240" s="75">
        <f t="shared" si="489"/>
        <v>0</v>
      </c>
      <c r="AB240" s="75">
        <f t="shared" si="489"/>
        <v>0</v>
      </c>
      <c r="AC240" s="76">
        <f t="shared" si="423"/>
        <v>2</v>
      </c>
      <c r="AD240" s="77">
        <f t="shared" si="424"/>
        <v>0.6666666667</v>
      </c>
      <c r="AE240" s="78" t="str">
        <f t="shared" si="425"/>
        <v>20+</v>
      </c>
      <c r="AF240" s="79">
        <v>1.0</v>
      </c>
      <c r="AG240" s="79">
        <v>1.0</v>
      </c>
      <c r="AH240" s="32"/>
      <c r="AI240" s="79">
        <v>1.0</v>
      </c>
      <c r="AJ240" s="32"/>
      <c r="AK240" s="32"/>
      <c r="AL240" s="79">
        <v>1.0</v>
      </c>
      <c r="AM240" s="32"/>
      <c r="AN240" s="32"/>
      <c r="AO240" s="79">
        <v>1.0</v>
      </c>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c r="FA240" s="32"/>
      <c r="FB240" s="80" t="s">
        <v>927</v>
      </c>
      <c r="FC240" s="80"/>
      <c r="FD240" s="80"/>
    </row>
    <row r="241" ht="16.5" hidden="1" customHeight="1">
      <c r="A241" s="81">
        <v>21962.0</v>
      </c>
      <c r="B241" s="82" t="s">
        <v>910</v>
      </c>
      <c r="C241" s="83" t="s">
        <v>27</v>
      </c>
      <c r="D241" s="73" t="s">
        <v>16</v>
      </c>
      <c r="E241" s="73" t="s">
        <v>10</v>
      </c>
      <c r="F241" s="73"/>
      <c r="G241" s="82" t="s">
        <v>649</v>
      </c>
      <c r="H241" s="82" t="s">
        <v>646</v>
      </c>
      <c r="I241" s="96" t="s">
        <v>11</v>
      </c>
      <c r="J241" s="96" t="s">
        <v>36</v>
      </c>
      <c r="K241" s="96" t="s">
        <v>73</v>
      </c>
      <c r="L241" s="96" t="s">
        <v>647</v>
      </c>
      <c r="M241" s="96" t="s">
        <v>190</v>
      </c>
      <c r="N241" s="74">
        <v>43046.0</v>
      </c>
      <c r="O241" s="55"/>
      <c r="P241" s="32"/>
      <c r="Q241" s="33"/>
      <c r="R241" s="33"/>
      <c r="S241" s="32"/>
      <c r="T241" s="75">
        <f t="shared" si="419"/>
        <v>477</v>
      </c>
      <c r="U241" s="35">
        <f t="shared" si="4"/>
        <v>4</v>
      </c>
      <c r="V241" s="75">
        <f t="shared" ref="V241:X241" si="490">IF(ISBLANK($A241),"",sum(AF241,AL241,AR241,AX241,BD241,BJ241,BP241,BV241,CB241,CH241,CN241,CT241,CZ241,DF241,DL241,DR241,DX241,ED241,EJ241,EP241,EV241))</f>
        <v>1</v>
      </c>
      <c r="W241" s="75">
        <f t="shared" si="490"/>
        <v>0</v>
      </c>
      <c r="X241" s="75">
        <f t="shared" si="490"/>
        <v>0</v>
      </c>
      <c r="Y241" s="76">
        <f t="shared" si="421"/>
        <v>1</v>
      </c>
      <c r="Z241" s="75">
        <f t="shared" ref="Z241:AB241" si="491">IF(ISBLANK($A241),"",sum(AI241,AO241,AU241,BA241,BG241,BM241,BS241,BY241,CE241,CK241,CQ241,CW241,DC241,DI241,DO241,DU241,EA241,EG241,EM241,ES241,EY241))</f>
        <v>1</v>
      </c>
      <c r="AA241" s="75">
        <f t="shared" si="491"/>
        <v>0</v>
      </c>
      <c r="AB241" s="75">
        <f t="shared" si="491"/>
        <v>0</v>
      </c>
      <c r="AC241" s="76">
        <f t="shared" si="423"/>
        <v>1</v>
      </c>
      <c r="AD241" s="77">
        <f t="shared" si="424"/>
        <v>1</v>
      </c>
      <c r="AE241" s="78" t="str">
        <f t="shared" si="425"/>
        <v>20+</v>
      </c>
      <c r="AF241" s="79"/>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79">
        <v>1.0</v>
      </c>
      <c r="BE241" s="32"/>
      <c r="BF241" s="32"/>
      <c r="BG241" s="79">
        <v>1.0</v>
      </c>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c r="FA241" s="32"/>
      <c r="FB241" s="80" t="s">
        <v>928</v>
      </c>
      <c r="FC241" s="80"/>
      <c r="FD241" s="80"/>
    </row>
    <row r="242" hidden="1">
      <c r="A242" s="81">
        <v>21963.0</v>
      </c>
      <c r="B242" s="82" t="s">
        <v>929</v>
      </c>
      <c r="C242" s="83" t="s">
        <v>27</v>
      </c>
      <c r="D242" s="73" t="s">
        <v>16</v>
      </c>
      <c r="E242" s="73" t="s">
        <v>10</v>
      </c>
      <c r="F242" s="73"/>
      <c r="G242" s="82" t="s">
        <v>649</v>
      </c>
      <c r="H242" s="82" t="s">
        <v>646</v>
      </c>
      <c r="I242" s="96" t="s">
        <v>11</v>
      </c>
      <c r="J242" s="96" t="s">
        <v>36</v>
      </c>
      <c r="K242" s="96" t="s">
        <v>73</v>
      </c>
      <c r="L242" s="96" t="s">
        <v>647</v>
      </c>
      <c r="M242" s="96" t="s">
        <v>190</v>
      </c>
      <c r="N242" s="74">
        <v>43046.0</v>
      </c>
      <c r="O242" s="55"/>
      <c r="P242" s="32"/>
      <c r="Q242" s="33"/>
      <c r="R242" s="33"/>
      <c r="S242" s="32"/>
      <c r="T242" s="75">
        <f t="shared" si="419"/>
        <v>477</v>
      </c>
      <c r="U242" s="35">
        <f t="shared" si="4"/>
        <v>4</v>
      </c>
      <c r="V242" s="75">
        <f t="shared" ref="V242:X242" si="492">IF(ISBLANK($A242),"",sum(AF242,AL242,AR242,AX242,BD242,BJ242,BP242,BV242,CB242,CH242,CN242,CT242,CZ242,DF242,DL242,DR242,DX242,ED242,EJ242,EP242,EV242))</f>
        <v>1</v>
      </c>
      <c r="W242" s="75">
        <f t="shared" si="492"/>
        <v>0</v>
      </c>
      <c r="X242" s="75">
        <f t="shared" si="492"/>
        <v>0</v>
      </c>
      <c r="Y242" s="76">
        <f t="shared" si="421"/>
        <v>1</v>
      </c>
      <c r="Z242" s="75">
        <f t="shared" ref="Z242:AB242" si="493">IF(ISBLANK($A242),"",sum(AI242,AO242,AU242,BA242,BG242,BM242,BS242,BY242,CE242,CK242,CQ242,CW242,DC242,DI242,DO242,DU242,EA242,EG242,EM242,ES242,EY242))</f>
        <v>1</v>
      </c>
      <c r="AA242" s="75">
        <f t="shared" si="493"/>
        <v>0</v>
      </c>
      <c r="AB242" s="75">
        <f t="shared" si="493"/>
        <v>0</v>
      </c>
      <c r="AC242" s="76">
        <f t="shared" si="423"/>
        <v>1</v>
      </c>
      <c r="AD242" s="77">
        <f t="shared" si="424"/>
        <v>1</v>
      </c>
      <c r="AE242" s="78" t="str">
        <f t="shared" si="425"/>
        <v>20+</v>
      </c>
      <c r="AF242" s="79">
        <v>1.0</v>
      </c>
      <c r="AG242" s="32"/>
      <c r="AH242" s="32"/>
      <c r="AI242" s="32"/>
      <c r="AJ242" s="32"/>
      <c r="AK242" s="32"/>
      <c r="AL242" s="32"/>
      <c r="AM242" s="32"/>
      <c r="AN242" s="32"/>
      <c r="AO242" s="32"/>
      <c r="AP242" s="32"/>
      <c r="AQ242" s="32"/>
      <c r="AR242" s="79"/>
      <c r="AS242" s="32"/>
      <c r="AT242" s="32"/>
      <c r="AU242" s="79">
        <v>1.0</v>
      </c>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c r="EC242" s="32"/>
      <c r="ED242" s="32"/>
      <c r="EE242" s="32"/>
      <c r="EF242" s="32"/>
      <c r="EG242" s="32"/>
      <c r="EH242" s="32"/>
      <c r="EI242" s="32"/>
      <c r="EJ242" s="32"/>
      <c r="EK242" s="32"/>
      <c r="EL242" s="32"/>
      <c r="EM242" s="32"/>
      <c r="EN242" s="32"/>
      <c r="EO242" s="32"/>
      <c r="EP242" s="32"/>
      <c r="EQ242" s="32"/>
      <c r="ER242" s="32"/>
      <c r="ES242" s="32"/>
      <c r="ET242" s="32"/>
      <c r="EU242" s="32"/>
      <c r="EV242" s="32"/>
      <c r="EW242" s="32"/>
      <c r="EX242" s="32"/>
      <c r="EY242" s="32"/>
      <c r="EZ242" s="32"/>
      <c r="FA242" s="32"/>
      <c r="FB242" s="80" t="s">
        <v>930</v>
      </c>
      <c r="FC242" s="80"/>
      <c r="FD242" s="80"/>
    </row>
    <row r="243" hidden="1">
      <c r="A243" s="57" t="s">
        <v>931</v>
      </c>
      <c r="B243" s="57" t="s">
        <v>932</v>
      </c>
      <c r="C243" s="58" t="s">
        <v>62</v>
      </c>
      <c r="D243" s="59" t="s">
        <v>16</v>
      </c>
      <c r="E243" s="59" t="s">
        <v>10</v>
      </c>
      <c r="F243" s="59" t="s">
        <v>292</v>
      </c>
      <c r="G243" s="57" t="s">
        <v>933</v>
      </c>
      <c r="H243" s="57" t="s">
        <v>934</v>
      </c>
      <c r="I243" s="45" t="s">
        <v>35</v>
      </c>
      <c r="J243" s="45" t="s">
        <v>36</v>
      </c>
      <c r="K243" s="45" t="s">
        <v>73</v>
      </c>
      <c r="L243" s="45" t="s">
        <v>935</v>
      </c>
      <c r="M243" s="45" t="s">
        <v>190</v>
      </c>
      <c r="N243" s="47">
        <v>42891.0</v>
      </c>
      <c r="O243" s="72">
        <v>42891.0</v>
      </c>
      <c r="P243" s="32"/>
      <c r="Q243" s="33"/>
      <c r="R243" s="33"/>
      <c r="S243" s="32"/>
      <c r="T243" s="34">
        <f t="shared" si="419"/>
        <v>632</v>
      </c>
      <c r="U243" s="35">
        <f t="shared" si="4"/>
        <v>4</v>
      </c>
      <c r="V243" s="36">
        <f t="shared" ref="V243:X243" si="494">IF(ISBLANK($A243),"",sum(AF243,AL243,AR243,AX243,BD243,BJ243,BP243,BV243,CB243,CH243,CN243,CT243,CZ243,DF243,DL243,DR243,DX243,ED243,EJ243,EP243,EV243))</f>
        <v>3</v>
      </c>
      <c r="W243" s="36">
        <f t="shared" si="494"/>
        <v>5</v>
      </c>
      <c r="X243" s="36">
        <f t="shared" si="494"/>
        <v>0</v>
      </c>
      <c r="Y243" s="37">
        <f t="shared" si="421"/>
        <v>8</v>
      </c>
      <c r="Z243" s="36">
        <f t="shared" ref="Z243:AB243" si="495">IF(ISBLANK($A243),"",sum(AI243,AO243,AU243,BA243,BG243,BM243,BS243,BY243,CE243,CK243,CQ243,CW243,DC243,DI243,DO243,DU243,EA243,EG243,EM243,ES243,EY243))</f>
        <v>2</v>
      </c>
      <c r="AA243" s="36">
        <f t="shared" si="495"/>
        <v>5</v>
      </c>
      <c r="AB243" s="36">
        <f t="shared" si="495"/>
        <v>0</v>
      </c>
      <c r="AC243" s="37">
        <f t="shared" si="423"/>
        <v>7</v>
      </c>
      <c r="AD243" s="38">
        <f t="shared" si="424"/>
        <v>0.25</v>
      </c>
      <c r="AE243" s="39" t="str">
        <f t="shared" si="425"/>
        <v>20+</v>
      </c>
      <c r="AF243" s="45"/>
      <c r="AG243" s="32"/>
      <c r="AH243" s="32"/>
      <c r="AI243" s="32"/>
      <c r="AJ243" s="32"/>
      <c r="AK243" s="32"/>
      <c r="AL243" s="48">
        <v>1.0</v>
      </c>
      <c r="AM243" s="45"/>
      <c r="AN243" s="32"/>
      <c r="AO243" s="45"/>
      <c r="AP243" s="32"/>
      <c r="AQ243" s="32"/>
      <c r="AR243" s="45"/>
      <c r="AS243" s="48">
        <v>2.0</v>
      </c>
      <c r="AT243" s="32"/>
      <c r="AU243" s="45"/>
      <c r="AV243" s="32"/>
      <c r="AW243" s="32"/>
      <c r="AX243" s="45"/>
      <c r="AY243" s="48">
        <v>3.0</v>
      </c>
      <c r="AZ243" s="32"/>
      <c r="BA243" s="32"/>
      <c r="BB243" s="32"/>
      <c r="BC243" s="32"/>
      <c r="BD243" s="48">
        <v>2.0</v>
      </c>
      <c r="BE243" s="32"/>
      <c r="BF243" s="32"/>
      <c r="BG243" s="45"/>
      <c r="BH243" s="45"/>
      <c r="BI243" s="32"/>
      <c r="BJ243" s="32"/>
      <c r="BK243" s="32"/>
      <c r="BL243" s="32"/>
      <c r="BM243" s="32"/>
      <c r="BN243" s="32"/>
      <c r="BO243" s="32"/>
      <c r="BP243" s="32"/>
      <c r="BQ243" s="32"/>
      <c r="BR243" s="32"/>
      <c r="BS243" s="48">
        <v>2.0</v>
      </c>
      <c r="BT243" s="48">
        <v>2.0</v>
      </c>
      <c r="BU243" s="32"/>
      <c r="BV243" s="32"/>
      <c r="BW243" s="32"/>
      <c r="BX243" s="32"/>
      <c r="BY243" s="32"/>
      <c r="BZ243" s="32"/>
      <c r="CA243" s="32"/>
      <c r="CB243" s="32"/>
      <c r="CC243" s="32"/>
      <c r="CD243" s="32"/>
      <c r="CE243" s="32"/>
      <c r="CF243" s="48">
        <v>1.0</v>
      </c>
      <c r="CG243" s="32"/>
      <c r="CH243" s="32"/>
      <c r="CI243" s="32"/>
      <c r="CJ243" s="32"/>
      <c r="CK243" s="32"/>
      <c r="CL243" s="48">
        <v>2.0</v>
      </c>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c r="EC243" s="32"/>
      <c r="ED243" s="32"/>
      <c r="EE243" s="32"/>
      <c r="EF243" s="32"/>
      <c r="EG243" s="32"/>
      <c r="EH243" s="32"/>
      <c r="EI243" s="32"/>
      <c r="EJ243" s="32"/>
      <c r="EK243" s="32"/>
      <c r="EL243" s="32"/>
      <c r="EM243" s="32"/>
      <c r="EN243" s="32"/>
      <c r="EO243" s="32"/>
      <c r="EP243" s="32"/>
      <c r="EQ243" s="32"/>
      <c r="ER243" s="32"/>
      <c r="ES243" s="32"/>
      <c r="ET243" s="32"/>
      <c r="EU243" s="32"/>
      <c r="EV243" s="32"/>
      <c r="EW243" s="32"/>
      <c r="EX243" s="32"/>
      <c r="EY243" s="32"/>
      <c r="EZ243" s="32"/>
      <c r="FA243" s="32"/>
      <c r="FB243" s="61" t="s">
        <v>936</v>
      </c>
      <c r="FC243" s="61"/>
      <c r="FD243" s="61"/>
    </row>
    <row r="244" hidden="1">
      <c r="A244" s="81">
        <v>20884.0</v>
      </c>
      <c r="B244" s="82" t="s">
        <v>608</v>
      </c>
      <c r="C244" s="83" t="s">
        <v>27</v>
      </c>
      <c r="D244" s="73" t="s">
        <v>16</v>
      </c>
      <c r="E244" s="73" t="s">
        <v>10</v>
      </c>
      <c r="F244" s="73" t="s">
        <v>292</v>
      </c>
      <c r="G244" s="57" t="s">
        <v>293</v>
      </c>
      <c r="H244" s="57" t="s">
        <v>294</v>
      </c>
      <c r="I244" s="45" t="s">
        <v>11</v>
      </c>
      <c r="J244" s="45" t="s">
        <v>36</v>
      </c>
      <c r="K244" s="45" t="s">
        <v>73</v>
      </c>
      <c r="L244" s="45" t="s">
        <v>691</v>
      </c>
      <c r="M244" s="45" t="s">
        <v>106</v>
      </c>
      <c r="N244" s="74">
        <v>43052.0</v>
      </c>
      <c r="O244" s="55"/>
      <c r="P244" s="32"/>
      <c r="Q244" s="33"/>
      <c r="R244" s="33"/>
      <c r="S244" s="32"/>
      <c r="T244" s="75">
        <f t="shared" si="419"/>
        <v>471</v>
      </c>
      <c r="U244" s="35">
        <f t="shared" si="4"/>
        <v>4</v>
      </c>
      <c r="V244" s="75">
        <f t="shared" ref="V244:X244" si="496">IF(ISBLANK($A244),"",sum(AF244,AL244,AR244,AX244,BD244,BJ244,BP244,BV244,CB244,CH244,CN244,CT244,CZ244,DF244,DL244,DR244,DX244,ED244,EJ244,EP244,EV244))</f>
        <v>5</v>
      </c>
      <c r="W244" s="75">
        <f t="shared" si="496"/>
        <v>0</v>
      </c>
      <c r="X244" s="75">
        <f t="shared" si="496"/>
        <v>0</v>
      </c>
      <c r="Y244" s="76">
        <f t="shared" si="421"/>
        <v>5</v>
      </c>
      <c r="Z244" s="75">
        <f t="shared" ref="Z244:AB244" si="497">IF(ISBLANK($A244),"",sum(AI244,AO244,AU244,BA244,BG244,BM244,BS244,BY244,CE244,CK244,CQ244,CW244,DC244,DI244,DO244,DU244,EA244,EG244,EM244,ES244,EY244))</f>
        <v>2</v>
      </c>
      <c r="AA244" s="75">
        <f t="shared" si="497"/>
        <v>0</v>
      </c>
      <c r="AB244" s="75">
        <f t="shared" si="497"/>
        <v>0</v>
      </c>
      <c r="AC244" s="76">
        <f t="shared" si="423"/>
        <v>2</v>
      </c>
      <c r="AD244" s="77">
        <f t="shared" si="424"/>
        <v>0.4</v>
      </c>
      <c r="AE244" s="78" t="str">
        <f t="shared" si="425"/>
        <v>20+</v>
      </c>
      <c r="AF244" s="98">
        <v>2.0</v>
      </c>
      <c r="AG244" s="32"/>
      <c r="AH244" s="32"/>
      <c r="AI244" s="45"/>
      <c r="AJ244" s="32"/>
      <c r="AK244" s="32"/>
      <c r="AL244" s="96">
        <v>3.0</v>
      </c>
      <c r="AM244" s="45"/>
      <c r="AN244" s="32"/>
      <c r="AO244" s="45"/>
      <c r="AP244" s="32"/>
      <c r="AQ244" s="32"/>
      <c r="AR244" s="45"/>
      <c r="AS244" s="45"/>
      <c r="AT244" s="32"/>
      <c r="AU244" s="96">
        <v>2.0</v>
      </c>
      <c r="AV244" s="32"/>
      <c r="AW244" s="32"/>
      <c r="AX244" s="45"/>
      <c r="AY244" s="32"/>
      <c r="AZ244" s="32"/>
      <c r="BA244" s="32"/>
      <c r="BB244" s="32"/>
      <c r="BC244" s="32"/>
      <c r="BD244" s="32"/>
      <c r="BE244" s="32"/>
      <c r="BF244" s="32"/>
      <c r="BG244" s="45"/>
      <c r="BH244" s="45"/>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c r="DN244" s="32"/>
      <c r="DO244" s="32"/>
      <c r="DP244" s="32"/>
      <c r="DQ244" s="32"/>
      <c r="DR244" s="32"/>
      <c r="DS244" s="32"/>
      <c r="DT244" s="32"/>
      <c r="DU244" s="32"/>
      <c r="DV244" s="32"/>
      <c r="DW244" s="32"/>
      <c r="DX244" s="32"/>
      <c r="DY244" s="32"/>
      <c r="DZ244" s="32"/>
      <c r="EA244" s="32"/>
      <c r="EB244" s="32"/>
      <c r="EC244" s="32"/>
      <c r="ED244" s="32"/>
      <c r="EE244" s="32"/>
      <c r="EF244" s="32"/>
      <c r="EG244" s="32"/>
      <c r="EH244" s="32"/>
      <c r="EI244" s="32"/>
      <c r="EJ244" s="32"/>
      <c r="EK244" s="32"/>
      <c r="EL244" s="32"/>
      <c r="EM244" s="32"/>
      <c r="EN244" s="32"/>
      <c r="EO244" s="32"/>
      <c r="EP244" s="32"/>
      <c r="EQ244" s="32"/>
      <c r="ER244" s="32"/>
      <c r="ES244" s="32"/>
      <c r="ET244" s="32"/>
      <c r="EU244" s="32"/>
      <c r="EV244" s="32"/>
      <c r="EW244" s="32"/>
      <c r="EX244" s="32"/>
      <c r="EY244" s="32"/>
      <c r="EZ244" s="32"/>
      <c r="FA244" s="32"/>
      <c r="FB244" s="80" t="s">
        <v>937</v>
      </c>
      <c r="FC244" s="80"/>
      <c r="FD244" s="80"/>
    </row>
    <row r="245" hidden="1">
      <c r="A245" s="81">
        <v>19643.0</v>
      </c>
      <c r="B245" s="82" t="s">
        <v>938</v>
      </c>
      <c r="C245" s="58" t="s">
        <v>27</v>
      </c>
      <c r="D245" s="73" t="s">
        <v>16</v>
      </c>
      <c r="E245" s="59" t="s">
        <v>10</v>
      </c>
      <c r="F245" s="59" t="s">
        <v>292</v>
      </c>
      <c r="G245" s="82" t="s">
        <v>939</v>
      </c>
      <c r="H245" s="57" t="s">
        <v>662</v>
      </c>
      <c r="I245" s="45" t="s">
        <v>11</v>
      </c>
      <c r="J245" s="45" t="s">
        <v>36</v>
      </c>
      <c r="K245" s="45" t="s">
        <v>73</v>
      </c>
      <c r="L245" s="45" t="s">
        <v>653</v>
      </c>
      <c r="M245" s="45" t="s">
        <v>110</v>
      </c>
      <c r="N245" s="74">
        <v>43033.0</v>
      </c>
      <c r="O245" s="55"/>
      <c r="P245" s="32"/>
      <c r="Q245" s="33"/>
      <c r="R245" s="33"/>
      <c r="S245" s="32"/>
      <c r="T245" s="75">
        <f t="shared" si="419"/>
        <v>490</v>
      </c>
      <c r="U245" s="35">
        <f t="shared" si="4"/>
        <v>4</v>
      </c>
      <c r="V245" s="75">
        <f t="shared" ref="V245:X245" si="498">IF(ISBLANK($A245),"",sum(AF245,AL245,AR245,AX245,BD245,BJ245,BP245,BV245,CB245,CH245,CN245,CT245,CZ245,DF245,DL245,DR245,DX245,ED245,EJ245,EP245,EV245))</f>
        <v>3</v>
      </c>
      <c r="W245" s="75">
        <f t="shared" si="498"/>
        <v>0</v>
      </c>
      <c r="X245" s="75">
        <f t="shared" si="498"/>
        <v>0</v>
      </c>
      <c r="Y245" s="76">
        <f t="shared" si="421"/>
        <v>3</v>
      </c>
      <c r="Z245" s="75">
        <f t="shared" ref="Z245:AB245" si="499">IF(ISBLANK($A245),"",sum(AI245,AO245,AU245,BA245,BG245,BM245,BS245,BY245,CE245,CK245,CQ245,CW245,DC245,DI245,DO245,DU245,EA245,EG245,EM245,ES245,EY245))</f>
        <v>0</v>
      </c>
      <c r="AA245" s="75">
        <f t="shared" si="499"/>
        <v>0</v>
      </c>
      <c r="AB245" s="75">
        <f t="shared" si="499"/>
        <v>0</v>
      </c>
      <c r="AC245" s="76">
        <f t="shared" si="423"/>
        <v>0</v>
      </c>
      <c r="AD245" s="77">
        <f t="shared" si="424"/>
        <v>0</v>
      </c>
      <c r="AE245" s="78" t="str">
        <f t="shared" si="425"/>
        <v>20+</v>
      </c>
      <c r="AF245" s="98">
        <v>3.0</v>
      </c>
      <c r="AG245" s="32"/>
      <c r="AH245" s="32"/>
      <c r="AI245" s="32"/>
      <c r="AJ245" s="32"/>
      <c r="AK245" s="32"/>
      <c r="AL245" s="32"/>
      <c r="AM245" s="32"/>
      <c r="AN245" s="32"/>
      <c r="AO245" s="32"/>
      <c r="AP245" s="32"/>
      <c r="AQ245" s="32"/>
      <c r="AR245" s="48"/>
      <c r="AS245" s="32"/>
      <c r="AT245" s="32"/>
      <c r="AU245" s="32"/>
      <c r="AV245" s="32"/>
      <c r="AW245" s="32"/>
      <c r="AX245" s="48"/>
      <c r="AY245" s="32"/>
      <c r="AZ245" s="32"/>
      <c r="BA245" s="32"/>
      <c r="BB245" s="32"/>
      <c r="BC245" s="32"/>
      <c r="BD245" s="79"/>
      <c r="BE245" s="32"/>
      <c r="BF245" s="32"/>
      <c r="BG245" s="32"/>
      <c r="BH245" s="32"/>
      <c r="BI245" s="32"/>
      <c r="BJ245" s="79"/>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CT245" s="32"/>
      <c r="CU245" s="32"/>
      <c r="CV245" s="32"/>
      <c r="CW245" s="32"/>
      <c r="CX245" s="32"/>
      <c r="CY245" s="32"/>
      <c r="CZ245" s="32"/>
      <c r="DA245" s="32"/>
      <c r="DB245" s="32"/>
      <c r="DC245" s="32"/>
      <c r="DD245" s="32"/>
      <c r="DE245" s="32"/>
      <c r="DF245" s="32"/>
      <c r="DG245" s="32"/>
      <c r="DH245" s="32"/>
      <c r="DI245" s="32"/>
      <c r="DJ245" s="32"/>
      <c r="DK245" s="32"/>
      <c r="DL245" s="32"/>
      <c r="DM245" s="32"/>
      <c r="DN245" s="32"/>
      <c r="DO245" s="32"/>
      <c r="DP245" s="32"/>
      <c r="DQ245" s="32"/>
      <c r="DR245" s="32"/>
      <c r="DS245" s="32"/>
      <c r="DT245" s="32"/>
      <c r="DU245" s="32"/>
      <c r="DV245" s="32"/>
      <c r="DW245" s="32"/>
      <c r="DX245" s="32"/>
      <c r="DY245" s="32"/>
      <c r="DZ245" s="32"/>
      <c r="EA245" s="32"/>
      <c r="EB245" s="32"/>
      <c r="EC245" s="32"/>
      <c r="ED245" s="32"/>
      <c r="EE245" s="32"/>
      <c r="EF245" s="32"/>
      <c r="EG245" s="32"/>
      <c r="EH245" s="32"/>
      <c r="EI245" s="32"/>
      <c r="EJ245" s="32"/>
      <c r="EK245" s="32"/>
      <c r="EL245" s="32"/>
      <c r="EM245" s="32"/>
      <c r="EN245" s="32"/>
      <c r="EO245" s="32"/>
      <c r="EP245" s="32"/>
      <c r="EQ245" s="32"/>
      <c r="ER245" s="32"/>
      <c r="ES245" s="32"/>
      <c r="ET245" s="32"/>
      <c r="EU245" s="32"/>
      <c r="EV245" s="32"/>
      <c r="EW245" s="32"/>
      <c r="EX245" s="32"/>
      <c r="EY245" s="32"/>
      <c r="EZ245" s="32"/>
      <c r="FA245" s="32"/>
      <c r="FB245" s="80" t="s">
        <v>940</v>
      </c>
      <c r="FC245" s="80"/>
      <c r="FD245" s="80"/>
    </row>
    <row r="246" hidden="1">
      <c r="A246" s="45" t="s">
        <v>941</v>
      </c>
      <c r="B246" s="45" t="s">
        <v>942</v>
      </c>
      <c r="C246" s="46" t="s">
        <v>62</v>
      </c>
      <c r="D246" s="45" t="s">
        <v>16</v>
      </c>
      <c r="E246" s="45" t="s">
        <v>10</v>
      </c>
      <c r="F246" s="45" t="s">
        <v>292</v>
      </c>
      <c r="G246" s="45" t="s">
        <v>943</v>
      </c>
      <c r="H246" s="45" t="s">
        <v>934</v>
      </c>
      <c r="I246" s="45" t="s">
        <v>35</v>
      </c>
      <c r="J246" s="45" t="s">
        <v>36</v>
      </c>
      <c r="K246" s="45" t="s">
        <v>73</v>
      </c>
      <c r="L246" s="45" t="s">
        <v>411</v>
      </c>
      <c r="M246" s="45" t="s">
        <v>179</v>
      </c>
      <c r="N246" s="47">
        <v>42914.0</v>
      </c>
      <c r="O246" s="47">
        <v>42914.0</v>
      </c>
      <c r="P246" s="32"/>
      <c r="Q246" s="33"/>
      <c r="R246" s="33"/>
      <c r="S246" s="32"/>
      <c r="T246" s="34">
        <f t="shared" si="419"/>
        <v>609</v>
      </c>
      <c r="U246" s="35">
        <f t="shared" si="4"/>
        <v>4</v>
      </c>
      <c r="V246" s="36">
        <f t="shared" ref="V246:X246" si="500">IF(ISBLANK($A246),"",sum(AF246,AL246,AR246,AX246,BD246,BJ246,BP246,BV246,CB246,CH246,CN246,CT246,CZ246,DF246,DL246,DR246,DX246,ED246,EJ246,EP246,EV246))</f>
        <v>6</v>
      </c>
      <c r="W246" s="36">
        <f t="shared" si="500"/>
        <v>0</v>
      </c>
      <c r="X246" s="36">
        <f t="shared" si="500"/>
        <v>0</v>
      </c>
      <c r="Y246" s="37">
        <f t="shared" si="421"/>
        <v>6</v>
      </c>
      <c r="Z246" s="36">
        <f t="shared" ref="Z246:AB246" si="501">IF(ISBLANK($A246),"",sum(AI246,AO246,AU246,BA246,BG246,BM246,BS246,BY246,CE246,CK246,CQ246,CW246,DC246,DI246,DO246,DU246,EA246,EG246,EM246,ES246,EY246))</f>
        <v>0</v>
      </c>
      <c r="AA246" s="36">
        <f t="shared" si="501"/>
        <v>0</v>
      </c>
      <c r="AB246" s="36">
        <f t="shared" si="501"/>
        <v>0</v>
      </c>
      <c r="AC246" s="37">
        <f t="shared" si="423"/>
        <v>0</v>
      </c>
      <c r="AD246" s="38">
        <f t="shared" si="424"/>
        <v>0</v>
      </c>
      <c r="AE246" s="39" t="str">
        <f t="shared" si="425"/>
        <v>20+</v>
      </c>
      <c r="AF246" s="48">
        <v>3.0</v>
      </c>
      <c r="AG246" s="45"/>
      <c r="AH246" s="32"/>
      <c r="AI246" s="45"/>
      <c r="AJ246" s="32"/>
      <c r="AK246" s="32"/>
      <c r="AL246" s="48">
        <v>3.0</v>
      </c>
      <c r="AM246" s="45"/>
      <c r="AN246" s="32"/>
      <c r="AO246" s="32"/>
      <c r="AP246" s="32"/>
      <c r="AQ246" s="32"/>
      <c r="AR246" s="32"/>
      <c r="AS246" s="45"/>
      <c r="AT246" s="32"/>
      <c r="AU246" s="45"/>
      <c r="AV246" s="32"/>
      <c r="AW246" s="32"/>
      <c r="AX246" s="32"/>
      <c r="AY246" s="32"/>
      <c r="AZ246" s="32"/>
      <c r="BA246" s="32"/>
      <c r="BB246" s="32"/>
      <c r="BC246" s="32"/>
      <c r="BD246" s="32"/>
      <c r="BE246" s="32"/>
      <c r="BF246" s="32"/>
      <c r="BG246" s="32"/>
      <c r="BH246" s="32"/>
      <c r="BI246" s="32"/>
      <c r="BJ246" s="32"/>
      <c r="BK246" s="32"/>
      <c r="BL246" s="32"/>
      <c r="BM246" s="45"/>
      <c r="BN246" s="45"/>
      <c r="BO246" s="32"/>
      <c r="BP246" s="32"/>
      <c r="BQ246" s="32"/>
      <c r="BR246" s="32"/>
      <c r="BS246" s="32"/>
      <c r="BT246" s="32"/>
      <c r="BU246" s="32"/>
      <c r="BV246" s="32"/>
      <c r="BW246" s="32"/>
      <c r="BX246" s="32"/>
      <c r="BY246" s="32"/>
      <c r="BZ246" s="32"/>
      <c r="CA246" s="32"/>
      <c r="CB246" s="32"/>
      <c r="CC246" s="32"/>
      <c r="CD246" s="32"/>
      <c r="CE246" s="32"/>
      <c r="CF246" s="32"/>
      <c r="CG246" s="32"/>
      <c r="CH246" s="32"/>
      <c r="CI246" s="45"/>
      <c r="CJ246" s="32"/>
      <c r="CK246" s="32"/>
      <c r="CL246" s="32"/>
      <c r="CM246" s="32"/>
      <c r="CN246" s="32"/>
      <c r="CO246" s="45"/>
      <c r="CP246" s="32"/>
      <c r="CQ246" s="32"/>
      <c r="CR246" s="32"/>
      <c r="CS246" s="32"/>
      <c r="CT246" s="32"/>
      <c r="CU246" s="32"/>
      <c r="CV246" s="32"/>
      <c r="CW246" s="32"/>
      <c r="CX246" s="32"/>
      <c r="CY246" s="32"/>
      <c r="CZ246" s="32"/>
      <c r="DA246" s="45"/>
      <c r="DB246" s="32"/>
      <c r="DC246" s="45"/>
      <c r="DD246" s="32"/>
      <c r="DE246" s="32"/>
      <c r="DF246" s="32"/>
      <c r="DG246" s="32"/>
      <c r="DH246" s="32"/>
      <c r="DI246" s="32"/>
      <c r="DJ246" s="45"/>
      <c r="DK246" s="32"/>
      <c r="DL246" s="32"/>
      <c r="DM246" s="32"/>
      <c r="DN246" s="32"/>
      <c r="DO246" s="32"/>
      <c r="DP246" s="32"/>
      <c r="DQ246" s="32"/>
      <c r="DR246" s="32"/>
      <c r="DS246" s="32"/>
      <c r="DT246" s="32"/>
      <c r="DU246" s="32"/>
      <c r="DV246" s="32"/>
      <c r="DW246" s="32"/>
      <c r="DX246" s="32"/>
      <c r="DY246" s="32"/>
      <c r="DZ246" s="32"/>
      <c r="EA246" s="32"/>
      <c r="EB246" s="32"/>
      <c r="EC246" s="32"/>
      <c r="ED246" s="32"/>
      <c r="EE246" s="32"/>
      <c r="EF246" s="32"/>
      <c r="EG246" s="32"/>
      <c r="EH246" s="32"/>
      <c r="EI246" s="32"/>
      <c r="EJ246" s="32"/>
      <c r="EK246" s="32"/>
      <c r="EL246" s="32"/>
      <c r="EM246" s="32"/>
      <c r="EN246" s="32"/>
      <c r="EO246" s="32"/>
      <c r="EP246" s="32"/>
      <c r="EQ246" s="32"/>
      <c r="ER246" s="32"/>
      <c r="ES246" s="32"/>
      <c r="ET246" s="32"/>
      <c r="EU246" s="32"/>
      <c r="EV246" s="32"/>
      <c r="EW246" s="32"/>
      <c r="EX246" s="32"/>
      <c r="EY246" s="32"/>
      <c r="EZ246" s="32"/>
      <c r="FA246" s="32"/>
      <c r="FB246" s="45" t="s">
        <v>944</v>
      </c>
      <c r="FC246" s="45"/>
      <c r="FD246" s="45"/>
    </row>
    <row r="247" hidden="1">
      <c r="A247" s="32" t="s">
        <v>945</v>
      </c>
      <c r="B247" s="45" t="s">
        <v>946</v>
      </c>
      <c r="C247" s="46" t="s">
        <v>62</v>
      </c>
      <c r="D247" s="96" t="s">
        <v>16</v>
      </c>
      <c r="E247" s="45" t="s">
        <v>10</v>
      </c>
      <c r="F247" s="45" t="s">
        <v>292</v>
      </c>
      <c r="G247" s="45" t="s">
        <v>947</v>
      </c>
      <c r="H247" s="45" t="s">
        <v>948</v>
      </c>
      <c r="I247" s="45" t="s">
        <v>35</v>
      </c>
      <c r="J247" s="45" t="s">
        <v>36</v>
      </c>
      <c r="K247" s="45" t="s">
        <v>73</v>
      </c>
      <c r="L247" s="45" t="s">
        <v>411</v>
      </c>
      <c r="M247" s="45" t="s">
        <v>179</v>
      </c>
      <c r="N247" s="47">
        <v>42909.0</v>
      </c>
      <c r="O247" s="47">
        <v>42909.0</v>
      </c>
      <c r="P247" s="32"/>
      <c r="Q247" s="33"/>
      <c r="R247" s="33"/>
      <c r="S247" s="32"/>
      <c r="T247" s="75">
        <f t="shared" si="419"/>
        <v>614</v>
      </c>
      <c r="U247" s="35">
        <f t="shared" si="4"/>
        <v>4</v>
      </c>
      <c r="V247" s="75">
        <f t="shared" ref="V247:X247" si="502">IF(ISBLANK($A247),"",sum(AF247,AL247,AR247,AX247,BD247,BJ247,BP247,BV247,CB247,CH247,CN247,CT247,CZ247,DF247,DL247,DR247,DX247,ED247,EJ247,EP247,EV247))</f>
        <v>4</v>
      </c>
      <c r="W247" s="75">
        <f t="shared" si="502"/>
        <v>2</v>
      </c>
      <c r="X247" s="75">
        <f t="shared" si="502"/>
        <v>0</v>
      </c>
      <c r="Y247" s="76">
        <f t="shared" si="421"/>
        <v>6</v>
      </c>
      <c r="Z247" s="75">
        <f t="shared" ref="Z247:AB247" si="503">IF(ISBLANK($A247),"",sum(AI247,AO247,AU247,BA247,BG247,BM247,BS247,BY247,CE247,CK247,CQ247,CW247,DC247,DI247,DO247,DU247,EA247,EG247,EM247,ES247,EY247))</f>
        <v>3</v>
      </c>
      <c r="AA247" s="75">
        <f t="shared" si="503"/>
        <v>0</v>
      </c>
      <c r="AB247" s="75">
        <f t="shared" si="503"/>
        <v>0</v>
      </c>
      <c r="AC247" s="76">
        <f t="shared" si="423"/>
        <v>3</v>
      </c>
      <c r="AD247" s="77">
        <f t="shared" si="424"/>
        <v>0.5</v>
      </c>
      <c r="AE247" s="78" t="str">
        <f t="shared" si="425"/>
        <v>20+</v>
      </c>
      <c r="AF247" s="48">
        <v>1.0</v>
      </c>
      <c r="AG247" s="32"/>
      <c r="AH247" s="32"/>
      <c r="AI247" s="32"/>
      <c r="AJ247" s="32"/>
      <c r="AK247" s="32"/>
      <c r="AL247" s="48">
        <v>1.0</v>
      </c>
      <c r="AM247" s="32"/>
      <c r="AN247" s="32"/>
      <c r="AO247" s="32"/>
      <c r="AP247" s="32"/>
      <c r="AQ247" s="32"/>
      <c r="AR247" s="48">
        <v>1.0</v>
      </c>
      <c r="AS247" s="48">
        <v>1.0</v>
      </c>
      <c r="AT247" s="32"/>
      <c r="AU247" s="32"/>
      <c r="AV247" s="32"/>
      <c r="AW247" s="32"/>
      <c r="AX247" s="32"/>
      <c r="AY247" s="48">
        <v>1.0</v>
      </c>
      <c r="AZ247" s="32"/>
      <c r="BA247" s="32"/>
      <c r="BB247" s="32"/>
      <c r="BC247" s="32"/>
      <c r="BD247" s="32"/>
      <c r="BE247" s="32"/>
      <c r="BF247" s="32"/>
      <c r="BG247" s="48">
        <v>2.0</v>
      </c>
      <c r="BH247" s="32"/>
      <c r="BI247" s="32"/>
      <c r="BJ247" s="32"/>
      <c r="BK247" s="32"/>
      <c r="BL247" s="32"/>
      <c r="BM247" s="48">
        <v>1.0</v>
      </c>
      <c r="BN247" s="32"/>
      <c r="BO247" s="32"/>
      <c r="BP247" s="32"/>
      <c r="BQ247" s="32"/>
      <c r="BR247" s="32"/>
      <c r="BS247" s="32"/>
      <c r="BT247" s="32"/>
      <c r="BU247" s="32"/>
      <c r="BV247" s="32"/>
      <c r="BW247" s="32"/>
      <c r="BX247" s="32"/>
      <c r="BY247" s="32"/>
      <c r="BZ247" s="32"/>
      <c r="CA247" s="32"/>
      <c r="CB247" s="32"/>
      <c r="CC247" s="32"/>
      <c r="CD247" s="32"/>
      <c r="CE247" s="32"/>
      <c r="CF247" s="32"/>
      <c r="CG247" s="32"/>
      <c r="CH247" s="48">
        <v>1.0</v>
      </c>
      <c r="CI247" s="32"/>
      <c r="CJ247" s="32"/>
      <c r="CK247" s="32"/>
      <c r="CL247" s="32"/>
      <c r="CM247" s="32"/>
      <c r="CN247" s="32"/>
      <c r="CO247" s="32"/>
      <c r="CP247" s="32"/>
      <c r="CQ247" s="32"/>
      <c r="CR247" s="32"/>
      <c r="CS247" s="32"/>
      <c r="CT247" s="32"/>
      <c r="CU247" s="32"/>
      <c r="CV247" s="32"/>
      <c r="CW247" s="32"/>
      <c r="CX247" s="32"/>
      <c r="CY247" s="32"/>
      <c r="CZ247" s="32"/>
      <c r="DA247" s="32"/>
      <c r="DB247" s="32"/>
      <c r="DC247" s="32"/>
      <c r="DD247" s="32"/>
      <c r="DE247" s="32"/>
      <c r="DF247" s="32"/>
      <c r="DG247" s="32"/>
      <c r="DH247" s="32"/>
      <c r="DI247" s="32"/>
      <c r="DJ247" s="32"/>
      <c r="DK247" s="32"/>
      <c r="DL247" s="32"/>
      <c r="DM247" s="32"/>
      <c r="DN247" s="32"/>
      <c r="DO247" s="32"/>
      <c r="DP247" s="32"/>
      <c r="DQ247" s="32"/>
      <c r="DR247" s="32"/>
      <c r="DS247" s="32"/>
      <c r="DT247" s="32"/>
      <c r="DU247" s="32"/>
      <c r="DV247" s="32"/>
      <c r="DW247" s="32"/>
      <c r="DX247" s="32"/>
      <c r="DY247" s="32"/>
      <c r="DZ247" s="32"/>
      <c r="EA247" s="32"/>
      <c r="EB247" s="32"/>
      <c r="EC247" s="32"/>
      <c r="ED247" s="32"/>
      <c r="EE247" s="32"/>
      <c r="EF247" s="32"/>
      <c r="EG247" s="32"/>
      <c r="EH247" s="32"/>
      <c r="EI247" s="32"/>
      <c r="EJ247" s="32"/>
      <c r="EK247" s="32"/>
      <c r="EL247" s="32"/>
      <c r="EM247" s="32"/>
      <c r="EN247" s="32"/>
      <c r="EO247" s="32"/>
      <c r="EP247" s="32"/>
      <c r="EQ247" s="32"/>
      <c r="ER247" s="32"/>
      <c r="ES247" s="32"/>
      <c r="ET247" s="32"/>
      <c r="EU247" s="32"/>
      <c r="EV247" s="32"/>
      <c r="EW247" s="32"/>
      <c r="EX247" s="32"/>
      <c r="EY247" s="32"/>
      <c r="EZ247" s="32"/>
      <c r="FA247" s="32"/>
      <c r="FB247" s="96" t="s">
        <v>949</v>
      </c>
      <c r="FC247" s="96"/>
      <c r="FD247" s="96"/>
    </row>
    <row r="248" hidden="1">
      <c r="A248" s="81">
        <v>26001.0</v>
      </c>
      <c r="B248" s="82" t="s">
        <v>950</v>
      </c>
      <c r="C248" s="83" t="s">
        <v>27</v>
      </c>
      <c r="D248" s="73" t="s">
        <v>16</v>
      </c>
      <c r="E248" s="73" t="s">
        <v>10</v>
      </c>
      <c r="F248" s="73" t="s">
        <v>292</v>
      </c>
      <c r="G248" s="82" t="s">
        <v>951</v>
      </c>
      <c r="H248" s="82" t="s">
        <v>662</v>
      </c>
      <c r="I248" s="96" t="s">
        <v>11</v>
      </c>
      <c r="J248" s="96" t="s">
        <v>36</v>
      </c>
      <c r="K248" s="96" t="s">
        <v>73</v>
      </c>
      <c r="L248" s="96" t="s">
        <v>340</v>
      </c>
      <c r="M248" s="96" t="s">
        <v>110</v>
      </c>
      <c r="N248" s="74">
        <v>43039.0</v>
      </c>
      <c r="O248" s="55"/>
      <c r="P248" s="32"/>
      <c r="Q248" s="33"/>
      <c r="R248" s="33"/>
      <c r="S248" s="32"/>
      <c r="T248" s="75">
        <f t="shared" si="419"/>
        <v>484</v>
      </c>
      <c r="U248" s="35">
        <f t="shared" si="4"/>
        <v>4</v>
      </c>
      <c r="V248" s="75">
        <f t="shared" ref="V248:X248" si="504">IF(ISBLANK($A248),"",sum(AF248,AL248,AR248,AX248,BD248,BJ248,BP248,BV248,CB248,CH248,CN248,CT248,CZ248,DF248,DL248,DR248,DX248,ED248,EJ248,EP248,EV248))</f>
        <v>3</v>
      </c>
      <c r="W248" s="75">
        <f t="shared" si="504"/>
        <v>0</v>
      </c>
      <c r="X248" s="75">
        <f t="shared" si="504"/>
        <v>0</v>
      </c>
      <c r="Y248" s="76">
        <f t="shared" si="421"/>
        <v>3</v>
      </c>
      <c r="Z248" s="75">
        <f t="shared" ref="Z248:AB248" si="505">IF(ISBLANK($A248),"",sum(AI248,AO248,AU248,BA248,BG248,BM248,BS248,BY248,CE248,CK248,CQ248,CW248,DC248,DI248,DO248,DU248,EA248,EG248,EM248,ES248,EY248))</f>
        <v>1</v>
      </c>
      <c r="AA248" s="75">
        <f t="shared" si="505"/>
        <v>1</v>
      </c>
      <c r="AB248" s="75">
        <f t="shared" si="505"/>
        <v>0</v>
      </c>
      <c r="AC248" s="76">
        <f t="shared" si="423"/>
        <v>2</v>
      </c>
      <c r="AD248" s="77">
        <f t="shared" si="424"/>
        <v>0.3333333333</v>
      </c>
      <c r="AE248" s="78" t="str">
        <f t="shared" si="425"/>
        <v>20+</v>
      </c>
      <c r="AF248" s="98">
        <v>1.0</v>
      </c>
      <c r="AG248" s="32"/>
      <c r="AH248" s="32"/>
      <c r="AI248" s="32"/>
      <c r="AJ248" s="32"/>
      <c r="AK248" s="32"/>
      <c r="AL248" s="79">
        <v>2.0</v>
      </c>
      <c r="AM248" s="32"/>
      <c r="AN248" s="32"/>
      <c r="AO248" s="32"/>
      <c r="AP248" s="32"/>
      <c r="AQ248" s="32"/>
      <c r="AR248" s="48"/>
      <c r="AS248" s="32"/>
      <c r="AT248" s="32"/>
      <c r="AU248" s="32"/>
      <c r="AV248" s="32"/>
      <c r="AW248" s="32"/>
      <c r="AX248" s="48"/>
      <c r="AY248" s="32"/>
      <c r="AZ248" s="32"/>
      <c r="BA248" s="79">
        <v>1.0</v>
      </c>
      <c r="BB248" s="79">
        <v>1.0</v>
      </c>
      <c r="BC248" s="32"/>
      <c r="BD248" s="79"/>
      <c r="BE248" s="32"/>
      <c r="BF248" s="32"/>
      <c r="BG248" s="32"/>
      <c r="BH248" s="32"/>
      <c r="BI248" s="32"/>
      <c r="BJ248" s="79"/>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CT248" s="32"/>
      <c r="CU248" s="32"/>
      <c r="CV248" s="32"/>
      <c r="CW248" s="32"/>
      <c r="CX248" s="32"/>
      <c r="CY248" s="32"/>
      <c r="CZ248" s="32"/>
      <c r="DA248" s="32"/>
      <c r="DB248" s="32"/>
      <c r="DC248" s="32"/>
      <c r="DD248" s="32"/>
      <c r="DE248" s="32"/>
      <c r="DF248" s="32"/>
      <c r="DG248" s="32"/>
      <c r="DH248" s="32"/>
      <c r="DI248" s="32"/>
      <c r="DJ248" s="32"/>
      <c r="DK248" s="32"/>
      <c r="DL248" s="32"/>
      <c r="DM248" s="32"/>
      <c r="DN248" s="32"/>
      <c r="DO248" s="32"/>
      <c r="DP248" s="32"/>
      <c r="DQ248" s="32"/>
      <c r="DR248" s="32"/>
      <c r="DS248" s="32"/>
      <c r="DT248" s="32"/>
      <c r="DU248" s="32"/>
      <c r="DV248" s="32"/>
      <c r="DW248" s="32"/>
      <c r="DX248" s="32"/>
      <c r="DY248" s="32"/>
      <c r="DZ248" s="32"/>
      <c r="EA248" s="32"/>
      <c r="EB248" s="32"/>
      <c r="EC248" s="32"/>
      <c r="ED248" s="32"/>
      <c r="EE248" s="32"/>
      <c r="EF248" s="32"/>
      <c r="EG248" s="32"/>
      <c r="EH248" s="32"/>
      <c r="EI248" s="32"/>
      <c r="EJ248" s="32"/>
      <c r="EK248" s="32"/>
      <c r="EL248" s="32"/>
      <c r="EM248" s="32"/>
      <c r="EN248" s="32"/>
      <c r="EO248" s="32"/>
      <c r="EP248" s="32"/>
      <c r="EQ248" s="32"/>
      <c r="ER248" s="32"/>
      <c r="ES248" s="32"/>
      <c r="ET248" s="32"/>
      <c r="EU248" s="32"/>
      <c r="EV248" s="32"/>
      <c r="EW248" s="32"/>
      <c r="EX248" s="32"/>
      <c r="EY248" s="32"/>
      <c r="EZ248" s="32"/>
      <c r="FA248" s="32"/>
      <c r="FB248" s="80" t="s">
        <v>952</v>
      </c>
      <c r="FC248" s="80"/>
      <c r="FD248" s="80"/>
    </row>
    <row r="249" hidden="1">
      <c r="A249" s="57" t="s">
        <v>953</v>
      </c>
      <c r="B249" s="57" t="s">
        <v>954</v>
      </c>
      <c r="C249" s="58" t="s">
        <v>119</v>
      </c>
      <c r="D249" s="59" t="s">
        <v>16</v>
      </c>
      <c r="E249" s="59" t="s">
        <v>10</v>
      </c>
      <c r="F249" s="59" t="s">
        <v>292</v>
      </c>
      <c r="G249" s="57" t="s">
        <v>955</v>
      </c>
      <c r="H249" s="57" t="s">
        <v>956</v>
      </c>
      <c r="I249" s="45" t="s">
        <v>29</v>
      </c>
      <c r="J249" s="45" t="s">
        <v>36</v>
      </c>
      <c r="K249" s="45" t="s">
        <v>73</v>
      </c>
      <c r="L249" s="45"/>
      <c r="M249" s="45"/>
      <c r="N249" s="47">
        <v>42867.0</v>
      </c>
      <c r="O249" s="72">
        <v>42867.0</v>
      </c>
      <c r="P249" s="32"/>
      <c r="Q249" s="33"/>
      <c r="R249" s="33"/>
      <c r="S249" s="32"/>
      <c r="T249" s="34">
        <f t="shared" si="419"/>
        <v>656</v>
      </c>
      <c r="U249" s="35">
        <f t="shared" si="4"/>
        <v>4</v>
      </c>
      <c r="V249" s="36">
        <f t="shared" ref="V249:X249" si="506">IF(ISBLANK($A249),"",sum(AF249,AL249,AR249,AX249,BD249,BJ249,BP249,BV249,CB249,CH249,CN249,CT249,CZ249,DF249,DL249,DR249,DX249,ED249,EJ249,EP249,EV249))</f>
        <v>1</v>
      </c>
      <c r="W249" s="36">
        <f t="shared" si="506"/>
        <v>3</v>
      </c>
      <c r="X249" s="36">
        <f t="shared" si="506"/>
        <v>0</v>
      </c>
      <c r="Y249" s="37">
        <f t="shared" si="421"/>
        <v>4</v>
      </c>
      <c r="Z249" s="36">
        <f t="shared" ref="Z249:AB249" si="507">IF(ISBLANK($A249),"",sum(AI249,AO249,AU249,BA249,BG249,BM249,BS249,BY249,CE249,CK249,CQ249,CW249,DC249,DI249,DO249,DU249,EA249,EG249,EM249,ES249,EY249))</f>
        <v>0</v>
      </c>
      <c r="AA249" s="36">
        <f t="shared" si="507"/>
        <v>0</v>
      </c>
      <c r="AB249" s="36">
        <f t="shared" si="507"/>
        <v>0</v>
      </c>
      <c r="AC249" s="37">
        <f t="shared" si="423"/>
        <v>0</v>
      </c>
      <c r="AD249" s="38">
        <f t="shared" si="424"/>
        <v>0</v>
      </c>
      <c r="AE249" s="39" t="str">
        <f t="shared" si="425"/>
        <v>20+</v>
      </c>
      <c r="AF249" s="45"/>
      <c r="AG249" s="32"/>
      <c r="AH249" s="32"/>
      <c r="AI249" s="32"/>
      <c r="AJ249" s="32"/>
      <c r="AK249" s="32"/>
      <c r="AL249" s="48">
        <v>1.0</v>
      </c>
      <c r="AM249" s="48">
        <v>2.0</v>
      </c>
      <c r="AN249" s="32"/>
      <c r="AO249" s="45"/>
      <c r="AP249" s="32"/>
      <c r="AQ249" s="32"/>
      <c r="AR249" s="45"/>
      <c r="AS249" s="48">
        <v>1.0</v>
      </c>
      <c r="AT249" s="32"/>
      <c r="AU249" s="45"/>
      <c r="AV249" s="32"/>
      <c r="AW249" s="32"/>
      <c r="AX249" s="45"/>
      <c r="AY249" s="32"/>
      <c r="AZ249" s="32"/>
      <c r="BA249" s="32"/>
      <c r="BB249" s="32"/>
      <c r="BC249" s="32"/>
      <c r="BD249" s="32"/>
      <c r="BE249" s="32"/>
      <c r="BF249" s="32"/>
      <c r="BG249" s="45"/>
      <c r="BH249" s="45"/>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CT249" s="32"/>
      <c r="CU249" s="32"/>
      <c r="CV249" s="32"/>
      <c r="CW249" s="32"/>
      <c r="CX249" s="32"/>
      <c r="CY249" s="32"/>
      <c r="CZ249" s="32"/>
      <c r="DA249" s="32"/>
      <c r="DB249" s="32"/>
      <c r="DC249" s="32"/>
      <c r="DD249" s="32"/>
      <c r="DE249" s="32"/>
      <c r="DF249" s="32"/>
      <c r="DG249" s="32"/>
      <c r="DH249" s="32"/>
      <c r="DI249" s="32"/>
      <c r="DJ249" s="32"/>
      <c r="DK249" s="32"/>
      <c r="DL249" s="32"/>
      <c r="DM249" s="32"/>
      <c r="DN249" s="32"/>
      <c r="DO249" s="32"/>
      <c r="DP249" s="32"/>
      <c r="DQ249" s="32"/>
      <c r="DR249" s="32"/>
      <c r="DS249" s="32"/>
      <c r="DT249" s="32"/>
      <c r="DU249" s="32"/>
      <c r="DV249" s="32"/>
      <c r="DW249" s="32"/>
      <c r="DX249" s="32"/>
      <c r="DY249" s="32"/>
      <c r="DZ249" s="32"/>
      <c r="EA249" s="32"/>
      <c r="EB249" s="32"/>
      <c r="EC249" s="32"/>
      <c r="ED249" s="32"/>
      <c r="EE249" s="32"/>
      <c r="EF249" s="32"/>
      <c r="EG249" s="32"/>
      <c r="EH249" s="32"/>
      <c r="EI249" s="32"/>
      <c r="EJ249" s="32"/>
      <c r="EK249" s="32"/>
      <c r="EL249" s="32"/>
      <c r="EM249" s="32"/>
      <c r="EN249" s="32"/>
      <c r="EO249" s="32"/>
      <c r="EP249" s="32"/>
      <c r="EQ249" s="32"/>
      <c r="ER249" s="32"/>
      <c r="ES249" s="32"/>
      <c r="ET249" s="32"/>
      <c r="EU249" s="32"/>
      <c r="EV249" s="32"/>
      <c r="EW249" s="32"/>
      <c r="EX249" s="32"/>
      <c r="EY249" s="32"/>
      <c r="EZ249" s="32"/>
      <c r="FA249" s="32"/>
      <c r="FB249" s="61" t="s">
        <v>957</v>
      </c>
      <c r="FC249" s="61"/>
      <c r="FD249" s="61"/>
    </row>
    <row r="250" hidden="1">
      <c r="A250" s="57" t="s">
        <v>958</v>
      </c>
      <c r="B250" s="57" t="s">
        <v>959</v>
      </c>
      <c r="C250" s="58" t="s">
        <v>119</v>
      </c>
      <c r="D250" s="59" t="s">
        <v>16</v>
      </c>
      <c r="E250" s="59" t="s">
        <v>10</v>
      </c>
      <c r="F250" s="59" t="s">
        <v>292</v>
      </c>
      <c r="G250" s="57" t="s">
        <v>956</v>
      </c>
      <c r="H250" s="57" t="s">
        <v>960</v>
      </c>
      <c r="I250" s="45" t="s">
        <v>29</v>
      </c>
      <c r="J250" s="45" t="s">
        <v>36</v>
      </c>
      <c r="K250" s="45" t="s">
        <v>73</v>
      </c>
      <c r="L250" s="45" t="s">
        <v>660</v>
      </c>
      <c r="M250" s="45" t="s">
        <v>38</v>
      </c>
      <c r="N250" s="47">
        <v>42851.0</v>
      </c>
      <c r="O250" s="72">
        <v>42851.0</v>
      </c>
      <c r="P250" s="32"/>
      <c r="Q250" s="33"/>
      <c r="R250" s="33"/>
      <c r="S250" s="32"/>
      <c r="T250" s="34">
        <f t="shared" si="419"/>
        <v>672</v>
      </c>
      <c r="U250" s="35">
        <f t="shared" si="4"/>
        <v>4</v>
      </c>
      <c r="V250" s="36">
        <f t="shared" ref="V250:X250" si="508">IF(ISBLANK($A250),"",sum(AF250,AL250,AR250,AX250,BD250,BJ250,BP250,BV250,CB250,CH250,CN250,CT250,CZ250,DF250,DL250,DR250,DX250,ED250,EJ250,EP250,EV250))</f>
        <v>2</v>
      </c>
      <c r="W250" s="36">
        <f t="shared" si="508"/>
        <v>0</v>
      </c>
      <c r="X250" s="36">
        <f t="shared" si="508"/>
        <v>0</v>
      </c>
      <c r="Y250" s="37">
        <f t="shared" si="421"/>
        <v>2</v>
      </c>
      <c r="Z250" s="36">
        <f t="shared" ref="Z250:AB250" si="509">IF(ISBLANK($A250),"",sum(AI250,AO250,AU250,BA250,BG250,BM250,BS250,BY250,CE250,CK250,CQ250,CW250,DC250,DI250,DO250,DU250,EA250,EG250,EM250,ES250,EY250))</f>
        <v>2</v>
      </c>
      <c r="AA250" s="36">
        <f t="shared" si="509"/>
        <v>0</v>
      </c>
      <c r="AB250" s="36">
        <f t="shared" si="509"/>
        <v>0</v>
      </c>
      <c r="AC250" s="37">
        <f t="shared" si="423"/>
        <v>2</v>
      </c>
      <c r="AD250" s="38">
        <f t="shared" si="424"/>
        <v>1</v>
      </c>
      <c r="AE250" s="39" t="str">
        <f t="shared" si="425"/>
        <v>20+</v>
      </c>
      <c r="AF250" s="45"/>
      <c r="AG250" s="32"/>
      <c r="AH250" s="32"/>
      <c r="AI250" s="32"/>
      <c r="AJ250" s="32"/>
      <c r="AK250" s="32"/>
      <c r="AL250" s="45"/>
      <c r="AM250" s="45"/>
      <c r="AN250" s="32"/>
      <c r="AO250" s="45"/>
      <c r="AP250" s="32"/>
      <c r="AQ250" s="32"/>
      <c r="AR250" s="45"/>
      <c r="AS250" s="45"/>
      <c r="AT250" s="32"/>
      <c r="AU250" s="45"/>
      <c r="AV250" s="32"/>
      <c r="AW250" s="32"/>
      <c r="AX250" s="48">
        <v>1.0</v>
      </c>
      <c r="AY250" s="32"/>
      <c r="AZ250" s="32"/>
      <c r="BA250" s="48">
        <v>2.0</v>
      </c>
      <c r="BB250" s="32"/>
      <c r="BC250" s="32"/>
      <c r="BD250" s="45"/>
      <c r="BE250" s="32"/>
      <c r="BF250" s="32"/>
      <c r="BG250" s="45"/>
      <c r="BH250" s="45"/>
      <c r="BI250" s="32"/>
      <c r="BJ250" s="48">
        <v>1.0</v>
      </c>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CT250" s="32"/>
      <c r="CU250" s="32"/>
      <c r="CV250" s="32"/>
      <c r="CW250" s="32"/>
      <c r="CX250" s="32"/>
      <c r="CY250" s="32"/>
      <c r="CZ250" s="32"/>
      <c r="DA250" s="32"/>
      <c r="DB250" s="32"/>
      <c r="DC250" s="32"/>
      <c r="DD250" s="32"/>
      <c r="DE250" s="32"/>
      <c r="DF250" s="32"/>
      <c r="DG250" s="32"/>
      <c r="DH250" s="32"/>
      <c r="DI250" s="32"/>
      <c r="DJ250" s="32"/>
      <c r="DK250" s="32"/>
      <c r="DL250" s="32"/>
      <c r="DM250" s="32"/>
      <c r="DN250" s="32"/>
      <c r="DO250" s="32"/>
      <c r="DP250" s="32"/>
      <c r="DQ250" s="32"/>
      <c r="DR250" s="32"/>
      <c r="DS250" s="32"/>
      <c r="DT250" s="32"/>
      <c r="DU250" s="32"/>
      <c r="DV250" s="32"/>
      <c r="DW250" s="32"/>
      <c r="DX250" s="32"/>
      <c r="DY250" s="32"/>
      <c r="DZ250" s="32"/>
      <c r="EA250" s="32"/>
      <c r="EB250" s="32"/>
      <c r="EC250" s="32"/>
      <c r="ED250" s="32"/>
      <c r="EE250" s="32"/>
      <c r="EF250" s="32"/>
      <c r="EG250" s="32"/>
      <c r="EH250" s="32"/>
      <c r="EI250" s="32"/>
      <c r="EJ250" s="32"/>
      <c r="EK250" s="32"/>
      <c r="EL250" s="32"/>
      <c r="EM250" s="32"/>
      <c r="EN250" s="32"/>
      <c r="EO250" s="32"/>
      <c r="EP250" s="32"/>
      <c r="EQ250" s="32"/>
      <c r="ER250" s="32"/>
      <c r="ES250" s="32"/>
      <c r="ET250" s="32"/>
      <c r="EU250" s="32"/>
      <c r="EV250" s="41"/>
      <c r="EW250" s="41"/>
      <c r="EX250" s="41"/>
      <c r="EY250" s="41"/>
      <c r="EZ250" s="41"/>
      <c r="FA250" s="41"/>
      <c r="FB250" s="61" t="s">
        <v>961</v>
      </c>
      <c r="FC250" s="61"/>
      <c r="FD250" s="61"/>
    </row>
    <row r="251" hidden="1">
      <c r="A251" s="57" t="s">
        <v>962</v>
      </c>
      <c r="B251" s="57" t="s">
        <v>963</v>
      </c>
      <c r="C251" s="58" t="s">
        <v>657</v>
      </c>
      <c r="D251" s="59" t="s">
        <v>16</v>
      </c>
      <c r="E251" s="59" t="s">
        <v>10</v>
      </c>
      <c r="F251" s="59" t="s">
        <v>292</v>
      </c>
      <c r="G251" s="57" t="s">
        <v>964</v>
      </c>
      <c r="H251" s="57" t="s">
        <v>965</v>
      </c>
      <c r="I251" s="45" t="s">
        <v>35</v>
      </c>
      <c r="J251" s="45" t="s">
        <v>36</v>
      </c>
      <c r="K251" s="45" t="s">
        <v>73</v>
      </c>
      <c r="L251" s="45" t="s">
        <v>966</v>
      </c>
      <c r="M251" s="45" t="s">
        <v>80</v>
      </c>
      <c r="N251" s="47"/>
      <c r="O251" s="55"/>
      <c r="P251" s="32"/>
      <c r="Q251" s="33"/>
      <c r="R251" s="33"/>
      <c r="S251" s="32"/>
      <c r="T251" s="34">
        <f t="shared" si="419"/>
        <v>43523</v>
      </c>
      <c r="U251" s="35">
        <f t="shared" si="4"/>
        <v>4</v>
      </c>
      <c r="V251" s="36">
        <f t="shared" ref="V251:X251" si="510">IF(ISBLANK($A251),"",sum(AF251,AL251,AR251,AX251,BD251,BJ251,BP251,BV251,CB251,CH251,CN251,CT251,CZ251,DF251,DL251,DR251,DX251,ED251,EJ251,EP251,EV251))</f>
        <v>5</v>
      </c>
      <c r="W251" s="36">
        <f t="shared" si="510"/>
        <v>0</v>
      </c>
      <c r="X251" s="36">
        <f t="shared" si="510"/>
        <v>0</v>
      </c>
      <c r="Y251" s="37">
        <f t="shared" si="421"/>
        <v>5</v>
      </c>
      <c r="Z251" s="36">
        <f t="shared" ref="Z251:AB251" si="511">IF(ISBLANK($A251),"",sum(AI251,AO251,AU251,BA251,BG251,BM251,BS251,BY251,CE251,CK251,CQ251,CW251,DC251,DI251,DO251,DU251,EA251,EG251,EM251,ES251,EY251))</f>
        <v>3</v>
      </c>
      <c r="AA251" s="36">
        <f t="shared" si="511"/>
        <v>2</v>
      </c>
      <c r="AB251" s="36">
        <f t="shared" si="511"/>
        <v>0</v>
      </c>
      <c r="AC251" s="37">
        <f t="shared" si="423"/>
        <v>5</v>
      </c>
      <c r="AD251" s="38">
        <f t="shared" si="424"/>
        <v>0.6</v>
      </c>
      <c r="AE251" s="39" t="str">
        <f t="shared" si="425"/>
        <v/>
      </c>
      <c r="AF251" s="48">
        <v>5.0</v>
      </c>
      <c r="AG251" s="32"/>
      <c r="AH251" s="32"/>
      <c r="AI251" s="48">
        <v>3.0</v>
      </c>
      <c r="AJ251" s="32"/>
      <c r="AK251" s="32"/>
      <c r="AL251" s="45"/>
      <c r="AM251" s="45"/>
      <c r="AN251" s="32"/>
      <c r="AO251" s="45"/>
      <c r="AP251" s="48">
        <v>1.0</v>
      </c>
      <c r="AQ251" s="32"/>
      <c r="AR251" s="45"/>
      <c r="AS251" s="45"/>
      <c r="AT251" s="32"/>
      <c r="AU251" s="45"/>
      <c r="AV251" s="48">
        <v>1.0</v>
      </c>
      <c r="AW251" s="32"/>
      <c r="AX251" s="45"/>
      <c r="AY251" s="32"/>
      <c r="AZ251" s="32"/>
      <c r="BA251" s="32"/>
      <c r="BB251" s="32"/>
      <c r="BC251" s="32"/>
      <c r="BD251" s="32"/>
      <c r="BE251" s="32"/>
      <c r="BF251" s="32"/>
      <c r="BG251" s="45"/>
      <c r="BH251" s="45"/>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CT251" s="32"/>
      <c r="CU251" s="32"/>
      <c r="CV251" s="32"/>
      <c r="CW251" s="32"/>
      <c r="CX251" s="32"/>
      <c r="CY251" s="32"/>
      <c r="CZ251" s="32"/>
      <c r="DA251" s="32"/>
      <c r="DB251" s="32"/>
      <c r="DC251" s="32"/>
      <c r="DD251" s="32"/>
      <c r="DE251" s="32"/>
      <c r="DF251" s="32"/>
      <c r="DG251" s="32"/>
      <c r="DH251" s="32"/>
      <c r="DI251" s="32"/>
      <c r="DJ251" s="32"/>
      <c r="DK251" s="32"/>
      <c r="DL251" s="32"/>
      <c r="DM251" s="32"/>
      <c r="DN251" s="32"/>
      <c r="DO251" s="32"/>
      <c r="DP251" s="32"/>
      <c r="DQ251" s="32"/>
      <c r="DR251" s="32"/>
      <c r="DS251" s="32"/>
      <c r="DT251" s="32"/>
      <c r="DU251" s="32"/>
      <c r="DV251" s="32"/>
      <c r="DW251" s="32"/>
      <c r="DX251" s="32"/>
      <c r="DY251" s="32"/>
      <c r="DZ251" s="32"/>
      <c r="EA251" s="32"/>
      <c r="EB251" s="32"/>
      <c r="EC251" s="32"/>
      <c r="ED251" s="32"/>
      <c r="EE251" s="32"/>
      <c r="EF251" s="32"/>
      <c r="EG251" s="32"/>
      <c r="EH251" s="32"/>
      <c r="EI251" s="32"/>
      <c r="EJ251" s="32"/>
      <c r="EK251" s="32"/>
      <c r="EL251" s="32"/>
      <c r="EM251" s="32"/>
      <c r="EN251" s="32"/>
      <c r="EO251" s="32"/>
      <c r="EP251" s="32"/>
      <c r="EQ251" s="32"/>
      <c r="ER251" s="32"/>
      <c r="ES251" s="32"/>
      <c r="ET251" s="32"/>
      <c r="EU251" s="32"/>
      <c r="EV251" s="32"/>
      <c r="EW251" s="32"/>
      <c r="EX251" s="32"/>
      <c r="EY251" s="32"/>
      <c r="EZ251" s="32"/>
      <c r="FA251" s="32"/>
      <c r="FB251" s="61" t="s">
        <v>967</v>
      </c>
      <c r="FC251" s="61"/>
      <c r="FD251" s="61"/>
    </row>
    <row r="252" hidden="1">
      <c r="A252" s="29" t="s">
        <v>968</v>
      </c>
      <c r="B252" s="29" t="s">
        <v>969</v>
      </c>
      <c r="C252" s="44" t="s">
        <v>970</v>
      </c>
      <c r="D252" s="29" t="s">
        <v>16</v>
      </c>
      <c r="E252" s="29" t="s">
        <v>10</v>
      </c>
      <c r="F252" s="29" t="s">
        <v>292</v>
      </c>
      <c r="G252" s="29" t="s">
        <v>971</v>
      </c>
      <c r="H252" s="29" t="s">
        <v>972</v>
      </c>
      <c r="I252" s="29" t="s">
        <v>35</v>
      </c>
      <c r="J252" s="29" t="s">
        <v>36</v>
      </c>
      <c r="K252" s="29" t="s">
        <v>73</v>
      </c>
      <c r="L252" s="29" t="s">
        <v>973</v>
      </c>
      <c r="M252" s="29" t="s">
        <v>38</v>
      </c>
      <c r="N252" s="31">
        <v>42788.0</v>
      </c>
      <c r="O252" s="31">
        <v>42788.0</v>
      </c>
      <c r="P252" s="32"/>
      <c r="Q252" s="33"/>
      <c r="R252" s="33"/>
      <c r="S252" s="32"/>
      <c r="T252" s="34">
        <f t="shared" si="419"/>
        <v>735</v>
      </c>
      <c r="U252" s="35">
        <f t="shared" si="4"/>
        <v>4</v>
      </c>
      <c r="V252" s="36">
        <f t="shared" ref="V252:X252" si="512">IF(ISBLANK($A252),"",sum(AF252,AL252,AR252,AX252,BD252,BJ252,BP252,BV252,CB252,CH252,CN252,CT252,CZ252,DF252,DL252,DR252,DX252,ED252,EJ252,EP252,EV252))</f>
        <v>7</v>
      </c>
      <c r="W252" s="36">
        <f t="shared" si="512"/>
        <v>5</v>
      </c>
      <c r="X252" s="36">
        <f t="shared" si="512"/>
        <v>0</v>
      </c>
      <c r="Y252" s="37">
        <f t="shared" si="421"/>
        <v>12</v>
      </c>
      <c r="Z252" s="36">
        <f t="shared" ref="Z252:AB252" si="513">IF(ISBLANK($A252),"",sum(AI252,AO252,AU252,BA252,BG252,BM252,BS252,BY252,CE252,CK252,CQ252,CW252,DC252,DI252,DO252,DU252,EA252,EG252,EM252,ES252,EY252))</f>
        <v>4</v>
      </c>
      <c r="AA252" s="36">
        <f t="shared" si="513"/>
        <v>2</v>
      </c>
      <c r="AB252" s="36">
        <f t="shared" si="513"/>
        <v>0</v>
      </c>
      <c r="AC252" s="37">
        <f t="shared" si="423"/>
        <v>6</v>
      </c>
      <c r="AD252" s="38">
        <f t="shared" si="424"/>
        <v>0.3333333333</v>
      </c>
      <c r="AE252" s="39" t="str">
        <f t="shared" si="425"/>
        <v>20+</v>
      </c>
      <c r="AF252" s="40">
        <v>1.0</v>
      </c>
      <c r="AG252" s="40">
        <v>3.0</v>
      </c>
      <c r="AH252" s="32"/>
      <c r="AI252" s="32"/>
      <c r="AJ252" s="32"/>
      <c r="AK252" s="32"/>
      <c r="AL252" s="40">
        <v>2.0</v>
      </c>
      <c r="AM252" s="32"/>
      <c r="AN252" s="32"/>
      <c r="AO252" s="32"/>
      <c r="AP252" s="32"/>
      <c r="AQ252" s="32"/>
      <c r="AR252" s="40">
        <v>4.0</v>
      </c>
      <c r="AS252" s="40">
        <v>2.0</v>
      </c>
      <c r="AT252" s="32"/>
      <c r="AU252" s="32"/>
      <c r="AV252" s="32"/>
      <c r="AW252" s="32"/>
      <c r="AX252" s="32"/>
      <c r="AY252" s="32"/>
      <c r="AZ252" s="32"/>
      <c r="BA252" s="40">
        <v>4.0</v>
      </c>
      <c r="BB252" s="40">
        <v>2.0</v>
      </c>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CT252" s="32"/>
      <c r="CU252" s="32"/>
      <c r="CV252" s="32"/>
      <c r="CW252" s="32"/>
      <c r="CX252" s="32"/>
      <c r="CY252" s="32"/>
      <c r="CZ252" s="32"/>
      <c r="DA252" s="32"/>
      <c r="DB252" s="32"/>
      <c r="DC252" s="32"/>
      <c r="DD252" s="32"/>
      <c r="DE252" s="32"/>
      <c r="DF252" s="32"/>
      <c r="DG252" s="32"/>
      <c r="DH252" s="32"/>
      <c r="DI252" s="32"/>
      <c r="DJ252" s="32"/>
      <c r="DK252" s="32"/>
      <c r="DL252" s="32"/>
      <c r="DM252" s="32"/>
      <c r="DN252" s="32"/>
      <c r="DO252" s="32"/>
      <c r="DP252" s="32"/>
      <c r="DQ252" s="32"/>
      <c r="DR252" s="32"/>
      <c r="DS252" s="32"/>
      <c r="DT252" s="32"/>
      <c r="DU252" s="32"/>
      <c r="DV252" s="32"/>
      <c r="DW252" s="32"/>
      <c r="DX252" s="32"/>
      <c r="DY252" s="32"/>
      <c r="DZ252" s="32"/>
      <c r="EA252" s="32"/>
      <c r="EB252" s="32"/>
      <c r="EC252" s="32"/>
      <c r="ED252" s="32"/>
      <c r="EE252" s="32"/>
      <c r="EF252" s="32"/>
      <c r="EG252" s="32"/>
      <c r="EH252" s="32"/>
      <c r="EI252" s="32"/>
      <c r="EJ252" s="32"/>
      <c r="EK252" s="32"/>
      <c r="EL252" s="32"/>
      <c r="EM252" s="32"/>
      <c r="EN252" s="32"/>
      <c r="EO252" s="32"/>
      <c r="EP252" s="32"/>
      <c r="EQ252" s="32"/>
      <c r="ER252" s="32"/>
      <c r="ES252" s="32"/>
      <c r="ET252" s="32"/>
      <c r="EU252" s="32"/>
      <c r="EV252" s="41"/>
      <c r="EW252" s="41"/>
      <c r="EX252" s="41"/>
      <c r="EY252" s="41"/>
      <c r="EZ252" s="41"/>
      <c r="FA252" s="41"/>
      <c r="FB252" s="29" t="s">
        <v>974</v>
      </c>
      <c r="FC252" s="29"/>
      <c r="FD252" s="29"/>
    </row>
    <row r="253" hidden="1">
      <c r="A253" s="29" t="s">
        <v>975</v>
      </c>
      <c r="B253" s="29" t="s">
        <v>976</v>
      </c>
      <c r="C253" s="44" t="s">
        <v>970</v>
      </c>
      <c r="D253" s="29" t="s">
        <v>16</v>
      </c>
      <c r="E253" s="29" t="s">
        <v>10</v>
      </c>
      <c r="F253" s="29" t="s">
        <v>292</v>
      </c>
      <c r="G253" s="29" t="s">
        <v>977</v>
      </c>
      <c r="H253" s="29" t="s">
        <v>972</v>
      </c>
      <c r="I253" s="29" t="s">
        <v>35</v>
      </c>
      <c r="J253" s="29" t="s">
        <v>36</v>
      </c>
      <c r="K253" s="29" t="s">
        <v>73</v>
      </c>
      <c r="L253" s="29" t="s">
        <v>973</v>
      </c>
      <c r="M253" s="29" t="s">
        <v>38</v>
      </c>
      <c r="N253" s="31">
        <v>42779.0</v>
      </c>
      <c r="O253" s="31">
        <v>42779.0</v>
      </c>
      <c r="P253" s="32"/>
      <c r="Q253" s="33"/>
      <c r="R253" s="33"/>
      <c r="S253" s="32"/>
      <c r="T253" s="34">
        <f t="shared" si="419"/>
        <v>744</v>
      </c>
      <c r="U253" s="35">
        <f t="shared" si="4"/>
        <v>4</v>
      </c>
      <c r="V253" s="36">
        <f t="shared" ref="V253:X253" si="514">IF(ISBLANK($A253),"",sum(AF253,AL253,AR253,AX253,BD253,BJ253,BP253,BV253,CB253,CH253,CN253,CT253,CZ253,DF253,DL253,DR253,DX253,ED253,EJ253,EP253,EV253))</f>
        <v>2</v>
      </c>
      <c r="W253" s="36">
        <f t="shared" si="514"/>
        <v>1</v>
      </c>
      <c r="X253" s="36">
        <f t="shared" si="514"/>
        <v>0</v>
      </c>
      <c r="Y253" s="37">
        <f t="shared" si="421"/>
        <v>3</v>
      </c>
      <c r="Z253" s="36">
        <f t="shared" ref="Z253:AB253" si="515">IF(ISBLANK($A253),"",sum(AI253,AO253,AU253,BA253,BG253,BM253,BS253,BY253,CE253,CK253,CQ253,CW253,DC253,DI253,DO253,DU253,EA253,EG253,EM253,ES253,EY253))</f>
        <v>0</v>
      </c>
      <c r="AA253" s="36">
        <f t="shared" si="515"/>
        <v>0</v>
      </c>
      <c r="AB253" s="36">
        <f t="shared" si="515"/>
        <v>0</v>
      </c>
      <c r="AC253" s="37">
        <f t="shared" si="423"/>
        <v>0</v>
      </c>
      <c r="AD253" s="38">
        <f t="shared" si="424"/>
        <v>0</v>
      </c>
      <c r="AE253" s="39" t="str">
        <f t="shared" si="425"/>
        <v>20+</v>
      </c>
      <c r="AF253" s="29"/>
      <c r="AG253" s="29"/>
      <c r="AH253" s="32"/>
      <c r="AI253" s="32"/>
      <c r="AJ253" s="32"/>
      <c r="AK253" s="32"/>
      <c r="AL253" s="32"/>
      <c r="AM253" s="32"/>
      <c r="AN253" s="32"/>
      <c r="AO253" s="32"/>
      <c r="AP253" s="32"/>
      <c r="AQ253" s="32"/>
      <c r="AR253" s="32"/>
      <c r="AS253" s="40">
        <v>1.0</v>
      </c>
      <c r="AT253" s="32"/>
      <c r="AU253" s="32"/>
      <c r="AV253" s="32"/>
      <c r="AW253" s="32"/>
      <c r="AX253" s="40">
        <v>1.0</v>
      </c>
      <c r="AY253" s="32"/>
      <c r="AZ253" s="32"/>
      <c r="BA253" s="32"/>
      <c r="BB253" s="32"/>
      <c r="BC253" s="32"/>
      <c r="BD253" s="40">
        <v>1.0</v>
      </c>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CT253" s="32"/>
      <c r="CU253" s="32"/>
      <c r="CV253" s="32"/>
      <c r="CW253" s="32"/>
      <c r="CX253" s="32"/>
      <c r="CY253" s="32"/>
      <c r="CZ253" s="32"/>
      <c r="DA253" s="32"/>
      <c r="DB253" s="32"/>
      <c r="DC253" s="32"/>
      <c r="DD253" s="32"/>
      <c r="DE253" s="32"/>
      <c r="DF253" s="32"/>
      <c r="DG253" s="32"/>
      <c r="DH253" s="32"/>
      <c r="DI253" s="32"/>
      <c r="DJ253" s="32"/>
      <c r="DK253" s="32"/>
      <c r="DL253" s="32"/>
      <c r="DM253" s="32"/>
      <c r="DN253" s="32"/>
      <c r="DO253" s="32"/>
      <c r="DP253" s="32"/>
      <c r="DQ253" s="32"/>
      <c r="DR253" s="32"/>
      <c r="DS253" s="32"/>
      <c r="DT253" s="32"/>
      <c r="DU253" s="32"/>
      <c r="DV253" s="32"/>
      <c r="DW253" s="32"/>
      <c r="DX253" s="32"/>
      <c r="DY253" s="32"/>
      <c r="DZ253" s="32"/>
      <c r="EA253" s="32"/>
      <c r="EB253" s="32"/>
      <c r="EC253" s="32"/>
      <c r="ED253" s="32"/>
      <c r="EE253" s="32"/>
      <c r="EF253" s="32"/>
      <c r="EG253" s="32"/>
      <c r="EH253" s="32"/>
      <c r="EI253" s="32"/>
      <c r="EJ253" s="32"/>
      <c r="EK253" s="32"/>
      <c r="EL253" s="32"/>
      <c r="EM253" s="32"/>
      <c r="EN253" s="32"/>
      <c r="EO253" s="32"/>
      <c r="EP253" s="32"/>
      <c r="EQ253" s="32"/>
      <c r="ER253" s="32"/>
      <c r="ES253" s="32"/>
      <c r="ET253" s="32"/>
      <c r="EU253" s="32"/>
      <c r="EV253" s="41"/>
      <c r="EW253" s="41"/>
      <c r="EX253" s="41"/>
      <c r="EY253" s="41"/>
      <c r="EZ253" s="41"/>
      <c r="FA253" s="41"/>
      <c r="FB253" s="29" t="s">
        <v>978</v>
      </c>
      <c r="FC253" s="29"/>
      <c r="FD253" s="29"/>
    </row>
    <row r="254" hidden="1">
      <c r="A254" s="29" t="s">
        <v>979</v>
      </c>
      <c r="B254" s="29" t="s">
        <v>976</v>
      </c>
      <c r="C254" s="44" t="s">
        <v>136</v>
      </c>
      <c r="D254" s="29" t="s">
        <v>16</v>
      </c>
      <c r="E254" s="29" t="s">
        <v>10</v>
      </c>
      <c r="F254" s="29" t="s">
        <v>292</v>
      </c>
      <c r="G254" s="29" t="s">
        <v>977</v>
      </c>
      <c r="H254" s="29" t="s">
        <v>416</v>
      </c>
      <c r="I254" s="29" t="s">
        <v>35</v>
      </c>
      <c r="J254" s="29" t="s">
        <v>36</v>
      </c>
      <c r="K254" s="29" t="s">
        <v>73</v>
      </c>
      <c r="L254" s="29" t="s">
        <v>973</v>
      </c>
      <c r="M254" s="29" t="s">
        <v>38</v>
      </c>
      <c r="N254" s="31">
        <v>42817.0</v>
      </c>
      <c r="O254" s="31">
        <v>42817.0</v>
      </c>
      <c r="P254" s="32"/>
      <c r="Q254" s="33"/>
      <c r="R254" s="33"/>
      <c r="S254" s="32"/>
      <c r="T254" s="34">
        <f t="shared" si="419"/>
        <v>706</v>
      </c>
      <c r="U254" s="35">
        <f t="shared" si="4"/>
        <v>4</v>
      </c>
      <c r="V254" s="36">
        <f t="shared" ref="V254:X254" si="516">IF(ISBLANK($A254),"",sum(AF254,AL254,AR254,AX254,BD254,BJ254,BP254,BV254,CB254,CH254,CN254,CT254,CZ254,DF254,DL254,DR254,DX254,ED254,EJ254,EP254,EV254))</f>
        <v>7</v>
      </c>
      <c r="W254" s="36">
        <f t="shared" si="516"/>
        <v>3</v>
      </c>
      <c r="X254" s="36">
        <f t="shared" si="516"/>
        <v>0</v>
      </c>
      <c r="Y254" s="37">
        <f t="shared" si="421"/>
        <v>10</v>
      </c>
      <c r="Z254" s="36">
        <f t="shared" ref="Z254:AB254" si="517">IF(ISBLANK($A254),"",sum(AI254,AO254,AU254,BA254,BG254,BM254,BS254,BY254,CE254,CK254,CQ254,CW254,DC254,DI254,DO254,DU254,EA254,EG254,EM254,ES254,EY254))</f>
        <v>3</v>
      </c>
      <c r="AA254" s="36">
        <f t="shared" si="517"/>
        <v>0</v>
      </c>
      <c r="AB254" s="36">
        <f t="shared" si="517"/>
        <v>0</v>
      </c>
      <c r="AC254" s="37">
        <f t="shared" si="423"/>
        <v>3</v>
      </c>
      <c r="AD254" s="38">
        <f t="shared" si="424"/>
        <v>0.3</v>
      </c>
      <c r="AE254" s="39" t="str">
        <f t="shared" si="425"/>
        <v>20+</v>
      </c>
      <c r="AF254" s="29"/>
      <c r="AG254" s="40">
        <v>1.0</v>
      </c>
      <c r="AH254" s="32"/>
      <c r="AI254" s="32"/>
      <c r="AJ254" s="32"/>
      <c r="AK254" s="32"/>
      <c r="AL254" s="32"/>
      <c r="AM254" s="32"/>
      <c r="AN254" s="32"/>
      <c r="AO254" s="32"/>
      <c r="AP254" s="32"/>
      <c r="AQ254" s="32"/>
      <c r="AR254" s="32"/>
      <c r="AS254" s="29"/>
      <c r="AT254" s="32"/>
      <c r="AU254" s="32"/>
      <c r="AV254" s="32"/>
      <c r="AW254" s="32"/>
      <c r="AX254" s="29"/>
      <c r="AY254" s="40">
        <v>1.0</v>
      </c>
      <c r="AZ254" s="32"/>
      <c r="BA254" s="32"/>
      <c r="BB254" s="32"/>
      <c r="BC254" s="32"/>
      <c r="BD254" s="40">
        <v>1.0</v>
      </c>
      <c r="BE254" s="32"/>
      <c r="BF254" s="32"/>
      <c r="BG254" s="32"/>
      <c r="BH254" s="32"/>
      <c r="BI254" s="32"/>
      <c r="BJ254" s="40">
        <v>2.0</v>
      </c>
      <c r="BK254" s="32"/>
      <c r="BL254" s="32"/>
      <c r="BM254" s="32"/>
      <c r="BN254" s="32"/>
      <c r="BO254" s="32"/>
      <c r="BP254" s="40">
        <v>1.0</v>
      </c>
      <c r="BQ254" s="32"/>
      <c r="BR254" s="32"/>
      <c r="BS254" s="40">
        <v>1.0</v>
      </c>
      <c r="BT254" s="32"/>
      <c r="BU254" s="32"/>
      <c r="BV254" s="40">
        <v>1.0</v>
      </c>
      <c r="BW254" s="32"/>
      <c r="BX254" s="32"/>
      <c r="BY254" s="32"/>
      <c r="BZ254" s="32"/>
      <c r="CA254" s="32"/>
      <c r="CB254" s="40">
        <v>1.0</v>
      </c>
      <c r="CC254" s="40">
        <v>1.0</v>
      </c>
      <c r="CD254" s="32"/>
      <c r="CE254" s="40">
        <v>2.0</v>
      </c>
      <c r="CF254" s="32"/>
      <c r="CG254" s="32"/>
      <c r="CH254" s="32"/>
      <c r="CI254" s="32"/>
      <c r="CJ254" s="32"/>
      <c r="CK254" s="32"/>
      <c r="CL254" s="32"/>
      <c r="CM254" s="32"/>
      <c r="CN254" s="40">
        <v>1.0</v>
      </c>
      <c r="CO254" s="32"/>
      <c r="CP254" s="32"/>
      <c r="CQ254" s="32"/>
      <c r="CR254" s="32"/>
      <c r="CS254" s="32"/>
      <c r="CT254" s="32"/>
      <c r="CU254" s="32"/>
      <c r="CV254" s="32"/>
      <c r="CW254" s="32"/>
      <c r="CX254" s="32"/>
      <c r="CY254" s="32"/>
      <c r="CZ254" s="32"/>
      <c r="DA254" s="32"/>
      <c r="DB254" s="32"/>
      <c r="DC254" s="32"/>
      <c r="DD254" s="32"/>
      <c r="DE254" s="32"/>
      <c r="DF254" s="32"/>
      <c r="DG254" s="32"/>
      <c r="DH254" s="32"/>
      <c r="DI254" s="32"/>
      <c r="DJ254" s="32"/>
      <c r="DK254" s="32"/>
      <c r="DL254" s="32"/>
      <c r="DM254" s="32"/>
      <c r="DN254" s="32"/>
      <c r="DO254" s="32"/>
      <c r="DP254" s="32"/>
      <c r="DQ254" s="32"/>
      <c r="DR254" s="32"/>
      <c r="DS254" s="32"/>
      <c r="DT254" s="32"/>
      <c r="DU254" s="32"/>
      <c r="DV254" s="32"/>
      <c r="DW254" s="32"/>
      <c r="DX254" s="32"/>
      <c r="DY254" s="32"/>
      <c r="DZ254" s="32"/>
      <c r="EA254" s="32"/>
      <c r="EB254" s="32"/>
      <c r="EC254" s="32"/>
      <c r="ED254" s="32"/>
      <c r="EE254" s="32"/>
      <c r="EF254" s="32"/>
      <c r="EG254" s="32"/>
      <c r="EH254" s="32"/>
      <c r="EI254" s="32"/>
      <c r="EJ254" s="32"/>
      <c r="EK254" s="32"/>
      <c r="EL254" s="32"/>
      <c r="EM254" s="32"/>
      <c r="EN254" s="32"/>
      <c r="EO254" s="32"/>
      <c r="EP254" s="32"/>
      <c r="EQ254" s="32"/>
      <c r="ER254" s="32"/>
      <c r="ES254" s="32"/>
      <c r="ET254" s="32"/>
      <c r="EU254" s="32"/>
      <c r="EV254" s="41"/>
      <c r="EW254" s="41"/>
      <c r="EX254" s="41"/>
      <c r="EY254" s="41"/>
      <c r="EZ254" s="41"/>
      <c r="FA254" s="41"/>
      <c r="FB254" s="29" t="s">
        <v>980</v>
      </c>
      <c r="FC254" s="29"/>
      <c r="FD254" s="29"/>
    </row>
    <row r="255" hidden="1">
      <c r="A255" s="29" t="s">
        <v>981</v>
      </c>
      <c r="B255" s="29" t="s">
        <v>982</v>
      </c>
      <c r="C255" s="44" t="s">
        <v>970</v>
      </c>
      <c r="D255" s="29" t="s">
        <v>16</v>
      </c>
      <c r="E255" s="29" t="s">
        <v>10</v>
      </c>
      <c r="F255" s="29" t="s">
        <v>292</v>
      </c>
      <c r="G255" s="29" t="s">
        <v>983</v>
      </c>
      <c r="H255" s="29" t="s">
        <v>984</v>
      </c>
      <c r="I255" s="29" t="s">
        <v>35</v>
      </c>
      <c r="J255" s="29" t="s">
        <v>36</v>
      </c>
      <c r="K255" s="29" t="s">
        <v>73</v>
      </c>
      <c r="L255" s="29" t="s">
        <v>973</v>
      </c>
      <c r="M255" s="29" t="s">
        <v>38</v>
      </c>
      <c r="N255" s="31">
        <v>42611.0</v>
      </c>
      <c r="O255" s="31">
        <v>42611.0</v>
      </c>
      <c r="P255" s="32"/>
      <c r="Q255" s="33"/>
      <c r="R255" s="33"/>
      <c r="S255" s="32"/>
      <c r="T255" s="34">
        <f t="shared" si="419"/>
        <v>912</v>
      </c>
      <c r="U255" s="35">
        <f t="shared" si="4"/>
        <v>4</v>
      </c>
      <c r="V255" s="36">
        <f t="shared" ref="V255:X255" si="518">IF(ISBLANK($A255),"",sum(AF255,AL255,AR255,AX255,BD255,BJ255,BP255,BV255,CB255,CH255,CN255,CT255,CZ255,DF255,DL255,DR255,DX255,ED255,EJ255,EP255,EV255))</f>
        <v>4</v>
      </c>
      <c r="W255" s="36">
        <f t="shared" si="518"/>
        <v>0</v>
      </c>
      <c r="X255" s="36">
        <f t="shared" si="518"/>
        <v>0</v>
      </c>
      <c r="Y255" s="37">
        <f t="shared" si="421"/>
        <v>4</v>
      </c>
      <c r="Z255" s="36">
        <f t="shared" ref="Z255:AB255" si="519">IF(ISBLANK($A255),"",sum(AI255,AO255,AU255,BA255,BG255,BM255,BS255,BY255,CE255,CK255,CQ255,CW255,DC255,DI255,DO255,DU255,EA255,EG255,EM255,ES255,EY255))</f>
        <v>3</v>
      </c>
      <c r="AA255" s="36">
        <f t="shared" si="519"/>
        <v>0</v>
      </c>
      <c r="AB255" s="36">
        <f t="shared" si="519"/>
        <v>0</v>
      </c>
      <c r="AC255" s="37">
        <f t="shared" si="423"/>
        <v>3</v>
      </c>
      <c r="AD255" s="38">
        <f t="shared" si="424"/>
        <v>0.75</v>
      </c>
      <c r="AE255" s="39" t="str">
        <f t="shared" si="425"/>
        <v>20+</v>
      </c>
      <c r="AF255" s="40">
        <v>3.0</v>
      </c>
      <c r="AG255" s="29"/>
      <c r="AH255" s="32"/>
      <c r="AI255" s="32"/>
      <c r="AJ255" s="32"/>
      <c r="AK255" s="32"/>
      <c r="AL255" s="32"/>
      <c r="AM255" s="32"/>
      <c r="AN255" s="32"/>
      <c r="AO255" s="32"/>
      <c r="AP255" s="32"/>
      <c r="AQ255" s="32"/>
      <c r="AR255" s="32"/>
      <c r="AS255" s="32"/>
      <c r="AT255" s="32"/>
      <c r="AU255" s="32"/>
      <c r="AV255" s="32"/>
      <c r="AW255" s="32"/>
      <c r="AX255" s="40">
        <v>1.0</v>
      </c>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CT255" s="32"/>
      <c r="CU255" s="32"/>
      <c r="CV255" s="32"/>
      <c r="CW255" s="32"/>
      <c r="CX255" s="32"/>
      <c r="CY255" s="32"/>
      <c r="CZ255" s="32"/>
      <c r="DA255" s="32"/>
      <c r="DB255" s="32"/>
      <c r="DC255" s="32"/>
      <c r="DD255" s="32"/>
      <c r="DE255" s="32"/>
      <c r="DF255" s="32"/>
      <c r="DG255" s="32"/>
      <c r="DH255" s="32"/>
      <c r="DI255" s="32"/>
      <c r="DJ255" s="32"/>
      <c r="DK255" s="32"/>
      <c r="DL255" s="32"/>
      <c r="DM255" s="32"/>
      <c r="DN255" s="32"/>
      <c r="DO255" s="32"/>
      <c r="DP255" s="32"/>
      <c r="DQ255" s="32"/>
      <c r="DR255" s="32"/>
      <c r="DS255" s="32"/>
      <c r="DT255" s="32"/>
      <c r="DU255" s="32"/>
      <c r="DV255" s="32"/>
      <c r="DW255" s="32"/>
      <c r="DX255" s="32"/>
      <c r="DY255" s="32"/>
      <c r="DZ255" s="32"/>
      <c r="EA255" s="32"/>
      <c r="EB255" s="32"/>
      <c r="EC255" s="32"/>
      <c r="ED255" s="32"/>
      <c r="EE255" s="32"/>
      <c r="EF255" s="32"/>
      <c r="EG255" s="32"/>
      <c r="EH255" s="32"/>
      <c r="EI255" s="32"/>
      <c r="EJ255" s="32"/>
      <c r="EK255" s="32"/>
      <c r="EL255" s="32"/>
      <c r="EM255" s="32"/>
      <c r="EN255" s="32"/>
      <c r="EO255" s="32"/>
      <c r="EP255" s="32"/>
      <c r="EQ255" s="32"/>
      <c r="ER255" s="32"/>
      <c r="ES255" s="32"/>
      <c r="ET255" s="32"/>
      <c r="EU255" s="32"/>
      <c r="EV255" s="41"/>
      <c r="EW255" s="41"/>
      <c r="EX255" s="41"/>
      <c r="EY255" s="42">
        <v>3.0</v>
      </c>
      <c r="EZ255" s="41"/>
      <c r="FA255" s="41"/>
      <c r="FB255" s="29" t="s">
        <v>985</v>
      </c>
      <c r="FC255" s="29"/>
      <c r="FD255" s="29"/>
    </row>
    <row r="256" hidden="1">
      <c r="A256" s="29" t="s">
        <v>986</v>
      </c>
      <c r="B256" s="29" t="s">
        <v>982</v>
      </c>
      <c r="C256" s="44" t="s">
        <v>970</v>
      </c>
      <c r="D256" s="29" t="s">
        <v>16</v>
      </c>
      <c r="E256" s="29" t="s">
        <v>10</v>
      </c>
      <c r="F256" s="29" t="s">
        <v>292</v>
      </c>
      <c r="G256" s="29" t="s">
        <v>983</v>
      </c>
      <c r="H256" s="29" t="s">
        <v>987</v>
      </c>
      <c r="I256" s="29" t="s">
        <v>35</v>
      </c>
      <c r="J256" s="29" t="s">
        <v>36</v>
      </c>
      <c r="K256" s="29" t="s">
        <v>73</v>
      </c>
      <c r="L256" s="29" t="s">
        <v>973</v>
      </c>
      <c r="M256" s="29" t="s">
        <v>38</v>
      </c>
      <c r="N256" s="31">
        <v>42824.0</v>
      </c>
      <c r="O256" s="31">
        <v>42824.0</v>
      </c>
      <c r="P256" s="32"/>
      <c r="Q256" s="33"/>
      <c r="R256" s="33"/>
      <c r="S256" s="32"/>
      <c r="T256" s="34">
        <f t="shared" si="419"/>
        <v>699</v>
      </c>
      <c r="U256" s="35">
        <f t="shared" si="4"/>
        <v>4</v>
      </c>
      <c r="V256" s="36">
        <f t="shared" ref="V256:X256" si="520">IF(ISBLANK($A256),"",sum(AF256,AL256,AR256,AX256,BD256,BJ256,BP256,BV256,CB256,CH256,CN256,CT256,CZ256,DF256,DL256,DR256,DX256,ED256,EJ256,EP256,EV256))</f>
        <v>1</v>
      </c>
      <c r="W256" s="36">
        <f t="shared" si="520"/>
        <v>0</v>
      </c>
      <c r="X256" s="36">
        <f t="shared" si="520"/>
        <v>0</v>
      </c>
      <c r="Y256" s="37">
        <f t="shared" si="421"/>
        <v>1</v>
      </c>
      <c r="Z256" s="36">
        <f t="shared" ref="Z256:AB256" si="521">IF(ISBLANK($A256),"",sum(AI256,AO256,AU256,BA256,BG256,BM256,BS256,BY256,CE256,CK256,CQ256,CW256,DC256,DI256,DO256,DU256,EA256,EG256,EM256,ES256,EY256))</f>
        <v>1</v>
      </c>
      <c r="AA256" s="36">
        <f t="shared" si="521"/>
        <v>0</v>
      </c>
      <c r="AB256" s="36">
        <f t="shared" si="521"/>
        <v>0</v>
      </c>
      <c r="AC256" s="37">
        <f t="shared" si="423"/>
        <v>1</v>
      </c>
      <c r="AD256" s="38">
        <f t="shared" si="424"/>
        <v>1</v>
      </c>
      <c r="AE256" s="39" t="str">
        <f t="shared" si="425"/>
        <v>20+</v>
      </c>
      <c r="AF256" s="40">
        <v>1.0</v>
      </c>
      <c r="AG256" s="29"/>
      <c r="AH256" s="32"/>
      <c r="AI256" s="40">
        <v>1.0</v>
      </c>
      <c r="AJ256" s="32"/>
      <c r="AK256" s="32"/>
      <c r="AL256" s="32"/>
      <c r="AM256" s="32"/>
      <c r="AN256" s="32"/>
      <c r="AO256" s="32"/>
      <c r="AP256" s="32"/>
      <c r="AQ256" s="32"/>
      <c r="AR256" s="32"/>
      <c r="AS256" s="32"/>
      <c r="AT256" s="32"/>
      <c r="AU256" s="32"/>
      <c r="AV256" s="32"/>
      <c r="AW256" s="32"/>
      <c r="AX256" s="29"/>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CT256" s="32"/>
      <c r="CU256" s="32"/>
      <c r="CV256" s="32"/>
      <c r="CW256" s="32"/>
      <c r="CX256" s="32"/>
      <c r="CY256" s="32"/>
      <c r="CZ256" s="32"/>
      <c r="DA256" s="32"/>
      <c r="DB256" s="32"/>
      <c r="DC256" s="32"/>
      <c r="DD256" s="32"/>
      <c r="DE256" s="32"/>
      <c r="DF256" s="32"/>
      <c r="DG256" s="32"/>
      <c r="DH256" s="32"/>
      <c r="DI256" s="32"/>
      <c r="DJ256" s="32"/>
      <c r="DK256" s="32"/>
      <c r="DL256" s="32"/>
      <c r="DM256" s="32"/>
      <c r="DN256" s="32"/>
      <c r="DO256" s="32"/>
      <c r="DP256" s="32"/>
      <c r="DQ256" s="32"/>
      <c r="DR256" s="32"/>
      <c r="DS256" s="32"/>
      <c r="DT256" s="32"/>
      <c r="DU256" s="32"/>
      <c r="DV256" s="32"/>
      <c r="DW256" s="32"/>
      <c r="DX256" s="32"/>
      <c r="DY256" s="32"/>
      <c r="DZ256" s="32"/>
      <c r="EA256" s="32"/>
      <c r="EB256" s="32"/>
      <c r="EC256" s="32"/>
      <c r="ED256" s="32"/>
      <c r="EE256" s="32"/>
      <c r="EF256" s="32"/>
      <c r="EG256" s="32"/>
      <c r="EH256" s="32"/>
      <c r="EI256" s="32"/>
      <c r="EJ256" s="32"/>
      <c r="EK256" s="32"/>
      <c r="EL256" s="32"/>
      <c r="EM256" s="32"/>
      <c r="EN256" s="32"/>
      <c r="EO256" s="32"/>
      <c r="EP256" s="32"/>
      <c r="EQ256" s="32"/>
      <c r="ER256" s="32"/>
      <c r="ES256" s="32"/>
      <c r="ET256" s="32"/>
      <c r="EU256" s="32"/>
      <c r="EV256" s="41"/>
      <c r="EW256" s="41"/>
      <c r="EX256" s="41"/>
      <c r="EY256" s="41"/>
      <c r="EZ256" s="41"/>
      <c r="FA256" s="41"/>
      <c r="FB256" s="29" t="s">
        <v>988</v>
      </c>
      <c r="FC256" s="29"/>
      <c r="FD256" s="29"/>
    </row>
    <row r="257" hidden="1">
      <c r="A257" s="29" t="s">
        <v>989</v>
      </c>
      <c r="B257" s="29" t="s">
        <v>990</v>
      </c>
      <c r="C257" s="44" t="s">
        <v>970</v>
      </c>
      <c r="D257" s="29" t="s">
        <v>16</v>
      </c>
      <c r="E257" s="29" t="s">
        <v>10</v>
      </c>
      <c r="F257" s="29" t="s">
        <v>292</v>
      </c>
      <c r="G257" s="29"/>
      <c r="H257" s="29"/>
      <c r="I257" s="29"/>
      <c r="J257" s="29"/>
      <c r="K257" s="29" t="s">
        <v>73</v>
      </c>
      <c r="L257" s="29" t="s">
        <v>973</v>
      </c>
      <c r="M257" s="29" t="s">
        <v>38</v>
      </c>
      <c r="N257" s="31">
        <v>42696.0</v>
      </c>
      <c r="O257" s="31">
        <v>42696.0</v>
      </c>
      <c r="P257" s="32"/>
      <c r="Q257" s="33"/>
      <c r="R257" s="33"/>
      <c r="S257" s="32"/>
      <c r="T257" s="34">
        <f t="shared" si="419"/>
        <v>827</v>
      </c>
      <c r="U257" s="35">
        <f t="shared" si="4"/>
        <v>4</v>
      </c>
      <c r="V257" s="36">
        <f t="shared" ref="V257:X257" si="522">IF(ISBLANK($A257),"",sum(AF257,AL257,AR257,AX257,BD257,BJ257,BP257,BV257,CB257,CH257,CN257,CT257,CZ257,DF257,DL257,DR257,DX257,ED257,EJ257,EP257,EV257))</f>
        <v>1</v>
      </c>
      <c r="W257" s="36">
        <f t="shared" si="522"/>
        <v>0</v>
      </c>
      <c r="X257" s="36">
        <f t="shared" si="522"/>
        <v>0</v>
      </c>
      <c r="Y257" s="37">
        <f t="shared" si="421"/>
        <v>1</v>
      </c>
      <c r="Z257" s="36">
        <f t="shared" ref="Z257:AB257" si="523">IF(ISBLANK($A257),"",sum(AI257,AO257,AU257,BA257,BG257,BM257,BS257,BY257,CE257,CK257,CQ257,CW257,DC257,DI257,DO257,DU257,EA257,EG257,EM257,ES257,EY257))</f>
        <v>0</v>
      </c>
      <c r="AA257" s="36">
        <f t="shared" si="523"/>
        <v>0</v>
      </c>
      <c r="AB257" s="36">
        <f t="shared" si="523"/>
        <v>0</v>
      </c>
      <c r="AC257" s="37">
        <f t="shared" si="423"/>
        <v>0</v>
      </c>
      <c r="AD257" s="38">
        <f t="shared" si="424"/>
        <v>0</v>
      </c>
      <c r="AE257" s="39" t="str">
        <f t="shared" si="425"/>
        <v>20+</v>
      </c>
      <c r="AF257" s="29"/>
      <c r="AG257" s="29"/>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CT257" s="32"/>
      <c r="CU257" s="32"/>
      <c r="CV257" s="32"/>
      <c r="CW257" s="32"/>
      <c r="CX257" s="32"/>
      <c r="CY257" s="32"/>
      <c r="CZ257" s="32"/>
      <c r="DA257" s="32"/>
      <c r="DB257" s="32"/>
      <c r="DC257" s="32"/>
      <c r="DD257" s="32"/>
      <c r="DE257" s="32"/>
      <c r="DF257" s="32"/>
      <c r="DG257" s="32"/>
      <c r="DH257" s="32"/>
      <c r="DI257" s="32"/>
      <c r="DJ257" s="32"/>
      <c r="DK257" s="32"/>
      <c r="DL257" s="32"/>
      <c r="DM257" s="32"/>
      <c r="DN257" s="32"/>
      <c r="DO257" s="32"/>
      <c r="DP257" s="32"/>
      <c r="DQ257" s="32"/>
      <c r="DR257" s="32"/>
      <c r="DS257" s="32"/>
      <c r="DT257" s="32"/>
      <c r="DU257" s="32"/>
      <c r="DV257" s="32"/>
      <c r="DW257" s="32"/>
      <c r="DX257" s="40">
        <v>1.0</v>
      </c>
      <c r="DY257" s="32"/>
      <c r="DZ257" s="32"/>
      <c r="EA257" s="32"/>
      <c r="EB257" s="32"/>
      <c r="EC257" s="32"/>
      <c r="ED257" s="32"/>
      <c r="EE257" s="32"/>
      <c r="EF257" s="32"/>
      <c r="EG257" s="32"/>
      <c r="EH257" s="32"/>
      <c r="EI257" s="32"/>
      <c r="EJ257" s="32"/>
      <c r="EK257" s="32"/>
      <c r="EL257" s="32"/>
      <c r="EM257" s="32"/>
      <c r="EN257" s="32"/>
      <c r="EO257" s="32"/>
      <c r="EP257" s="32"/>
      <c r="EQ257" s="32"/>
      <c r="ER257" s="32"/>
      <c r="ES257" s="32"/>
      <c r="ET257" s="32"/>
      <c r="EU257" s="32"/>
      <c r="EV257" s="41"/>
      <c r="EW257" s="41"/>
      <c r="EX257" s="41"/>
      <c r="EY257" s="41"/>
      <c r="EZ257" s="41"/>
      <c r="FA257" s="41"/>
      <c r="FB257" s="29" t="s">
        <v>991</v>
      </c>
      <c r="FC257" s="29"/>
      <c r="FD257" s="29"/>
    </row>
    <row r="258" hidden="1">
      <c r="A258" s="29" t="s">
        <v>992</v>
      </c>
      <c r="B258" s="29" t="s">
        <v>993</v>
      </c>
      <c r="C258" s="44" t="s">
        <v>970</v>
      </c>
      <c r="D258" s="29" t="s">
        <v>16</v>
      </c>
      <c r="E258" s="29" t="s">
        <v>10</v>
      </c>
      <c r="F258" s="29" t="s">
        <v>292</v>
      </c>
      <c r="G258" s="29" t="s">
        <v>994</v>
      </c>
      <c r="H258" s="29" t="s">
        <v>972</v>
      </c>
      <c r="I258" s="29" t="s">
        <v>35</v>
      </c>
      <c r="J258" s="29" t="s">
        <v>36</v>
      </c>
      <c r="K258" s="29" t="s">
        <v>73</v>
      </c>
      <c r="L258" s="29" t="s">
        <v>995</v>
      </c>
      <c r="M258" s="29" t="s">
        <v>77</v>
      </c>
      <c r="N258" s="31">
        <v>42804.0</v>
      </c>
      <c r="O258" s="31">
        <v>42804.0</v>
      </c>
      <c r="P258" s="32"/>
      <c r="Q258" s="33"/>
      <c r="R258" s="33"/>
      <c r="S258" s="32"/>
      <c r="T258" s="34">
        <f t="shared" si="419"/>
        <v>719</v>
      </c>
      <c r="U258" s="35">
        <f t="shared" si="4"/>
        <v>4</v>
      </c>
      <c r="V258" s="36">
        <f t="shared" ref="V258:X258" si="524">IF(ISBLANK($A258),"",sum(AF258,AL258,AR258,AX258,BD258,BJ258,BP258,BV258,CB258,CH258,CN258,CT258,CZ258,DF258,DL258,DR258,DX258,ED258,EJ258,EP258,EV258))</f>
        <v>3</v>
      </c>
      <c r="W258" s="36">
        <f t="shared" si="524"/>
        <v>0</v>
      </c>
      <c r="X258" s="36">
        <f t="shared" si="524"/>
        <v>0</v>
      </c>
      <c r="Y258" s="37">
        <f t="shared" si="421"/>
        <v>3</v>
      </c>
      <c r="Z258" s="36">
        <f t="shared" ref="Z258:AB258" si="525">IF(ISBLANK($A258),"",sum(AI258,AO258,AU258,BA258,BG258,BM258,BS258,BY258,CE258,CK258,CQ258,CW258,DC258,DI258,DO258,DU258,EA258,EG258,EM258,ES258,EY258))</f>
        <v>0</v>
      </c>
      <c r="AA258" s="36">
        <f t="shared" si="525"/>
        <v>0</v>
      </c>
      <c r="AB258" s="36">
        <f t="shared" si="525"/>
        <v>0</v>
      </c>
      <c r="AC258" s="37">
        <f t="shared" si="423"/>
        <v>0</v>
      </c>
      <c r="AD258" s="38">
        <f t="shared" si="424"/>
        <v>0</v>
      </c>
      <c r="AE258" s="39" t="str">
        <f t="shared" si="425"/>
        <v>20+</v>
      </c>
      <c r="AF258" s="40">
        <v>1.0</v>
      </c>
      <c r="AG258" s="29"/>
      <c r="AH258" s="32"/>
      <c r="AI258" s="32"/>
      <c r="AJ258" s="32"/>
      <c r="AK258" s="32"/>
      <c r="AL258" s="40">
        <v>2.0</v>
      </c>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c r="DP258" s="32"/>
      <c r="DQ258" s="32"/>
      <c r="DR258" s="32"/>
      <c r="DS258" s="32"/>
      <c r="DT258" s="32"/>
      <c r="DU258" s="32"/>
      <c r="DV258" s="32"/>
      <c r="DW258" s="32"/>
      <c r="DX258" s="32"/>
      <c r="DY258" s="32"/>
      <c r="DZ258" s="32"/>
      <c r="EA258" s="32"/>
      <c r="EB258" s="32"/>
      <c r="EC258" s="32"/>
      <c r="ED258" s="32"/>
      <c r="EE258" s="32"/>
      <c r="EF258" s="32"/>
      <c r="EG258" s="32"/>
      <c r="EH258" s="32"/>
      <c r="EI258" s="32"/>
      <c r="EJ258" s="32"/>
      <c r="EK258" s="32"/>
      <c r="EL258" s="32"/>
      <c r="EM258" s="32"/>
      <c r="EN258" s="32"/>
      <c r="EO258" s="32"/>
      <c r="EP258" s="32"/>
      <c r="EQ258" s="32"/>
      <c r="ER258" s="32"/>
      <c r="ES258" s="32"/>
      <c r="ET258" s="32"/>
      <c r="EU258" s="32"/>
      <c r="EV258" s="41"/>
      <c r="EW258" s="41"/>
      <c r="EX258" s="41"/>
      <c r="EY258" s="41"/>
      <c r="EZ258" s="41"/>
      <c r="FA258" s="41"/>
      <c r="FB258" s="29" t="s">
        <v>996</v>
      </c>
      <c r="FC258" s="29"/>
      <c r="FD258" s="29"/>
    </row>
    <row r="259" hidden="1">
      <c r="A259" s="29" t="s">
        <v>997</v>
      </c>
      <c r="B259" s="29" t="s">
        <v>998</v>
      </c>
      <c r="C259" s="44" t="s">
        <v>136</v>
      </c>
      <c r="D259" s="29" t="s">
        <v>16</v>
      </c>
      <c r="E259" s="29" t="s">
        <v>10</v>
      </c>
      <c r="F259" s="29" t="s">
        <v>292</v>
      </c>
      <c r="G259" s="29" t="s">
        <v>994</v>
      </c>
      <c r="H259" s="29" t="s">
        <v>972</v>
      </c>
      <c r="I259" s="29" t="s">
        <v>35</v>
      </c>
      <c r="J259" s="29" t="s">
        <v>36</v>
      </c>
      <c r="K259" s="29" t="s">
        <v>73</v>
      </c>
      <c r="L259" s="29" t="s">
        <v>417</v>
      </c>
      <c r="M259" s="29" t="s">
        <v>77</v>
      </c>
      <c r="N259" s="31">
        <v>42828.0</v>
      </c>
      <c r="O259" s="31">
        <v>42828.0</v>
      </c>
      <c r="P259" s="32"/>
      <c r="Q259" s="33"/>
      <c r="R259" s="33"/>
      <c r="S259" s="32"/>
      <c r="T259" s="34">
        <f t="shared" si="419"/>
        <v>695</v>
      </c>
      <c r="U259" s="35">
        <f t="shared" si="4"/>
        <v>4</v>
      </c>
      <c r="V259" s="36">
        <f t="shared" ref="V259:X259" si="526">IF(ISBLANK($A259),"",sum(AF259,AL259,AR259,AX259,BD259,BJ259,BP259,BV259,CB259,CH259,CN259,CT259,CZ259,DF259,DL259,DR259,DX259,ED259,EJ259,EP259,EV259))</f>
        <v>13</v>
      </c>
      <c r="W259" s="36">
        <f t="shared" si="526"/>
        <v>0</v>
      </c>
      <c r="X259" s="36">
        <f t="shared" si="526"/>
        <v>0</v>
      </c>
      <c r="Y259" s="37">
        <f t="shared" si="421"/>
        <v>13</v>
      </c>
      <c r="Z259" s="36">
        <f t="shared" ref="Z259:AB259" si="527">IF(ISBLANK($A259),"",sum(AI259,AO259,AU259,BA259,BG259,BM259,BS259,BY259,CE259,CK259,CQ259,CW259,DC259,DI259,DO259,DU259,EA259,EG259,EM259,ES259,EY259))</f>
        <v>2</v>
      </c>
      <c r="AA259" s="36">
        <f t="shared" si="527"/>
        <v>0</v>
      </c>
      <c r="AB259" s="36">
        <f t="shared" si="527"/>
        <v>0</v>
      </c>
      <c r="AC259" s="37">
        <f t="shared" si="423"/>
        <v>2</v>
      </c>
      <c r="AD259" s="38">
        <f t="shared" si="424"/>
        <v>0.1538461538</v>
      </c>
      <c r="AE259" s="39" t="str">
        <f t="shared" si="425"/>
        <v>20+</v>
      </c>
      <c r="AF259" s="40">
        <v>1.0</v>
      </c>
      <c r="AG259" s="29"/>
      <c r="AH259" s="32"/>
      <c r="AI259" s="32"/>
      <c r="AJ259" s="32"/>
      <c r="AK259" s="32"/>
      <c r="AL259" s="40">
        <v>3.0</v>
      </c>
      <c r="AM259" s="32"/>
      <c r="AN259" s="32"/>
      <c r="AO259" s="32"/>
      <c r="AP259" s="32"/>
      <c r="AQ259" s="32"/>
      <c r="AR259" s="40">
        <v>3.0</v>
      </c>
      <c r="AS259" s="32"/>
      <c r="AT259" s="32"/>
      <c r="AU259" s="40">
        <v>2.0</v>
      </c>
      <c r="AV259" s="32"/>
      <c r="AW259" s="32"/>
      <c r="AX259" s="40">
        <v>6.0</v>
      </c>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CT259" s="32"/>
      <c r="CU259" s="32"/>
      <c r="CV259" s="32"/>
      <c r="CW259" s="32"/>
      <c r="CX259" s="32"/>
      <c r="CY259" s="32"/>
      <c r="CZ259" s="32"/>
      <c r="DA259" s="32"/>
      <c r="DB259" s="32"/>
      <c r="DC259" s="32"/>
      <c r="DD259" s="32"/>
      <c r="DE259" s="32"/>
      <c r="DF259" s="32"/>
      <c r="DG259" s="32"/>
      <c r="DH259" s="32"/>
      <c r="DI259" s="32"/>
      <c r="DJ259" s="32"/>
      <c r="DK259" s="32"/>
      <c r="DL259" s="32"/>
      <c r="DM259" s="32"/>
      <c r="DN259" s="32"/>
      <c r="DO259" s="32"/>
      <c r="DP259" s="32"/>
      <c r="DQ259" s="32"/>
      <c r="DR259" s="32"/>
      <c r="DS259" s="32"/>
      <c r="DT259" s="32"/>
      <c r="DU259" s="32"/>
      <c r="DV259" s="32"/>
      <c r="DW259" s="32"/>
      <c r="DX259" s="32"/>
      <c r="DY259" s="32"/>
      <c r="DZ259" s="32"/>
      <c r="EA259" s="32"/>
      <c r="EB259" s="32"/>
      <c r="EC259" s="32"/>
      <c r="ED259" s="32"/>
      <c r="EE259" s="32"/>
      <c r="EF259" s="32"/>
      <c r="EG259" s="32"/>
      <c r="EH259" s="32"/>
      <c r="EI259" s="32"/>
      <c r="EJ259" s="32"/>
      <c r="EK259" s="32"/>
      <c r="EL259" s="32"/>
      <c r="EM259" s="32"/>
      <c r="EN259" s="32"/>
      <c r="EO259" s="32"/>
      <c r="EP259" s="32"/>
      <c r="EQ259" s="32"/>
      <c r="ER259" s="32"/>
      <c r="ES259" s="32"/>
      <c r="ET259" s="32"/>
      <c r="EU259" s="32"/>
      <c r="EV259" s="41"/>
      <c r="EW259" s="41"/>
      <c r="EX259" s="41"/>
      <c r="EY259" s="41"/>
      <c r="EZ259" s="41"/>
      <c r="FA259" s="41"/>
      <c r="FB259" s="29" t="s">
        <v>999</v>
      </c>
      <c r="FC259" s="29"/>
      <c r="FD259" s="29"/>
    </row>
    <row r="260" hidden="1">
      <c r="A260" s="29" t="s">
        <v>1000</v>
      </c>
      <c r="B260" s="29" t="s">
        <v>993</v>
      </c>
      <c r="C260" s="44" t="s">
        <v>136</v>
      </c>
      <c r="D260" s="29" t="s">
        <v>16</v>
      </c>
      <c r="E260" s="29" t="s">
        <v>10</v>
      </c>
      <c r="F260" s="29" t="s">
        <v>292</v>
      </c>
      <c r="G260" s="29" t="s">
        <v>994</v>
      </c>
      <c r="H260" s="29" t="s">
        <v>972</v>
      </c>
      <c r="I260" s="29" t="s">
        <v>35</v>
      </c>
      <c r="J260" s="29" t="s">
        <v>36</v>
      </c>
      <c r="K260" s="29" t="s">
        <v>73</v>
      </c>
      <c r="L260" s="29" t="s">
        <v>417</v>
      </c>
      <c r="M260" s="29" t="s">
        <v>77</v>
      </c>
      <c r="N260" s="31">
        <v>42844.0</v>
      </c>
      <c r="O260" s="31">
        <v>42844.0</v>
      </c>
      <c r="P260" s="32"/>
      <c r="Q260" s="33"/>
      <c r="R260" s="33"/>
      <c r="S260" s="32"/>
      <c r="T260" s="34">
        <f t="shared" si="419"/>
        <v>679</v>
      </c>
      <c r="U260" s="35">
        <f t="shared" si="4"/>
        <v>4</v>
      </c>
      <c r="V260" s="36">
        <f t="shared" ref="V260:X260" si="528">IF(ISBLANK($A260),"",sum(AF260,AL260,AR260,AX260,BD260,BJ260,BP260,BV260,CB260,CH260,CN260,CT260,CZ260,DF260,DL260,DR260,DX260,ED260,EJ260,EP260,EV260))</f>
        <v>1</v>
      </c>
      <c r="W260" s="36">
        <f t="shared" si="528"/>
        <v>0</v>
      </c>
      <c r="X260" s="36">
        <f t="shared" si="528"/>
        <v>0</v>
      </c>
      <c r="Y260" s="37">
        <f t="shared" si="421"/>
        <v>1</v>
      </c>
      <c r="Z260" s="36">
        <f t="shared" ref="Z260:AB260" si="529">IF(ISBLANK($A260),"",sum(AI260,AO260,AU260,BA260,BG260,BM260,BS260,BY260,CE260,CK260,CQ260,CW260,DC260,DI260,DO260,DU260,EA260,EG260,EM260,ES260,EY260))</f>
        <v>1</v>
      </c>
      <c r="AA260" s="36">
        <f t="shared" si="529"/>
        <v>0</v>
      </c>
      <c r="AB260" s="36">
        <f t="shared" si="529"/>
        <v>0</v>
      </c>
      <c r="AC260" s="37">
        <f t="shared" si="423"/>
        <v>1</v>
      </c>
      <c r="AD260" s="38">
        <f t="shared" si="424"/>
        <v>1</v>
      </c>
      <c r="AE260" s="39" t="str">
        <f t="shared" si="425"/>
        <v>20+</v>
      </c>
      <c r="AF260" s="40">
        <v>1.0</v>
      </c>
      <c r="AG260" s="29"/>
      <c r="AH260" s="32"/>
      <c r="AI260" s="40">
        <v>1.0</v>
      </c>
      <c r="AJ260" s="32"/>
      <c r="AK260" s="32"/>
      <c r="AL260" s="29"/>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c r="DP260" s="32"/>
      <c r="DQ260" s="32"/>
      <c r="DR260" s="32"/>
      <c r="DS260" s="32"/>
      <c r="DT260" s="32"/>
      <c r="DU260" s="32"/>
      <c r="DV260" s="32"/>
      <c r="DW260" s="32"/>
      <c r="DX260" s="32"/>
      <c r="DY260" s="32"/>
      <c r="DZ260" s="32"/>
      <c r="EA260" s="32"/>
      <c r="EB260" s="32"/>
      <c r="EC260" s="32"/>
      <c r="ED260" s="32"/>
      <c r="EE260" s="32"/>
      <c r="EF260" s="32"/>
      <c r="EG260" s="32"/>
      <c r="EH260" s="32"/>
      <c r="EI260" s="32"/>
      <c r="EJ260" s="32"/>
      <c r="EK260" s="32"/>
      <c r="EL260" s="32"/>
      <c r="EM260" s="32"/>
      <c r="EN260" s="32"/>
      <c r="EO260" s="32"/>
      <c r="EP260" s="32"/>
      <c r="EQ260" s="32"/>
      <c r="ER260" s="32"/>
      <c r="ES260" s="32"/>
      <c r="ET260" s="32"/>
      <c r="EU260" s="32"/>
      <c r="EV260" s="41"/>
      <c r="EW260" s="41"/>
      <c r="EX260" s="41"/>
      <c r="EY260" s="41"/>
      <c r="EZ260" s="41"/>
      <c r="FA260" s="41"/>
      <c r="FB260" s="29" t="s">
        <v>1001</v>
      </c>
      <c r="FC260" s="29"/>
      <c r="FD260" s="29"/>
    </row>
    <row r="261" hidden="1">
      <c r="A261" s="29" t="s">
        <v>1002</v>
      </c>
      <c r="B261" s="29" t="s">
        <v>993</v>
      </c>
      <c r="C261" s="44" t="s">
        <v>136</v>
      </c>
      <c r="D261" s="29" t="s">
        <v>16</v>
      </c>
      <c r="E261" s="29" t="s">
        <v>10</v>
      </c>
      <c r="F261" s="29" t="s">
        <v>292</v>
      </c>
      <c r="G261" s="29" t="s">
        <v>994</v>
      </c>
      <c r="H261" s="29" t="s">
        <v>416</v>
      </c>
      <c r="I261" s="29" t="s">
        <v>35</v>
      </c>
      <c r="J261" s="29" t="s">
        <v>36</v>
      </c>
      <c r="K261" s="29" t="s">
        <v>73</v>
      </c>
      <c r="L261" s="29" t="s">
        <v>417</v>
      </c>
      <c r="M261" s="29" t="s">
        <v>77</v>
      </c>
      <c r="N261" s="31">
        <v>42844.0</v>
      </c>
      <c r="O261" s="31">
        <v>42844.0</v>
      </c>
      <c r="P261" s="32"/>
      <c r="Q261" s="33"/>
      <c r="R261" s="33"/>
      <c r="S261" s="32"/>
      <c r="T261" s="34">
        <f t="shared" si="419"/>
        <v>679</v>
      </c>
      <c r="U261" s="35">
        <f t="shared" si="4"/>
        <v>4</v>
      </c>
      <c r="V261" s="36">
        <f t="shared" ref="V261:X261" si="530">IF(ISBLANK($A261),"",sum(AF261,AL261,AR261,AX261,BD261,BJ261,BP261,BV261,CB261,CH261,CN261,CT261,CZ261,DF261,DL261,DR261,DX261,ED261,EJ261,EP261,EV261))</f>
        <v>1</v>
      </c>
      <c r="W261" s="36">
        <f t="shared" si="530"/>
        <v>0</v>
      </c>
      <c r="X261" s="36">
        <f t="shared" si="530"/>
        <v>0</v>
      </c>
      <c r="Y261" s="37">
        <f t="shared" si="421"/>
        <v>1</v>
      </c>
      <c r="Z261" s="36">
        <f t="shared" ref="Z261:AB261" si="531">IF(ISBLANK($A261),"",sum(AI261,AO261,AU261,BA261,BG261,BM261,BS261,BY261,CE261,CK261,CQ261,CW261,DC261,DI261,DO261,DU261,EA261,EG261,EM261,ES261,EY261))</f>
        <v>0</v>
      </c>
      <c r="AA261" s="36">
        <f t="shared" si="531"/>
        <v>0</v>
      </c>
      <c r="AB261" s="36">
        <f t="shared" si="531"/>
        <v>0</v>
      </c>
      <c r="AC261" s="37">
        <f t="shared" si="423"/>
        <v>0</v>
      </c>
      <c r="AD261" s="38">
        <f t="shared" si="424"/>
        <v>0</v>
      </c>
      <c r="AE261" s="39" t="str">
        <f t="shared" si="425"/>
        <v>20+</v>
      </c>
      <c r="AF261" s="29"/>
      <c r="AG261" s="29"/>
      <c r="AH261" s="32"/>
      <c r="AI261" s="32"/>
      <c r="AJ261" s="32"/>
      <c r="AK261" s="32"/>
      <c r="AL261" s="29"/>
      <c r="AM261" s="32"/>
      <c r="AN261" s="32"/>
      <c r="AO261" s="32"/>
      <c r="AP261" s="32"/>
      <c r="AQ261" s="32"/>
      <c r="AR261" s="32"/>
      <c r="AS261" s="32"/>
      <c r="AT261" s="32"/>
      <c r="AU261" s="32"/>
      <c r="AV261" s="32"/>
      <c r="AW261" s="32"/>
      <c r="AX261" s="40">
        <v>1.0</v>
      </c>
      <c r="AY261" s="32"/>
      <c r="AZ261" s="32"/>
      <c r="BA261" s="32"/>
      <c r="BB261" s="32"/>
      <c r="BC261" s="32"/>
      <c r="BD261" s="32"/>
      <c r="BE261" s="32"/>
      <c r="BF261" s="32"/>
      <c r="BG261" s="32"/>
      <c r="BH261" s="32"/>
      <c r="BI261" s="32"/>
      <c r="BJ261" s="29"/>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c r="EM261" s="32"/>
      <c r="EN261" s="32"/>
      <c r="EO261" s="32"/>
      <c r="EP261" s="32"/>
      <c r="EQ261" s="32"/>
      <c r="ER261" s="32"/>
      <c r="ES261" s="32"/>
      <c r="ET261" s="32"/>
      <c r="EU261" s="32"/>
      <c r="EV261" s="41"/>
      <c r="EW261" s="41"/>
      <c r="EX261" s="41"/>
      <c r="EY261" s="41"/>
      <c r="EZ261" s="41"/>
      <c r="FA261" s="41"/>
      <c r="FB261" s="29" t="s">
        <v>1003</v>
      </c>
      <c r="FC261" s="29"/>
      <c r="FD261" s="29"/>
    </row>
    <row r="262" hidden="1">
      <c r="A262" s="29" t="s">
        <v>1004</v>
      </c>
      <c r="B262" s="29" t="s">
        <v>993</v>
      </c>
      <c r="C262" s="44" t="s">
        <v>136</v>
      </c>
      <c r="D262" s="29" t="s">
        <v>16</v>
      </c>
      <c r="E262" s="29" t="s">
        <v>10</v>
      </c>
      <c r="F262" s="29" t="s">
        <v>292</v>
      </c>
      <c r="G262" s="29" t="s">
        <v>994</v>
      </c>
      <c r="H262" s="29" t="s">
        <v>416</v>
      </c>
      <c r="I262" s="29" t="s">
        <v>35</v>
      </c>
      <c r="J262" s="29" t="s">
        <v>36</v>
      </c>
      <c r="K262" s="29" t="s">
        <v>73</v>
      </c>
      <c r="L262" s="29" t="s">
        <v>417</v>
      </c>
      <c r="M262" s="29" t="s">
        <v>77</v>
      </c>
      <c r="N262" s="31">
        <v>42844.0</v>
      </c>
      <c r="O262" s="31">
        <v>42844.0</v>
      </c>
      <c r="P262" s="32"/>
      <c r="Q262" s="33"/>
      <c r="R262" s="33"/>
      <c r="S262" s="32"/>
      <c r="T262" s="34">
        <f t="shared" si="419"/>
        <v>679</v>
      </c>
      <c r="U262" s="35">
        <f t="shared" si="4"/>
        <v>4</v>
      </c>
      <c r="V262" s="36">
        <f t="shared" ref="V262:X262" si="532">IF(ISBLANK($A262),"",sum(AF262,AL262,AR262,AX262,BD262,BJ262,BP262,BV262,CB262,CH262,CN262,CT262,CZ262,DF262,DL262,DR262,DX262,ED262,EJ262,EP262,EV262))</f>
        <v>3</v>
      </c>
      <c r="W262" s="36">
        <f t="shared" si="532"/>
        <v>0</v>
      </c>
      <c r="X262" s="36">
        <f t="shared" si="532"/>
        <v>0</v>
      </c>
      <c r="Y262" s="37">
        <f t="shared" si="421"/>
        <v>3</v>
      </c>
      <c r="Z262" s="36">
        <f t="shared" ref="Z262:AB262" si="533">IF(ISBLANK($A262),"",sum(AI262,AO262,AU262,BA262,BG262,BM262,BS262,BY262,CE262,CK262,CQ262,CW262,DC262,DI262,DO262,DU262,EA262,EG262,EM262,ES262,EY262))</f>
        <v>1</v>
      </c>
      <c r="AA262" s="36">
        <f t="shared" si="533"/>
        <v>0</v>
      </c>
      <c r="AB262" s="36">
        <f t="shared" si="533"/>
        <v>0</v>
      </c>
      <c r="AC262" s="37">
        <f t="shared" si="423"/>
        <v>1</v>
      </c>
      <c r="AD262" s="38">
        <f t="shared" si="424"/>
        <v>0.3333333333</v>
      </c>
      <c r="AE262" s="39" t="str">
        <f t="shared" si="425"/>
        <v>20+</v>
      </c>
      <c r="AF262" s="29"/>
      <c r="AG262" s="29"/>
      <c r="AH262" s="32"/>
      <c r="AI262" s="32"/>
      <c r="AJ262" s="32"/>
      <c r="AK262" s="32"/>
      <c r="AL262" s="29"/>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40">
        <v>1.0</v>
      </c>
      <c r="BK262" s="32"/>
      <c r="BL262" s="32"/>
      <c r="BM262" s="32"/>
      <c r="BN262" s="32"/>
      <c r="BO262" s="32"/>
      <c r="BP262" s="40">
        <v>1.0</v>
      </c>
      <c r="BQ262" s="32"/>
      <c r="BR262" s="32"/>
      <c r="BS262" s="40">
        <v>1.0</v>
      </c>
      <c r="BT262" s="32"/>
      <c r="BU262" s="32"/>
      <c r="BV262" s="32"/>
      <c r="BW262" s="32"/>
      <c r="BX262" s="32"/>
      <c r="BY262" s="32"/>
      <c r="BZ262" s="32"/>
      <c r="CA262" s="32"/>
      <c r="CB262" s="40">
        <v>1.0</v>
      </c>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c r="EM262" s="32"/>
      <c r="EN262" s="32"/>
      <c r="EO262" s="32"/>
      <c r="EP262" s="32"/>
      <c r="EQ262" s="32"/>
      <c r="ER262" s="32"/>
      <c r="ES262" s="32"/>
      <c r="ET262" s="32"/>
      <c r="EU262" s="32"/>
      <c r="EV262" s="41"/>
      <c r="EW262" s="41"/>
      <c r="EX262" s="41"/>
      <c r="EY262" s="41"/>
      <c r="EZ262" s="41"/>
      <c r="FA262" s="41"/>
      <c r="FB262" s="29" t="s">
        <v>1005</v>
      </c>
      <c r="FC262" s="29"/>
      <c r="FD262" s="29"/>
    </row>
    <row r="263" hidden="1">
      <c r="A263" s="29" t="s">
        <v>1006</v>
      </c>
      <c r="B263" s="29" t="s">
        <v>993</v>
      </c>
      <c r="C263" s="44" t="s">
        <v>136</v>
      </c>
      <c r="D263" s="29" t="s">
        <v>16</v>
      </c>
      <c r="E263" s="29" t="s">
        <v>10</v>
      </c>
      <c r="F263" s="29" t="s">
        <v>292</v>
      </c>
      <c r="G263" s="29" t="s">
        <v>994</v>
      </c>
      <c r="H263" s="29" t="s">
        <v>416</v>
      </c>
      <c r="I263" s="29" t="s">
        <v>35</v>
      </c>
      <c r="J263" s="29" t="s">
        <v>36</v>
      </c>
      <c r="K263" s="29" t="s">
        <v>73</v>
      </c>
      <c r="L263" s="29" t="s">
        <v>417</v>
      </c>
      <c r="M263" s="29" t="s">
        <v>77</v>
      </c>
      <c r="N263" s="31">
        <v>42844.0</v>
      </c>
      <c r="O263" s="31">
        <v>42844.0</v>
      </c>
      <c r="P263" s="32"/>
      <c r="Q263" s="33"/>
      <c r="R263" s="33"/>
      <c r="S263" s="32"/>
      <c r="T263" s="34">
        <f t="shared" si="419"/>
        <v>679</v>
      </c>
      <c r="U263" s="35">
        <f t="shared" si="4"/>
        <v>4</v>
      </c>
      <c r="V263" s="36">
        <f t="shared" ref="V263:X263" si="534">IF(ISBLANK($A263),"",sum(AF263,AL263,AR263,AX263,BD263,BJ263,BP263,BV263,CB263,CH263,CN263,CT263,CZ263,DF263,DL263,DR263,DX263,ED263,EJ263,EP263,EV263))</f>
        <v>1</v>
      </c>
      <c r="W263" s="36">
        <f t="shared" si="534"/>
        <v>0</v>
      </c>
      <c r="X263" s="36">
        <f t="shared" si="534"/>
        <v>0</v>
      </c>
      <c r="Y263" s="37">
        <f t="shared" si="421"/>
        <v>1</v>
      </c>
      <c r="Z263" s="36">
        <f t="shared" ref="Z263:AB263" si="535">IF(ISBLANK($A263),"",sum(AI263,AO263,AU263,BA263,BG263,BM263,BS263,BY263,CE263,CK263,CQ263,CW263,DC263,DI263,DO263,DU263,EA263,EG263,EM263,ES263,EY263))</f>
        <v>1</v>
      </c>
      <c r="AA263" s="36">
        <f t="shared" si="535"/>
        <v>0</v>
      </c>
      <c r="AB263" s="36">
        <f t="shared" si="535"/>
        <v>0</v>
      </c>
      <c r="AC263" s="37">
        <f t="shared" si="423"/>
        <v>1</v>
      </c>
      <c r="AD263" s="38">
        <f t="shared" si="424"/>
        <v>1</v>
      </c>
      <c r="AE263" s="39" t="str">
        <f t="shared" si="425"/>
        <v>20+</v>
      </c>
      <c r="AF263" s="29"/>
      <c r="AG263" s="29"/>
      <c r="AH263" s="32"/>
      <c r="AI263" s="32"/>
      <c r="AJ263" s="32"/>
      <c r="AK263" s="32"/>
      <c r="AL263" s="29"/>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40">
        <v>1.0</v>
      </c>
      <c r="BQ263" s="32"/>
      <c r="BR263" s="32"/>
      <c r="BS263" s="40">
        <v>1.0</v>
      </c>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c r="EM263" s="32"/>
      <c r="EN263" s="32"/>
      <c r="EO263" s="32"/>
      <c r="EP263" s="32"/>
      <c r="EQ263" s="32"/>
      <c r="ER263" s="32"/>
      <c r="ES263" s="32"/>
      <c r="ET263" s="32"/>
      <c r="EU263" s="32"/>
      <c r="EV263" s="41"/>
      <c r="EW263" s="41"/>
      <c r="EX263" s="41"/>
      <c r="EY263" s="41"/>
      <c r="EZ263" s="41"/>
      <c r="FA263" s="41"/>
      <c r="FB263" s="29" t="s">
        <v>1007</v>
      </c>
      <c r="FC263" s="29"/>
      <c r="FD263" s="29"/>
    </row>
    <row r="264" hidden="1">
      <c r="A264" s="29" t="s">
        <v>1008</v>
      </c>
      <c r="B264" s="29" t="s">
        <v>993</v>
      </c>
      <c r="C264" s="44" t="s">
        <v>136</v>
      </c>
      <c r="D264" s="29" t="s">
        <v>16</v>
      </c>
      <c r="E264" s="29" t="s">
        <v>10</v>
      </c>
      <c r="F264" s="29" t="s">
        <v>292</v>
      </c>
      <c r="G264" s="29" t="s">
        <v>994</v>
      </c>
      <c r="H264" s="29" t="s">
        <v>416</v>
      </c>
      <c r="I264" s="29" t="s">
        <v>35</v>
      </c>
      <c r="J264" s="29" t="s">
        <v>36</v>
      </c>
      <c r="K264" s="29" t="s">
        <v>73</v>
      </c>
      <c r="L264" s="29" t="s">
        <v>417</v>
      </c>
      <c r="M264" s="29" t="s">
        <v>77</v>
      </c>
      <c r="N264" s="31">
        <v>42844.0</v>
      </c>
      <c r="O264" s="31">
        <v>42844.0</v>
      </c>
      <c r="P264" s="32"/>
      <c r="Q264" s="33"/>
      <c r="R264" s="33"/>
      <c r="S264" s="32"/>
      <c r="T264" s="34">
        <f t="shared" si="419"/>
        <v>679</v>
      </c>
      <c r="U264" s="35">
        <f t="shared" si="4"/>
        <v>4</v>
      </c>
      <c r="V264" s="36">
        <f t="shared" ref="V264:X264" si="536">IF(ISBLANK($A264),"",sum(AF264,AL264,AR264,AX264,BD264,BJ264,BP264,BV264,CB264,CH264,CN264,CT264,CZ264,DF264,DL264,DR264,DX264,ED264,EJ264,EP264,EV264))</f>
        <v>2</v>
      </c>
      <c r="W264" s="36">
        <f t="shared" si="536"/>
        <v>0</v>
      </c>
      <c r="X264" s="36">
        <f t="shared" si="536"/>
        <v>0</v>
      </c>
      <c r="Y264" s="37">
        <f t="shared" si="421"/>
        <v>2</v>
      </c>
      <c r="Z264" s="36">
        <f t="shared" ref="Z264:AB264" si="537">IF(ISBLANK($A264),"",sum(AI264,AO264,AU264,BA264,BG264,BM264,BS264,BY264,CE264,CK264,CQ264,CW264,DC264,DI264,DO264,DU264,EA264,EG264,EM264,ES264,EY264))</f>
        <v>0</v>
      </c>
      <c r="AA264" s="36">
        <f t="shared" si="537"/>
        <v>0</v>
      </c>
      <c r="AB264" s="36">
        <f t="shared" si="537"/>
        <v>0</v>
      </c>
      <c r="AC264" s="37">
        <f t="shared" si="423"/>
        <v>0</v>
      </c>
      <c r="AD264" s="38">
        <f t="shared" si="424"/>
        <v>0</v>
      </c>
      <c r="AE264" s="39" t="str">
        <f t="shared" si="425"/>
        <v>20+</v>
      </c>
      <c r="AF264" s="29"/>
      <c r="AG264" s="29"/>
      <c r="AH264" s="32"/>
      <c r="AI264" s="32"/>
      <c r="AJ264" s="32"/>
      <c r="AK264" s="32"/>
      <c r="AL264" s="29"/>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40">
        <v>2.0</v>
      </c>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c r="EM264" s="32"/>
      <c r="EN264" s="32"/>
      <c r="EO264" s="32"/>
      <c r="EP264" s="32"/>
      <c r="EQ264" s="32"/>
      <c r="ER264" s="32"/>
      <c r="ES264" s="32"/>
      <c r="ET264" s="32"/>
      <c r="EU264" s="32"/>
      <c r="EV264" s="41"/>
      <c r="EW264" s="41"/>
      <c r="EX264" s="41"/>
      <c r="EY264" s="41"/>
      <c r="EZ264" s="41"/>
      <c r="FA264" s="41"/>
      <c r="FB264" s="29" t="s">
        <v>1009</v>
      </c>
      <c r="FC264" s="29"/>
      <c r="FD264" s="29"/>
    </row>
    <row r="265" hidden="1">
      <c r="A265" s="29" t="s">
        <v>1010</v>
      </c>
      <c r="B265" s="29" t="s">
        <v>993</v>
      </c>
      <c r="C265" s="44" t="s">
        <v>136</v>
      </c>
      <c r="D265" s="29" t="s">
        <v>16</v>
      </c>
      <c r="E265" s="29" t="s">
        <v>10</v>
      </c>
      <c r="F265" s="29" t="s">
        <v>292</v>
      </c>
      <c r="G265" s="29" t="s">
        <v>994</v>
      </c>
      <c r="H265" s="29" t="s">
        <v>416</v>
      </c>
      <c r="I265" s="29" t="s">
        <v>35</v>
      </c>
      <c r="J265" s="29" t="s">
        <v>36</v>
      </c>
      <c r="K265" s="29" t="s">
        <v>73</v>
      </c>
      <c r="L265" s="29" t="s">
        <v>417</v>
      </c>
      <c r="M265" s="29" t="s">
        <v>77</v>
      </c>
      <c r="N265" s="31">
        <v>42906.0</v>
      </c>
      <c r="O265" s="31">
        <v>42906.0</v>
      </c>
      <c r="P265" s="32"/>
      <c r="Q265" s="33"/>
      <c r="R265" s="33"/>
      <c r="S265" s="32"/>
      <c r="T265" s="34">
        <f t="shared" si="419"/>
        <v>617</v>
      </c>
      <c r="U265" s="35">
        <f t="shared" si="4"/>
        <v>4</v>
      </c>
      <c r="V265" s="36">
        <f t="shared" ref="V265:X265" si="538">IF(ISBLANK($A265),"",sum(AF265,AL265,AR265,AX265,BD265,BJ265,BP265,BV265,CB265,CH265,CN265,CT265,CZ265,DF265,DL265,DR265,DX265,ED265,EJ265,EP265,EV265))</f>
        <v>2</v>
      </c>
      <c r="W265" s="36">
        <f t="shared" si="538"/>
        <v>0</v>
      </c>
      <c r="X265" s="36">
        <f t="shared" si="538"/>
        <v>0</v>
      </c>
      <c r="Y265" s="37">
        <f t="shared" si="421"/>
        <v>2</v>
      </c>
      <c r="Z265" s="36">
        <f t="shared" ref="Z265:AB265" si="539">IF(ISBLANK($A265),"",sum(AI265,AO265,AU265,BA265,BG265,BM265,BS265,BY265,CE265,CK265,CQ265,CW265,DC265,DI265,DO265,DU265,EA265,EG265,EM265,ES265,EY265))</f>
        <v>0</v>
      </c>
      <c r="AA265" s="36">
        <f t="shared" si="539"/>
        <v>0</v>
      </c>
      <c r="AB265" s="36">
        <f t="shared" si="539"/>
        <v>0</v>
      </c>
      <c r="AC265" s="37">
        <f t="shared" si="423"/>
        <v>0</v>
      </c>
      <c r="AD265" s="38">
        <f t="shared" si="424"/>
        <v>0</v>
      </c>
      <c r="AE265" s="39" t="str">
        <f t="shared" si="425"/>
        <v>20+</v>
      </c>
      <c r="AF265" s="29"/>
      <c r="AG265" s="29"/>
      <c r="AH265" s="32"/>
      <c r="AI265" s="32"/>
      <c r="AJ265" s="32"/>
      <c r="AK265" s="32"/>
      <c r="AL265" s="29"/>
      <c r="AM265" s="32"/>
      <c r="AN265" s="32"/>
      <c r="AO265" s="32"/>
      <c r="AP265" s="32"/>
      <c r="AQ265" s="32"/>
      <c r="AR265" s="40">
        <v>2.0</v>
      </c>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29"/>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c r="EM265" s="32"/>
      <c r="EN265" s="32"/>
      <c r="EO265" s="32"/>
      <c r="EP265" s="32"/>
      <c r="EQ265" s="32"/>
      <c r="ER265" s="32"/>
      <c r="ES265" s="32"/>
      <c r="ET265" s="32"/>
      <c r="EU265" s="32"/>
      <c r="EV265" s="32"/>
      <c r="EW265" s="32"/>
      <c r="EX265" s="32"/>
      <c r="EY265" s="32"/>
      <c r="EZ265" s="32"/>
      <c r="FA265" s="32"/>
      <c r="FB265" s="29" t="s">
        <v>1011</v>
      </c>
      <c r="FC265" s="29"/>
      <c r="FD265" s="29"/>
    </row>
    <row r="266" hidden="1">
      <c r="A266" s="29" t="s">
        <v>1012</v>
      </c>
      <c r="B266" s="29" t="s">
        <v>1013</v>
      </c>
      <c r="C266" s="44" t="s">
        <v>136</v>
      </c>
      <c r="D266" s="29" t="s">
        <v>16</v>
      </c>
      <c r="E266" s="29" t="s">
        <v>10</v>
      </c>
      <c r="F266" s="29" t="s">
        <v>292</v>
      </c>
      <c r="G266" s="29" t="s">
        <v>1014</v>
      </c>
      <c r="H266" s="29" t="s">
        <v>987</v>
      </c>
      <c r="I266" s="29" t="s">
        <v>35</v>
      </c>
      <c r="J266" s="29" t="s">
        <v>36</v>
      </c>
      <c r="K266" s="29" t="s">
        <v>73</v>
      </c>
      <c r="L266" s="29" t="s">
        <v>417</v>
      </c>
      <c r="M266" s="29" t="s">
        <v>77</v>
      </c>
      <c r="N266" s="31">
        <v>42825.0</v>
      </c>
      <c r="O266" s="31">
        <v>42825.0</v>
      </c>
      <c r="P266" s="32"/>
      <c r="Q266" s="33"/>
      <c r="R266" s="33"/>
      <c r="S266" s="32"/>
      <c r="T266" s="34">
        <f t="shared" si="419"/>
        <v>698</v>
      </c>
      <c r="U266" s="35">
        <f t="shared" si="4"/>
        <v>4</v>
      </c>
      <c r="V266" s="36">
        <f t="shared" ref="V266:X266" si="540">IF(ISBLANK($A266),"",sum(AF266,AL266,AR266,AX266,BD266,BJ266,BP266,BV266,CB266,CH266,CN266,CT266,CZ266,DF266,DL266,DR266,DX266,ED266,EJ266,EP266,EV266))</f>
        <v>5</v>
      </c>
      <c r="W266" s="36">
        <f t="shared" si="540"/>
        <v>1</v>
      </c>
      <c r="X266" s="36">
        <f t="shared" si="540"/>
        <v>0</v>
      </c>
      <c r="Y266" s="37">
        <f t="shared" si="421"/>
        <v>6</v>
      </c>
      <c r="Z266" s="36">
        <f t="shared" ref="Z266:AB266" si="541">IF(ISBLANK($A266),"",sum(AI266,AO266,AU266,BA266,BG266,BM266,BS266,BY266,CE266,CK266,CQ266,CW266,DC266,DI266,DO266,DU266,EA266,EG266,EM266,ES266,EY266))</f>
        <v>3</v>
      </c>
      <c r="AA266" s="36">
        <f t="shared" si="541"/>
        <v>0</v>
      </c>
      <c r="AB266" s="36">
        <f t="shared" si="541"/>
        <v>0</v>
      </c>
      <c r="AC266" s="37">
        <f t="shared" si="423"/>
        <v>3</v>
      </c>
      <c r="AD266" s="38">
        <f t="shared" si="424"/>
        <v>0.5</v>
      </c>
      <c r="AE266" s="39" t="str">
        <f t="shared" si="425"/>
        <v>20+</v>
      </c>
      <c r="AF266" s="40">
        <v>2.0</v>
      </c>
      <c r="AG266" s="40">
        <v>1.0</v>
      </c>
      <c r="AH266" s="32"/>
      <c r="AI266" s="32"/>
      <c r="AJ266" s="32"/>
      <c r="AK266" s="32"/>
      <c r="AL266" s="29"/>
      <c r="AM266" s="32"/>
      <c r="AN266" s="32"/>
      <c r="AO266" s="32"/>
      <c r="AP266" s="32"/>
      <c r="AQ266" s="32"/>
      <c r="AR266" s="32"/>
      <c r="AS266" s="32"/>
      <c r="AT266" s="32"/>
      <c r="AU266" s="32"/>
      <c r="AV266" s="32"/>
      <c r="AW266" s="32"/>
      <c r="AX266" s="32"/>
      <c r="AY266" s="32"/>
      <c r="AZ266" s="32"/>
      <c r="BA266" s="32"/>
      <c r="BB266" s="32"/>
      <c r="BC266" s="32"/>
      <c r="BD266" s="40">
        <v>3.0</v>
      </c>
      <c r="BE266" s="32"/>
      <c r="BF266" s="32"/>
      <c r="BG266" s="32"/>
      <c r="BH266" s="32"/>
      <c r="BI266" s="32"/>
      <c r="BJ266" s="32"/>
      <c r="BK266" s="32"/>
      <c r="BL266" s="32"/>
      <c r="BM266" s="40">
        <v>3.0</v>
      </c>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c r="EM266" s="32"/>
      <c r="EN266" s="32"/>
      <c r="EO266" s="32"/>
      <c r="EP266" s="32"/>
      <c r="EQ266" s="32"/>
      <c r="ER266" s="32"/>
      <c r="ES266" s="32"/>
      <c r="ET266" s="32"/>
      <c r="EU266" s="32"/>
      <c r="EV266" s="41"/>
      <c r="EW266" s="41"/>
      <c r="EX266" s="41"/>
      <c r="EY266" s="41"/>
      <c r="EZ266" s="41"/>
      <c r="FA266" s="41"/>
      <c r="FB266" s="29" t="s">
        <v>1015</v>
      </c>
      <c r="FC266" s="29"/>
      <c r="FD266" s="29"/>
    </row>
    <row r="267" hidden="1">
      <c r="A267" s="29" t="s">
        <v>1016</v>
      </c>
      <c r="B267" s="29" t="s">
        <v>993</v>
      </c>
      <c r="C267" s="44" t="s">
        <v>136</v>
      </c>
      <c r="D267" s="27" t="s">
        <v>16</v>
      </c>
      <c r="E267" s="29" t="s">
        <v>10</v>
      </c>
      <c r="F267" s="29" t="s">
        <v>292</v>
      </c>
      <c r="G267" s="29" t="s">
        <v>994</v>
      </c>
      <c r="H267" s="29" t="s">
        <v>416</v>
      </c>
      <c r="I267" s="29" t="s">
        <v>35</v>
      </c>
      <c r="J267" s="29" t="s">
        <v>36</v>
      </c>
      <c r="K267" s="29" t="s">
        <v>73</v>
      </c>
      <c r="L267" s="29" t="s">
        <v>417</v>
      </c>
      <c r="M267" s="29" t="s">
        <v>77</v>
      </c>
      <c r="N267" s="31">
        <v>42923.0</v>
      </c>
      <c r="O267" s="31">
        <v>42923.0</v>
      </c>
      <c r="P267" s="32"/>
      <c r="Q267" s="33"/>
      <c r="R267" s="33"/>
      <c r="S267" s="32"/>
      <c r="T267" s="34">
        <f t="shared" si="419"/>
        <v>600</v>
      </c>
      <c r="U267" s="35">
        <f t="shared" si="4"/>
        <v>4</v>
      </c>
      <c r="V267" s="36">
        <f t="shared" ref="V267:X267" si="542">IF(ISBLANK($A267),"",sum(AF267,AL267,AR267,AX267,BD267,BJ267,BP267,BV267,CB267,CH267,CN267,CT267,CZ267,DF267,DL267,DR267,DX267,ED267,EJ267,EP267,EV267))</f>
        <v>6</v>
      </c>
      <c r="W267" s="36">
        <f t="shared" si="542"/>
        <v>0</v>
      </c>
      <c r="X267" s="36">
        <f t="shared" si="542"/>
        <v>0</v>
      </c>
      <c r="Y267" s="37">
        <f t="shared" si="421"/>
        <v>6</v>
      </c>
      <c r="Z267" s="36">
        <f t="shared" ref="Z267:AB267" si="543">IF(ISBLANK($A267),"",sum(AI267,AO267,AU267,BA267,BG267,BM267,BS267,BY267,CE267,CK267,CQ267,CW267,DC267,DI267,DO267,DU267,EA267,EG267,EM267,ES267,EY267))</f>
        <v>2</v>
      </c>
      <c r="AA267" s="36">
        <f t="shared" si="543"/>
        <v>1</v>
      </c>
      <c r="AB267" s="36">
        <f t="shared" si="543"/>
        <v>0</v>
      </c>
      <c r="AC267" s="37">
        <f t="shared" si="423"/>
        <v>3</v>
      </c>
      <c r="AD267" s="38">
        <f t="shared" si="424"/>
        <v>0.3333333333</v>
      </c>
      <c r="AE267" s="39" t="str">
        <f t="shared" si="425"/>
        <v>20+</v>
      </c>
      <c r="AF267" s="40">
        <v>1.0</v>
      </c>
      <c r="AG267" s="29"/>
      <c r="AH267" s="32"/>
      <c r="AI267" s="32"/>
      <c r="AJ267" s="32"/>
      <c r="AK267" s="32"/>
      <c r="AL267" s="40">
        <v>2.0</v>
      </c>
      <c r="AM267" s="29"/>
      <c r="AN267" s="32"/>
      <c r="AO267" s="79">
        <v>2.0</v>
      </c>
      <c r="AP267" s="79">
        <v>1.0</v>
      </c>
      <c r="AQ267" s="32"/>
      <c r="AR267" s="32"/>
      <c r="AS267" s="32"/>
      <c r="AT267" s="32"/>
      <c r="AU267" s="32"/>
      <c r="AV267" s="32"/>
      <c r="AW267" s="32"/>
      <c r="AX267" s="32"/>
      <c r="AY267" s="29"/>
      <c r="AZ267" s="32"/>
      <c r="BA267" s="29"/>
      <c r="BB267" s="32"/>
      <c r="BC267" s="32"/>
      <c r="BD267" s="40">
        <v>1.0</v>
      </c>
      <c r="BE267" s="29"/>
      <c r="BF267" s="32"/>
      <c r="BG267" s="29"/>
      <c r="BH267" s="29"/>
      <c r="BI267" s="32"/>
      <c r="BJ267" s="40">
        <v>2.0</v>
      </c>
      <c r="BK267" s="29"/>
      <c r="BL267" s="32"/>
      <c r="BM267" s="32"/>
      <c r="BN267" s="32"/>
      <c r="BO267" s="32"/>
      <c r="BP267" s="32"/>
      <c r="BQ267" s="29"/>
      <c r="BR267" s="32"/>
      <c r="BS267" s="32"/>
      <c r="BT267" s="32"/>
      <c r="BU267" s="32"/>
      <c r="BV267" s="32"/>
      <c r="BW267" s="29"/>
      <c r="BX267" s="32"/>
      <c r="BY267" s="29"/>
      <c r="BZ267" s="32"/>
      <c r="CA267" s="32"/>
      <c r="CB267" s="29"/>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c r="EM267" s="32"/>
      <c r="EN267" s="32"/>
      <c r="EO267" s="32"/>
      <c r="EP267" s="32"/>
      <c r="EQ267" s="32"/>
      <c r="ER267" s="32"/>
      <c r="ES267" s="32"/>
      <c r="ET267" s="32"/>
      <c r="EU267" s="32"/>
      <c r="EV267" s="32"/>
      <c r="EW267" s="32"/>
      <c r="EX267" s="32"/>
      <c r="EY267" s="32"/>
      <c r="EZ267" s="32"/>
      <c r="FA267" s="32"/>
      <c r="FB267" s="27" t="s">
        <v>1017</v>
      </c>
      <c r="FC267" s="27"/>
      <c r="FD267" s="27"/>
    </row>
    <row r="268" hidden="1">
      <c r="A268" s="29" t="s">
        <v>1018</v>
      </c>
      <c r="B268" s="29" t="s">
        <v>993</v>
      </c>
      <c r="C268" s="44" t="s">
        <v>136</v>
      </c>
      <c r="D268" s="27" t="s">
        <v>16</v>
      </c>
      <c r="E268" s="29" t="s">
        <v>10</v>
      </c>
      <c r="F268" s="29" t="s">
        <v>292</v>
      </c>
      <c r="G268" s="29" t="s">
        <v>994</v>
      </c>
      <c r="H268" s="29" t="s">
        <v>416</v>
      </c>
      <c r="I268" s="29" t="s">
        <v>35</v>
      </c>
      <c r="J268" s="29" t="s">
        <v>36</v>
      </c>
      <c r="K268" s="29" t="s">
        <v>73</v>
      </c>
      <c r="L268" s="29" t="s">
        <v>417</v>
      </c>
      <c r="M268" s="29" t="s">
        <v>77</v>
      </c>
      <c r="N268" s="31">
        <v>42937.0</v>
      </c>
      <c r="O268" s="29" t="s">
        <v>1019</v>
      </c>
      <c r="P268" s="32"/>
      <c r="Q268" s="33"/>
      <c r="R268" s="33"/>
      <c r="S268" s="32"/>
      <c r="T268" s="75">
        <f t="shared" si="419"/>
        <v>586</v>
      </c>
      <c r="U268" s="35">
        <f t="shared" si="4"/>
        <v>4</v>
      </c>
      <c r="V268" s="75">
        <f t="shared" ref="V268:X268" si="544">IF(ISBLANK($A268),"",sum(AF268,AL268,AR268,AX268,BD268,BJ268,BP268,BV268,CB268,CH268,CN268,CT268,CZ268,DF268,DL268,DR268,DX268,ED268,EJ268,EP268,EV268))</f>
        <v>0</v>
      </c>
      <c r="W268" s="75">
        <f t="shared" si="544"/>
        <v>0</v>
      </c>
      <c r="X268" s="75">
        <f t="shared" si="544"/>
        <v>0</v>
      </c>
      <c r="Y268" s="76">
        <f t="shared" si="421"/>
        <v>0</v>
      </c>
      <c r="Z268" s="75">
        <f t="shared" ref="Z268:AB268" si="545">IF(ISBLANK($A268),"",sum(AI268,AO268,AU268,BA268,BG268,BM268,BS268,BY268,CE268,CK268,CQ268,CW268,DC268,DI268,DO268,DU268,EA268,EG268,EM268,ES268,EY268))</f>
        <v>0</v>
      </c>
      <c r="AA268" s="75">
        <f t="shared" si="545"/>
        <v>0</v>
      </c>
      <c r="AB268" s="75">
        <f t="shared" si="545"/>
        <v>0</v>
      </c>
      <c r="AC268" s="76">
        <f t="shared" si="423"/>
        <v>0</v>
      </c>
      <c r="AD268" s="77" t="str">
        <f t="shared" si="424"/>
        <v/>
      </c>
      <c r="AE268" s="78" t="str">
        <f t="shared" si="425"/>
        <v>20+</v>
      </c>
      <c r="AF268" s="29"/>
      <c r="AG268" s="29"/>
      <c r="AH268" s="32"/>
      <c r="AI268" s="32"/>
      <c r="AJ268" s="32"/>
      <c r="AK268" s="32"/>
      <c r="AL268" s="32"/>
      <c r="AM268" s="29"/>
      <c r="AN268" s="32"/>
      <c r="AO268" s="32"/>
      <c r="AP268" s="32"/>
      <c r="AQ268" s="32"/>
      <c r="AR268" s="32"/>
      <c r="AS268" s="32"/>
      <c r="AT268" s="32"/>
      <c r="AU268" s="32"/>
      <c r="AV268" s="32"/>
      <c r="AW268" s="32"/>
      <c r="AX268" s="32"/>
      <c r="AY268" s="29"/>
      <c r="AZ268" s="32"/>
      <c r="BA268" s="29"/>
      <c r="BB268" s="32"/>
      <c r="BC268" s="32"/>
      <c r="BD268" s="32"/>
      <c r="BE268" s="29"/>
      <c r="BF268" s="32"/>
      <c r="BG268" s="29"/>
      <c r="BH268" s="29"/>
      <c r="BI268" s="32"/>
      <c r="BJ268" s="32"/>
      <c r="BK268" s="29"/>
      <c r="BL268" s="32"/>
      <c r="BM268" s="32"/>
      <c r="BN268" s="32"/>
      <c r="BO268" s="32"/>
      <c r="BP268" s="32"/>
      <c r="BQ268" s="29"/>
      <c r="BR268" s="32"/>
      <c r="BS268" s="32"/>
      <c r="BT268" s="32"/>
      <c r="BU268" s="32"/>
      <c r="BV268" s="32"/>
      <c r="BW268" s="29"/>
      <c r="BX268" s="32"/>
      <c r="BY268" s="29"/>
      <c r="BZ268" s="32"/>
      <c r="CA268" s="32"/>
      <c r="CB268" s="29"/>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c r="EM268" s="32"/>
      <c r="EN268" s="32"/>
      <c r="EO268" s="32"/>
      <c r="EP268" s="32"/>
      <c r="EQ268" s="32"/>
      <c r="ER268" s="32"/>
      <c r="ES268" s="32"/>
      <c r="ET268" s="32"/>
      <c r="EU268" s="32"/>
      <c r="EV268" s="32"/>
      <c r="EW268" s="32"/>
      <c r="EX268" s="32"/>
      <c r="EY268" s="32"/>
      <c r="EZ268" s="32"/>
      <c r="FA268" s="32"/>
      <c r="FB268" s="27" t="s">
        <v>1020</v>
      </c>
      <c r="FC268" s="27"/>
      <c r="FD268" s="27"/>
    </row>
    <row r="269" hidden="1">
      <c r="A269" s="29" t="s">
        <v>1021</v>
      </c>
      <c r="B269" s="29" t="s">
        <v>993</v>
      </c>
      <c r="C269" s="44" t="s">
        <v>136</v>
      </c>
      <c r="D269" s="27" t="s">
        <v>16</v>
      </c>
      <c r="E269" s="29" t="s">
        <v>10</v>
      </c>
      <c r="F269" s="29" t="s">
        <v>292</v>
      </c>
      <c r="G269" s="29" t="s">
        <v>994</v>
      </c>
      <c r="H269" s="29" t="s">
        <v>416</v>
      </c>
      <c r="I269" s="29" t="s">
        <v>35</v>
      </c>
      <c r="J269" s="29" t="s">
        <v>36</v>
      </c>
      <c r="K269" s="29" t="s">
        <v>73</v>
      </c>
      <c r="L269" s="29" t="s">
        <v>417</v>
      </c>
      <c r="M269" s="29" t="s">
        <v>77</v>
      </c>
      <c r="N269" s="31">
        <v>42937.0</v>
      </c>
      <c r="O269" s="31">
        <v>42937.0</v>
      </c>
      <c r="P269" s="32"/>
      <c r="Q269" s="33"/>
      <c r="R269" s="33"/>
      <c r="S269" s="32"/>
      <c r="T269" s="34">
        <f t="shared" si="419"/>
        <v>586</v>
      </c>
      <c r="U269" s="35">
        <f t="shared" si="4"/>
        <v>4</v>
      </c>
      <c r="V269" s="36">
        <f t="shared" ref="V269:X269" si="546">IF(ISBLANK($A269),"",sum(AF269,AL269,AR269,AX269,BD269,BJ269,BP269,BV269,CB269,CH269,CN269,CT269,CZ269,DF269,DL269,DR269,DX269,ED269,EJ269,EP269,EV269))</f>
        <v>4</v>
      </c>
      <c r="W269" s="36">
        <f t="shared" si="546"/>
        <v>0</v>
      </c>
      <c r="X269" s="36">
        <f t="shared" si="546"/>
        <v>0</v>
      </c>
      <c r="Y269" s="37">
        <f t="shared" si="421"/>
        <v>4</v>
      </c>
      <c r="Z269" s="36">
        <f t="shared" ref="Z269:AB269" si="547">IF(ISBLANK($A269),"",sum(AI269,AO269,AU269,BA269,BG269,BM269,BS269,BY269,CE269,CK269,CQ269,CW269,DC269,DI269,DO269,DU269,EA269,EG269,EM269,ES269,EY269))</f>
        <v>0</v>
      </c>
      <c r="AA269" s="36">
        <f t="shared" si="547"/>
        <v>0</v>
      </c>
      <c r="AB269" s="36">
        <f t="shared" si="547"/>
        <v>0</v>
      </c>
      <c r="AC269" s="37">
        <f t="shared" si="423"/>
        <v>0</v>
      </c>
      <c r="AD269" s="38">
        <f t="shared" si="424"/>
        <v>0</v>
      </c>
      <c r="AE269" s="39" t="str">
        <f t="shared" si="425"/>
        <v>20+</v>
      </c>
      <c r="AF269" s="29"/>
      <c r="AG269" s="29"/>
      <c r="AH269" s="32"/>
      <c r="AI269" s="32"/>
      <c r="AJ269" s="32"/>
      <c r="AK269" s="32"/>
      <c r="AL269" s="32"/>
      <c r="AM269" s="29"/>
      <c r="AN269" s="32"/>
      <c r="AO269" s="32"/>
      <c r="AP269" s="32"/>
      <c r="AQ269" s="32"/>
      <c r="AR269" s="32"/>
      <c r="AS269" s="32"/>
      <c r="AT269" s="32"/>
      <c r="AU269" s="32"/>
      <c r="AV269" s="32"/>
      <c r="AW269" s="32"/>
      <c r="AX269" s="40">
        <v>2.0</v>
      </c>
      <c r="AY269" s="29"/>
      <c r="AZ269" s="32"/>
      <c r="BA269" s="29"/>
      <c r="BB269" s="32"/>
      <c r="BC269" s="32"/>
      <c r="BD269" s="40">
        <v>2.0</v>
      </c>
      <c r="BE269" s="29"/>
      <c r="BF269" s="32"/>
      <c r="BG269" s="29"/>
      <c r="BH269" s="29"/>
      <c r="BI269" s="32"/>
      <c r="BJ269" s="32"/>
      <c r="BK269" s="29"/>
      <c r="BL269" s="32"/>
      <c r="BM269" s="32"/>
      <c r="BN269" s="32"/>
      <c r="BO269" s="32"/>
      <c r="BP269" s="32"/>
      <c r="BQ269" s="29"/>
      <c r="BR269" s="32"/>
      <c r="BS269" s="32"/>
      <c r="BT269" s="32"/>
      <c r="BU269" s="32"/>
      <c r="BV269" s="32"/>
      <c r="BW269" s="29"/>
      <c r="BX269" s="32"/>
      <c r="BY269" s="29"/>
      <c r="BZ269" s="32"/>
      <c r="CA269" s="32"/>
      <c r="CB269" s="29"/>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c r="EM269" s="32"/>
      <c r="EN269" s="32"/>
      <c r="EO269" s="32"/>
      <c r="EP269" s="32"/>
      <c r="EQ269" s="32"/>
      <c r="ER269" s="32"/>
      <c r="ES269" s="32"/>
      <c r="ET269" s="32"/>
      <c r="EU269" s="32"/>
      <c r="EV269" s="32"/>
      <c r="EW269" s="32"/>
      <c r="EX269" s="32"/>
      <c r="EY269" s="32"/>
      <c r="EZ269" s="32"/>
      <c r="FA269" s="32"/>
      <c r="FB269" s="29" t="s">
        <v>1022</v>
      </c>
      <c r="FC269" s="29"/>
      <c r="FD269" s="29"/>
    </row>
    <row r="270" hidden="1">
      <c r="A270" s="29" t="s">
        <v>1023</v>
      </c>
      <c r="B270" s="29" t="s">
        <v>993</v>
      </c>
      <c r="C270" s="44" t="s">
        <v>136</v>
      </c>
      <c r="D270" s="27" t="s">
        <v>16</v>
      </c>
      <c r="E270" s="29" t="s">
        <v>10</v>
      </c>
      <c r="F270" s="29" t="s">
        <v>292</v>
      </c>
      <c r="G270" s="29" t="s">
        <v>994</v>
      </c>
      <c r="H270" s="29" t="s">
        <v>416</v>
      </c>
      <c r="I270" s="29" t="s">
        <v>35</v>
      </c>
      <c r="J270" s="29" t="s">
        <v>36</v>
      </c>
      <c r="K270" s="29" t="s">
        <v>73</v>
      </c>
      <c r="L270" s="29" t="s">
        <v>973</v>
      </c>
      <c r="M270" s="29" t="s">
        <v>38</v>
      </c>
      <c r="N270" s="31">
        <v>42937.0</v>
      </c>
      <c r="O270" s="31">
        <v>42937.0</v>
      </c>
      <c r="P270" s="32"/>
      <c r="Q270" s="33"/>
      <c r="R270" s="33"/>
      <c r="S270" s="32"/>
      <c r="T270" s="75">
        <f t="shared" si="419"/>
        <v>586</v>
      </c>
      <c r="U270" s="35">
        <f t="shared" si="4"/>
        <v>4</v>
      </c>
      <c r="V270" s="75">
        <f t="shared" ref="V270:X270" si="548">IF(ISBLANK($A270),"",sum(AF270,AL270,AR270,AX270,BD270,BJ270,BP270,BV270,CB270,CH270,CN270,CT270,CZ270,DF270,DL270,DR270,DX270,ED270,EJ270,EP270,EV270))</f>
        <v>1</v>
      </c>
      <c r="W270" s="75">
        <f t="shared" si="548"/>
        <v>0</v>
      </c>
      <c r="X270" s="75">
        <f t="shared" si="548"/>
        <v>0</v>
      </c>
      <c r="Y270" s="76">
        <f t="shared" si="421"/>
        <v>1</v>
      </c>
      <c r="Z270" s="75">
        <f t="shared" ref="Z270:AB270" si="549">IF(ISBLANK($A270),"",sum(AI270,AO270,AU270,BA270,BG270,BM270,BS270,BY270,CE270,CK270,CQ270,CW270,DC270,DI270,DO270,DU270,EA270,EG270,EM270,ES270,EY270))</f>
        <v>0</v>
      </c>
      <c r="AA270" s="75">
        <f t="shared" si="549"/>
        <v>0</v>
      </c>
      <c r="AB270" s="75">
        <f t="shared" si="549"/>
        <v>0</v>
      </c>
      <c r="AC270" s="76">
        <f t="shared" si="423"/>
        <v>0</v>
      </c>
      <c r="AD270" s="77">
        <f t="shared" si="424"/>
        <v>0</v>
      </c>
      <c r="AE270" s="78" t="str">
        <f t="shared" si="425"/>
        <v>20+</v>
      </c>
      <c r="AF270" s="29"/>
      <c r="AG270" s="29"/>
      <c r="AH270" s="32"/>
      <c r="AI270" s="32"/>
      <c r="AJ270" s="32"/>
      <c r="AK270" s="32"/>
      <c r="AL270" s="32"/>
      <c r="AM270" s="29"/>
      <c r="AN270" s="32"/>
      <c r="AO270" s="32"/>
      <c r="AP270" s="32"/>
      <c r="AQ270" s="32"/>
      <c r="AR270" s="32"/>
      <c r="AS270" s="32"/>
      <c r="AT270" s="32"/>
      <c r="AU270" s="32"/>
      <c r="AV270" s="32"/>
      <c r="AW270" s="32"/>
      <c r="AX270" s="32"/>
      <c r="AY270" s="29"/>
      <c r="AZ270" s="32"/>
      <c r="BA270" s="29"/>
      <c r="BB270" s="32"/>
      <c r="BC270" s="32"/>
      <c r="BD270" s="40">
        <v>1.0</v>
      </c>
      <c r="BE270" s="29"/>
      <c r="BF270" s="32"/>
      <c r="BG270" s="29"/>
      <c r="BH270" s="29"/>
      <c r="BI270" s="32"/>
      <c r="BJ270" s="32"/>
      <c r="BK270" s="29"/>
      <c r="BL270" s="32"/>
      <c r="BM270" s="32"/>
      <c r="BN270" s="32"/>
      <c r="BO270" s="32"/>
      <c r="BP270" s="32"/>
      <c r="BQ270" s="29"/>
      <c r="BR270" s="32"/>
      <c r="BS270" s="32"/>
      <c r="BT270" s="32"/>
      <c r="BU270" s="32"/>
      <c r="BV270" s="32"/>
      <c r="BW270" s="29"/>
      <c r="BX270" s="32"/>
      <c r="BY270" s="29"/>
      <c r="BZ270" s="32"/>
      <c r="CA270" s="32"/>
      <c r="CB270" s="29"/>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c r="EM270" s="32"/>
      <c r="EN270" s="32"/>
      <c r="EO270" s="32"/>
      <c r="EP270" s="32"/>
      <c r="EQ270" s="32"/>
      <c r="ER270" s="32"/>
      <c r="ES270" s="32"/>
      <c r="ET270" s="32"/>
      <c r="EU270" s="32"/>
      <c r="EV270" s="32"/>
      <c r="EW270" s="32"/>
      <c r="EX270" s="32"/>
      <c r="EY270" s="32"/>
      <c r="EZ270" s="32"/>
      <c r="FA270" s="32"/>
      <c r="FB270" s="27" t="s">
        <v>1024</v>
      </c>
      <c r="FC270" s="27"/>
      <c r="FD270" s="27"/>
    </row>
    <row r="271" hidden="1">
      <c r="A271" s="29" t="s">
        <v>1025</v>
      </c>
      <c r="B271" s="29" t="s">
        <v>993</v>
      </c>
      <c r="C271" s="44" t="s">
        <v>136</v>
      </c>
      <c r="D271" s="27" t="s">
        <v>16</v>
      </c>
      <c r="E271" s="29" t="s">
        <v>10</v>
      </c>
      <c r="F271" s="29" t="s">
        <v>292</v>
      </c>
      <c r="G271" s="29" t="s">
        <v>994</v>
      </c>
      <c r="H271" s="29" t="s">
        <v>416</v>
      </c>
      <c r="I271" s="29" t="s">
        <v>35</v>
      </c>
      <c r="J271" s="29" t="s">
        <v>36</v>
      </c>
      <c r="K271" s="29" t="s">
        <v>73</v>
      </c>
      <c r="L271" s="29" t="s">
        <v>973</v>
      </c>
      <c r="M271" s="29" t="s">
        <v>38</v>
      </c>
      <c r="N271" s="31">
        <v>42937.0</v>
      </c>
      <c r="O271" s="31">
        <v>42937.0</v>
      </c>
      <c r="P271" s="32"/>
      <c r="Q271" s="33"/>
      <c r="R271" s="33"/>
      <c r="S271" s="32"/>
      <c r="T271" s="34">
        <f t="shared" si="419"/>
        <v>586</v>
      </c>
      <c r="U271" s="35">
        <f t="shared" si="4"/>
        <v>4</v>
      </c>
      <c r="V271" s="36">
        <f t="shared" ref="V271:X271" si="550">IF(ISBLANK($A271),"",sum(AF271,AL271,AR271,AX271,BD271,BJ271,BP271,BV271,CB271,CH271,CN271,CT271,CZ271,DF271,DL271,DR271,DX271,ED271,EJ271,EP271,EV271))</f>
        <v>1</v>
      </c>
      <c r="W271" s="36">
        <f t="shared" si="550"/>
        <v>0</v>
      </c>
      <c r="X271" s="36">
        <f t="shared" si="550"/>
        <v>0</v>
      </c>
      <c r="Y271" s="37">
        <f t="shared" si="421"/>
        <v>1</v>
      </c>
      <c r="Z271" s="36">
        <f t="shared" ref="Z271:AB271" si="551">IF(ISBLANK($A271),"",sum(AI271,AO271,AU271,BA271,BG271,BM271,BS271,BY271,CE271,CK271,CQ271,CW271,DC271,DI271,DO271,DU271,EA271,EG271,EM271,ES271,EY271))</f>
        <v>1</v>
      </c>
      <c r="AA271" s="36">
        <f t="shared" si="551"/>
        <v>0</v>
      </c>
      <c r="AB271" s="36">
        <f t="shared" si="551"/>
        <v>0</v>
      </c>
      <c r="AC271" s="37">
        <f t="shared" si="423"/>
        <v>1</v>
      </c>
      <c r="AD271" s="38">
        <f t="shared" si="424"/>
        <v>1</v>
      </c>
      <c r="AE271" s="39" t="str">
        <f t="shared" si="425"/>
        <v>20+</v>
      </c>
      <c r="AF271" s="29"/>
      <c r="AG271" s="29"/>
      <c r="AH271" s="32"/>
      <c r="AI271" s="32"/>
      <c r="AJ271" s="32"/>
      <c r="AK271" s="32"/>
      <c r="AL271" s="32"/>
      <c r="AM271" s="29"/>
      <c r="AN271" s="32"/>
      <c r="AO271" s="32"/>
      <c r="AP271" s="32"/>
      <c r="AQ271" s="32"/>
      <c r="AR271" s="32"/>
      <c r="AS271" s="32"/>
      <c r="AT271" s="32"/>
      <c r="AU271" s="32"/>
      <c r="AV271" s="32"/>
      <c r="AW271" s="32"/>
      <c r="AX271" s="32"/>
      <c r="AY271" s="29"/>
      <c r="AZ271" s="32"/>
      <c r="BA271" s="29"/>
      <c r="BB271" s="32"/>
      <c r="BC271" s="32"/>
      <c r="BD271" s="32"/>
      <c r="BE271" s="29"/>
      <c r="BF271" s="32"/>
      <c r="BG271" s="29"/>
      <c r="BH271" s="29"/>
      <c r="BI271" s="32"/>
      <c r="BJ271" s="32"/>
      <c r="BK271" s="29"/>
      <c r="BL271" s="32"/>
      <c r="BM271" s="32"/>
      <c r="BN271" s="32"/>
      <c r="BO271" s="32"/>
      <c r="BP271" s="40">
        <v>1.0</v>
      </c>
      <c r="BQ271" s="29"/>
      <c r="BR271" s="32"/>
      <c r="BS271" s="40">
        <v>1.0</v>
      </c>
      <c r="BT271" s="32"/>
      <c r="BU271" s="32"/>
      <c r="BV271" s="32"/>
      <c r="BW271" s="29"/>
      <c r="BX271" s="32"/>
      <c r="BY271" s="29"/>
      <c r="BZ271" s="32"/>
      <c r="CA271" s="32"/>
      <c r="CB271" s="29"/>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c r="EM271" s="32"/>
      <c r="EN271" s="32"/>
      <c r="EO271" s="32"/>
      <c r="EP271" s="32"/>
      <c r="EQ271" s="32"/>
      <c r="ER271" s="32"/>
      <c r="ES271" s="32"/>
      <c r="ET271" s="32"/>
      <c r="EU271" s="32"/>
      <c r="EV271" s="32"/>
      <c r="EW271" s="32"/>
      <c r="EX271" s="32"/>
      <c r="EY271" s="32"/>
      <c r="EZ271" s="32"/>
      <c r="FA271" s="32"/>
      <c r="FB271" s="29" t="s">
        <v>1026</v>
      </c>
      <c r="FC271" s="29"/>
      <c r="FD271" s="29"/>
    </row>
    <row r="272" hidden="1">
      <c r="A272" s="29" t="s">
        <v>1027</v>
      </c>
      <c r="B272" s="29" t="s">
        <v>993</v>
      </c>
      <c r="C272" s="44" t="s">
        <v>136</v>
      </c>
      <c r="D272" s="27" t="s">
        <v>16</v>
      </c>
      <c r="E272" s="29" t="s">
        <v>10</v>
      </c>
      <c r="F272" s="29" t="s">
        <v>292</v>
      </c>
      <c r="G272" s="29" t="s">
        <v>994</v>
      </c>
      <c r="H272" s="29" t="s">
        <v>416</v>
      </c>
      <c r="I272" s="29" t="s">
        <v>35</v>
      </c>
      <c r="J272" s="29" t="s">
        <v>36</v>
      </c>
      <c r="K272" s="29" t="s">
        <v>73</v>
      </c>
      <c r="L272" s="29" t="s">
        <v>1028</v>
      </c>
      <c r="M272" s="29" t="s">
        <v>26</v>
      </c>
      <c r="N272" s="31">
        <v>42937.0</v>
      </c>
      <c r="O272" s="31">
        <v>42937.0</v>
      </c>
      <c r="P272" s="32"/>
      <c r="Q272" s="33"/>
      <c r="R272" s="33"/>
      <c r="S272" s="32"/>
      <c r="T272" s="75">
        <f t="shared" si="419"/>
        <v>586</v>
      </c>
      <c r="U272" s="35">
        <f t="shared" si="4"/>
        <v>4</v>
      </c>
      <c r="V272" s="75">
        <f t="shared" ref="V272:X272" si="552">IF(ISBLANK($A272),"",sum(AF272,AL272,AR272,AX272,BD272,BJ272,BP272,BV272,CB272,CH272,CN272,CT272,CZ272,DF272,DL272,DR272,DX272,ED272,EJ272,EP272,EV272))</f>
        <v>1</v>
      </c>
      <c r="W272" s="75">
        <f t="shared" si="552"/>
        <v>0</v>
      </c>
      <c r="X272" s="75">
        <f t="shared" si="552"/>
        <v>0</v>
      </c>
      <c r="Y272" s="76">
        <f t="shared" si="421"/>
        <v>1</v>
      </c>
      <c r="Z272" s="75">
        <f t="shared" ref="Z272:AB272" si="553">IF(ISBLANK($A272),"",sum(AI272,AO272,AU272,BA272,BG272,BM272,BS272,BY272,CE272,CK272,CQ272,CW272,DC272,DI272,DO272,DU272,EA272,EG272,EM272,ES272,EY272))</f>
        <v>0</v>
      </c>
      <c r="AA272" s="75">
        <f t="shared" si="553"/>
        <v>0</v>
      </c>
      <c r="AB272" s="75">
        <f t="shared" si="553"/>
        <v>0</v>
      </c>
      <c r="AC272" s="76">
        <f t="shared" si="423"/>
        <v>0</v>
      </c>
      <c r="AD272" s="77">
        <f t="shared" si="424"/>
        <v>0</v>
      </c>
      <c r="AE272" s="78" t="str">
        <f t="shared" si="425"/>
        <v>20+</v>
      </c>
      <c r="AF272" s="29"/>
      <c r="AG272" s="29"/>
      <c r="AH272" s="32"/>
      <c r="AI272" s="32"/>
      <c r="AJ272" s="32"/>
      <c r="AK272" s="32"/>
      <c r="AL272" s="40">
        <v>1.0</v>
      </c>
      <c r="AM272" s="29"/>
      <c r="AN272" s="32"/>
      <c r="AO272" s="32"/>
      <c r="AP272" s="32"/>
      <c r="AQ272" s="32"/>
      <c r="AR272" s="32"/>
      <c r="AS272" s="32"/>
      <c r="AT272" s="32"/>
      <c r="AU272" s="32"/>
      <c r="AV272" s="32"/>
      <c r="AW272" s="32"/>
      <c r="AX272" s="32"/>
      <c r="AY272" s="29"/>
      <c r="AZ272" s="32"/>
      <c r="BA272" s="29"/>
      <c r="BB272" s="32"/>
      <c r="BC272" s="32"/>
      <c r="BD272" s="32"/>
      <c r="BE272" s="29"/>
      <c r="BF272" s="32"/>
      <c r="BG272" s="29"/>
      <c r="BH272" s="29"/>
      <c r="BI272" s="32"/>
      <c r="BJ272" s="32"/>
      <c r="BK272" s="29"/>
      <c r="BL272" s="32"/>
      <c r="BM272" s="32"/>
      <c r="BN272" s="32"/>
      <c r="BO272" s="32"/>
      <c r="BP272" s="32"/>
      <c r="BQ272" s="29"/>
      <c r="BR272" s="32"/>
      <c r="BS272" s="32"/>
      <c r="BT272" s="32"/>
      <c r="BU272" s="32"/>
      <c r="BV272" s="32"/>
      <c r="BW272" s="29"/>
      <c r="BX272" s="32"/>
      <c r="BY272" s="29"/>
      <c r="BZ272" s="32"/>
      <c r="CA272" s="32"/>
      <c r="CB272" s="29"/>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c r="EM272" s="32"/>
      <c r="EN272" s="32"/>
      <c r="EO272" s="32"/>
      <c r="EP272" s="32"/>
      <c r="EQ272" s="32"/>
      <c r="ER272" s="32"/>
      <c r="ES272" s="32"/>
      <c r="ET272" s="32"/>
      <c r="EU272" s="32"/>
      <c r="EV272" s="32"/>
      <c r="EW272" s="32"/>
      <c r="EX272" s="32"/>
      <c r="EY272" s="32"/>
      <c r="EZ272" s="32"/>
      <c r="FA272" s="32"/>
      <c r="FB272" s="27" t="s">
        <v>1029</v>
      </c>
      <c r="FC272" s="27"/>
      <c r="FD272" s="27"/>
    </row>
    <row r="273" hidden="1">
      <c r="A273" s="92">
        <v>20421.0</v>
      </c>
      <c r="B273" s="93" t="s">
        <v>1030</v>
      </c>
      <c r="C273" s="94" t="s">
        <v>27</v>
      </c>
      <c r="D273" s="87" t="s">
        <v>9</v>
      </c>
      <c r="E273" s="87" t="s">
        <v>10</v>
      </c>
      <c r="F273" s="87" t="s">
        <v>292</v>
      </c>
      <c r="G273" s="93" t="s">
        <v>1031</v>
      </c>
      <c r="H273" s="93" t="s">
        <v>477</v>
      </c>
      <c r="I273" s="85" t="s">
        <v>11</v>
      </c>
      <c r="J273" s="85" t="s">
        <v>36</v>
      </c>
      <c r="K273" s="85" t="s">
        <v>73</v>
      </c>
      <c r="L273" s="85" t="s">
        <v>701</v>
      </c>
      <c r="M273" s="85" t="s">
        <v>110</v>
      </c>
      <c r="N273" s="95">
        <v>43041.0</v>
      </c>
      <c r="O273" s="106">
        <v>43406.0</v>
      </c>
      <c r="P273" s="52"/>
      <c r="Q273" s="53"/>
      <c r="R273" s="53"/>
      <c r="S273" s="52"/>
      <c r="T273" s="75">
        <f t="shared" si="419"/>
        <v>482</v>
      </c>
      <c r="U273" s="35">
        <f t="shared" si="4"/>
        <v>4</v>
      </c>
      <c r="V273" s="75">
        <f t="shared" ref="V273:X273" si="554">IF(ISBLANK($A273),"",sum(AF273,AL273,AR273,AX273,BD273,BJ273,BP273,BV273,CB273,CH273,CN273,CT273,CZ273,DF273,DL273,DR273,DX273,ED273,EJ273,EP273,EV273))</f>
        <v>1</v>
      </c>
      <c r="W273" s="75">
        <f t="shared" si="554"/>
        <v>15</v>
      </c>
      <c r="X273" s="75">
        <f t="shared" si="554"/>
        <v>0</v>
      </c>
      <c r="Y273" s="76">
        <f t="shared" si="421"/>
        <v>16</v>
      </c>
      <c r="Z273" s="75">
        <f t="shared" ref="Z273:AB273" si="555">IF(ISBLANK($A273),"",sum(AI273,AO273,AU273,BA273,BG273,BM273,BS273,BY273,CE273,CK273,CQ273,CW273,DC273,DI273,DO273,DU273,EA273,EG273,EM273,ES273,EY273))</f>
        <v>11</v>
      </c>
      <c r="AA273" s="75">
        <f t="shared" si="555"/>
        <v>0</v>
      </c>
      <c r="AB273" s="75">
        <f t="shared" si="555"/>
        <v>0</v>
      </c>
      <c r="AC273" s="76">
        <f t="shared" si="423"/>
        <v>11</v>
      </c>
      <c r="AD273" s="77">
        <f t="shared" si="424"/>
        <v>0.6875</v>
      </c>
      <c r="AE273" s="78" t="str">
        <f t="shared" si="425"/>
        <v>20+</v>
      </c>
      <c r="AF273" s="90"/>
      <c r="AG273" s="90">
        <v>1.0</v>
      </c>
      <c r="AH273" s="52"/>
      <c r="AI273" s="90">
        <v>1.0</v>
      </c>
      <c r="AJ273" s="52"/>
      <c r="AK273" s="52"/>
      <c r="AL273" s="52"/>
      <c r="AM273" s="90">
        <v>1.0</v>
      </c>
      <c r="AN273" s="52"/>
      <c r="AO273" s="52"/>
      <c r="AP273" s="52"/>
      <c r="AQ273" s="52"/>
      <c r="AR273" s="52"/>
      <c r="AS273" s="52"/>
      <c r="AT273" s="52"/>
      <c r="AU273" s="52"/>
      <c r="AV273" s="52"/>
      <c r="AW273" s="52"/>
      <c r="AX273" s="90">
        <v>1.0</v>
      </c>
      <c r="AY273" s="52"/>
      <c r="AZ273" s="52"/>
      <c r="BA273" s="90">
        <v>1.0</v>
      </c>
      <c r="BB273" s="52"/>
      <c r="BC273" s="52"/>
      <c r="BD273" s="52"/>
      <c r="BE273" s="90">
        <v>1.0</v>
      </c>
      <c r="BF273" s="52"/>
      <c r="BG273" s="90">
        <v>1.0</v>
      </c>
      <c r="BH273" s="52"/>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90">
        <v>1.0</v>
      </c>
      <c r="DB273" s="52"/>
      <c r="DC273" s="52"/>
      <c r="DD273" s="52"/>
      <c r="DE273" s="52"/>
      <c r="DF273" s="52"/>
      <c r="DG273" s="90">
        <v>1.0</v>
      </c>
      <c r="DH273" s="52"/>
      <c r="DI273" s="90">
        <v>1.0</v>
      </c>
      <c r="DJ273" s="52"/>
      <c r="DK273" s="52"/>
      <c r="DL273" s="52"/>
      <c r="DM273" s="52"/>
      <c r="DN273" s="52"/>
      <c r="DO273" s="52"/>
      <c r="DP273" s="52"/>
      <c r="DQ273" s="52"/>
      <c r="DR273" s="52"/>
      <c r="DS273" s="52"/>
      <c r="DT273" s="52"/>
      <c r="DU273" s="52"/>
      <c r="DV273" s="52"/>
      <c r="DW273" s="52"/>
      <c r="DX273" s="52"/>
      <c r="DY273" s="52"/>
      <c r="DZ273" s="52"/>
      <c r="EA273" s="52"/>
      <c r="EB273" s="52"/>
      <c r="EC273" s="52"/>
      <c r="ED273" s="52"/>
      <c r="EE273" s="52"/>
      <c r="EF273" s="52"/>
      <c r="EG273" s="52"/>
      <c r="EH273" s="52"/>
      <c r="EI273" s="52"/>
      <c r="EJ273" s="52"/>
      <c r="EK273" s="52"/>
      <c r="EL273" s="52"/>
      <c r="EM273" s="52"/>
      <c r="EN273" s="52"/>
      <c r="EO273" s="52"/>
      <c r="EP273" s="52"/>
      <c r="EQ273" s="52"/>
      <c r="ER273" s="52"/>
      <c r="ES273" s="52"/>
      <c r="ET273" s="52"/>
      <c r="EU273" s="52"/>
      <c r="EV273" s="52"/>
      <c r="EW273" s="90">
        <v>10.0</v>
      </c>
      <c r="EX273" s="52"/>
      <c r="EY273" s="90">
        <v>7.0</v>
      </c>
      <c r="EZ273" s="52"/>
      <c r="FA273" s="52"/>
      <c r="FB273" s="91" t="s">
        <v>1032</v>
      </c>
      <c r="FC273" s="91"/>
      <c r="FD273" s="91"/>
    </row>
    <row r="274" hidden="1">
      <c r="A274" s="81">
        <v>37926.0</v>
      </c>
      <c r="B274" s="82" t="s">
        <v>1033</v>
      </c>
      <c r="C274" s="83" t="s">
        <v>27</v>
      </c>
      <c r="D274" s="73" t="s">
        <v>16</v>
      </c>
      <c r="E274" s="73" t="s">
        <v>10</v>
      </c>
      <c r="F274" s="73" t="s">
        <v>292</v>
      </c>
      <c r="G274" s="82" t="s">
        <v>1034</v>
      </c>
      <c r="H274" s="82" t="s">
        <v>1035</v>
      </c>
      <c r="I274" s="96" t="s">
        <v>11</v>
      </c>
      <c r="J274" s="96" t="s">
        <v>18</v>
      </c>
      <c r="K274" s="96" t="s">
        <v>73</v>
      </c>
      <c r="L274" s="96" t="s">
        <v>340</v>
      </c>
      <c r="M274" s="96" t="s">
        <v>110</v>
      </c>
      <c r="N274" s="74">
        <v>43294.0</v>
      </c>
      <c r="O274" s="97"/>
      <c r="P274" s="32"/>
      <c r="Q274" s="33"/>
      <c r="R274" s="33"/>
      <c r="S274" s="32"/>
      <c r="T274" s="75">
        <f t="shared" si="419"/>
        <v>229</v>
      </c>
      <c r="U274" s="35">
        <f t="shared" si="4"/>
        <v>4</v>
      </c>
      <c r="V274" s="75">
        <f t="shared" ref="V274:X274" si="556">IF(ISBLANK($A274),"",sum(AF274,AL274,AR274,AX274,BD274,BJ274,BP274,BV274,CB274,CH274,CN274,CT274,CZ274,DF274,DL274,DR274,DX274,ED274,EJ274,EP274,EV274))</f>
        <v>7</v>
      </c>
      <c r="W274" s="75">
        <f t="shared" si="556"/>
        <v>2</v>
      </c>
      <c r="X274" s="75">
        <f t="shared" si="556"/>
        <v>0</v>
      </c>
      <c r="Y274" s="76">
        <f t="shared" si="421"/>
        <v>9</v>
      </c>
      <c r="Z274" s="75">
        <f t="shared" ref="Z274:AB274" si="557">IF(ISBLANK($A274),"",sum(AI274,AO274,AU274,BA274,BG274,BM274,BS274,BY274,CE274,CK274,CQ274,CW274,DC274,DI274,DO274,DU274,EA274,EG274,EM274,ES274,EY274))</f>
        <v>9</v>
      </c>
      <c r="AA274" s="75">
        <f t="shared" si="557"/>
        <v>0</v>
      </c>
      <c r="AB274" s="75">
        <f t="shared" si="557"/>
        <v>0</v>
      </c>
      <c r="AC274" s="76">
        <f t="shared" si="423"/>
        <v>9</v>
      </c>
      <c r="AD274" s="77">
        <f t="shared" si="424"/>
        <v>1</v>
      </c>
      <c r="AE274" s="78" t="str">
        <f t="shared" si="425"/>
        <v>20+</v>
      </c>
      <c r="AF274" s="98">
        <v>2.0</v>
      </c>
      <c r="AG274" s="79"/>
      <c r="AH274" s="32"/>
      <c r="AI274" s="32"/>
      <c r="AJ274" s="32"/>
      <c r="AK274" s="32"/>
      <c r="AL274" s="79">
        <v>1.0</v>
      </c>
      <c r="AM274" s="32"/>
      <c r="AN274" s="32"/>
      <c r="AO274" s="79">
        <v>3.0</v>
      </c>
      <c r="AP274" s="32"/>
      <c r="AQ274" s="32"/>
      <c r="AR274" s="79">
        <v>2.0</v>
      </c>
      <c r="AS274" s="79">
        <v>1.0</v>
      </c>
      <c r="AT274" s="32"/>
      <c r="AU274" s="79">
        <v>3.0</v>
      </c>
      <c r="AV274" s="32"/>
      <c r="AW274" s="32"/>
      <c r="AX274" s="79">
        <v>1.0</v>
      </c>
      <c r="AY274" s="79">
        <v>1.0</v>
      </c>
      <c r="AZ274" s="32"/>
      <c r="BA274" s="79">
        <v>2.0</v>
      </c>
      <c r="BB274" s="32"/>
      <c r="BC274" s="32"/>
      <c r="BD274" s="79">
        <v>1.0</v>
      </c>
      <c r="BE274" s="79"/>
      <c r="BF274" s="32"/>
      <c r="BG274" s="79">
        <v>1.0</v>
      </c>
      <c r="BH274" s="32"/>
      <c r="BI274" s="32"/>
      <c r="BJ274" s="32"/>
      <c r="BK274" s="79"/>
      <c r="BL274" s="32"/>
      <c r="BM274" s="32"/>
      <c r="BN274" s="32"/>
      <c r="BO274" s="32"/>
      <c r="BP274" s="79"/>
      <c r="BQ274" s="32"/>
      <c r="BR274" s="32"/>
      <c r="BS274" s="32"/>
      <c r="BT274" s="32"/>
      <c r="BU274" s="32"/>
      <c r="BV274" s="32"/>
      <c r="BW274" s="32"/>
      <c r="BX274" s="32"/>
      <c r="BY274" s="32"/>
      <c r="BZ274" s="32"/>
      <c r="CA274" s="32"/>
      <c r="CB274" s="79"/>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c r="EM274" s="32"/>
      <c r="EN274" s="32"/>
      <c r="EO274" s="32"/>
      <c r="EP274" s="32"/>
      <c r="EQ274" s="32"/>
      <c r="ER274" s="32"/>
      <c r="ES274" s="32"/>
      <c r="ET274" s="32"/>
      <c r="EU274" s="32"/>
      <c r="EV274" s="32"/>
      <c r="EW274" s="32"/>
      <c r="EX274" s="32"/>
      <c r="EY274" s="32"/>
      <c r="EZ274" s="32"/>
      <c r="FA274" s="32"/>
      <c r="FB274" s="109" t="s">
        <v>1036</v>
      </c>
      <c r="FC274" s="80"/>
      <c r="FD274" s="80"/>
    </row>
    <row r="275" hidden="1">
      <c r="A275" s="92">
        <v>38023.0</v>
      </c>
      <c r="B275" s="93" t="s">
        <v>1037</v>
      </c>
      <c r="C275" s="94" t="s">
        <v>27</v>
      </c>
      <c r="D275" s="87" t="s">
        <v>9</v>
      </c>
      <c r="E275" s="87" t="s">
        <v>10</v>
      </c>
      <c r="F275" s="87" t="s">
        <v>292</v>
      </c>
      <c r="G275" s="93" t="s">
        <v>1038</v>
      </c>
      <c r="H275" s="93" t="s">
        <v>477</v>
      </c>
      <c r="I275" s="68" t="s">
        <v>11</v>
      </c>
      <c r="J275" s="85" t="s">
        <v>18</v>
      </c>
      <c r="K275" s="85" t="s">
        <v>73</v>
      </c>
      <c r="L275" s="85" t="s">
        <v>340</v>
      </c>
      <c r="M275" s="85" t="s">
        <v>110</v>
      </c>
      <c r="N275" s="95">
        <v>43297.0</v>
      </c>
      <c r="O275" s="106"/>
      <c r="P275" s="52"/>
      <c r="Q275" s="53"/>
      <c r="R275" s="53"/>
      <c r="S275" s="52"/>
      <c r="T275" s="34">
        <f t="shared" si="419"/>
        <v>226</v>
      </c>
      <c r="U275" s="35">
        <f t="shared" si="4"/>
        <v>4</v>
      </c>
      <c r="V275" s="36">
        <f t="shared" ref="V275:X275" si="558">IF(ISBLANK($A275),"",sum(AF275,AL275,AR275,AX275,BD275,BJ275,BP275,BV275,CB275,CH275,CN275,CT275,CZ275,DF275,DL275,DR275,DX275,ED275,EJ275,EP275,EV275))</f>
        <v>1</v>
      </c>
      <c r="W275" s="36">
        <f t="shared" si="558"/>
        <v>4</v>
      </c>
      <c r="X275" s="36">
        <f t="shared" si="558"/>
        <v>0</v>
      </c>
      <c r="Y275" s="37">
        <f t="shared" si="421"/>
        <v>5</v>
      </c>
      <c r="Z275" s="36">
        <f t="shared" ref="Z275:AB275" si="559">IF(ISBLANK($A275),"",sum(AI275,AO275,AU275,BA275,BG275,BM275,BS275,BY275,CE275,CK275,CQ275,CW275,DC275,DI275,DO275,DU275,EA275,EG275,EM275,ES275,EY275))</f>
        <v>4</v>
      </c>
      <c r="AA275" s="36">
        <f t="shared" si="559"/>
        <v>0</v>
      </c>
      <c r="AB275" s="36">
        <f t="shared" si="559"/>
        <v>0</v>
      </c>
      <c r="AC275" s="37">
        <f t="shared" si="423"/>
        <v>4</v>
      </c>
      <c r="AD275" s="38">
        <f t="shared" si="424"/>
        <v>0.8</v>
      </c>
      <c r="AE275" s="39" t="str">
        <f t="shared" si="425"/>
        <v>20+</v>
      </c>
      <c r="AF275" s="70"/>
      <c r="AG275" s="90"/>
      <c r="AH275" s="52"/>
      <c r="AI275" s="52"/>
      <c r="AJ275" s="52"/>
      <c r="AK275" s="52"/>
      <c r="AL275" s="90">
        <v>1.0</v>
      </c>
      <c r="AM275" s="52"/>
      <c r="AN275" s="52"/>
      <c r="AO275" s="90">
        <v>1.0</v>
      </c>
      <c r="AP275" s="52"/>
      <c r="AQ275" s="52"/>
      <c r="AR275" s="52"/>
      <c r="AS275" s="90"/>
      <c r="AT275" s="52"/>
      <c r="AU275" s="52"/>
      <c r="AV275" s="52"/>
      <c r="AW275" s="52"/>
      <c r="AX275" s="52"/>
      <c r="AY275" s="90">
        <v>1.0</v>
      </c>
      <c r="AZ275" s="52"/>
      <c r="BA275" s="90">
        <v>1.0</v>
      </c>
      <c r="BB275" s="52"/>
      <c r="BC275" s="52"/>
      <c r="BD275" s="90"/>
      <c r="BE275" s="90">
        <v>1.0</v>
      </c>
      <c r="BF275" s="52"/>
      <c r="BG275" s="90">
        <v>1.0</v>
      </c>
      <c r="BH275" s="52"/>
      <c r="BI275" s="52"/>
      <c r="BJ275" s="52"/>
      <c r="BK275" s="90"/>
      <c r="BL275" s="52"/>
      <c r="BM275" s="52"/>
      <c r="BN275" s="52"/>
      <c r="BO275" s="52"/>
      <c r="BP275" s="90"/>
      <c r="BQ275" s="52"/>
      <c r="BR275" s="52"/>
      <c r="BS275" s="52"/>
      <c r="BT275" s="52"/>
      <c r="BU275" s="52"/>
      <c r="BV275" s="52"/>
      <c r="BW275" s="52"/>
      <c r="BX275" s="52"/>
      <c r="BY275" s="52"/>
      <c r="BZ275" s="52"/>
      <c r="CA275" s="52"/>
      <c r="CB275" s="90"/>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90">
        <v>2.0</v>
      </c>
      <c r="DB275" s="52"/>
      <c r="DC275" s="52"/>
      <c r="DD275" s="52"/>
      <c r="DE275" s="52"/>
      <c r="DF275" s="52"/>
      <c r="DG275" s="52"/>
      <c r="DH275" s="52"/>
      <c r="DI275" s="90">
        <v>1.0</v>
      </c>
      <c r="DJ275" s="52"/>
      <c r="DK275" s="52"/>
      <c r="DL275" s="52"/>
      <c r="DM275" s="52"/>
      <c r="DN275" s="52"/>
      <c r="DO275" s="52"/>
      <c r="DP275" s="52"/>
      <c r="DQ275" s="52"/>
      <c r="DR275" s="52"/>
      <c r="DS275" s="52"/>
      <c r="DT275" s="52"/>
      <c r="DU275" s="52"/>
      <c r="DV275" s="52"/>
      <c r="DW275" s="52"/>
      <c r="DX275" s="52"/>
      <c r="DY275" s="52"/>
      <c r="DZ275" s="52"/>
      <c r="EA275" s="52"/>
      <c r="EB275" s="52"/>
      <c r="EC275" s="52"/>
      <c r="ED275" s="52"/>
      <c r="EE275" s="52"/>
      <c r="EF275" s="52"/>
      <c r="EG275" s="52"/>
      <c r="EH275" s="52"/>
      <c r="EI275" s="52"/>
      <c r="EJ275" s="52"/>
      <c r="EK275" s="52"/>
      <c r="EL275" s="52"/>
      <c r="EM275" s="52"/>
      <c r="EN275" s="52"/>
      <c r="EO275" s="52"/>
      <c r="EP275" s="52"/>
      <c r="EQ275" s="52"/>
      <c r="ER275" s="52"/>
      <c r="ES275" s="52"/>
      <c r="ET275" s="52"/>
      <c r="EU275" s="52"/>
      <c r="EV275" s="52"/>
      <c r="EW275" s="52"/>
      <c r="EX275" s="52"/>
      <c r="EY275" s="52"/>
      <c r="EZ275" s="52"/>
      <c r="FA275" s="52"/>
      <c r="FB275" s="111" t="s">
        <v>1039</v>
      </c>
      <c r="FC275" s="91"/>
      <c r="FD275" s="91"/>
    </row>
    <row r="276" hidden="1">
      <c r="A276" s="81">
        <v>38024.0</v>
      </c>
      <c r="B276" s="82" t="s">
        <v>1037</v>
      </c>
      <c r="C276" s="83" t="s">
        <v>27</v>
      </c>
      <c r="D276" s="73" t="s">
        <v>16</v>
      </c>
      <c r="E276" s="73" t="s">
        <v>10</v>
      </c>
      <c r="F276" s="73" t="s">
        <v>292</v>
      </c>
      <c r="G276" s="82" t="s">
        <v>1038</v>
      </c>
      <c r="H276" s="82" t="s">
        <v>477</v>
      </c>
      <c r="I276" s="45" t="s">
        <v>11</v>
      </c>
      <c r="J276" s="96" t="s">
        <v>18</v>
      </c>
      <c r="K276" s="96" t="s">
        <v>73</v>
      </c>
      <c r="L276" s="96" t="s">
        <v>340</v>
      </c>
      <c r="M276" s="96" t="s">
        <v>110</v>
      </c>
      <c r="N276" s="74">
        <v>43297.0</v>
      </c>
      <c r="O276" s="97"/>
      <c r="P276" s="32"/>
      <c r="Q276" s="33"/>
      <c r="R276" s="33"/>
      <c r="S276" s="32"/>
      <c r="T276" s="75">
        <f t="shared" si="419"/>
        <v>226</v>
      </c>
      <c r="U276" s="75">
        <f t="shared" si="4"/>
        <v>4</v>
      </c>
      <c r="V276" s="75">
        <f t="shared" ref="V276:X276" si="560">IF(ISBLANK($A276),"",sum(AF276,AL276,AR276,AX276,BD276,BJ276,BP276,BV276,CB276,CH276,CN276,CT276,CZ276,DF276,DL276,DR276,DX276,ED276,EJ276,EP276,EV276))</f>
        <v>1</v>
      </c>
      <c r="W276" s="75">
        <f t="shared" si="560"/>
        <v>2</v>
      </c>
      <c r="X276" s="75">
        <f t="shared" si="560"/>
        <v>0</v>
      </c>
      <c r="Y276" s="76">
        <f t="shared" si="421"/>
        <v>3</v>
      </c>
      <c r="Z276" s="75">
        <f t="shared" ref="Z276:AB276" si="561">IF(ISBLANK($A276),"",sum(AI276,AO276,AU276,BA276,BG276,BM276,BS276,BY276,CE276,CK276,CQ276,CW276,DC276,DI276,DO276,DU276,EA276,EG276,EM276,ES276,EY276))</f>
        <v>3</v>
      </c>
      <c r="AA276" s="75">
        <f t="shared" si="561"/>
        <v>0</v>
      </c>
      <c r="AB276" s="75">
        <f t="shared" si="561"/>
        <v>0</v>
      </c>
      <c r="AC276" s="76">
        <f t="shared" si="423"/>
        <v>3</v>
      </c>
      <c r="AD276" s="77">
        <f t="shared" si="424"/>
        <v>1</v>
      </c>
      <c r="AE276" s="78" t="str">
        <f t="shared" si="425"/>
        <v>20+</v>
      </c>
      <c r="AF276" s="48"/>
      <c r="AG276" s="79"/>
      <c r="AH276" s="32"/>
      <c r="AI276" s="32"/>
      <c r="AJ276" s="32"/>
      <c r="AK276" s="32"/>
      <c r="AL276" s="32"/>
      <c r="AM276" s="32"/>
      <c r="AN276" s="32"/>
      <c r="AO276" s="79"/>
      <c r="AP276" s="32"/>
      <c r="AQ276" s="32"/>
      <c r="AR276" s="32"/>
      <c r="AS276" s="79">
        <v>1.0</v>
      </c>
      <c r="AT276" s="32"/>
      <c r="AU276" s="79">
        <v>1.0</v>
      </c>
      <c r="AV276" s="32"/>
      <c r="AW276" s="32"/>
      <c r="AX276" s="32"/>
      <c r="AY276" s="32"/>
      <c r="AZ276" s="32"/>
      <c r="BA276" s="32"/>
      <c r="BB276" s="32"/>
      <c r="BC276" s="32"/>
      <c r="BD276" s="79">
        <v>1.0</v>
      </c>
      <c r="BE276" s="79"/>
      <c r="BF276" s="32"/>
      <c r="BG276" s="79">
        <v>1.0</v>
      </c>
      <c r="BH276" s="32"/>
      <c r="BI276" s="32"/>
      <c r="BJ276" s="32"/>
      <c r="BK276" s="79"/>
      <c r="BL276" s="32"/>
      <c r="BM276" s="32"/>
      <c r="BN276" s="32"/>
      <c r="BO276" s="32"/>
      <c r="BP276" s="79"/>
      <c r="BQ276" s="32"/>
      <c r="BR276" s="32"/>
      <c r="BS276" s="32"/>
      <c r="BT276" s="32"/>
      <c r="BU276" s="32"/>
      <c r="BV276" s="32"/>
      <c r="BW276" s="32"/>
      <c r="BX276" s="32"/>
      <c r="BY276" s="32"/>
      <c r="BZ276" s="32"/>
      <c r="CA276" s="32"/>
      <c r="CB276" s="79"/>
      <c r="CC276" s="79">
        <v>1.0</v>
      </c>
      <c r="CD276" s="32"/>
      <c r="CE276" s="79">
        <v>1.0</v>
      </c>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c r="EM276" s="32"/>
      <c r="EN276" s="32"/>
      <c r="EO276" s="32"/>
      <c r="EP276" s="32"/>
      <c r="EQ276" s="32"/>
      <c r="ER276" s="32"/>
      <c r="ES276" s="32"/>
      <c r="ET276" s="32"/>
      <c r="EU276" s="32"/>
      <c r="EV276" s="32"/>
      <c r="EW276" s="32"/>
      <c r="EX276" s="32"/>
      <c r="EY276" s="32"/>
      <c r="EZ276" s="32"/>
      <c r="FA276" s="32"/>
      <c r="FB276" s="109" t="s">
        <v>1040</v>
      </c>
      <c r="FC276" s="80"/>
      <c r="FD276" s="80"/>
    </row>
    <row r="277" ht="15.0" hidden="1" customHeight="1">
      <c r="A277" s="81">
        <v>38070.0</v>
      </c>
      <c r="B277" s="82" t="s">
        <v>1041</v>
      </c>
      <c r="C277" s="83" t="s">
        <v>27</v>
      </c>
      <c r="D277" s="73" t="s">
        <v>16</v>
      </c>
      <c r="E277" s="73" t="s">
        <v>10</v>
      </c>
      <c r="F277" s="73" t="s">
        <v>292</v>
      </c>
      <c r="G277" s="82" t="s">
        <v>810</v>
      </c>
      <c r="H277" s="82" t="s">
        <v>669</v>
      </c>
      <c r="I277" s="96" t="s">
        <v>11</v>
      </c>
      <c r="J277" s="96" t="s">
        <v>18</v>
      </c>
      <c r="K277" s="96" t="s">
        <v>73</v>
      </c>
      <c r="L277" s="96" t="s">
        <v>340</v>
      </c>
      <c r="M277" s="96" t="s">
        <v>110</v>
      </c>
      <c r="N277" s="74">
        <v>43298.0</v>
      </c>
      <c r="O277" s="97"/>
      <c r="P277" s="32"/>
      <c r="Q277" s="33"/>
      <c r="R277" s="33"/>
      <c r="S277" s="32"/>
      <c r="T277" s="75">
        <f t="shared" si="419"/>
        <v>225</v>
      </c>
      <c r="U277" s="75">
        <f t="shared" si="4"/>
        <v>4</v>
      </c>
      <c r="V277" s="75">
        <f t="shared" ref="V277:X277" si="562">IF(ISBLANK($A277),"",sum(AF277,AL277,AR277,AX277,BD277,BJ277,BP277,BV277,CB277,CH277,CN277,CT277,CZ277,DF277,DL277,DR277,DX277,ED277,EJ277,EP277,EV277))</f>
        <v>2</v>
      </c>
      <c r="W277" s="75">
        <f t="shared" si="562"/>
        <v>3</v>
      </c>
      <c r="X277" s="75">
        <f t="shared" si="562"/>
        <v>0</v>
      </c>
      <c r="Y277" s="76">
        <f t="shared" si="421"/>
        <v>5</v>
      </c>
      <c r="Z277" s="75">
        <f t="shared" ref="Z277:AB277" si="563">IF(ISBLANK($A277),"",sum(AI277,AO277,AU277,BA277,BG277,BM277,BS277,BY277,CE277,CK277,CQ277,CW277,DC277,DI277,DO277,DU277,EA277,EG277,EM277,ES277,EY277))</f>
        <v>4</v>
      </c>
      <c r="AA277" s="75">
        <f t="shared" si="563"/>
        <v>0</v>
      </c>
      <c r="AB277" s="75">
        <f t="shared" si="563"/>
        <v>0</v>
      </c>
      <c r="AC277" s="76">
        <f t="shared" si="423"/>
        <v>4</v>
      </c>
      <c r="AD277" s="77">
        <f t="shared" si="424"/>
        <v>0.8</v>
      </c>
      <c r="AE277" s="78" t="str">
        <f t="shared" si="425"/>
        <v>20+</v>
      </c>
      <c r="AF277" s="48"/>
      <c r="AG277" s="79">
        <v>1.0</v>
      </c>
      <c r="AH277" s="32"/>
      <c r="AI277" s="79"/>
      <c r="AJ277" s="32"/>
      <c r="AK277" s="32"/>
      <c r="AL277" s="32"/>
      <c r="AM277" s="79"/>
      <c r="AN277" s="32"/>
      <c r="AO277" s="79"/>
      <c r="AP277" s="32"/>
      <c r="AQ277" s="32"/>
      <c r="AR277" s="79">
        <v>1.0</v>
      </c>
      <c r="AS277" s="79">
        <v>1.0</v>
      </c>
      <c r="AT277" s="32"/>
      <c r="AU277" s="79">
        <v>3.0</v>
      </c>
      <c r="AV277" s="32"/>
      <c r="AW277" s="32"/>
      <c r="AX277" s="32"/>
      <c r="AY277" s="32"/>
      <c r="AZ277" s="32"/>
      <c r="BA277" s="32"/>
      <c r="BB277" s="32"/>
      <c r="BC277" s="32"/>
      <c r="BD277" s="79">
        <v>1.0</v>
      </c>
      <c r="BE277" s="32"/>
      <c r="BF277" s="32"/>
      <c r="BG277" s="32"/>
      <c r="BH277" s="32"/>
      <c r="BI277" s="32"/>
      <c r="BJ277" s="79"/>
      <c r="BK277" s="32"/>
      <c r="BL277" s="32"/>
      <c r="BM277" s="32"/>
      <c r="BN277" s="32"/>
      <c r="BO277" s="32"/>
      <c r="BP277" s="79"/>
      <c r="BQ277" s="32"/>
      <c r="BR277" s="32"/>
      <c r="BS277" s="32"/>
      <c r="BT277" s="32"/>
      <c r="BU277" s="32"/>
      <c r="BV277" s="32"/>
      <c r="BW277" s="32"/>
      <c r="BX277" s="32"/>
      <c r="BY277" s="32"/>
      <c r="BZ277" s="32"/>
      <c r="CA277" s="32"/>
      <c r="CB277" s="32"/>
      <c r="CC277" s="32"/>
      <c r="CD277" s="32"/>
      <c r="CE277" s="32"/>
      <c r="CF277" s="32"/>
      <c r="CG277" s="32"/>
      <c r="CH277" s="32"/>
      <c r="CI277" s="79">
        <v>1.0</v>
      </c>
      <c r="CJ277" s="32"/>
      <c r="CK277" s="79">
        <v>1.0</v>
      </c>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c r="EM277" s="32"/>
      <c r="EN277" s="32"/>
      <c r="EO277" s="32"/>
      <c r="EP277" s="32"/>
      <c r="EQ277" s="32"/>
      <c r="ER277" s="32"/>
      <c r="ES277" s="32"/>
      <c r="ET277" s="32"/>
      <c r="EU277" s="32"/>
      <c r="EV277" s="32"/>
      <c r="EW277" s="32"/>
      <c r="EX277" s="32"/>
      <c r="EY277" s="32"/>
      <c r="EZ277" s="32"/>
      <c r="FA277" s="32"/>
      <c r="FB277" s="80" t="s">
        <v>1042</v>
      </c>
      <c r="FC277" s="80"/>
      <c r="FD277" s="80"/>
    </row>
    <row r="278" ht="15.0" hidden="1" customHeight="1">
      <c r="A278" s="81">
        <v>38019.0</v>
      </c>
      <c r="B278" s="82" t="s">
        <v>1043</v>
      </c>
      <c r="C278" s="83" t="s">
        <v>27</v>
      </c>
      <c r="D278" s="73" t="s">
        <v>16</v>
      </c>
      <c r="E278" s="73" t="s">
        <v>10</v>
      </c>
      <c r="F278" s="73" t="s">
        <v>292</v>
      </c>
      <c r="G278" s="82" t="s">
        <v>887</v>
      </c>
      <c r="H278" s="82" t="s">
        <v>477</v>
      </c>
      <c r="I278" s="96" t="s">
        <v>11</v>
      </c>
      <c r="J278" s="96" t="s">
        <v>18</v>
      </c>
      <c r="K278" s="96" t="s">
        <v>73</v>
      </c>
      <c r="L278" s="96" t="s">
        <v>340</v>
      </c>
      <c r="M278" s="96" t="s">
        <v>110</v>
      </c>
      <c r="N278" s="74">
        <v>43304.0</v>
      </c>
      <c r="O278" s="97"/>
      <c r="P278" s="32"/>
      <c r="Q278" s="33"/>
      <c r="R278" s="33"/>
      <c r="S278" s="32"/>
      <c r="T278" s="75">
        <f t="shared" si="419"/>
        <v>219</v>
      </c>
      <c r="U278" s="35">
        <f t="shared" si="4"/>
        <v>4</v>
      </c>
      <c r="V278" s="75">
        <f t="shared" ref="V278:X278" si="564">IF(ISBLANK($A278),"",sum(AF278,AL278,AR278,AX278,BD278,BJ278,BP278,BV278,CB278,CH278,CN278,CT278,CZ278,DF278,DL278,DR278,DX278,ED278,EJ278,EP278,EV278))</f>
        <v>3</v>
      </c>
      <c r="W278" s="75">
        <f t="shared" si="564"/>
        <v>3</v>
      </c>
      <c r="X278" s="75">
        <f t="shared" si="564"/>
        <v>0</v>
      </c>
      <c r="Y278" s="76">
        <f t="shared" si="421"/>
        <v>6</v>
      </c>
      <c r="Z278" s="75">
        <f t="shared" ref="Z278:AB278" si="565">IF(ISBLANK($A278),"",sum(AI278,AO278,AU278,BA278,BG278,BM278,BS278,BY278,CE278,CK278,CQ278,CW278,DC278,DI278,DO278,DU278,EA278,EG278,EM278,ES278,EY278))</f>
        <v>5</v>
      </c>
      <c r="AA278" s="75">
        <f t="shared" si="565"/>
        <v>0</v>
      </c>
      <c r="AB278" s="75">
        <f t="shared" si="565"/>
        <v>0</v>
      </c>
      <c r="AC278" s="76">
        <f t="shared" si="423"/>
        <v>5</v>
      </c>
      <c r="AD278" s="77">
        <f t="shared" si="424"/>
        <v>0.8333333333</v>
      </c>
      <c r="AE278" s="78" t="str">
        <f t="shared" si="425"/>
        <v>20+</v>
      </c>
      <c r="AF278" s="48"/>
      <c r="AG278" s="79"/>
      <c r="AH278" s="32"/>
      <c r="AI278" s="79"/>
      <c r="AJ278" s="32"/>
      <c r="AK278" s="32"/>
      <c r="AL278" s="79">
        <v>2.0</v>
      </c>
      <c r="AM278" s="79">
        <v>2.0</v>
      </c>
      <c r="AN278" s="32"/>
      <c r="AO278" s="79">
        <v>3.0</v>
      </c>
      <c r="AP278" s="32"/>
      <c r="AQ278" s="32"/>
      <c r="AR278" s="32"/>
      <c r="AS278" s="79"/>
      <c r="AT278" s="32"/>
      <c r="AU278" s="79"/>
      <c r="AV278" s="32"/>
      <c r="AW278" s="32"/>
      <c r="AX278" s="32"/>
      <c r="AY278" s="32"/>
      <c r="AZ278" s="32"/>
      <c r="BA278" s="32"/>
      <c r="BB278" s="32"/>
      <c r="BC278" s="32"/>
      <c r="BD278" s="79"/>
      <c r="BE278" s="32"/>
      <c r="BF278" s="32"/>
      <c r="BG278" s="32"/>
      <c r="BH278" s="32"/>
      <c r="BI278" s="32"/>
      <c r="BJ278" s="79">
        <v>1.0</v>
      </c>
      <c r="BK278" s="79">
        <v>1.0</v>
      </c>
      <c r="BL278" s="32"/>
      <c r="BM278" s="79">
        <v>2.0</v>
      </c>
      <c r="BN278" s="32"/>
      <c r="BO278" s="32"/>
      <c r="BP278" s="79"/>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c r="EM278" s="32"/>
      <c r="EN278" s="32"/>
      <c r="EO278" s="32"/>
      <c r="EP278" s="32"/>
      <c r="EQ278" s="32"/>
      <c r="ER278" s="32"/>
      <c r="ES278" s="32"/>
      <c r="ET278" s="32"/>
      <c r="EU278" s="32"/>
      <c r="EV278" s="32"/>
      <c r="EW278" s="32"/>
      <c r="EX278" s="32"/>
      <c r="EY278" s="32"/>
      <c r="EZ278" s="32"/>
      <c r="FA278" s="32"/>
      <c r="FB278" s="80" t="s">
        <v>1044</v>
      </c>
      <c r="FC278" s="80"/>
      <c r="FD278" s="80"/>
    </row>
    <row r="279" ht="15.0" hidden="1" customHeight="1">
      <c r="A279" s="81">
        <v>38120.0</v>
      </c>
      <c r="B279" s="82" t="s">
        <v>1045</v>
      </c>
      <c r="C279" s="83" t="s">
        <v>27</v>
      </c>
      <c r="D279" s="73" t="s">
        <v>16</v>
      </c>
      <c r="E279" s="73" t="s">
        <v>10</v>
      </c>
      <c r="F279" s="73" t="s">
        <v>292</v>
      </c>
      <c r="G279" s="82" t="s">
        <v>1046</v>
      </c>
      <c r="H279" s="82" t="s">
        <v>477</v>
      </c>
      <c r="I279" s="96" t="s">
        <v>11</v>
      </c>
      <c r="J279" s="96" t="s">
        <v>18</v>
      </c>
      <c r="K279" s="96" t="s">
        <v>73</v>
      </c>
      <c r="L279" s="96" t="s">
        <v>770</v>
      </c>
      <c r="M279" s="96" t="s">
        <v>110</v>
      </c>
      <c r="N279" s="74">
        <v>43307.0</v>
      </c>
      <c r="O279" s="97">
        <v>43333.0</v>
      </c>
      <c r="P279" s="32"/>
      <c r="Q279" s="33"/>
      <c r="R279" s="33"/>
      <c r="S279" s="32"/>
      <c r="T279" s="75">
        <f t="shared" si="419"/>
        <v>216</v>
      </c>
      <c r="U279" s="75">
        <f t="shared" si="4"/>
        <v>4</v>
      </c>
      <c r="V279" s="75">
        <f t="shared" ref="V279:X279" si="566">IF(ISBLANK($A279),"",sum(AF279,AL279,AR279,AX279,BD279,BJ279,BP279,BV279,CB279,CH279,CN279,CT279,CZ279,DF279,DL279,DR279,DX279,ED279,EJ279,EP279,EV279))</f>
        <v>3</v>
      </c>
      <c r="W279" s="75">
        <f t="shared" si="566"/>
        <v>0</v>
      </c>
      <c r="X279" s="75">
        <f t="shared" si="566"/>
        <v>0</v>
      </c>
      <c r="Y279" s="76">
        <f t="shared" si="421"/>
        <v>3</v>
      </c>
      <c r="Z279" s="75">
        <f t="shared" ref="Z279:AB279" si="567">IF(ISBLANK($A279),"",sum(AI279,AO279,AU279,BA279,BG279,BM279,BS279,BY279,CE279,CK279,CQ279,CW279,DC279,DI279,DO279,DU279,EA279,EG279,EM279,ES279,EY279))</f>
        <v>1</v>
      </c>
      <c r="AA279" s="75">
        <f t="shared" si="567"/>
        <v>0</v>
      </c>
      <c r="AB279" s="75">
        <f t="shared" si="567"/>
        <v>0</v>
      </c>
      <c r="AC279" s="76">
        <f t="shared" si="423"/>
        <v>1</v>
      </c>
      <c r="AD279" s="77">
        <f t="shared" si="424"/>
        <v>0.3333333333</v>
      </c>
      <c r="AE279" s="78" t="str">
        <f t="shared" si="425"/>
        <v>20+</v>
      </c>
      <c r="AF279" s="98">
        <v>1.0</v>
      </c>
      <c r="AG279" s="79"/>
      <c r="AH279" s="32"/>
      <c r="AI279" s="79">
        <v>1.0</v>
      </c>
      <c r="AJ279" s="32"/>
      <c r="AK279" s="32"/>
      <c r="AL279" s="32"/>
      <c r="AM279" s="79"/>
      <c r="AN279" s="32"/>
      <c r="AO279" s="79"/>
      <c r="AP279" s="32"/>
      <c r="AQ279" s="32"/>
      <c r="AR279" s="32"/>
      <c r="AS279" s="79"/>
      <c r="AT279" s="32"/>
      <c r="AU279" s="79"/>
      <c r="AV279" s="32"/>
      <c r="AW279" s="32"/>
      <c r="AX279" s="32"/>
      <c r="AY279" s="32"/>
      <c r="AZ279" s="32"/>
      <c r="BA279" s="32"/>
      <c r="BB279" s="32"/>
      <c r="BC279" s="32"/>
      <c r="BD279" s="79"/>
      <c r="BE279" s="32"/>
      <c r="BF279" s="32"/>
      <c r="BG279" s="32"/>
      <c r="BH279" s="32"/>
      <c r="BI279" s="32"/>
      <c r="BJ279" s="79">
        <v>2.0</v>
      </c>
      <c r="BK279" s="32"/>
      <c r="BL279" s="32"/>
      <c r="BM279" s="32"/>
      <c r="BN279" s="32"/>
      <c r="BO279" s="32"/>
      <c r="BP279" s="79"/>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c r="EM279" s="32"/>
      <c r="EN279" s="32"/>
      <c r="EO279" s="32"/>
      <c r="EP279" s="32"/>
      <c r="EQ279" s="32"/>
      <c r="ER279" s="32"/>
      <c r="ES279" s="32"/>
      <c r="ET279" s="32"/>
      <c r="EU279" s="32"/>
      <c r="EV279" s="32"/>
      <c r="EW279" s="32"/>
      <c r="EX279" s="32"/>
      <c r="EY279" s="32"/>
      <c r="EZ279" s="32"/>
      <c r="FA279" s="32"/>
      <c r="FB279" s="80" t="s">
        <v>1047</v>
      </c>
      <c r="FC279" s="80"/>
      <c r="FD279" s="80"/>
    </row>
    <row r="280" ht="15.0" hidden="1" customHeight="1">
      <c r="A280" s="81">
        <v>38352.0</v>
      </c>
      <c r="B280" s="82" t="s">
        <v>1048</v>
      </c>
      <c r="C280" s="83" t="s">
        <v>27</v>
      </c>
      <c r="D280" s="73" t="s">
        <v>16</v>
      </c>
      <c r="E280" s="73" t="s">
        <v>10</v>
      </c>
      <c r="F280" s="73" t="s">
        <v>292</v>
      </c>
      <c r="G280" s="82" t="s">
        <v>1049</v>
      </c>
      <c r="H280" s="82" t="s">
        <v>1035</v>
      </c>
      <c r="I280" s="96" t="s">
        <v>11</v>
      </c>
      <c r="J280" s="96" t="s">
        <v>18</v>
      </c>
      <c r="K280" s="96" t="s">
        <v>73</v>
      </c>
      <c r="L280" s="96" t="s">
        <v>340</v>
      </c>
      <c r="M280" s="96" t="s">
        <v>110</v>
      </c>
      <c r="N280" s="74">
        <v>43313.0</v>
      </c>
      <c r="O280" s="97"/>
      <c r="P280" s="32"/>
      <c r="Q280" s="33"/>
      <c r="R280" s="33"/>
      <c r="S280" s="32"/>
      <c r="T280" s="75">
        <f t="shared" si="419"/>
        <v>210</v>
      </c>
      <c r="U280" s="35">
        <f t="shared" si="4"/>
        <v>4</v>
      </c>
      <c r="V280" s="75">
        <f t="shared" ref="V280:X280" si="568">IF(ISBLANK($A280),"",sum(AF280,AL280,AR280,AX280,BD280,BJ280,BP280,BV280,CB280,CH280,CN280,CT280,CZ280,DF280,DL280,DR280,DX280,ED280,EJ280,EP280,EV280))</f>
        <v>6</v>
      </c>
      <c r="W280" s="75">
        <f t="shared" si="568"/>
        <v>1</v>
      </c>
      <c r="X280" s="75">
        <f t="shared" si="568"/>
        <v>0</v>
      </c>
      <c r="Y280" s="75">
        <f t="shared" si="421"/>
        <v>7</v>
      </c>
      <c r="Z280" s="75">
        <f t="shared" ref="Z280:AB280" si="569">IF(ISBLANK($A280),"",sum(AI280,AO280,AU280,BA280,BG280,BM280,BS280,BY280,CE280,CK280,CQ280,CW280,DC280,DI280,DO280,DU280,EA280,EG280,EM280,ES280,EY280))</f>
        <v>6</v>
      </c>
      <c r="AA280" s="75">
        <f t="shared" si="569"/>
        <v>0</v>
      </c>
      <c r="AB280" s="75">
        <f t="shared" si="569"/>
        <v>0</v>
      </c>
      <c r="AC280" s="75">
        <f t="shared" si="423"/>
        <v>6</v>
      </c>
      <c r="AD280" s="77">
        <f t="shared" si="424"/>
        <v>0.8571428571</v>
      </c>
      <c r="AE280" s="112" t="str">
        <f t="shared" si="425"/>
        <v>20+</v>
      </c>
      <c r="AF280" s="40"/>
      <c r="AG280" s="79"/>
      <c r="AH280" s="32"/>
      <c r="AI280" s="79"/>
      <c r="AJ280" s="32"/>
      <c r="AK280" s="32"/>
      <c r="AL280" s="79">
        <v>5.0</v>
      </c>
      <c r="AM280" s="79">
        <v>1.0</v>
      </c>
      <c r="AN280" s="32"/>
      <c r="AO280" s="79">
        <v>5.0</v>
      </c>
      <c r="AP280" s="32"/>
      <c r="AQ280" s="32"/>
      <c r="AR280" s="79">
        <v>1.0</v>
      </c>
      <c r="AS280" s="79"/>
      <c r="AT280" s="32"/>
      <c r="AU280" s="79">
        <v>1.0</v>
      </c>
      <c r="AV280" s="32"/>
      <c r="AW280" s="32"/>
      <c r="AX280" s="32"/>
      <c r="AY280" s="32"/>
      <c r="AZ280" s="32"/>
      <c r="BA280" s="32"/>
      <c r="BB280" s="32"/>
      <c r="BC280" s="32"/>
      <c r="BD280" s="79"/>
      <c r="BE280" s="32"/>
      <c r="BF280" s="32"/>
      <c r="BG280" s="32"/>
      <c r="BH280" s="32"/>
      <c r="BI280" s="32"/>
      <c r="BJ280" s="79"/>
      <c r="BK280" s="32"/>
      <c r="BL280" s="32"/>
      <c r="BM280" s="32"/>
      <c r="BN280" s="32"/>
      <c r="BO280" s="32"/>
      <c r="BP280" s="79"/>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c r="EM280" s="32"/>
      <c r="EN280" s="32"/>
      <c r="EO280" s="32"/>
      <c r="EP280" s="32"/>
      <c r="EQ280" s="32"/>
      <c r="ER280" s="32"/>
      <c r="ES280" s="32"/>
      <c r="ET280" s="32"/>
      <c r="EU280" s="32"/>
      <c r="EV280" s="32"/>
      <c r="EW280" s="32"/>
      <c r="EX280" s="32"/>
      <c r="EY280" s="32"/>
      <c r="EZ280" s="32"/>
      <c r="FA280" s="32"/>
      <c r="FB280" s="80" t="s">
        <v>1050</v>
      </c>
      <c r="FC280" s="80"/>
      <c r="FD280" s="80"/>
    </row>
    <row r="281" ht="15.0" hidden="1" customHeight="1">
      <c r="A281" s="81">
        <v>38280.0</v>
      </c>
      <c r="B281" s="82" t="s">
        <v>1051</v>
      </c>
      <c r="C281" s="83" t="s">
        <v>27</v>
      </c>
      <c r="D281" s="73" t="s">
        <v>16</v>
      </c>
      <c r="E281" s="73" t="s">
        <v>10</v>
      </c>
      <c r="F281" s="73" t="s">
        <v>292</v>
      </c>
      <c r="G281" s="82" t="s">
        <v>1052</v>
      </c>
      <c r="H281" s="82" t="s">
        <v>763</v>
      </c>
      <c r="I281" s="96" t="s">
        <v>11</v>
      </c>
      <c r="J281" s="96" t="s">
        <v>18</v>
      </c>
      <c r="K281" s="96" t="s">
        <v>73</v>
      </c>
      <c r="L281" s="96" t="s">
        <v>647</v>
      </c>
      <c r="M281" s="96" t="s">
        <v>190</v>
      </c>
      <c r="N281" s="74">
        <v>43315.0</v>
      </c>
      <c r="O281" s="97"/>
      <c r="P281" s="32"/>
      <c r="Q281" s="33"/>
      <c r="R281" s="33"/>
      <c r="S281" s="32"/>
      <c r="T281" s="75">
        <f t="shared" si="419"/>
        <v>208</v>
      </c>
      <c r="U281" s="35">
        <f t="shared" si="4"/>
        <v>4</v>
      </c>
      <c r="V281" s="75">
        <f t="shared" ref="V281:X281" si="570">IF(ISBLANK($A281),"",sum(AF281,AL281,AR281,AX281,BD281,BJ281,BP281,BV281,CB281,CH281,CN281,CT281,CZ281,DF281,DL281,DR281,DX281,ED281,EJ281,EP281,EV281))</f>
        <v>6</v>
      </c>
      <c r="W281" s="75">
        <f t="shared" si="570"/>
        <v>0</v>
      </c>
      <c r="X281" s="75">
        <f t="shared" si="570"/>
        <v>0</v>
      </c>
      <c r="Y281" s="75">
        <f t="shared" si="421"/>
        <v>6</v>
      </c>
      <c r="Z281" s="75">
        <f t="shared" ref="Z281:AB281" si="571">IF(ISBLANK($A281),"",sum(AI281,AO281,AU281,BA281,BG281,BM281,BS281,BY281,CE281,CK281,CQ281,CW281,DC281,DI281,DO281,DU281,EA281,EG281,EM281,ES281,EY281))</f>
        <v>4</v>
      </c>
      <c r="AA281" s="75">
        <f t="shared" si="571"/>
        <v>1</v>
      </c>
      <c r="AB281" s="75">
        <f t="shared" si="571"/>
        <v>0</v>
      </c>
      <c r="AC281" s="75">
        <f t="shared" si="423"/>
        <v>5</v>
      </c>
      <c r="AD281" s="77">
        <f t="shared" si="424"/>
        <v>0.6666666667</v>
      </c>
      <c r="AE281" s="112" t="str">
        <f t="shared" si="425"/>
        <v>20+</v>
      </c>
      <c r="AF281" s="113">
        <v>2.0</v>
      </c>
      <c r="AG281" s="79"/>
      <c r="AH281" s="32"/>
      <c r="AI281" s="79">
        <v>1.0</v>
      </c>
      <c r="AJ281" s="32"/>
      <c r="AK281" s="32"/>
      <c r="AL281" s="32"/>
      <c r="AM281" s="79"/>
      <c r="AN281" s="32"/>
      <c r="AO281" s="79"/>
      <c r="AP281" s="32"/>
      <c r="AQ281" s="32"/>
      <c r="AR281" s="79">
        <v>3.0</v>
      </c>
      <c r="AS281" s="79"/>
      <c r="AT281" s="32"/>
      <c r="AU281" s="79">
        <v>2.0</v>
      </c>
      <c r="AV281" s="32"/>
      <c r="AW281" s="32"/>
      <c r="AX281" s="79">
        <v>1.0</v>
      </c>
      <c r="AY281" s="32"/>
      <c r="AZ281" s="32"/>
      <c r="BA281" s="79">
        <v>1.0</v>
      </c>
      <c r="BB281" s="32"/>
      <c r="BC281" s="32"/>
      <c r="BD281" s="79"/>
      <c r="BE281" s="32"/>
      <c r="BF281" s="32"/>
      <c r="BG281" s="79"/>
      <c r="BH281" s="79">
        <v>1.0</v>
      </c>
      <c r="BI281" s="32"/>
      <c r="BJ281" s="79"/>
      <c r="BK281" s="32"/>
      <c r="BL281" s="32"/>
      <c r="BM281" s="32"/>
      <c r="BN281" s="32"/>
      <c r="BO281" s="32"/>
      <c r="BP281" s="79"/>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c r="EM281" s="32"/>
      <c r="EN281" s="32"/>
      <c r="EO281" s="32"/>
      <c r="EP281" s="32"/>
      <c r="EQ281" s="32"/>
      <c r="ER281" s="32"/>
      <c r="ES281" s="32"/>
      <c r="ET281" s="32"/>
      <c r="EU281" s="32"/>
      <c r="EV281" s="32"/>
      <c r="EW281" s="32"/>
      <c r="EX281" s="32"/>
      <c r="EY281" s="32"/>
      <c r="EZ281" s="32"/>
      <c r="FA281" s="32"/>
      <c r="FB281" s="80" t="s">
        <v>1053</v>
      </c>
      <c r="FC281" s="80"/>
      <c r="FD281" s="80"/>
    </row>
    <row r="282" ht="15.0" hidden="1" customHeight="1">
      <c r="A282" s="81">
        <v>38241.0</v>
      </c>
      <c r="B282" s="82" t="s">
        <v>1054</v>
      </c>
      <c r="C282" s="83" t="s">
        <v>27</v>
      </c>
      <c r="D282" s="73" t="s">
        <v>16</v>
      </c>
      <c r="E282" s="73" t="s">
        <v>10</v>
      </c>
      <c r="F282" s="73" t="s">
        <v>292</v>
      </c>
      <c r="G282" s="82" t="s">
        <v>788</v>
      </c>
      <c r="H282" s="82" t="s">
        <v>624</v>
      </c>
      <c r="I282" s="96" t="s">
        <v>11</v>
      </c>
      <c r="J282" s="96" t="s">
        <v>18</v>
      </c>
      <c r="K282" s="96" t="s">
        <v>73</v>
      </c>
      <c r="L282" s="96" t="s">
        <v>625</v>
      </c>
      <c r="M282" s="96" t="s">
        <v>55</v>
      </c>
      <c r="N282" s="74">
        <v>43313.0</v>
      </c>
      <c r="O282" s="97"/>
      <c r="P282" s="32"/>
      <c r="Q282" s="33"/>
      <c r="R282" s="33"/>
      <c r="S282" s="32"/>
      <c r="T282" s="75">
        <f t="shared" si="419"/>
        <v>210</v>
      </c>
      <c r="U282" s="35">
        <f t="shared" si="4"/>
        <v>4</v>
      </c>
      <c r="V282" s="75">
        <f t="shared" ref="V282:X282" si="572">IF(ISBLANK($A282),"",sum(AF282,AL282,AR282,AX282,BD282,BJ282,BP282,BV282,CB282,CH282,CN282,CT282,CZ282,DF282,DL282,DR282,DX282,ED282,EJ282,EP282,EV282))</f>
        <v>4</v>
      </c>
      <c r="W282" s="75">
        <f t="shared" si="572"/>
        <v>0</v>
      </c>
      <c r="X282" s="75">
        <f t="shared" si="572"/>
        <v>0</v>
      </c>
      <c r="Y282" s="75">
        <f t="shared" si="421"/>
        <v>4</v>
      </c>
      <c r="Z282" s="75">
        <f t="shared" ref="Z282:AB282" si="573">IF(ISBLANK($A282),"",sum(AI282,AO282,AU282,BA282,BG282,BM282,BS282,BY282,CE282,CK282,CQ282,CW282,DC282,DI282,DO282,DU282,EA282,EG282,EM282,ES282,EY282))</f>
        <v>2</v>
      </c>
      <c r="AA282" s="75">
        <f t="shared" si="573"/>
        <v>1</v>
      </c>
      <c r="AB282" s="75">
        <f t="shared" si="573"/>
        <v>0</v>
      </c>
      <c r="AC282" s="75">
        <f t="shared" si="423"/>
        <v>3</v>
      </c>
      <c r="AD282" s="77">
        <f t="shared" si="424"/>
        <v>0.5</v>
      </c>
      <c r="AE282" s="112" t="str">
        <f t="shared" si="425"/>
        <v>20+</v>
      </c>
      <c r="AF282" s="113">
        <v>4.0</v>
      </c>
      <c r="AG282" s="79"/>
      <c r="AH282" s="32"/>
      <c r="AI282" s="79">
        <v>2.0</v>
      </c>
      <c r="AJ282" s="79">
        <v>1.0</v>
      </c>
      <c r="AK282" s="32"/>
      <c r="AL282" s="32"/>
      <c r="AM282" s="79"/>
      <c r="AN282" s="32"/>
      <c r="AO282" s="79"/>
      <c r="AP282" s="32"/>
      <c r="AQ282" s="32"/>
      <c r="AR282" s="32"/>
      <c r="AS282" s="79"/>
      <c r="AT282" s="32"/>
      <c r="AU282" s="79"/>
      <c r="AV282" s="32"/>
      <c r="AW282" s="32"/>
      <c r="AX282" s="32"/>
      <c r="AY282" s="32"/>
      <c r="AZ282" s="32"/>
      <c r="BA282" s="32"/>
      <c r="BB282" s="32"/>
      <c r="BC282" s="32"/>
      <c r="BD282" s="79"/>
      <c r="BE282" s="32"/>
      <c r="BF282" s="32"/>
      <c r="BG282" s="32"/>
      <c r="BH282" s="32"/>
      <c r="BI282" s="32"/>
      <c r="BJ282" s="79"/>
      <c r="BK282" s="32"/>
      <c r="BL282" s="32"/>
      <c r="BM282" s="32"/>
      <c r="BN282" s="32"/>
      <c r="BO282" s="32"/>
      <c r="BP282" s="79"/>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CT282" s="32"/>
      <c r="CU282" s="32"/>
      <c r="CV282" s="32"/>
      <c r="CW282" s="32"/>
      <c r="CX282" s="32"/>
      <c r="CY282" s="32"/>
      <c r="CZ282" s="32"/>
      <c r="DA282" s="32"/>
      <c r="DB282" s="32"/>
      <c r="DC282" s="32"/>
      <c r="DD282" s="32"/>
      <c r="DE282" s="32"/>
      <c r="DF282" s="32"/>
      <c r="DG282" s="32"/>
      <c r="DH282" s="32"/>
      <c r="DI282" s="32"/>
      <c r="DJ282" s="32"/>
      <c r="DK282" s="32"/>
      <c r="DL282" s="32"/>
      <c r="DM282" s="32"/>
      <c r="DN282" s="32"/>
      <c r="DO282" s="32"/>
      <c r="DP282" s="32"/>
      <c r="DQ282" s="32"/>
      <c r="DR282" s="32"/>
      <c r="DS282" s="32"/>
      <c r="DT282" s="32"/>
      <c r="DU282" s="32"/>
      <c r="DV282" s="32"/>
      <c r="DW282" s="32"/>
      <c r="DX282" s="32"/>
      <c r="DY282" s="32"/>
      <c r="DZ282" s="32"/>
      <c r="EA282" s="32"/>
      <c r="EB282" s="32"/>
      <c r="EC282" s="32"/>
      <c r="ED282" s="32"/>
      <c r="EE282" s="32"/>
      <c r="EF282" s="32"/>
      <c r="EG282" s="32"/>
      <c r="EH282" s="32"/>
      <c r="EI282" s="32"/>
      <c r="EJ282" s="32"/>
      <c r="EK282" s="32"/>
      <c r="EL282" s="32"/>
      <c r="EM282" s="32"/>
      <c r="EN282" s="32"/>
      <c r="EO282" s="32"/>
      <c r="EP282" s="32"/>
      <c r="EQ282" s="32"/>
      <c r="ER282" s="32"/>
      <c r="ES282" s="32"/>
      <c r="ET282" s="32"/>
      <c r="EU282" s="32"/>
      <c r="EV282" s="32"/>
      <c r="EW282" s="32"/>
      <c r="EX282" s="32"/>
      <c r="EY282" s="32"/>
      <c r="EZ282" s="32"/>
      <c r="FA282" s="32"/>
      <c r="FB282" s="80" t="s">
        <v>1055</v>
      </c>
      <c r="FC282" s="80"/>
      <c r="FD282" s="80"/>
    </row>
    <row r="283" ht="15.0" hidden="1" customHeight="1">
      <c r="A283" s="81">
        <v>34449.0</v>
      </c>
      <c r="B283" s="82" t="s">
        <v>1056</v>
      </c>
      <c r="C283" s="83" t="s">
        <v>27</v>
      </c>
      <c r="D283" s="73" t="s">
        <v>16</v>
      </c>
      <c r="E283" s="73" t="s">
        <v>10</v>
      </c>
      <c r="F283" s="73" t="s">
        <v>292</v>
      </c>
      <c r="G283" s="82" t="s">
        <v>1057</v>
      </c>
      <c r="H283" s="82" t="s">
        <v>763</v>
      </c>
      <c r="I283" s="96" t="s">
        <v>11</v>
      </c>
      <c r="J283" s="96" t="s">
        <v>18</v>
      </c>
      <c r="K283" s="96" t="s">
        <v>73</v>
      </c>
      <c r="L283" s="96" t="s">
        <v>647</v>
      </c>
      <c r="M283" s="96" t="s">
        <v>190</v>
      </c>
      <c r="N283" s="74">
        <v>43313.0</v>
      </c>
      <c r="O283" s="97"/>
      <c r="P283" s="32"/>
      <c r="Q283" s="33"/>
      <c r="R283" s="33"/>
      <c r="S283" s="32"/>
      <c r="T283" s="75">
        <f t="shared" si="419"/>
        <v>210</v>
      </c>
      <c r="U283" s="35">
        <f t="shared" si="4"/>
        <v>4</v>
      </c>
      <c r="V283" s="75">
        <f t="shared" ref="V283:X283" si="574">IF(ISBLANK($A283),"",sum(AF283,AL283,AR283,AX283,BD283,BJ283,BP283,BV283,CB283,CH283,CN283,CT283,CZ283,DF283,DL283,DR283,DX283,ED283,EJ283,EP283,EV283))</f>
        <v>1</v>
      </c>
      <c r="W283" s="75">
        <f t="shared" si="574"/>
        <v>0</v>
      </c>
      <c r="X283" s="75">
        <f t="shared" si="574"/>
        <v>0</v>
      </c>
      <c r="Y283" s="75">
        <f t="shared" si="421"/>
        <v>1</v>
      </c>
      <c r="Z283" s="75">
        <f t="shared" ref="Z283:AB283" si="575">IF(ISBLANK($A283),"",sum(AI283,AO283,AU283,BA283,BG283,BM283,BS283,BY283,CE283,CK283,CQ283,CW283,DC283,DI283,DO283,DU283,EA283,EG283,EM283,ES283,EY283))</f>
        <v>1</v>
      </c>
      <c r="AA283" s="75">
        <f t="shared" si="575"/>
        <v>0</v>
      </c>
      <c r="AB283" s="75">
        <f t="shared" si="575"/>
        <v>0</v>
      </c>
      <c r="AC283" s="75">
        <f t="shared" si="423"/>
        <v>1</v>
      </c>
      <c r="AD283" s="77">
        <f t="shared" si="424"/>
        <v>1</v>
      </c>
      <c r="AE283" s="112" t="str">
        <f t="shared" si="425"/>
        <v>20+</v>
      </c>
      <c r="AF283" s="113">
        <v>1.0</v>
      </c>
      <c r="AG283" s="79"/>
      <c r="AH283" s="32"/>
      <c r="AI283" s="79">
        <v>1.0</v>
      </c>
      <c r="AJ283" s="79"/>
      <c r="AK283" s="32"/>
      <c r="AL283" s="32"/>
      <c r="AM283" s="79"/>
      <c r="AN283" s="32"/>
      <c r="AO283" s="79"/>
      <c r="AP283" s="32"/>
      <c r="AQ283" s="32"/>
      <c r="AR283" s="32"/>
      <c r="AS283" s="79"/>
      <c r="AT283" s="32"/>
      <c r="AU283" s="79"/>
      <c r="AV283" s="32"/>
      <c r="AW283" s="32"/>
      <c r="AX283" s="32"/>
      <c r="AY283" s="32"/>
      <c r="AZ283" s="32"/>
      <c r="BA283" s="32"/>
      <c r="BB283" s="32"/>
      <c r="BC283" s="32"/>
      <c r="BD283" s="79"/>
      <c r="BE283" s="32"/>
      <c r="BF283" s="32"/>
      <c r="BG283" s="32"/>
      <c r="BH283" s="32"/>
      <c r="BI283" s="32"/>
      <c r="BJ283" s="79"/>
      <c r="BK283" s="32"/>
      <c r="BL283" s="32"/>
      <c r="BM283" s="32"/>
      <c r="BN283" s="32"/>
      <c r="BO283" s="32"/>
      <c r="BP283" s="79"/>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CT283" s="32"/>
      <c r="CU283" s="32"/>
      <c r="CV283" s="32"/>
      <c r="CW283" s="32"/>
      <c r="CX283" s="32"/>
      <c r="CY283" s="32"/>
      <c r="CZ283" s="32"/>
      <c r="DA283" s="32"/>
      <c r="DB283" s="32"/>
      <c r="DC283" s="32"/>
      <c r="DD283" s="32"/>
      <c r="DE283" s="32"/>
      <c r="DF283" s="32"/>
      <c r="DG283" s="32"/>
      <c r="DH283" s="32"/>
      <c r="DI283" s="32"/>
      <c r="DJ283" s="32"/>
      <c r="DK283" s="32"/>
      <c r="DL283" s="32"/>
      <c r="DM283" s="32"/>
      <c r="DN283" s="32"/>
      <c r="DO283" s="32"/>
      <c r="DP283" s="32"/>
      <c r="DQ283" s="32"/>
      <c r="DR283" s="32"/>
      <c r="DS283" s="32"/>
      <c r="DT283" s="32"/>
      <c r="DU283" s="32"/>
      <c r="DV283" s="32"/>
      <c r="DW283" s="32"/>
      <c r="DX283" s="32"/>
      <c r="DY283" s="32"/>
      <c r="DZ283" s="32"/>
      <c r="EA283" s="32"/>
      <c r="EB283" s="32"/>
      <c r="EC283" s="32"/>
      <c r="ED283" s="32"/>
      <c r="EE283" s="32"/>
      <c r="EF283" s="32"/>
      <c r="EG283" s="32"/>
      <c r="EH283" s="32"/>
      <c r="EI283" s="32"/>
      <c r="EJ283" s="32"/>
      <c r="EK283" s="32"/>
      <c r="EL283" s="32"/>
      <c r="EM283" s="32"/>
      <c r="EN283" s="32"/>
      <c r="EO283" s="32"/>
      <c r="EP283" s="32"/>
      <c r="EQ283" s="32"/>
      <c r="ER283" s="32"/>
      <c r="ES283" s="32"/>
      <c r="ET283" s="32"/>
      <c r="EU283" s="32"/>
      <c r="EV283" s="32"/>
      <c r="EW283" s="32"/>
      <c r="EX283" s="32"/>
      <c r="EY283" s="32"/>
      <c r="EZ283" s="32"/>
      <c r="FA283" s="32"/>
      <c r="FB283" s="80" t="s">
        <v>1058</v>
      </c>
      <c r="FC283" s="80"/>
      <c r="FD283" s="80"/>
    </row>
    <row r="284" ht="15.0" hidden="1" customHeight="1">
      <c r="A284" s="81">
        <v>38085.0</v>
      </c>
      <c r="B284" s="82" t="s">
        <v>1059</v>
      </c>
      <c r="C284" s="83" t="s">
        <v>27</v>
      </c>
      <c r="D284" s="73" t="s">
        <v>16</v>
      </c>
      <c r="E284" s="73" t="s">
        <v>10</v>
      </c>
      <c r="F284" s="73" t="s">
        <v>292</v>
      </c>
      <c r="G284" s="82" t="s">
        <v>800</v>
      </c>
      <c r="H284" s="82" t="s">
        <v>669</v>
      </c>
      <c r="I284" s="96" t="s">
        <v>11</v>
      </c>
      <c r="J284" s="96" t="s">
        <v>18</v>
      </c>
      <c r="K284" s="96" t="s">
        <v>73</v>
      </c>
      <c r="L284" s="96" t="s">
        <v>340</v>
      </c>
      <c r="M284" s="96" t="s">
        <v>110</v>
      </c>
      <c r="N284" s="74">
        <v>43318.0</v>
      </c>
      <c r="O284" s="97"/>
      <c r="P284" s="32"/>
      <c r="Q284" s="33"/>
      <c r="R284" s="33"/>
      <c r="S284" s="32"/>
      <c r="T284" s="75">
        <f t="shared" si="419"/>
        <v>205</v>
      </c>
      <c r="U284" s="75">
        <f t="shared" si="4"/>
        <v>4</v>
      </c>
      <c r="V284" s="75">
        <f t="shared" ref="V284:X284" si="576">IF(ISBLANK($A284),"",sum(AF284,AL284,AR284,AX284,BD284,BJ284,BP284,BV284,CB284,CH284,CN284,CT284,CZ284,DF284,DL284,DR284,DX284,ED284,EJ284,EP284,EV284))</f>
        <v>2</v>
      </c>
      <c r="W284" s="75">
        <f t="shared" si="576"/>
        <v>3</v>
      </c>
      <c r="X284" s="75">
        <f t="shared" si="576"/>
        <v>0</v>
      </c>
      <c r="Y284" s="75">
        <f t="shared" si="421"/>
        <v>5</v>
      </c>
      <c r="Z284" s="75">
        <f t="shared" ref="Z284:AB284" si="577">IF(ISBLANK($A284),"",sum(AI284,AO284,AU284,BA284,BG284,BM284,BS284,BY284,CE284,CK284,CQ284,CW284,DC284,DI284,DO284,DU284,EA284,EG284,EM284,ES284,EY284))</f>
        <v>4</v>
      </c>
      <c r="AA284" s="75">
        <f t="shared" si="577"/>
        <v>0</v>
      </c>
      <c r="AB284" s="75">
        <f t="shared" si="577"/>
        <v>0</v>
      </c>
      <c r="AC284" s="75">
        <f t="shared" si="423"/>
        <v>4</v>
      </c>
      <c r="AD284" s="77">
        <f t="shared" si="424"/>
        <v>0.8</v>
      </c>
      <c r="AE284" s="112" t="str">
        <f t="shared" si="425"/>
        <v>20+</v>
      </c>
      <c r="AF284" s="113">
        <v>1.0</v>
      </c>
      <c r="AG284" s="79"/>
      <c r="AH284" s="32"/>
      <c r="AI284" s="79">
        <v>1.0</v>
      </c>
      <c r="AJ284" s="32"/>
      <c r="AK284" s="32"/>
      <c r="AL284" s="32"/>
      <c r="AM284" s="79">
        <v>2.0</v>
      </c>
      <c r="AN284" s="32"/>
      <c r="AO284" s="79">
        <v>2.0</v>
      </c>
      <c r="AP284" s="32"/>
      <c r="AQ284" s="32"/>
      <c r="AR284" s="32"/>
      <c r="AS284" s="79"/>
      <c r="AT284" s="32"/>
      <c r="AU284" s="79"/>
      <c r="AV284" s="32"/>
      <c r="AW284" s="32"/>
      <c r="AX284" s="79">
        <v>1.0</v>
      </c>
      <c r="AY284" s="79">
        <v>1.0</v>
      </c>
      <c r="AZ284" s="32"/>
      <c r="BA284" s="79">
        <v>1.0</v>
      </c>
      <c r="BB284" s="32"/>
      <c r="BC284" s="32"/>
      <c r="BD284" s="79"/>
      <c r="BE284" s="32"/>
      <c r="BF284" s="32"/>
      <c r="BG284" s="32"/>
      <c r="BH284" s="32"/>
      <c r="BI284" s="32"/>
      <c r="BJ284" s="79"/>
      <c r="BK284" s="32"/>
      <c r="BL284" s="32"/>
      <c r="BM284" s="32"/>
      <c r="BN284" s="32"/>
      <c r="BO284" s="32"/>
      <c r="BP284" s="79"/>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CT284" s="32"/>
      <c r="CU284" s="32"/>
      <c r="CV284" s="32"/>
      <c r="CW284" s="32"/>
      <c r="CX284" s="32"/>
      <c r="CY284" s="32"/>
      <c r="CZ284" s="32"/>
      <c r="DA284" s="32"/>
      <c r="DB284" s="32"/>
      <c r="DC284" s="32"/>
      <c r="DD284" s="32"/>
      <c r="DE284" s="32"/>
      <c r="DF284" s="32"/>
      <c r="DG284" s="32"/>
      <c r="DH284" s="32"/>
      <c r="DI284" s="32"/>
      <c r="DJ284" s="32"/>
      <c r="DK284" s="32"/>
      <c r="DL284" s="32"/>
      <c r="DM284" s="32"/>
      <c r="DN284" s="32"/>
      <c r="DO284" s="32"/>
      <c r="DP284" s="32"/>
      <c r="DQ284" s="32"/>
      <c r="DR284" s="32"/>
      <c r="DS284" s="32"/>
      <c r="DT284" s="32"/>
      <c r="DU284" s="32"/>
      <c r="DV284" s="32"/>
      <c r="DW284" s="32"/>
      <c r="DX284" s="32"/>
      <c r="DY284" s="32"/>
      <c r="DZ284" s="32"/>
      <c r="EA284" s="32"/>
      <c r="EB284" s="32"/>
      <c r="EC284" s="32"/>
      <c r="ED284" s="32"/>
      <c r="EE284" s="32"/>
      <c r="EF284" s="32"/>
      <c r="EG284" s="32"/>
      <c r="EH284" s="32"/>
      <c r="EI284" s="32"/>
      <c r="EJ284" s="32"/>
      <c r="EK284" s="32"/>
      <c r="EL284" s="32"/>
      <c r="EM284" s="32"/>
      <c r="EN284" s="32"/>
      <c r="EO284" s="32"/>
      <c r="EP284" s="32"/>
      <c r="EQ284" s="32"/>
      <c r="ER284" s="32"/>
      <c r="ES284" s="32"/>
      <c r="ET284" s="32"/>
      <c r="EU284" s="32"/>
      <c r="EV284" s="32"/>
      <c r="EW284" s="32"/>
      <c r="EX284" s="32"/>
      <c r="EY284" s="32"/>
      <c r="EZ284" s="32"/>
      <c r="FA284" s="32"/>
      <c r="FB284" s="80" t="s">
        <v>1060</v>
      </c>
      <c r="FC284" s="80"/>
      <c r="FD284" s="80"/>
    </row>
    <row r="285" ht="15.0" hidden="1" customHeight="1">
      <c r="A285" s="92">
        <v>38225.0</v>
      </c>
      <c r="B285" s="93" t="s">
        <v>1061</v>
      </c>
      <c r="C285" s="94" t="s">
        <v>27</v>
      </c>
      <c r="D285" s="87" t="s">
        <v>9</v>
      </c>
      <c r="E285" s="87" t="s">
        <v>10</v>
      </c>
      <c r="F285" s="87" t="s">
        <v>292</v>
      </c>
      <c r="G285" s="93" t="s">
        <v>1062</v>
      </c>
      <c r="H285" s="93" t="s">
        <v>669</v>
      </c>
      <c r="I285" s="85" t="s">
        <v>11</v>
      </c>
      <c r="J285" s="85" t="s">
        <v>18</v>
      </c>
      <c r="K285" s="85" t="s">
        <v>73</v>
      </c>
      <c r="L285" s="85" t="s">
        <v>340</v>
      </c>
      <c r="M285" s="85" t="s">
        <v>110</v>
      </c>
      <c r="N285" s="95">
        <v>43320.0</v>
      </c>
      <c r="O285" s="106"/>
      <c r="P285" s="52"/>
      <c r="Q285" s="53"/>
      <c r="R285" s="53"/>
      <c r="S285" s="52"/>
      <c r="T285" s="34">
        <f t="shared" si="419"/>
        <v>203</v>
      </c>
      <c r="U285" s="35">
        <f t="shared" si="4"/>
        <v>4</v>
      </c>
      <c r="V285" s="36">
        <f t="shared" ref="V285:X285" si="578">IF(ISBLANK($A285),"",sum(AF285,AL285,AR285,AX285,BD285,BJ285,BP285,BV285,CB285,CH285,CN285,CT285,CZ285,DF285,DL285,DR285,DX285,ED285,EJ285,EP285,EV285))</f>
        <v>4</v>
      </c>
      <c r="W285" s="36">
        <f t="shared" si="578"/>
        <v>1</v>
      </c>
      <c r="X285" s="36">
        <f t="shared" si="578"/>
        <v>0</v>
      </c>
      <c r="Y285" s="36">
        <f t="shared" si="421"/>
        <v>5</v>
      </c>
      <c r="Z285" s="36">
        <f t="shared" ref="Z285:AB285" si="579">IF(ISBLANK($A285),"",sum(AI285,AO285,AU285,BA285,BG285,BM285,BS285,BY285,CE285,CK285,CQ285,CW285,DC285,DI285,DO285,DU285,EA285,EG285,EM285,ES285,EY285))</f>
        <v>4</v>
      </c>
      <c r="AA285" s="36">
        <f t="shared" si="579"/>
        <v>0</v>
      </c>
      <c r="AB285" s="36">
        <f t="shared" si="579"/>
        <v>0</v>
      </c>
      <c r="AC285" s="36">
        <f t="shared" si="423"/>
        <v>4</v>
      </c>
      <c r="AD285" s="38">
        <f t="shared" si="424"/>
        <v>0.8</v>
      </c>
      <c r="AE285" s="114" t="str">
        <f t="shared" si="425"/>
        <v>20+</v>
      </c>
      <c r="AF285" s="54"/>
      <c r="AG285" s="90">
        <v>1.0</v>
      </c>
      <c r="AH285" s="52"/>
      <c r="AI285" s="90"/>
      <c r="AJ285" s="52"/>
      <c r="AK285" s="52"/>
      <c r="AL285" s="52"/>
      <c r="AM285" s="90"/>
      <c r="AN285" s="52"/>
      <c r="AO285" s="90"/>
      <c r="AP285" s="52"/>
      <c r="AQ285" s="52"/>
      <c r="AR285" s="52"/>
      <c r="AS285" s="90"/>
      <c r="AT285" s="52"/>
      <c r="AU285" s="90"/>
      <c r="AV285" s="52"/>
      <c r="AW285" s="52"/>
      <c r="AX285" s="90">
        <v>1.0</v>
      </c>
      <c r="AY285" s="52"/>
      <c r="AZ285" s="52"/>
      <c r="BA285" s="90">
        <v>4.0</v>
      </c>
      <c r="BB285" s="52"/>
      <c r="BC285" s="52"/>
      <c r="BD285" s="90"/>
      <c r="BE285" s="52"/>
      <c r="BF285" s="52"/>
      <c r="BG285" s="52"/>
      <c r="BH285" s="52"/>
      <c r="BI285" s="52"/>
      <c r="BJ285" s="90">
        <v>3.0</v>
      </c>
      <c r="BK285" s="52"/>
      <c r="BL285" s="52"/>
      <c r="BM285" s="52"/>
      <c r="BN285" s="52"/>
      <c r="BO285" s="52"/>
      <c r="BP285" s="90"/>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52"/>
      <c r="DK285" s="52"/>
      <c r="DL285" s="52"/>
      <c r="DM285" s="52"/>
      <c r="DN285" s="52"/>
      <c r="DO285" s="52"/>
      <c r="DP285" s="52"/>
      <c r="DQ285" s="52"/>
      <c r="DR285" s="52"/>
      <c r="DS285" s="52"/>
      <c r="DT285" s="52"/>
      <c r="DU285" s="52"/>
      <c r="DV285" s="52"/>
      <c r="DW285" s="52"/>
      <c r="DX285" s="52"/>
      <c r="DY285" s="52"/>
      <c r="DZ285" s="52"/>
      <c r="EA285" s="52"/>
      <c r="EB285" s="52"/>
      <c r="EC285" s="52"/>
      <c r="ED285" s="52"/>
      <c r="EE285" s="52"/>
      <c r="EF285" s="52"/>
      <c r="EG285" s="52"/>
      <c r="EH285" s="52"/>
      <c r="EI285" s="52"/>
      <c r="EJ285" s="52"/>
      <c r="EK285" s="52"/>
      <c r="EL285" s="52"/>
      <c r="EM285" s="52"/>
      <c r="EN285" s="52"/>
      <c r="EO285" s="52"/>
      <c r="EP285" s="52"/>
      <c r="EQ285" s="52"/>
      <c r="ER285" s="52"/>
      <c r="ES285" s="52"/>
      <c r="ET285" s="52"/>
      <c r="EU285" s="52"/>
      <c r="EV285" s="52"/>
      <c r="EW285" s="52"/>
      <c r="EX285" s="52"/>
      <c r="EY285" s="52"/>
      <c r="EZ285" s="52"/>
      <c r="FA285" s="52"/>
      <c r="FB285" s="91" t="s">
        <v>1063</v>
      </c>
      <c r="FC285" s="91"/>
      <c r="FD285" s="91"/>
    </row>
    <row r="286" ht="15.0" customHeight="1">
      <c r="A286" s="81">
        <v>37796.0</v>
      </c>
      <c r="B286" s="82" t="s">
        <v>1064</v>
      </c>
      <c r="C286" s="83" t="s">
        <v>27</v>
      </c>
      <c r="D286" s="73" t="s">
        <v>28</v>
      </c>
      <c r="E286" s="73" t="s">
        <v>10</v>
      </c>
      <c r="F286" s="73" t="s">
        <v>292</v>
      </c>
      <c r="G286" s="82" t="s">
        <v>1065</v>
      </c>
      <c r="H286" s="82" t="s">
        <v>669</v>
      </c>
      <c r="I286" s="96" t="s">
        <v>11</v>
      </c>
      <c r="J286" s="96" t="s">
        <v>18</v>
      </c>
      <c r="K286" s="96" t="s">
        <v>73</v>
      </c>
      <c r="L286" s="96" t="s">
        <v>340</v>
      </c>
      <c r="M286" s="96" t="s">
        <v>110</v>
      </c>
      <c r="N286" s="74">
        <v>43325.0</v>
      </c>
      <c r="O286" s="97"/>
      <c r="P286" s="32"/>
      <c r="Q286" s="33"/>
      <c r="R286" s="33"/>
      <c r="S286" s="32"/>
      <c r="T286" s="75">
        <f t="shared" si="419"/>
        <v>198</v>
      </c>
      <c r="U286" s="75">
        <f t="shared" si="4"/>
        <v>4</v>
      </c>
      <c r="V286" s="75">
        <f t="shared" ref="V286:X286" si="580">IF(ISBLANK($A286),"",sum(AF286,AL286,AR286,AX286,BD286,BJ286,BP286,BV286,CB286,CH286,CN286,CT286,CZ286,DF286,DL286,DR286,DX286,ED286,EJ286,EP286,EV286))</f>
        <v>7</v>
      </c>
      <c r="W286" s="75">
        <f t="shared" si="580"/>
        <v>0</v>
      </c>
      <c r="X286" s="75">
        <f t="shared" si="580"/>
        <v>0</v>
      </c>
      <c r="Y286" s="75">
        <f t="shared" si="421"/>
        <v>7</v>
      </c>
      <c r="Z286" s="75">
        <f t="shared" ref="Z286:AB286" si="581">IF(ISBLANK($A286),"",sum(AI286,AO286,AU286,BA286,BG286,BM286,BS286,BY286,CE286,CK286,CQ286,CW286,DC286,DI286,DO286,DU286,EA286,EG286,EM286,ES286,EY286))</f>
        <v>5</v>
      </c>
      <c r="AA286" s="75">
        <f t="shared" si="581"/>
        <v>0</v>
      </c>
      <c r="AB286" s="75">
        <f t="shared" si="581"/>
        <v>0</v>
      </c>
      <c r="AC286" s="75">
        <f t="shared" si="423"/>
        <v>5</v>
      </c>
      <c r="AD286" s="77">
        <f t="shared" si="424"/>
        <v>0.7142857143</v>
      </c>
      <c r="AE286" s="112" t="str">
        <f t="shared" si="425"/>
        <v>20+</v>
      </c>
      <c r="AF286" s="40"/>
      <c r="AG286" s="79"/>
      <c r="AH286" s="32"/>
      <c r="AI286" s="79"/>
      <c r="AJ286" s="32"/>
      <c r="AK286" s="32"/>
      <c r="AL286" s="32"/>
      <c r="AM286" s="79"/>
      <c r="AN286" s="32"/>
      <c r="AO286" s="79"/>
      <c r="AP286" s="32"/>
      <c r="AQ286" s="32"/>
      <c r="AR286" s="79">
        <v>1.0</v>
      </c>
      <c r="AS286" s="79"/>
      <c r="AT286" s="32"/>
      <c r="AU286" s="79"/>
      <c r="AV286" s="32"/>
      <c r="AW286" s="32"/>
      <c r="AX286" s="79">
        <v>1.0</v>
      </c>
      <c r="AY286" s="32"/>
      <c r="AZ286" s="32"/>
      <c r="BA286" s="79">
        <v>2.0</v>
      </c>
      <c r="BB286" s="32"/>
      <c r="BC286" s="32"/>
      <c r="BD286" s="79"/>
      <c r="BE286" s="32"/>
      <c r="BF286" s="32"/>
      <c r="BG286" s="32"/>
      <c r="BH286" s="32"/>
      <c r="BI286" s="32"/>
      <c r="BJ286" s="79">
        <v>1.0</v>
      </c>
      <c r="BK286" s="32"/>
      <c r="BL286" s="32"/>
      <c r="BM286" s="32"/>
      <c r="BN286" s="32"/>
      <c r="BO286" s="32"/>
      <c r="BP286" s="79"/>
      <c r="BQ286" s="32"/>
      <c r="BR286" s="32"/>
      <c r="BS286" s="32"/>
      <c r="BT286" s="32"/>
      <c r="BU286" s="32"/>
      <c r="BV286" s="79">
        <v>2.0</v>
      </c>
      <c r="BW286" s="32"/>
      <c r="BX286" s="32"/>
      <c r="BY286" s="79">
        <v>2.0</v>
      </c>
      <c r="BZ286" s="32"/>
      <c r="CA286" s="32"/>
      <c r="CB286" s="32"/>
      <c r="CC286" s="32"/>
      <c r="CD286" s="32"/>
      <c r="CE286" s="32"/>
      <c r="CF286" s="32"/>
      <c r="CG286" s="32"/>
      <c r="CH286" s="32"/>
      <c r="CI286" s="32"/>
      <c r="CJ286" s="32"/>
      <c r="CK286" s="32"/>
      <c r="CL286" s="32"/>
      <c r="CM286" s="32"/>
      <c r="CN286" s="32"/>
      <c r="CO286" s="32"/>
      <c r="CP286" s="32"/>
      <c r="CQ286" s="32"/>
      <c r="CR286" s="32"/>
      <c r="CS286" s="32"/>
      <c r="CT286" s="32"/>
      <c r="CU286" s="32"/>
      <c r="CV286" s="32"/>
      <c r="CW286" s="32"/>
      <c r="CX286" s="32"/>
      <c r="CY286" s="32"/>
      <c r="CZ286" s="32"/>
      <c r="DA286" s="32"/>
      <c r="DB286" s="32"/>
      <c r="DC286" s="32"/>
      <c r="DD286" s="32"/>
      <c r="DE286" s="32"/>
      <c r="DF286" s="32"/>
      <c r="DG286" s="32"/>
      <c r="DH286" s="32"/>
      <c r="DI286" s="32"/>
      <c r="DJ286" s="32"/>
      <c r="DK286" s="32"/>
      <c r="DL286" s="32"/>
      <c r="DM286" s="32"/>
      <c r="DN286" s="32"/>
      <c r="DO286" s="32"/>
      <c r="DP286" s="32"/>
      <c r="DQ286" s="32"/>
      <c r="DR286" s="32"/>
      <c r="DS286" s="32"/>
      <c r="DT286" s="32"/>
      <c r="DU286" s="32"/>
      <c r="DV286" s="32"/>
      <c r="DW286" s="32"/>
      <c r="DX286" s="32"/>
      <c r="DY286" s="32"/>
      <c r="DZ286" s="32"/>
      <c r="EA286" s="32"/>
      <c r="EB286" s="32"/>
      <c r="EC286" s="32"/>
      <c r="ED286" s="32"/>
      <c r="EE286" s="32"/>
      <c r="EF286" s="32"/>
      <c r="EG286" s="32"/>
      <c r="EH286" s="32"/>
      <c r="EI286" s="32"/>
      <c r="EJ286" s="32"/>
      <c r="EK286" s="32"/>
      <c r="EL286" s="32"/>
      <c r="EM286" s="32"/>
      <c r="EN286" s="32"/>
      <c r="EO286" s="32"/>
      <c r="EP286" s="32"/>
      <c r="EQ286" s="32"/>
      <c r="ER286" s="32"/>
      <c r="ES286" s="32"/>
      <c r="ET286" s="32"/>
      <c r="EU286" s="32"/>
      <c r="EV286" s="79">
        <v>2.0</v>
      </c>
      <c r="EW286" s="32"/>
      <c r="EX286" s="79"/>
      <c r="EY286" s="79">
        <v>1.0</v>
      </c>
      <c r="EZ286" s="32"/>
      <c r="FA286" s="32"/>
      <c r="FB286" s="80" t="s">
        <v>1066</v>
      </c>
      <c r="FC286" s="80"/>
      <c r="FD286" s="80"/>
    </row>
    <row r="287" ht="15.0" hidden="1" customHeight="1">
      <c r="A287" s="81">
        <v>38580.0</v>
      </c>
      <c r="B287" s="82" t="s">
        <v>1067</v>
      </c>
      <c r="C287" s="83" t="s">
        <v>27</v>
      </c>
      <c r="D287" s="73" t="s">
        <v>16</v>
      </c>
      <c r="E287" s="73" t="s">
        <v>10</v>
      </c>
      <c r="F287" s="73" t="s">
        <v>292</v>
      </c>
      <c r="G287" s="82" t="s">
        <v>1068</v>
      </c>
      <c r="H287" s="82" t="s">
        <v>477</v>
      </c>
      <c r="I287" s="96" t="s">
        <v>11</v>
      </c>
      <c r="J287" s="96" t="s">
        <v>18</v>
      </c>
      <c r="K287" s="96" t="s">
        <v>73</v>
      </c>
      <c r="L287" s="96" t="s">
        <v>397</v>
      </c>
      <c r="M287" s="96" t="s">
        <v>253</v>
      </c>
      <c r="N287" s="74">
        <v>43332.0</v>
      </c>
      <c r="O287" s="97"/>
      <c r="P287" s="32"/>
      <c r="Q287" s="33"/>
      <c r="R287" s="33"/>
      <c r="S287" s="32"/>
      <c r="T287" s="75">
        <f t="shared" si="419"/>
        <v>191</v>
      </c>
      <c r="U287" s="75">
        <f t="shared" si="4"/>
        <v>4</v>
      </c>
      <c r="V287" s="75">
        <f t="shared" ref="V287:X287" si="582">IF(ISBLANK($A287),"",sum(AF287,AL287,AR287,AX287,BD287,BJ287,BP287,BV287,CB287,CH287,CN287,CT287,CZ287,DF287,DL287,DR287,DX287,ED287,EJ287,EP287,EV287))</f>
        <v>4</v>
      </c>
      <c r="W287" s="75">
        <f t="shared" si="582"/>
        <v>1</v>
      </c>
      <c r="X287" s="75">
        <f t="shared" si="582"/>
        <v>0</v>
      </c>
      <c r="Y287" s="75">
        <f t="shared" si="421"/>
        <v>5</v>
      </c>
      <c r="Z287" s="75">
        <f t="shared" ref="Z287:AB287" si="583">IF(ISBLANK($A287),"",sum(AI287,AO287,AU287,BA287,BG287,BM287,BS287,BY287,CE287,CK287,CQ287,CW287,DC287,DI287,DO287,DU287,EA287,EG287,EM287,ES287,EY287))</f>
        <v>4</v>
      </c>
      <c r="AA287" s="75">
        <f t="shared" si="583"/>
        <v>0</v>
      </c>
      <c r="AB287" s="75">
        <f t="shared" si="583"/>
        <v>0</v>
      </c>
      <c r="AC287" s="75">
        <f t="shared" si="423"/>
        <v>4</v>
      </c>
      <c r="AD287" s="77">
        <f t="shared" si="424"/>
        <v>0.8</v>
      </c>
      <c r="AE287" s="112" t="str">
        <f t="shared" si="425"/>
        <v>20+</v>
      </c>
      <c r="AF287" s="40"/>
      <c r="AG287" s="79">
        <v>1.0</v>
      </c>
      <c r="AH287" s="32"/>
      <c r="AI287" s="79">
        <v>1.0</v>
      </c>
      <c r="AJ287" s="32"/>
      <c r="AK287" s="32"/>
      <c r="AL287" s="79">
        <v>1.0</v>
      </c>
      <c r="AM287" s="79"/>
      <c r="AN287" s="32"/>
      <c r="AO287" s="79"/>
      <c r="AP287" s="32"/>
      <c r="AQ287" s="32"/>
      <c r="AR287" s="32"/>
      <c r="AS287" s="79"/>
      <c r="AT287" s="32"/>
      <c r="AU287" s="79"/>
      <c r="AV287" s="32"/>
      <c r="AW287" s="32"/>
      <c r="AX287" s="32"/>
      <c r="AY287" s="32"/>
      <c r="AZ287" s="32"/>
      <c r="BA287" s="32"/>
      <c r="BB287" s="32"/>
      <c r="BC287" s="32"/>
      <c r="BD287" s="79"/>
      <c r="BE287" s="32"/>
      <c r="BF287" s="32"/>
      <c r="BG287" s="32"/>
      <c r="BH287" s="32"/>
      <c r="BI287" s="32"/>
      <c r="BJ287" s="79">
        <v>2.0</v>
      </c>
      <c r="BK287" s="32"/>
      <c r="BL287" s="32"/>
      <c r="BM287" s="79">
        <v>1.0</v>
      </c>
      <c r="BN287" s="32"/>
      <c r="BO287" s="32"/>
      <c r="BP287" s="79">
        <v>1.0</v>
      </c>
      <c r="BQ287" s="32"/>
      <c r="BR287" s="32"/>
      <c r="BS287" s="79">
        <v>2.0</v>
      </c>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CT287" s="32"/>
      <c r="CU287" s="32"/>
      <c r="CV287" s="32"/>
      <c r="CW287" s="32"/>
      <c r="CX287" s="32"/>
      <c r="CY287" s="32"/>
      <c r="CZ287" s="32"/>
      <c r="DA287" s="32"/>
      <c r="DB287" s="32"/>
      <c r="DC287" s="32"/>
      <c r="DD287" s="32"/>
      <c r="DE287" s="32"/>
      <c r="DF287" s="32"/>
      <c r="DG287" s="32"/>
      <c r="DH287" s="32"/>
      <c r="DI287" s="32"/>
      <c r="DJ287" s="32"/>
      <c r="DK287" s="32"/>
      <c r="DL287" s="32"/>
      <c r="DM287" s="32"/>
      <c r="DN287" s="32"/>
      <c r="DO287" s="32"/>
      <c r="DP287" s="32"/>
      <c r="DQ287" s="32"/>
      <c r="DR287" s="32"/>
      <c r="DS287" s="32"/>
      <c r="DT287" s="32"/>
      <c r="DU287" s="32"/>
      <c r="DV287" s="32"/>
      <c r="DW287" s="32"/>
      <c r="DX287" s="32"/>
      <c r="DY287" s="32"/>
      <c r="DZ287" s="32"/>
      <c r="EA287" s="32"/>
      <c r="EB287" s="32"/>
      <c r="EC287" s="32"/>
      <c r="ED287" s="32"/>
      <c r="EE287" s="32"/>
      <c r="EF287" s="32"/>
      <c r="EG287" s="32"/>
      <c r="EH287" s="32"/>
      <c r="EI287" s="32"/>
      <c r="EJ287" s="32"/>
      <c r="EK287" s="32"/>
      <c r="EL287" s="32"/>
      <c r="EM287" s="32"/>
      <c r="EN287" s="32"/>
      <c r="EO287" s="32"/>
      <c r="EP287" s="32"/>
      <c r="EQ287" s="32"/>
      <c r="ER287" s="32"/>
      <c r="ES287" s="32"/>
      <c r="ET287" s="32"/>
      <c r="EU287" s="32"/>
      <c r="EV287" s="32"/>
      <c r="EW287" s="32"/>
      <c r="EX287" s="32"/>
      <c r="EY287" s="32"/>
      <c r="EZ287" s="32"/>
      <c r="FA287" s="32"/>
      <c r="FB287" s="80" t="s">
        <v>1069</v>
      </c>
      <c r="FC287" s="80"/>
      <c r="FD287" s="80"/>
    </row>
    <row r="288" ht="15.0" hidden="1" customHeight="1">
      <c r="A288" s="81" t="s">
        <v>1070</v>
      </c>
      <c r="B288" s="82" t="s">
        <v>1071</v>
      </c>
      <c r="C288" s="83" t="s">
        <v>27</v>
      </c>
      <c r="D288" s="73" t="s">
        <v>16</v>
      </c>
      <c r="E288" s="73" t="s">
        <v>10</v>
      </c>
      <c r="F288" s="73" t="s">
        <v>292</v>
      </c>
      <c r="G288" s="82" t="s">
        <v>1072</v>
      </c>
      <c r="H288" s="82" t="s">
        <v>1073</v>
      </c>
      <c r="I288" s="96" t="s">
        <v>11</v>
      </c>
      <c r="J288" s="96" t="s">
        <v>18</v>
      </c>
      <c r="K288" s="96" t="s">
        <v>73</v>
      </c>
      <c r="L288" s="96" t="s">
        <v>1074</v>
      </c>
      <c r="M288" s="96" t="s">
        <v>114</v>
      </c>
      <c r="N288" s="74">
        <v>43333.0</v>
      </c>
      <c r="O288" s="97"/>
      <c r="P288" s="32"/>
      <c r="Q288" s="33"/>
      <c r="R288" s="33"/>
      <c r="S288" s="32"/>
      <c r="T288" s="75">
        <f t="shared" si="419"/>
        <v>190</v>
      </c>
      <c r="U288" s="35">
        <f t="shared" si="4"/>
        <v>4</v>
      </c>
      <c r="V288" s="75">
        <f t="shared" ref="V288:X288" si="584">IF(ISBLANK($A288),"",sum(AF288,AL288,AR288,AX288,BD288,BJ288,BP288,BV288,CB288,CH288,CN288,CT288,CZ288,DF288,DL288,DR288,DX288,ED288,EJ288,EP288,EV288))</f>
        <v>4</v>
      </c>
      <c r="W288" s="75">
        <f t="shared" si="584"/>
        <v>0</v>
      </c>
      <c r="X288" s="75">
        <f t="shared" si="584"/>
        <v>0</v>
      </c>
      <c r="Y288" s="75">
        <f t="shared" si="421"/>
        <v>4</v>
      </c>
      <c r="Z288" s="75">
        <f t="shared" ref="Z288:AB288" si="585">IF(ISBLANK($A288),"",sum(AI288,AO288,AU288,BA288,BG288,BM288,BS288,BY288,CE288,CK288,CQ288,CW288,DC288,DI288,DO288,DU288,EA288,EG288,EM288,ES288,EY288))</f>
        <v>1</v>
      </c>
      <c r="AA288" s="75">
        <f t="shared" si="585"/>
        <v>0</v>
      </c>
      <c r="AB288" s="75">
        <f t="shared" si="585"/>
        <v>0</v>
      </c>
      <c r="AC288" s="75">
        <f t="shared" si="423"/>
        <v>1</v>
      </c>
      <c r="AD288" s="77">
        <f t="shared" si="424"/>
        <v>0.25</v>
      </c>
      <c r="AE288" s="112" t="str">
        <f t="shared" si="425"/>
        <v>20+</v>
      </c>
      <c r="AF288" s="113">
        <v>2.0</v>
      </c>
      <c r="AG288" s="79"/>
      <c r="AH288" s="32"/>
      <c r="AI288" s="79"/>
      <c r="AJ288" s="32"/>
      <c r="AK288" s="32"/>
      <c r="AL288" s="79">
        <v>1.0</v>
      </c>
      <c r="AM288" s="79"/>
      <c r="AN288" s="32"/>
      <c r="AO288" s="79"/>
      <c r="AP288" s="32"/>
      <c r="AQ288" s="32"/>
      <c r="AR288" s="79">
        <v>1.0</v>
      </c>
      <c r="AS288" s="79"/>
      <c r="AT288" s="32"/>
      <c r="AU288" s="79">
        <v>1.0</v>
      </c>
      <c r="AV288" s="32"/>
      <c r="AW288" s="32"/>
      <c r="AX288" s="32"/>
      <c r="AY288" s="32"/>
      <c r="AZ288" s="32"/>
      <c r="BA288" s="32"/>
      <c r="BB288" s="32"/>
      <c r="BC288" s="32"/>
      <c r="BD288" s="79"/>
      <c r="BE288" s="32"/>
      <c r="BF288" s="32"/>
      <c r="BG288" s="32"/>
      <c r="BH288" s="32"/>
      <c r="BI288" s="32"/>
      <c r="BJ288" s="79"/>
      <c r="BK288" s="32"/>
      <c r="BL288" s="32"/>
      <c r="BM288" s="32"/>
      <c r="BN288" s="32"/>
      <c r="BO288" s="32"/>
      <c r="BP288" s="79"/>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c r="DP288" s="32"/>
      <c r="DQ288" s="32"/>
      <c r="DR288" s="32"/>
      <c r="DS288" s="32"/>
      <c r="DT288" s="32"/>
      <c r="DU288" s="32"/>
      <c r="DV288" s="32"/>
      <c r="DW288" s="32"/>
      <c r="DX288" s="32"/>
      <c r="DY288" s="32"/>
      <c r="DZ288" s="32"/>
      <c r="EA288" s="32"/>
      <c r="EB288" s="32"/>
      <c r="EC288" s="32"/>
      <c r="ED288" s="32"/>
      <c r="EE288" s="32"/>
      <c r="EF288" s="32"/>
      <c r="EG288" s="32"/>
      <c r="EH288" s="32"/>
      <c r="EI288" s="32"/>
      <c r="EJ288" s="32"/>
      <c r="EK288" s="32"/>
      <c r="EL288" s="32"/>
      <c r="EM288" s="32"/>
      <c r="EN288" s="32"/>
      <c r="EO288" s="32"/>
      <c r="EP288" s="32"/>
      <c r="EQ288" s="32"/>
      <c r="ER288" s="32"/>
      <c r="ES288" s="32"/>
      <c r="ET288" s="32"/>
      <c r="EU288" s="32"/>
      <c r="EV288" s="32"/>
      <c r="EW288" s="32"/>
      <c r="EX288" s="32"/>
      <c r="EY288" s="32"/>
      <c r="EZ288" s="32"/>
      <c r="FA288" s="32"/>
      <c r="FB288" s="80" t="s">
        <v>1075</v>
      </c>
      <c r="FC288" s="80"/>
      <c r="FD288" s="80"/>
    </row>
    <row r="289" ht="15.0" hidden="1" customHeight="1">
      <c r="A289" s="81" t="s">
        <v>1076</v>
      </c>
      <c r="B289" s="82" t="s">
        <v>1077</v>
      </c>
      <c r="C289" s="83" t="s">
        <v>27</v>
      </c>
      <c r="D289" s="73" t="s">
        <v>16</v>
      </c>
      <c r="E289" s="73" t="s">
        <v>10</v>
      </c>
      <c r="F289" s="73" t="s">
        <v>292</v>
      </c>
      <c r="G289" s="82" t="s">
        <v>1072</v>
      </c>
      <c r="H289" s="82" t="s">
        <v>1073</v>
      </c>
      <c r="I289" s="96" t="s">
        <v>11</v>
      </c>
      <c r="J289" s="96" t="s">
        <v>18</v>
      </c>
      <c r="K289" s="96" t="s">
        <v>73</v>
      </c>
      <c r="L289" s="96" t="s">
        <v>1074</v>
      </c>
      <c r="M289" s="96" t="s">
        <v>114</v>
      </c>
      <c r="N289" s="74">
        <v>43333.0</v>
      </c>
      <c r="O289" s="97"/>
      <c r="P289" s="32"/>
      <c r="Q289" s="33"/>
      <c r="R289" s="33"/>
      <c r="S289" s="32"/>
      <c r="T289" s="75">
        <f t="shared" si="419"/>
        <v>190</v>
      </c>
      <c r="U289" s="75">
        <f t="shared" si="4"/>
        <v>4</v>
      </c>
      <c r="V289" s="75">
        <f t="shared" ref="V289:X289" si="586">IF(ISBLANK($A289),"",sum(AF289,AL289,AR289,AX289,BD289,BJ289,BP289,BV289,CB289,CH289,CN289,CT289,CZ289,DF289,DL289,DR289,DX289,ED289,EJ289,EP289,EV289))</f>
        <v>0</v>
      </c>
      <c r="W289" s="75">
        <f t="shared" si="586"/>
        <v>0</v>
      </c>
      <c r="X289" s="75">
        <f t="shared" si="586"/>
        <v>0</v>
      </c>
      <c r="Y289" s="75">
        <f t="shared" si="421"/>
        <v>0</v>
      </c>
      <c r="Z289" s="75">
        <f t="shared" ref="Z289:AB289" si="587">IF(ISBLANK($A289),"",sum(AI289,AO289,AU289,BA289,BG289,BM289,BS289,BY289,CE289,CK289,CQ289,CW289,DC289,DI289,DO289,DU289,EA289,EG289,EM289,ES289,EY289))</f>
        <v>0</v>
      </c>
      <c r="AA289" s="75">
        <f t="shared" si="587"/>
        <v>0</v>
      </c>
      <c r="AB289" s="75">
        <f t="shared" si="587"/>
        <v>0</v>
      </c>
      <c r="AC289" s="75">
        <f t="shared" si="423"/>
        <v>0</v>
      </c>
      <c r="AD289" s="77" t="str">
        <f t="shared" si="424"/>
        <v/>
      </c>
      <c r="AE289" s="112" t="str">
        <f t="shared" si="425"/>
        <v>20+</v>
      </c>
      <c r="AF289" s="40"/>
      <c r="AG289" s="79"/>
      <c r="AH289" s="32"/>
      <c r="AI289" s="79"/>
      <c r="AJ289" s="32"/>
      <c r="AK289" s="32"/>
      <c r="AL289" s="32"/>
      <c r="AM289" s="79"/>
      <c r="AN289" s="32"/>
      <c r="AO289" s="79"/>
      <c r="AP289" s="32"/>
      <c r="AQ289" s="32"/>
      <c r="AR289" s="32"/>
      <c r="AS289" s="79"/>
      <c r="AT289" s="32"/>
      <c r="AU289" s="79"/>
      <c r="AV289" s="32"/>
      <c r="AW289" s="32"/>
      <c r="AX289" s="32"/>
      <c r="AY289" s="32"/>
      <c r="AZ289" s="32"/>
      <c r="BA289" s="32"/>
      <c r="BB289" s="32"/>
      <c r="BC289" s="32"/>
      <c r="BD289" s="79"/>
      <c r="BE289" s="32"/>
      <c r="BF289" s="32"/>
      <c r="BG289" s="32"/>
      <c r="BH289" s="32"/>
      <c r="BI289" s="32"/>
      <c r="BJ289" s="79"/>
      <c r="BK289" s="32"/>
      <c r="BL289" s="32"/>
      <c r="BM289" s="32"/>
      <c r="BN289" s="32"/>
      <c r="BO289" s="32"/>
      <c r="BP289" s="79"/>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CT289" s="32"/>
      <c r="CU289" s="32"/>
      <c r="CV289" s="32"/>
      <c r="CW289" s="32"/>
      <c r="CX289" s="32"/>
      <c r="CY289" s="32"/>
      <c r="CZ289" s="32"/>
      <c r="DA289" s="32"/>
      <c r="DB289" s="32"/>
      <c r="DC289" s="32"/>
      <c r="DD289" s="32"/>
      <c r="DE289" s="32"/>
      <c r="DF289" s="32"/>
      <c r="DG289" s="32"/>
      <c r="DH289" s="32"/>
      <c r="DI289" s="32"/>
      <c r="DJ289" s="32"/>
      <c r="DK289" s="32"/>
      <c r="DL289" s="32"/>
      <c r="DM289" s="32"/>
      <c r="DN289" s="32"/>
      <c r="DO289" s="32"/>
      <c r="DP289" s="32"/>
      <c r="DQ289" s="32"/>
      <c r="DR289" s="32"/>
      <c r="DS289" s="32"/>
      <c r="DT289" s="32"/>
      <c r="DU289" s="32"/>
      <c r="DV289" s="32"/>
      <c r="DW289" s="32"/>
      <c r="DX289" s="32"/>
      <c r="DY289" s="32"/>
      <c r="DZ289" s="32"/>
      <c r="EA289" s="32"/>
      <c r="EB289" s="32"/>
      <c r="EC289" s="32"/>
      <c r="ED289" s="32"/>
      <c r="EE289" s="32"/>
      <c r="EF289" s="32"/>
      <c r="EG289" s="32"/>
      <c r="EH289" s="32"/>
      <c r="EI289" s="32"/>
      <c r="EJ289" s="32"/>
      <c r="EK289" s="32"/>
      <c r="EL289" s="32"/>
      <c r="EM289" s="32"/>
      <c r="EN289" s="32"/>
      <c r="EO289" s="32"/>
      <c r="EP289" s="32"/>
      <c r="EQ289" s="32"/>
      <c r="ER289" s="32"/>
      <c r="ES289" s="32"/>
      <c r="ET289" s="32"/>
      <c r="EU289" s="32"/>
      <c r="EV289" s="32"/>
      <c r="EW289" s="32"/>
      <c r="EX289" s="32"/>
      <c r="EY289" s="32"/>
      <c r="EZ289" s="32"/>
      <c r="FA289" s="32"/>
      <c r="FB289" s="80" t="s">
        <v>1078</v>
      </c>
      <c r="FC289" s="80"/>
      <c r="FD289" s="80"/>
    </row>
    <row r="290" ht="15.0" hidden="1" customHeight="1">
      <c r="A290" s="81" t="s">
        <v>1079</v>
      </c>
      <c r="B290" s="82" t="s">
        <v>1080</v>
      </c>
      <c r="C290" s="83" t="s">
        <v>27</v>
      </c>
      <c r="D290" s="73" t="s">
        <v>16</v>
      </c>
      <c r="E290" s="73" t="s">
        <v>10</v>
      </c>
      <c r="F290" s="73" t="s">
        <v>292</v>
      </c>
      <c r="G290" s="82" t="s">
        <v>1072</v>
      </c>
      <c r="H290" s="82" t="s">
        <v>1073</v>
      </c>
      <c r="I290" s="96" t="s">
        <v>11</v>
      </c>
      <c r="J290" s="96" t="s">
        <v>18</v>
      </c>
      <c r="K290" s="96" t="s">
        <v>73</v>
      </c>
      <c r="L290" s="96" t="s">
        <v>1074</v>
      </c>
      <c r="M290" s="96" t="s">
        <v>114</v>
      </c>
      <c r="N290" s="74">
        <v>43333.0</v>
      </c>
      <c r="O290" s="97"/>
      <c r="P290" s="32"/>
      <c r="Q290" s="33"/>
      <c r="R290" s="33"/>
      <c r="S290" s="32"/>
      <c r="T290" s="75">
        <f t="shared" si="419"/>
        <v>190</v>
      </c>
      <c r="U290" s="75">
        <f t="shared" si="4"/>
        <v>4</v>
      </c>
      <c r="V290" s="75">
        <f t="shared" ref="V290:X290" si="588">IF(ISBLANK($A290),"",sum(AF290,AL290,AR290,AX290,BD290,BJ290,BP290,BV290,CB290,CH290,CN290,CT290,CZ290,DF290,DL290,DR290,DX290,ED290,EJ290,EP290,EV290))</f>
        <v>3</v>
      </c>
      <c r="W290" s="75">
        <f t="shared" si="588"/>
        <v>0</v>
      </c>
      <c r="X290" s="75">
        <f t="shared" si="588"/>
        <v>0</v>
      </c>
      <c r="Y290" s="75">
        <f t="shared" si="421"/>
        <v>3</v>
      </c>
      <c r="Z290" s="75">
        <f t="shared" ref="Z290:AB290" si="589">IF(ISBLANK($A290),"",sum(AI290,AO290,AU290,BA290,BG290,BM290,BS290,BY290,CE290,CK290,CQ290,CW290,DC290,DI290,DO290,DU290,EA290,EG290,EM290,ES290,EY290))</f>
        <v>3</v>
      </c>
      <c r="AA290" s="75">
        <f t="shared" si="589"/>
        <v>0</v>
      </c>
      <c r="AB290" s="75">
        <f t="shared" si="589"/>
        <v>0</v>
      </c>
      <c r="AC290" s="75">
        <f t="shared" si="423"/>
        <v>3</v>
      </c>
      <c r="AD290" s="77">
        <f t="shared" si="424"/>
        <v>1</v>
      </c>
      <c r="AE290" s="112" t="str">
        <f t="shared" si="425"/>
        <v>20+</v>
      </c>
      <c r="AF290" s="113">
        <v>1.0</v>
      </c>
      <c r="AG290" s="79"/>
      <c r="AH290" s="32"/>
      <c r="AI290" s="79">
        <v>1.0</v>
      </c>
      <c r="AJ290" s="32"/>
      <c r="AK290" s="32"/>
      <c r="AL290" s="32"/>
      <c r="AM290" s="79"/>
      <c r="AN290" s="32"/>
      <c r="AO290" s="79"/>
      <c r="AP290" s="32"/>
      <c r="AQ290" s="32"/>
      <c r="AR290" s="79">
        <v>1.0</v>
      </c>
      <c r="AS290" s="79"/>
      <c r="AT290" s="32"/>
      <c r="AU290" s="79">
        <v>1.0</v>
      </c>
      <c r="AV290" s="32"/>
      <c r="AW290" s="32"/>
      <c r="AX290" s="79">
        <v>1.0</v>
      </c>
      <c r="AY290" s="32"/>
      <c r="AZ290" s="32"/>
      <c r="BA290" s="79">
        <v>1.0</v>
      </c>
      <c r="BB290" s="32"/>
      <c r="BC290" s="32"/>
      <c r="BD290" s="79"/>
      <c r="BE290" s="32"/>
      <c r="BF290" s="32"/>
      <c r="BG290" s="32"/>
      <c r="BH290" s="32"/>
      <c r="BI290" s="32"/>
      <c r="BJ290" s="79"/>
      <c r="BK290" s="32"/>
      <c r="BL290" s="32"/>
      <c r="BM290" s="32"/>
      <c r="BN290" s="32"/>
      <c r="BO290" s="32"/>
      <c r="BP290" s="79"/>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CT290" s="32"/>
      <c r="CU290" s="32"/>
      <c r="CV290" s="32"/>
      <c r="CW290" s="32"/>
      <c r="CX290" s="32"/>
      <c r="CY290" s="32"/>
      <c r="CZ290" s="32"/>
      <c r="DA290" s="32"/>
      <c r="DB290" s="32"/>
      <c r="DC290" s="32"/>
      <c r="DD290" s="32"/>
      <c r="DE290" s="32"/>
      <c r="DF290" s="32"/>
      <c r="DG290" s="32"/>
      <c r="DH290" s="32"/>
      <c r="DI290" s="32"/>
      <c r="DJ290" s="32"/>
      <c r="DK290" s="32"/>
      <c r="DL290" s="32"/>
      <c r="DM290" s="32"/>
      <c r="DN290" s="32"/>
      <c r="DO290" s="32"/>
      <c r="DP290" s="32"/>
      <c r="DQ290" s="32"/>
      <c r="DR290" s="32"/>
      <c r="DS290" s="32"/>
      <c r="DT290" s="32"/>
      <c r="DU290" s="32"/>
      <c r="DV290" s="32"/>
      <c r="DW290" s="32"/>
      <c r="DX290" s="32"/>
      <c r="DY290" s="32"/>
      <c r="DZ290" s="32"/>
      <c r="EA290" s="32"/>
      <c r="EB290" s="32"/>
      <c r="EC290" s="32"/>
      <c r="ED290" s="32"/>
      <c r="EE290" s="32"/>
      <c r="EF290" s="32"/>
      <c r="EG290" s="32"/>
      <c r="EH290" s="32"/>
      <c r="EI290" s="32"/>
      <c r="EJ290" s="32"/>
      <c r="EK290" s="32"/>
      <c r="EL290" s="32"/>
      <c r="EM290" s="32"/>
      <c r="EN290" s="32"/>
      <c r="EO290" s="32"/>
      <c r="EP290" s="32"/>
      <c r="EQ290" s="32"/>
      <c r="ER290" s="32"/>
      <c r="ES290" s="32"/>
      <c r="ET290" s="32"/>
      <c r="EU290" s="32"/>
      <c r="EV290" s="32"/>
      <c r="EW290" s="32"/>
      <c r="EX290" s="32"/>
      <c r="EY290" s="32"/>
      <c r="EZ290" s="32"/>
      <c r="FA290" s="32"/>
      <c r="FB290" s="80" t="s">
        <v>1081</v>
      </c>
      <c r="FC290" s="80"/>
      <c r="FD290" s="80"/>
    </row>
    <row r="291" ht="15.0" hidden="1" customHeight="1">
      <c r="A291" s="81">
        <v>38736.0</v>
      </c>
      <c r="B291" s="82" t="s">
        <v>1080</v>
      </c>
      <c r="C291" s="83" t="s">
        <v>27</v>
      </c>
      <c r="D291" s="73" t="s">
        <v>16</v>
      </c>
      <c r="E291" s="73" t="s">
        <v>10</v>
      </c>
      <c r="F291" s="73" t="s">
        <v>292</v>
      </c>
      <c r="G291" s="82" t="s">
        <v>1072</v>
      </c>
      <c r="H291" s="82" t="s">
        <v>1073</v>
      </c>
      <c r="I291" s="96" t="s">
        <v>11</v>
      </c>
      <c r="J291" s="96" t="s">
        <v>18</v>
      </c>
      <c r="K291" s="96" t="s">
        <v>73</v>
      </c>
      <c r="L291" s="96" t="s">
        <v>1074</v>
      </c>
      <c r="M291" s="96" t="s">
        <v>114</v>
      </c>
      <c r="N291" s="74">
        <v>43333.0</v>
      </c>
      <c r="O291" s="97"/>
      <c r="P291" s="32"/>
      <c r="Q291" s="33"/>
      <c r="R291" s="33"/>
      <c r="S291" s="32"/>
      <c r="T291" s="75">
        <f t="shared" si="419"/>
        <v>190</v>
      </c>
      <c r="U291" s="75">
        <f t="shared" si="4"/>
        <v>4</v>
      </c>
      <c r="V291" s="75">
        <f t="shared" ref="V291:X291" si="590">IF(ISBLANK($A291),"",sum(AF291,AL291,AR291,AX291,BD291,BJ291,BP291,BV291,CB291,CH291,CN291,CT291,CZ291,DF291,DL291,DR291,DX291,ED291,EJ291,EP291,EV291))</f>
        <v>6</v>
      </c>
      <c r="W291" s="75">
        <f t="shared" si="590"/>
        <v>0</v>
      </c>
      <c r="X291" s="75">
        <f t="shared" si="590"/>
        <v>0</v>
      </c>
      <c r="Y291" s="75">
        <f t="shared" si="421"/>
        <v>6</v>
      </c>
      <c r="Z291" s="75">
        <f t="shared" ref="Z291:AB291" si="591">IF(ISBLANK($A291),"",sum(AI291,AO291,AU291,BA291,BG291,BM291,BS291,BY291,CE291,CK291,CQ291,CW291,DC291,DI291,DO291,DU291,EA291,EG291,EM291,ES291,EY291))</f>
        <v>6</v>
      </c>
      <c r="AA291" s="75">
        <f t="shared" si="591"/>
        <v>0</v>
      </c>
      <c r="AB291" s="75">
        <f t="shared" si="591"/>
        <v>0</v>
      </c>
      <c r="AC291" s="75">
        <f t="shared" si="423"/>
        <v>6</v>
      </c>
      <c r="AD291" s="77">
        <f t="shared" si="424"/>
        <v>1</v>
      </c>
      <c r="AE291" s="112" t="str">
        <f t="shared" si="425"/>
        <v>20+</v>
      </c>
      <c r="AF291" s="40"/>
      <c r="AG291" s="79"/>
      <c r="AH291" s="32"/>
      <c r="AI291" s="79"/>
      <c r="AJ291" s="32"/>
      <c r="AK291" s="32"/>
      <c r="AL291" s="32"/>
      <c r="AM291" s="79"/>
      <c r="AN291" s="32"/>
      <c r="AO291" s="79"/>
      <c r="AP291" s="32"/>
      <c r="AQ291" s="32"/>
      <c r="AR291" s="79">
        <v>1.0</v>
      </c>
      <c r="AS291" s="79"/>
      <c r="AT291" s="32"/>
      <c r="AU291" s="79">
        <v>1.0</v>
      </c>
      <c r="AV291" s="32"/>
      <c r="AW291" s="32"/>
      <c r="AX291" s="79">
        <v>1.0</v>
      </c>
      <c r="AY291" s="32"/>
      <c r="AZ291" s="32"/>
      <c r="BA291" s="79">
        <v>1.0</v>
      </c>
      <c r="BB291" s="32"/>
      <c r="BC291" s="32"/>
      <c r="BD291" s="79"/>
      <c r="BE291" s="32"/>
      <c r="BF291" s="32"/>
      <c r="BG291" s="32"/>
      <c r="BH291" s="32"/>
      <c r="BI291" s="32"/>
      <c r="BJ291" s="79"/>
      <c r="BK291" s="32"/>
      <c r="BL291" s="32"/>
      <c r="BM291" s="32"/>
      <c r="BN291" s="32"/>
      <c r="BO291" s="32"/>
      <c r="BP291" s="79"/>
      <c r="BQ291" s="32"/>
      <c r="BR291" s="32"/>
      <c r="BS291" s="32"/>
      <c r="BT291" s="32"/>
      <c r="BU291" s="32"/>
      <c r="BV291" s="32"/>
      <c r="BW291" s="32"/>
      <c r="BX291" s="32"/>
      <c r="BY291" s="32"/>
      <c r="BZ291" s="32"/>
      <c r="CA291" s="32"/>
      <c r="CB291" s="32"/>
      <c r="CC291" s="32"/>
      <c r="CD291" s="32"/>
      <c r="CE291" s="32"/>
      <c r="CF291" s="32"/>
      <c r="CG291" s="32"/>
      <c r="CH291" s="79">
        <v>1.0</v>
      </c>
      <c r="CI291" s="32"/>
      <c r="CJ291" s="32"/>
      <c r="CK291" s="79">
        <v>1.0</v>
      </c>
      <c r="CL291" s="32"/>
      <c r="CM291" s="32"/>
      <c r="CN291" s="79">
        <v>2.0</v>
      </c>
      <c r="CO291" s="32"/>
      <c r="CP291" s="32"/>
      <c r="CQ291" s="79">
        <v>2.0</v>
      </c>
      <c r="CR291" s="32"/>
      <c r="CS291" s="32"/>
      <c r="CT291" s="79">
        <v>1.0</v>
      </c>
      <c r="CU291" s="32"/>
      <c r="CV291" s="32"/>
      <c r="CW291" s="79">
        <v>1.0</v>
      </c>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c r="EC291" s="32"/>
      <c r="ED291" s="32"/>
      <c r="EE291" s="32"/>
      <c r="EF291" s="32"/>
      <c r="EG291" s="32"/>
      <c r="EH291" s="32"/>
      <c r="EI291" s="32"/>
      <c r="EJ291" s="32"/>
      <c r="EK291" s="32"/>
      <c r="EL291" s="32"/>
      <c r="EM291" s="32"/>
      <c r="EN291" s="32"/>
      <c r="EO291" s="32"/>
      <c r="EP291" s="32"/>
      <c r="EQ291" s="32"/>
      <c r="ER291" s="32"/>
      <c r="ES291" s="32"/>
      <c r="ET291" s="32"/>
      <c r="EU291" s="32"/>
      <c r="EV291" s="32"/>
      <c r="EW291" s="32"/>
      <c r="EX291" s="32"/>
      <c r="EY291" s="32"/>
      <c r="EZ291" s="32"/>
      <c r="FA291" s="32"/>
      <c r="FB291" s="80" t="s">
        <v>1082</v>
      </c>
      <c r="FC291" s="80"/>
      <c r="FD291" s="80"/>
    </row>
    <row r="292" ht="15.0" hidden="1" customHeight="1">
      <c r="A292" s="81">
        <v>38775.0</v>
      </c>
      <c r="B292" s="82" t="s">
        <v>1083</v>
      </c>
      <c r="C292" s="83" t="s">
        <v>27</v>
      </c>
      <c r="D292" s="73" t="s">
        <v>16</v>
      </c>
      <c r="E292" s="73" t="s">
        <v>10</v>
      </c>
      <c r="F292" s="73" t="s">
        <v>292</v>
      </c>
      <c r="G292" s="82" t="s">
        <v>1084</v>
      </c>
      <c r="H292" s="82" t="s">
        <v>1035</v>
      </c>
      <c r="I292" s="96" t="s">
        <v>11</v>
      </c>
      <c r="J292" s="96" t="s">
        <v>18</v>
      </c>
      <c r="K292" s="96" t="s">
        <v>73</v>
      </c>
      <c r="L292" s="96" t="s">
        <v>340</v>
      </c>
      <c r="M292" s="96" t="s">
        <v>110</v>
      </c>
      <c r="N292" s="74">
        <v>43334.0</v>
      </c>
      <c r="O292" s="97"/>
      <c r="P292" s="32"/>
      <c r="Q292" s="33"/>
      <c r="R292" s="33"/>
      <c r="S292" s="32"/>
      <c r="T292" s="75">
        <f t="shared" si="419"/>
        <v>189</v>
      </c>
      <c r="U292" s="75">
        <f t="shared" si="4"/>
        <v>4</v>
      </c>
      <c r="V292" s="75">
        <f t="shared" ref="V292:X292" si="592">IF(ISBLANK($A292),"",sum(AF292,AL292,AR292,AX292,BD292,BJ292,BP292,BV292,CB292,CH292,CN292,CT292,CZ292,DF292,DL292,DR292,DX292,ED292,EJ292,EP292,EV292))</f>
        <v>1</v>
      </c>
      <c r="W292" s="75">
        <f t="shared" si="592"/>
        <v>3</v>
      </c>
      <c r="X292" s="75">
        <f t="shared" si="592"/>
        <v>0</v>
      </c>
      <c r="Y292" s="75">
        <f t="shared" si="421"/>
        <v>4</v>
      </c>
      <c r="Z292" s="75">
        <f t="shared" ref="Z292:AB292" si="593">IF(ISBLANK($A292),"",sum(AI292,AO292,AU292,BA292,BG292,BM292,BS292,BY292,CE292,CK292,CQ292,CW292,DC292,DI292,DO292,DU292,EA292,EG292,EM292,ES292,EY292))</f>
        <v>2</v>
      </c>
      <c r="AA292" s="75">
        <f t="shared" si="593"/>
        <v>0</v>
      </c>
      <c r="AB292" s="75">
        <f t="shared" si="593"/>
        <v>0</v>
      </c>
      <c r="AC292" s="75">
        <f t="shared" si="423"/>
        <v>2</v>
      </c>
      <c r="AD292" s="77">
        <f t="shared" si="424"/>
        <v>0.5</v>
      </c>
      <c r="AE292" s="112" t="str">
        <f t="shared" si="425"/>
        <v>20+</v>
      </c>
      <c r="AF292" s="40"/>
      <c r="AG292" s="79"/>
      <c r="AH292" s="32"/>
      <c r="AI292" s="79"/>
      <c r="AJ292" s="32"/>
      <c r="AK292" s="32"/>
      <c r="AL292" s="32"/>
      <c r="AM292" s="79"/>
      <c r="AN292" s="32"/>
      <c r="AO292" s="79"/>
      <c r="AP292" s="32"/>
      <c r="AQ292" s="32"/>
      <c r="AR292" s="79">
        <v>1.0</v>
      </c>
      <c r="AS292" s="79"/>
      <c r="AT292" s="32"/>
      <c r="AU292" s="79">
        <v>1.0</v>
      </c>
      <c r="AV292" s="32"/>
      <c r="AW292" s="32"/>
      <c r="AX292" s="32"/>
      <c r="AY292" s="32"/>
      <c r="AZ292" s="32"/>
      <c r="BA292" s="32"/>
      <c r="BB292" s="32"/>
      <c r="BC292" s="32"/>
      <c r="BD292" s="79"/>
      <c r="BE292" s="32"/>
      <c r="BF292" s="32"/>
      <c r="BG292" s="32"/>
      <c r="BH292" s="32"/>
      <c r="BI292" s="32"/>
      <c r="BJ292" s="79"/>
      <c r="BK292" s="32"/>
      <c r="BL292" s="32"/>
      <c r="BM292" s="32"/>
      <c r="BN292" s="32"/>
      <c r="BO292" s="32"/>
      <c r="BP292" s="79"/>
      <c r="BQ292" s="79">
        <v>3.0</v>
      </c>
      <c r="BR292" s="32"/>
      <c r="BS292" s="79">
        <v>1.0</v>
      </c>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CT292" s="32"/>
      <c r="CU292" s="32"/>
      <c r="CV292" s="32"/>
      <c r="CW292" s="32"/>
      <c r="CX292" s="32"/>
      <c r="CY292" s="32"/>
      <c r="CZ292" s="32"/>
      <c r="DA292" s="32"/>
      <c r="DB292" s="32"/>
      <c r="DC292" s="32"/>
      <c r="DD292" s="32"/>
      <c r="DE292" s="32"/>
      <c r="DF292" s="32"/>
      <c r="DG292" s="32"/>
      <c r="DH292" s="32"/>
      <c r="DI292" s="32"/>
      <c r="DJ292" s="32"/>
      <c r="DK292" s="32"/>
      <c r="DL292" s="32"/>
      <c r="DM292" s="32"/>
      <c r="DN292" s="32"/>
      <c r="DO292" s="32"/>
      <c r="DP292" s="32"/>
      <c r="DQ292" s="32"/>
      <c r="DR292" s="32"/>
      <c r="DS292" s="32"/>
      <c r="DT292" s="32"/>
      <c r="DU292" s="32"/>
      <c r="DV292" s="32"/>
      <c r="DW292" s="32"/>
      <c r="DX292" s="32"/>
      <c r="DY292" s="32"/>
      <c r="DZ292" s="32"/>
      <c r="EA292" s="32"/>
      <c r="EB292" s="32"/>
      <c r="EC292" s="32"/>
      <c r="ED292" s="32"/>
      <c r="EE292" s="32"/>
      <c r="EF292" s="32"/>
      <c r="EG292" s="32"/>
      <c r="EH292" s="32"/>
      <c r="EI292" s="32"/>
      <c r="EJ292" s="32"/>
      <c r="EK292" s="32"/>
      <c r="EL292" s="32"/>
      <c r="EM292" s="32"/>
      <c r="EN292" s="32"/>
      <c r="EO292" s="32"/>
      <c r="EP292" s="32"/>
      <c r="EQ292" s="32"/>
      <c r="ER292" s="32"/>
      <c r="ES292" s="32"/>
      <c r="ET292" s="32"/>
      <c r="EU292" s="32"/>
      <c r="EV292" s="32"/>
      <c r="EW292" s="32"/>
      <c r="EX292" s="32"/>
      <c r="EY292" s="32"/>
      <c r="EZ292" s="32"/>
      <c r="FA292" s="32"/>
      <c r="FB292" s="80" t="s">
        <v>1085</v>
      </c>
      <c r="FC292" s="80"/>
      <c r="FD292" s="80"/>
    </row>
    <row r="293" ht="15.0" hidden="1" customHeight="1">
      <c r="A293" s="81">
        <v>38776.0</v>
      </c>
      <c r="B293" s="82" t="s">
        <v>1086</v>
      </c>
      <c r="C293" s="83" t="s">
        <v>27</v>
      </c>
      <c r="D293" s="73" t="s">
        <v>16</v>
      </c>
      <c r="E293" s="73" t="s">
        <v>10</v>
      </c>
      <c r="F293" s="73" t="s">
        <v>292</v>
      </c>
      <c r="G293" s="82" t="s">
        <v>1087</v>
      </c>
      <c r="H293" s="82" t="s">
        <v>1035</v>
      </c>
      <c r="I293" s="96" t="s">
        <v>11</v>
      </c>
      <c r="J293" s="96" t="s">
        <v>18</v>
      </c>
      <c r="K293" s="96" t="s">
        <v>73</v>
      </c>
      <c r="L293" s="96" t="s">
        <v>340</v>
      </c>
      <c r="M293" s="96" t="s">
        <v>110</v>
      </c>
      <c r="N293" s="74">
        <v>43334.0</v>
      </c>
      <c r="O293" s="97"/>
      <c r="P293" s="32"/>
      <c r="Q293" s="33"/>
      <c r="R293" s="33"/>
      <c r="S293" s="32"/>
      <c r="T293" s="75">
        <f t="shared" si="419"/>
        <v>189</v>
      </c>
      <c r="U293" s="75">
        <f t="shared" si="4"/>
        <v>4</v>
      </c>
      <c r="V293" s="75">
        <f t="shared" ref="V293:X293" si="594">IF(ISBLANK($A293),"",sum(AF293,AL293,AR293,AX293,BD293,BJ293,BP293,BV293,CB293,CH293,CN293,CT293,CZ293,DF293,DL293,DR293,DX293,ED293,EJ293,EP293,EV293))</f>
        <v>1</v>
      </c>
      <c r="W293" s="75">
        <f t="shared" si="594"/>
        <v>1</v>
      </c>
      <c r="X293" s="75">
        <f t="shared" si="594"/>
        <v>0</v>
      </c>
      <c r="Y293" s="75">
        <f t="shared" si="421"/>
        <v>2</v>
      </c>
      <c r="Z293" s="75">
        <f t="shared" ref="Z293:AB293" si="595">IF(ISBLANK($A293),"",sum(AI293,AO293,AU293,BA293,BG293,BM293,BS293,BY293,CE293,CK293,CQ293,CW293,DC293,DI293,DO293,DU293,EA293,EG293,EM293,ES293,EY293))</f>
        <v>1</v>
      </c>
      <c r="AA293" s="75">
        <f t="shared" si="595"/>
        <v>1</v>
      </c>
      <c r="AB293" s="75">
        <f t="shared" si="595"/>
        <v>0</v>
      </c>
      <c r="AC293" s="75">
        <f t="shared" si="423"/>
        <v>2</v>
      </c>
      <c r="AD293" s="77">
        <f t="shared" si="424"/>
        <v>0.5</v>
      </c>
      <c r="AE293" s="112" t="str">
        <f t="shared" si="425"/>
        <v>20+</v>
      </c>
      <c r="AF293" s="113">
        <v>1.0</v>
      </c>
      <c r="AG293" s="79"/>
      <c r="AH293" s="32"/>
      <c r="AI293" s="79">
        <v>1.0</v>
      </c>
      <c r="AJ293" s="32"/>
      <c r="AK293" s="32"/>
      <c r="AL293" s="32"/>
      <c r="AM293" s="79"/>
      <c r="AN293" s="32"/>
      <c r="AO293" s="79"/>
      <c r="AP293" s="32"/>
      <c r="AQ293" s="32"/>
      <c r="AR293" s="32"/>
      <c r="AS293" s="79"/>
      <c r="AT293" s="32"/>
      <c r="AU293" s="79"/>
      <c r="AV293" s="32"/>
      <c r="AW293" s="32"/>
      <c r="AX293" s="32"/>
      <c r="AY293" s="32"/>
      <c r="AZ293" s="32"/>
      <c r="BA293" s="32"/>
      <c r="BB293" s="32"/>
      <c r="BC293" s="32"/>
      <c r="BD293" s="79"/>
      <c r="BE293" s="32"/>
      <c r="BF293" s="32"/>
      <c r="BG293" s="32"/>
      <c r="BH293" s="79">
        <v>1.0</v>
      </c>
      <c r="BI293" s="32"/>
      <c r="BJ293" s="79"/>
      <c r="BK293" s="32"/>
      <c r="BL293" s="32"/>
      <c r="BM293" s="32"/>
      <c r="BN293" s="32"/>
      <c r="BO293" s="32"/>
      <c r="BP293" s="79"/>
      <c r="BQ293" s="79">
        <v>1.0</v>
      </c>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CT293" s="32"/>
      <c r="CU293" s="32"/>
      <c r="CV293" s="32"/>
      <c r="CW293" s="32"/>
      <c r="CX293" s="32"/>
      <c r="CY293" s="32"/>
      <c r="CZ293" s="32"/>
      <c r="DA293" s="32"/>
      <c r="DB293" s="32"/>
      <c r="DC293" s="32"/>
      <c r="DD293" s="32"/>
      <c r="DE293" s="32"/>
      <c r="DF293" s="32"/>
      <c r="DG293" s="32"/>
      <c r="DH293" s="32"/>
      <c r="DI293" s="32"/>
      <c r="DJ293" s="32"/>
      <c r="DK293" s="32"/>
      <c r="DL293" s="32"/>
      <c r="DM293" s="32"/>
      <c r="DN293" s="32"/>
      <c r="DO293" s="32"/>
      <c r="DP293" s="32"/>
      <c r="DQ293" s="32"/>
      <c r="DR293" s="32"/>
      <c r="DS293" s="32"/>
      <c r="DT293" s="32"/>
      <c r="DU293" s="32"/>
      <c r="DV293" s="32"/>
      <c r="DW293" s="32"/>
      <c r="DX293" s="32"/>
      <c r="DY293" s="32"/>
      <c r="DZ293" s="32"/>
      <c r="EA293" s="32"/>
      <c r="EB293" s="32"/>
      <c r="EC293" s="32"/>
      <c r="ED293" s="32"/>
      <c r="EE293" s="32"/>
      <c r="EF293" s="32"/>
      <c r="EG293" s="32"/>
      <c r="EH293" s="32"/>
      <c r="EI293" s="32"/>
      <c r="EJ293" s="32"/>
      <c r="EK293" s="32"/>
      <c r="EL293" s="32"/>
      <c r="EM293" s="32"/>
      <c r="EN293" s="32"/>
      <c r="EO293" s="32"/>
      <c r="EP293" s="32"/>
      <c r="EQ293" s="32"/>
      <c r="ER293" s="32"/>
      <c r="ES293" s="32"/>
      <c r="ET293" s="32"/>
      <c r="EU293" s="32"/>
      <c r="EV293" s="32"/>
      <c r="EW293" s="32"/>
      <c r="EX293" s="32"/>
      <c r="EY293" s="32"/>
      <c r="EZ293" s="32"/>
      <c r="FA293" s="32"/>
      <c r="FB293" s="80" t="s">
        <v>1088</v>
      </c>
      <c r="FC293" s="80"/>
      <c r="FD293" s="80"/>
    </row>
    <row r="294" ht="15.0" customHeight="1">
      <c r="A294" s="92">
        <v>38778.0</v>
      </c>
      <c r="B294" s="93" t="s">
        <v>1083</v>
      </c>
      <c r="C294" s="94" t="s">
        <v>27</v>
      </c>
      <c r="D294" s="87" t="s">
        <v>41</v>
      </c>
      <c r="E294" s="87" t="s">
        <v>10</v>
      </c>
      <c r="F294" s="87" t="s">
        <v>292</v>
      </c>
      <c r="G294" s="93" t="s">
        <v>1087</v>
      </c>
      <c r="H294" s="93" t="s">
        <v>1035</v>
      </c>
      <c r="I294" s="85" t="s">
        <v>11</v>
      </c>
      <c r="J294" s="85" t="s">
        <v>18</v>
      </c>
      <c r="K294" s="85" t="s">
        <v>73</v>
      </c>
      <c r="L294" s="85" t="s">
        <v>340</v>
      </c>
      <c r="M294" s="85" t="s">
        <v>110</v>
      </c>
      <c r="N294" s="95">
        <v>43334.0</v>
      </c>
      <c r="O294" s="106"/>
      <c r="P294" s="52"/>
      <c r="Q294" s="53"/>
      <c r="R294" s="53"/>
      <c r="S294" s="52"/>
      <c r="T294" s="34">
        <f t="shared" si="419"/>
        <v>189</v>
      </c>
      <c r="U294" s="35">
        <f t="shared" si="4"/>
        <v>4</v>
      </c>
      <c r="V294" s="36">
        <f t="shared" ref="V294:X294" si="596">IF(ISBLANK($A294),"",sum(AF294,AL294,AR294,AX294,BD294,BJ294,BP294,BV294,CB294,CH294,CN294,CT294,CZ294,DF294,DL294,DR294,DX294,ED294,EJ294,EP294,EV294))</f>
        <v>4</v>
      </c>
      <c r="W294" s="36">
        <f t="shared" si="596"/>
        <v>4</v>
      </c>
      <c r="X294" s="36">
        <f t="shared" si="596"/>
        <v>7</v>
      </c>
      <c r="Y294" s="36">
        <f t="shared" si="421"/>
        <v>15</v>
      </c>
      <c r="Z294" s="36">
        <f t="shared" ref="Z294:AB294" si="597">IF(ISBLANK($A294),"",sum(AI294,AO294,AU294,BA294,BG294,BM294,BS294,BY294,CE294,CK294,CQ294,CW294,DC294,DI294,DO294,DU294,EA294,EG294,EM294,ES294,EY294))</f>
        <v>8</v>
      </c>
      <c r="AA294" s="36">
        <f t="shared" si="597"/>
        <v>0</v>
      </c>
      <c r="AB294" s="36">
        <f t="shared" si="597"/>
        <v>0</v>
      </c>
      <c r="AC294" s="36">
        <f t="shared" si="423"/>
        <v>8</v>
      </c>
      <c r="AD294" s="38">
        <f t="shared" si="424"/>
        <v>0.5333333333</v>
      </c>
      <c r="AE294" s="114" t="str">
        <f t="shared" si="425"/>
        <v>20+</v>
      </c>
      <c r="AF294" s="115">
        <v>3.0</v>
      </c>
      <c r="AG294" s="90"/>
      <c r="AH294" s="52"/>
      <c r="AI294" s="90">
        <v>3.0</v>
      </c>
      <c r="AJ294" s="52"/>
      <c r="AK294" s="52"/>
      <c r="AL294" s="52"/>
      <c r="AM294" s="90"/>
      <c r="AN294" s="52"/>
      <c r="AO294" s="90"/>
      <c r="AP294" s="52"/>
      <c r="AQ294" s="52"/>
      <c r="AR294" s="52"/>
      <c r="AS294" s="90"/>
      <c r="AT294" s="52"/>
      <c r="AU294" s="90"/>
      <c r="AV294" s="52"/>
      <c r="AW294" s="52"/>
      <c r="AX294" s="52"/>
      <c r="AY294" s="52"/>
      <c r="AZ294" s="52"/>
      <c r="BA294" s="52"/>
      <c r="BB294" s="52"/>
      <c r="BC294" s="52"/>
      <c r="BD294" s="90"/>
      <c r="BE294" s="52"/>
      <c r="BF294" s="52"/>
      <c r="BG294" s="52"/>
      <c r="BH294" s="52"/>
      <c r="BI294" s="52"/>
      <c r="BJ294" s="90"/>
      <c r="BK294" s="52"/>
      <c r="BL294" s="52"/>
      <c r="BM294" s="52"/>
      <c r="BN294" s="52"/>
      <c r="BO294" s="52"/>
      <c r="BP294" s="90"/>
      <c r="BQ294" s="52"/>
      <c r="BR294" s="52"/>
      <c r="BS294" s="52"/>
      <c r="BT294" s="52"/>
      <c r="BU294" s="52"/>
      <c r="BV294" s="52"/>
      <c r="BW294" s="52"/>
      <c r="BX294" s="52"/>
      <c r="BY294" s="52"/>
      <c r="BZ294" s="52"/>
      <c r="CA294" s="52"/>
      <c r="CB294" s="90">
        <v>1.0</v>
      </c>
      <c r="CC294" s="52"/>
      <c r="CD294" s="52"/>
      <c r="CE294" s="90">
        <v>1.0</v>
      </c>
      <c r="CF294" s="52"/>
      <c r="CG294" s="52"/>
      <c r="CH294" s="52"/>
      <c r="CI294" s="90">
        <v>1.0</v>
      </c>
      <c r="CJ294" s="52"/>
      <c r="CK294" s="90">
        <v>1.0</v>
      </c>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52"/>
      <c r="DK294" s="52"/>
      <c r="DL294" s="52"/>
      <c r="DM294" s="90">
        <v>1.0</v>
      </c>
      <c r="DN294" s="52"/>
      <c r="DO294" s="52"/>
      <c r="DP294" s="52"/>
      <c r="DQ294" s="52"/>
      <c r="DR294" s="52"/>
      <c r="DS294" s="52"/>
      <c r="DT294" s="52"/>
      <c r="DU294" s="52"/>
      <c r="DV294" s="52"/>
      <c r="DW294" s="52"/>
      <c r="DX294" s="52"/>
      <c r="DY294" s="52"/>
      <c r="DZ294" s="52"/>
      <c r="EA294" s="52"/>
      <c r="EB294" s="52"/>
      <c r="EC294" s="52"/>
      <c r="ED294" s="52"/>
      <c r="EE294" s="52"/>
      <c r="EF294" s="52"/>
      <c r="EG294" s="52"/>
      <c r="EH294" s="52"/>
      <c r="EI294" s="52"/>
      <c r="EJ294" s="52"/>
      <c r="EK294" s="52"/>
      <c r="EL294" s="52"/>
      <c r="EM294" s="52"/>
      <c r="EN294" s="52"/>
      <c r="EO294" s="52"/>
      <c r="EP294" s="52"/>
      <c r="EQ294" s="90">
        <v>2.0</v>
      </c>
      <c r="ER294" s="52"/>
      <c r="ES294" s="90">
        <v>2.0</v>
      </c>
      <c r="ET294" s="52"/>
      <c r="EU294" s="52"/>
      <c r="EV294" s="52"/>
      <c r="EW294" s="52"/>
      <c r="EX294" s="116">
        <v>7.0</v>
      </c>
      <c r="EY294" s="90">
        <v>1.0</v>
      </c>
      <c r="EZ294" s="52"/>
      <c r="FA294" s="52"/>
      <c r="FB294" s="91" t="s">
        <v>1089</v>
      </c>
      <c r="FC294" s="91"/>
      <c r="FD294" s="91"/>
    </row>
    <row r="295" ht="15.0" hidden="1" customHeight="1">
      <c r="A295" s="81">
        <v>38729.0</v>
      </c>
      <c r="B295" s="82" t="s">
        <v>1090</v>
      </c>
      <c r="C295" s="83" t="s">
        <v>27</v>
      </c>
      <c r="D295" s="73" t="s">
        <v>16</v>
      </c>
      <c r="E295" s="73" t="s">
        <v>10</v>
      </c>
      <c r="F295" s="73" t="s">
        <v>292</v>
      </c>
      <c r="G295" s="82" t="s">
        <v>1091</v>
      </c>
      <c r="H295" s="82" t="s">
        <v>669</v>
      </c>
      <c r="I295" s="96" t="s">
        <v>11</v>
      </c>
      <c r="J295" s="96" t="s">
        <v>18</v>
      </c>
      <c r="K295" s="96" t="s">
        <v>73</v>
      </c>
      <c r="L295" s="96" t="s">
        <v>340</v>
      </c>
      <c r="M295" s="96" t="s">
        <v>110</v>
      </c>
      <c r="N295" s="74">
        <v>43341.0</v>
      </c>
      <c r="O295" s="97"/>
      <c r="P295" s="32"/>
      <c r="Q295" s="33"/>
      <c r="R295" s="33"/>
      <c r="S295" s="32"/>
      <c r="T295" s="75">
        <f t="shared" si="419"/>
        <v>182</v>
      </c>
      <c r="U295" s="75">
        <f t="shared" si="4"/>
        <v>4</v>
      </c>
      <c r="V295" s="75">
        <f t="shared" ref="V295:X295" si="598">IF(ISBLANK($A295),"",sum(AF295,AL295,AR295,AX295,BD295,BJ295,BP295,BV295,CB295,CH295,CN295,CT295,CZ295,DF295,DL295,DR295,DX295,ED295,EJ295,EP295,EV295))</f>
        <v>4</v>
      </c>
      <c r="W295" s="75">
        <f t="shared" si="598"/>
        <v>1</v>
      </c>
      <c r="X295" s="75">
        <f t="shared" si="598"/>
        <v>0</v>
      </c>
      <c r="Y295" s="75">
        <f t="shared" si="421"/>
        <v>5</v>
      </c>
      <c r="Z295" s="75">
        <f t="shared" ref="Z295:AB295" si="599">IF(ISBLANK($A295),"",sum(AI295,AO295,AU295,BA295,BG295,BM295,BS295,BY295,CE295,CK295,CQ295,CW295,DC295,DI295,DO295,DU295,EA295,EG295,EM295,ES295,EY295))</f>
        <v>3</v>
      </c>
      <c r="AA295" s="75">
        <f t="shared" si="599"/>
        <v>1</v>
      </c>
      <c r="AB295" s="75">
        <f t="shared" si="599"/>
        <v>1</v>
      </c>
      <c r="AC295" s="75">
        <f t="shared" si="423"/>
        <v>5</v>
      </c>
      <c r="AD295" s="77">
        <f t="shared" si="424"/>
        <v>0.6</v>
      </c>
      <c r="AE295" s="112" t="str">
        <f t="shared" si="425"/>
        <v>20+</v>
      </c>
      <c r="AF295" s="40"/>
      <c r="AG295" s="79"/>
      <c r="AH295" s="32"/>
      <c r="AI295" s="79"/>
      <c r="AJ295" s="32"/>
      <c r="AK295" s="32"/>
      <c r="AL295" s="32"/>
      <c r="AM295" s="79">
        <v>1.0</v>
      </c>
      <c r="AN295" s="32"/>
      <c r="AO295" s="79"/>
      <c r="AP295" s="32"/>
      <c r="AQ295" s="32"/>
      <c r="AR295" s="79">
        <v>1.0</v>
      </c>
      <c r="AS295" s="79"/>
      <c r="AT295" s="32"/>
      <c r="AU295" s="79">
        <v>1.0</v>
      </c>
      <c r="AV295" s="32"/>
      <c r="AW295" s="32"/>
      <c r="AX295" s="79">
        <v>1.0</v>
      </c>
      <c r="AY295" s="32"/>
      <c r="AZ295" s="32"/>
      <c r="BA295" s="79">
        <v>1.0</v>
      </c>
      <c r="BB295" s="32"/>
      <c r="BC295" s="32"/>
      <c r="BD295" s="79">
        <v>1.0</v>
      </c>
      <c r="BE295" s="32"/>
      <c r="BF295" s="32"/>
      <c r="BG295" s="32"/>
      <c r="BH295" s="32"/>
      <c r="BI295" s="32"/>
      <c r="BJ295" s="79">
        <v>1.0</v>
      </c>
      <c r="BK295" s="32"/>
      <c r="BL295" s="32"/>
      <c r="BM295" s="32"/>
      <c r="BN295" s="32"/>
      <c r="BO295" s="32"/>
      <c r="BP295" s="79"/>
      <c r="BQ295" s="32"/>
      <c r="BR295" s="32"/>
      <c r="BS295" s="79">
        <v>1.0</v>
      </c>
      <c r="BT295" s="32"/>
      <c r="BU295" s="32"/>
      <c r="BV295" s="32"/>
      <c r="BW295" s="32"/>
      <c r="BX295" s="32"/>
      <c r="BY295" s="32"/>
      <c r="BZ295" s="79">
        <v>1.0</v>
      </c>
      <c r="CA295" s="32"/>
      <c r="CB295" s="32"/>
      <c r="CC295" s="32"/>
      <c r="CD295" s="32"/>
      <c r="CE295" s="32"/>
      <c r="CF295" s="32"/>
      <c r="CG295" s="79">
        <v>1.0</v>
      </c>
      <c r="CH295" s="32"/>
      <c r="CI295" s="32"/>
      <c r="CJ295" s="32"/>
      <c r="CK295" s="32"/>
      <c r="CL295" s="32"/>
      <c r="CM295" s="32"/>
      <c r="CN295" s="32"/>
      <c r="CO295" s="32"/>
      <c r="CP295" s="32"/>
      <c r="CQ295" s="32"/>
      <c r="CR295" s="32"/>
      <c r="CS295" s="32"/>
      <c r="CT295" s="32"/>
      <c r="CU295" s="32"/>
      <c r="CV295" s="32"/>
      <c r="CW295" s="32"/>
      <c r="CX295" s="32"/>
      <c r="CY295" s="32"/>
      <c r="CZ295" s="32"/>
      <c r="DA295" s="32"/>
      <c r="DB295" s="32"/>
      <c r="DC295" s="32"/>
      <c r="DD295" s="32"/>
      <c r="DE295" s="32"/>
      <c r="DF295" s="32"/>
      <c r="DG295" s="32"/>
      <c r="DH295" s="32"/>
      <c r="DI295" s="32"/>
      <c r="DJ295" s="32"/>
      <c r="DK295" s="32"/>
      <c r="DL295" s="32"/>
      <c r="DM295" s="32"/>
      <c r="DN295" s="32"/>
      <c r="DO295" s="32"/>
      <c r="DP295" s="32"/>
      <c r="DQ295" s="32"/>
      <c r="DR295" s="32"/>
      <c r="DS295" s="32"/>
      <c r="DT295" s="32"/>
      <c r="DU295" s="32"/>
      <c r="DV295" s="32"/>
      <c r="DW295" s="32"/>
      <c r="DX295" s="32"/>
      <c r="DY295" s="32"/>
      <c r="DZ295" s="32"/>
      <c r="EA295" s="32"/>
      <c r="EB295" s="32"/>
      <c r="EC295" s="32"/>
      <c r="ED295" s="32"/>
      <c r="EE295" s="32"/>
      <c r="EF295" s="32"/>
      <c r="EG295" s="32"/>
      <c r="EH295" s="32"/>
      <c r="EI295" s="32"/>
      <c r="EJ295" s="32"/>
      <c r="EK295" s="32"/>
      <c r="EL295" s="32"/>
      <c r="EM295" s="32"/>
      <c r="EN295" s="32"/>
      <c r="EO295" s="32"/>
      <c r="EP295" s="32"/>
      <c r="EQ295" s="32"/>
      <c r="ER295" s="32"/>
      <c r="ES295" s="32"/>
      <c r="ET295" s="32"/>
      <c r="EU295" s="32"/>
      <c r="EV295" s="32"/>
      <c r="EW295" s="32"/>
      <c r="EX295" s="32"/>
      <c r="EY295" s="32"/>
      <c r="EZ295" s="32"/>
      <c r="FA295" s="32"/>
      <c r="FB295" s="80" t="s">
        <v>1092</v>
      </c>
      <c r="FC295" s="80"/>
      <c r="FD295" s="80"/>
    </row>
    <row r="296" ht="15.0" hidden="1" customHeight="1">
      <c r="A296" s="81">
        <v>38833.0</v>
      </c>
      <c r="B296" s="82" t="s">
        <v>1093</v>
      </c>
      <c r="C296" s="83" t="s">
        <v>27</v>
      </c>
      <c r="D296" s="73" t="s">
        <v>16</v>
      </c>
      <c r="E296" s="73" t="s">
        <v>10</v>
      </c>
      <c r="F296" s="73" t="s">
        <v>292</v>
      </c>
      <c r="G296" s="82" t="s">
        <v>1094</v>
      </c>
      <c r="H296" s="82" t="s">
        <v>477</v>
      </c>
      <c r="I296" s="96" t="s">
        <v>11</v>
      </c>
      <c r="J296" s="96" t="s">
        <v>18</v>
      </c>
      <c r="K296" s="96" t="s">
        <v>73</v>
      </c>
      <c r="L296" s="96" t="s">
        <v>340</v>
      </c>
      <c r="M296" s="96" t="s">
        <v>110</v>
      </c>
      <c r="N296" s="117">
        <v>43341.0</v>
      </c>
      <c r="O296" s="97"/>
      <c r="P296" s="32"/>
      <c r="Q296" s="33"/>
      <c r="R296" s="33"/>
      <c r="S296" s="32"/>
      <c r="T296" s="75">
        <f t="shared" si="419"/>
        <v>182</v>
      </c>
      <c r="U296" s="35">
        <f t="shared" si="4"/>
        <v>4</v>
      </c>
      <c r="V296" s="75">
        <f t="shared" ref="V296:X296" si="600">IF(ISBLANK($A296),"",sum(AF296,AL296,AR296,AX296,BD296,BJ296,BP296,BV296,CB296,CH296,CN296,CT296,CZ296,DF296,DL296,DR296,DX296,ED296,EJ296,EP296,EV296))</f>
        <v>2</v>
      </c>
      <c r="W296" s="75">
        <f t="shared" si="600"/>
        <v>0</v>
      </c>
      <c r="X296" s="75">
        <f t="shared" si="600"/>
        <v>0</v>
      </c>
      <c r="Y296" s="75">
        <f t="shared" si="421"/>
        <v>2</v>
      </c>
      <c r="Z296" s="75">
        <f t="shared" ref="Z296:AB296" si="601">IF(ISBLANK($A296),"",sum(AI296,AO296,AU296,BA296,BG296,BM296,BS296,BY296,CE296,CK296,CQ296,CW296,DC296,DI296,DO296,DU296,EA296,EG296,EM296,ES296,EY296))</f>
        <v>2</v>
      </c>
      <c r="AA296" s="75">
        <f t="shared" si="601"/>
        <v>0</v>
      </c>
      <c r="AB296" s="75">
        <f t="shared" si="601"/>
        <v>0</v>
      </c>
      <c r="AC296" s="75">
        <f t="shared" si="423"/>
        <v>2</v>
      </c>
      <c r="AD296" s="77">
        <f t="shared" si="424"/>
        <v>1</v>
      </c>
      <c r="AE296" s="112" t="str">
        <f t="shared" si="425"/>
        <v>20+</v>
      </c>
      <c r="AF296" s="113">
        <v>1.0</v>
      </c>
      <c r="AG296" s="79"/>
      <c r="AH296" s="32"/>
      <c r="AI296" s="79">
        <v>1.0</v>
      </c>
      <c r="AJ296" s="32"/>
      <c r="AK296" s="32"/>
      <c r="AL296" s="79">
        <v>1.0</v>
      </c>
      <c r="AM296" s="79"/>
      <c r="AN296" s="32"/>
      <c r="AO296" s="79">
        <v>1.0</v>
      </c>
      <c r="AP296" s="32"/>
      <c r="AQ296" s="32"/>
      <c r="AR296" s="32"/>
      <c r="AS296" s="79"/>
      <c r="AT296" s="32"/>
      <c r="AU296" s="79"/>
      <c r="AV296" s="32"/>
      <c r="AW296" s="32"/>
      <c r="AX296" s="32"/>
      <c r="AY296" s="32"/>
      <c r="AZ296" s="32"/>
      <c r="BA296" s="32"/>
      <c r="BB296" s="32"/>
      <c r="BC296" s="32"/>
      <c r="BD296" s="79"/>
      <c r="BE296" s="32"/>
      <c r="BF296" s="32"/>
      <c r="BG296" s="32"/>
      <c r="BH296" s="32"/>
      <c r="BI296" s="32"/>
      <c r="BJ296" s="79"/>
      <c r="BK296" s="32"/>
      <c r="BL296" s="32"/>
      <c r="BM296" s="32"/>
      <c r="BN296" s="32"/>
      <c r="BO296" s="32"/>
      <c r="BP296" s="79"/>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CT296" s="32"/>
      <c r="CU296" s="32"/>
      <c r="CV296" s="32"/>
      <c r="CW296" s="32"/>
      <c r="CX296" s="32"/>
      <c r="CY296" s="32"/>
      <c r="CZ296" s="32"/>
      <c r="DA296" s="32"/>
      <c r="DB296" s="32"/>
      <c r="DC296" s="32"/>
      <c r="DD296" s="32"/>
      <c r="DE296" s="32"/>
      <c r="DF296" s="32"/>
      <c r="DG296" s="32"/>
      <c r="DH296" s="32"/>
      <c r="DI296" s="32"/>
      <c r="DJ296" s="32"/>
      <c r="DK296" s="32"/>
      <c r="DL296" s="32"/>
      <c r="DM296" s="32"/>
      <c r="DN296" s="32"/>
      <c r="DO296" s="32"/>
      <c r="DP296" s="32"/>
      <c r="DQ296" s="32"/>
      <c r="DR296" s="32"/>
      <c r="DS296" s="32"/>
      <c r="DT296" s="32"/>
      <c r="DU296" s="32"/>
      <c r="DV296" s="32"/>
      <c r="DW296" s="32"/>
      <c r="DX296" s="32"/>
      <c r="DY296" s="32"/>
      <c r="DZ296" s="32"/>
      <c r="EA296" s="32"/>
      <c r="EB296" s="32"/>
      <c r="EC296" s="32"/>
      <c r="ED296" s="32"/>
      <c r="EE296" s="32"/>
      <c r="EF296" s="32"/>
      <c r="EG296" s="32"/>
      <c r="EH296" s="32"/>
      <c r="EI296" s="32"/>
      <c r="EJ296" s="32"/>
      <c r="EK296" s="32"/>
      <c r="EL296" s="32"/>
      <c r="EM296" s="32"/>
      <c r="EN296" s="32"/>
      <c r="EO296" s="32"/>
      <c r="EP296" s="32"/>
      <c r="EQ296" s="32"/>
      <c r="ER296" s="32"/>
      <c r="ES296" s="32"/>
      <c r="ET296" s="32"/>
      <c r="EU296" s="32"/>
      <c r="EV296" s="32"/>
      <c r="EW296" s="32"/>
      <c r="EX296" s="32"/>
      <c r="EY296" s="32"/>
      <c r="EZ296" s="32"/>
      <c r="FA296" s="32"/>
      <c r="FB296" s="80" t="s">
        <v>1095</v>
      </c>
      <c r="FC296" s="80"/>
      <c r="FD296" s="80"/>
    </row>
    <row r="297" ht="15.0" hidden="1" customHeight="1">
      <c r="A297" s="81">
        <v>38877.0</v>
      </c>
      <c r="B297" s="82" t="s">
        <v>1096</v>
      </c>
      <c r="C297" s="83" t="s">
        <v>27</v>
      </c>
      <c r="D297" s="73" t="s">
        <v>16</v>
      </c>
      <c r="E297" s="73" t="s">
        <v>10</v>
      </c>
      <c r="F297" s="73" t="s">
        <v>292</v>
      </c>
      <c r="G297" s="82" t="s">
        <v>700</v>
      </c>
      <c r="H297" s="82" t="s">
        <v>669</v>
      </c>
      <c r="I297" s="96" t="s">
        <v>11</v>
      </c>
      <c r="J297" s="96" t="s">
        <v>18</v>
      </c>
      <c r="K297" s="96" t="s">
        <v>73</v>
      </c>
      <c r="L297" s="96" t="s">
        <v>340</v>
      </c>
      <c r="M297" s="96" t="s">
        <v>110</v>
      </c>
      <c r="N297" s="117">
        <v>43341.0</v>
      </c>
      <c r="O297" s="97"/>
      <c r="P297" s="32"/>
      <c r="Q297" s="33"/>
      <c r="R297" s="33"/>
      <c r="S297" s="32"/>
      <c r="T297" s="75">
        <f t="shared" si="419"/>
        <v>182</v>
      </c>
      <c r="U297" s="35">
        <f t="shared" si="4"/>
        <v>4</v>
      </c>
      <c r="V297" s="75">
        <f t="shared" ref="V297:X297" si="602">IF(ISBLANK($A297),"",sum(AF297,AL297,AR297,AX297,BD297,BJ297,BP297,BV297,CB297,CH297,CN297,CT297,CZ297,DF297,DL297,DR297,DX297,ED297,EJ297,EP297,EV297))</f>
        <v>1</v>
      </c>
      <c r="W297" s="75">
        <f t="shared" si="602"/>
        <v>0</v>
      </c>
      <c r="X297" s="75">
        <f t="shared" si="602"/>
        <v>0</v>
      </c>
      <c r="Y297" s="75">
        <f t="shared" si="421"/>
        <v>1</v>
      </c>
      <c r="Z297" s="75">
        <f t="shared" ref="Z297:AB297" si="603">IF(ISBLANK($A297),"",sum(AI297,AO297,AU297,BA297,BG297,BM297,BS297,BY297,CE297,CK297,CQ297,CW297,DC297,DI297,DO297,DU297,EA297,EG297,EM297,ES297,EY297))</f>
        <v>1</v>
      </c>
      <c r="AA297" s="75">
        <f t="shared" si="603"/>
        <v>0</v>
      </c>
      <c r="AB297" s="75">
        <f t="shared" si="603"/>
        <v>0</v>
      </c>
      <c r="AC297" s="75">
        <f t="shared" si="423"/>
        <v>1</v>
      </c>
      <c r="AD297" s="77">
        <f t="shared" si="424"/>
        <v>1</v>
      </c>
      <c r="AE297" s="112" t="str">
        <f t="shared" si="425"/>
        <v>20+</v>
      </c>
      <c r="AF297" s="113">
        <v>1.0</v>
      </c>
      <c r="AG297" s="79"/>
      <c r="AH297" s="32"/>
      <c r="AI297" s="79">
        <v>1.0</v>
      </c>
      <c r="AJ297" s="32"/>
      <c r="AK297" s="32"/>
      <c r="AL297" s="32"/>
      <c r="AM297" s="79"/>
      <c r="AN297" s="32"/>
      <c r="AO297" s="79"/>
      <c r="AP297" s="32"/>
      <c r="AQ297" s="32"/>
      <c r="AR297" s="32"/>
      <c r="AS297" s="79"/>
      <c r="AT297" s="32"/>
      <c r="AU297" s="79"/>
      <c r="AV297" s="32"/>
      <c r="AW297" s="32"/>
      <c r="AX297" s="32"/>
      <c r="AY297" s="32"/>
      <c r="AZ297" s="32"/>
      <c r="BA297" s="32"/>
      <c r="BB297" s="32"/>
      <c r="BC297" s="32"/>
      <c r="BD297" s="79"/>
      <c r="BE297" s="32"/>
      <c r="BF297" s="32"/>
      <c r="BG297" s="32"/>
      <c r="BH297" s="32"/>
      <c r="BI297" s="32"/>
      <c r="BJ297" s="79"/>
      <c r="BK297" s="32"/>
      <c r="BL297" s="32"/>
      <c r="BM297" s="32"/>
      <c r="BN297" s="32"/>
      <c r="BO297" s="32"/>
      <c r="BP297" s="79"/>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CT297" s="32"/>
      <c r="CU297" s="32"/>
      <c r="CV297" s="32"/>
      <c r="CW297" s="32"/>
      <c r="CX297" s="32"/>
      <c r="CY297" s="32"/>
      <c r="CZ297" s="32"/>
      <c r="DA297" s="32"/>
      <c r="DB297" s="32"/>
      <c r="DC297" s="32"/>
      <c r="DD297" s="32"/>
      <c r="DE297" s="32"/>
      <c r="DF297" s="32"/>
      <c r="DG297" s="32"/>
      <c r="DH297" s="32"/>
      <c r="DI297" s="32"/>
      <c r="DJ297" s="32"/>
      <c r="DK297" s="32"/>
      <c r="DL297" s="32"/>
      <c r="DM297" s="32"/>
      <c r="DN297" s="32"/>
      <c r="DO297" s="32"/>
      <c r="DP297" s="32"/>
      <c r="DQ297" s="32"/>
      <c r="DR297" s="32"/>
      <c r="DS297" s="32"/>
      <c r="DT297" s="32"/>
      <c r="DU297" s="32"/>
      <c r="DV297" s="32"/>
      <c r="DW297" s="32"/>
      <c r="DX297" s="32"/>
      <c r="DY297" s="32"/>
      <c r="DZ297" s="32"/>
      <c r="EA297" s="32"/>
      <c r="EB297" s="32"/>
      <c r="EC297" s="32"/>
      <c r="ED297" s="32"/>
      <c r="EE297" s="32"/>
      <c r="EF297" s="32"/>
      <c r="EG297" s="32"/>
      <c r="EH297" s="32"/>
      <c r="EI297" s="32"/>
      <c r="EJ297" s="32"/>
      <c r="EK297" s="32"/>
      <c r="EL297" s="32"/>
      <c r="EM297" s="32"/>
      <c r="EN297" s="32"/>
      <c r="EO297" s="32"/>
      <c r="EP297" s="32"/>
      <c r="EQ297" s="32"/>
      <c r="ER297" s="32"/>
      <c r="ES297" s="32"/>
      <c r="ET297" s="32"/>
      <c r="EU297" s="32"/>
      <c r="EV297" s="32"/>
      <c r="EW297" s="32"/>
      <c r="EX297" s="32"/>
      <c r="EY297" s="32"/>
      <c r="EZ297" s="32"/>
      <c r="FA297" s="32"/>
      <c r="FB297" s="80" t="s">
        <v>1097</v>
      </c>
      <c r="FC297" s="80"/>
      <c r="FD297" s="80"/>
    </row>
    <row r="298" ht="15.0" hidden="1" customHeight="1">
      <c r="A298" s="81">
        <v>38185.0</v>
      </c>
      <c r="B298" s="82" t="s">
        <v>880</v>
      </c>
      <c r="C298" s="83" t="s">
        <v>27</v>
      </c>
      <c r="D298" s="73" t="s">
        <v>16</v>
      </c>
      <c r="E298" s="73" t="s">
        <v>10</v>
      </c>
      <c r="F298" s="73" t="s">
        <v>292</v>
      </c>
      <c r="G298" s="82" t="s">
        <v>881</v>
      </c>
      <c r="H298" s="82" t="s">
        <v>477</v>
      </c>
      <c r="I298" s="96" t="s">
        <v>11</v>
      </c>
      <c r="J298" s="96" t="s">
        <v>18</v>
      </c>
      <c r="K298" s="96" t="s">
        <v>73</v>
      </c>
      <c r="L298" s="96" t="s">
        <v>340</v>
      </c>
      <c r="M298" s="96" t="s">
        <v>110</v>
      </c>
      <c r="N298" s="117">
        <v>43350.0</v>
      </c>
      <c r="O298" s="97"/>
      <c r="P298" s="32"/>
      <c r="Q298" s="33"/>
      <c r="R298" s="33"/>
      <c r="S298" s="32"/>
      <c r="T298" s="75">
        <f t="shared" si="419"/>
        <v>173</v>
      </c>
      <c r="U298" s="75">
        <f t="shared" si="4"/>
        <v>4</v>
      </c>
      <c r="V298" s="75">
        <f t="shared" ref="V298:X298" si="604">IF(ISBLANK($A298),"",sum(AF298,AL298,AR298,AX298,BD298,BJ298,BP298,BV298,CB298,CH298,CN298,CT298,CZ298,DF298,DL298,DR298,DX298,ED298,EJ298,EP298,EV298))</f>
        <v>5</v>
      </c>
      <c r="W298" s="75">
        <f t="shared" si="604"/>
        <v>1</v>
      </c>
      <c r="X298" s="75">
        <f t="shared" si="604"/>
        <v>0</v>
      </c>
      <c r="Y298" s="75">
        <f t="shared" si="421"/>
        <v>6</v>
      </c>
      <c r="Z298" s="75">
        <f t="shared" ref="Z298:AB298" si="605">IF(ISBLANK($A298),"",sum(AI298,AO298,AU298,BA298,BG298,BM298,BS298,BY298,CE298,CK298,CQ298,CW298,DC298,DI298,DO298,DU298,EA298,EG298,EM298,ES298,EY298))</f>
        <v>6</v>
      </c>
      <c r="AA298" s="75">
        <f t="shared" si="605"/>
        <v>0</v>
      </c>
      <c r="AB298" s="75">
        <f t="shared" si="605"/>
        <v>0</v>
      </c>
      <c r="AC298" s="75">
        <f t="shared" si="423"/>
        <v>6</v>
      </c>
      <c r="AD298" s="77">
        <f t="shared" si="424"/>
        <v>1</v>
      </c>
      <c r="AE298" s="112" t="str">
        <f t="shared" si="425"/>
        <v>20+</v>
      </c>
      <c r="AF298" s="113"/>
      <c r="AG298" s="79"/>
      <c r="AH298" s="32"/>
      <c r="AI298" s="79"/>
      <c r="AJ298" s="32"/>
      <c r="AK298" s="32"/>
      <c r="AL298" s="79">
        <v>1.0</v>
      </c>
      <c r="AM298" s="79"/>
      <c r="AN298" s="32"/>
      <c r="AO298" s="79">
        <v>1.0</v>
      </c>
      <c r="AP298" s="32"/>
      <c r="AQ298" s="32"/>
      <c r="AR298" s="79">
        <v>2.0</v>
      </c>
      <c r="AS298" s="79"/>
      <c r="AT298" s="32"/>
      <c r="AU298" s="79">
        <v>2.0</v>
      </c>
      <c r="AV298" s="32"/>
      <c r="AW298" s="32"/>
      <c r="AX298" s="79">
        <v>1.0</v>
      </c>
      <c r="AY298" s="32"/>
      <c r="AZ298" s="32"/>
      <c r="BA298" s="79">
        <v>1.0</v>
      </c>
      <c r="BB298" s="32"/>
      <c r="BC298" s="32"/>
      <c r="BD298" s="79"/>
      <c r="BE298" s="32"/>
      <c r="BF298" s="32"/>
      <c r="BG298" s="32"/>
      <c r="BH298" s="32"/>
      <c r="BI298" s="32"/>
      <c r="BJ298" s="79"/>
      <c r="BK298" s="79">
        <v>1.0</v>
      </c>
      <c r="BL298" s="32"/>
      <c r="BM298" s="32"/>
      <c r="BN298" s="32"/>
      <c r="BO298" s="32"/>
      <c r="BP298" s="79"/>
      <c r="BQ298" s="32"/>
      <c r="BR298" s="32"/>
      <c r="BS298" s="79">
        <v>1.0</v>
      </c>
      <c r="BT298" s="32"/>
      <c r="BU298" s="32"/>
      <c r="BV298" s="32"/>
      <c r="BW298" s="32"/>
      <c r="BX298" s="32"/>
      <c r="BY298" s="32"/>
      <c r="BZ298" s="32"/>
      <c r="CA298" s="32"/>
      <c r="CB298" s="79">
        <v>1.0</v>
      </c>
      <c r="CC298" s="32"/>
      <c r="CD298" s="32"/>
      <c r="CE298" s="79">
        <v>1.0</v>
      </c>
      <c r="CF298" s="32"/>
      <c r="CG298" s="32"/>
      <c r="CH298" s="32"/>
      <c r="CI298" s="32"/>
      <c r="CJ298" s="32"/>
      <c r="CK298" s="32"/>
      <c r="CL298" s="32"/>
      <c r="CM298" s="32"/>
      <c r="CN298" s="32"/>
      <c r="CO298" s="32"/>
      <c r="CP298" s="32"/>
      <c r="CQ298" s="32"/>
      <c r="CR298" s="32"/>
      <c r="CS298" s="32"/>
      <c r="CT298" s="32"/>
      <c r="CU298" s="32"/>
      <c r="CV298" s="32"/>
      <c r="CW298" s="32"/>
      <c r="CX298" s="32"/>
      <c r="CY298" s="32"/>
      <c r="CZ298" s="32"/>
      <c r="DA298" s="32"/>
      <c r="DB298" s="32"/>
      <c r="DC298" s="32"/>
      <c r="DD298" s="32"/>
      <c r="DE298" s="32"/>
      <c r="DF298" s="32"/>
      <c r="DG298" s="32"/>
      <c r="DH298" s="32"/>
      <c r="DI298" s="32"/>
      <c r="DJ298" s="32"/>
      <c r="DK298" s="32"/>
      <c r="DL298" s="32"/>
      <c r="DM298" s="32"/>
      <c r="DN298" s="32"/>
      <c r="DO298" s="32"/>
      <c r="DP298" s="32"/>
      <c r="DQ298" s="32"/>
      <c r="DR298" s="32"/>
      <c r="DS298" s="32"/>
      <c r="DT298" s="32"/>
      <c r="DU298" s="32"/>
      <c r="DV298" s="32"/>
      <c r="DW298" s="32"/>
      <c r="DX298" s="32"/>
      <c r="DY298" s="32"/>
      <c r="DZ298" s="32"/>
      <c r="EA298" s="32"/>
      <c r="EB298" s="32"/>
      <c r="EC298" s="32"/>
      <c r="ED298" s="32"/>
      <c r="EE298" s="32"/>
      <c r="EF298" s="32"/>
      <c r="EG298" s="32"/>
      <c r="EH298" s="32"/>
      <c r="EI298" s="32"/>
      <c r="EJ298" s="32"/>
      <c r="EK298" s="32"/>
      <c r="EL298" s="32"/>
      <c r="EM298" s="32"/>
      <c r="EN298" s="32"/>
      <c r="EO298" s="32"/>
      <c r="EP298" s="32"/>
      <c r="EQ298" s="32"/>
      <c r="ER298" s="32"/>
      <c r="ES298" s="32"/>
      <c r="ET298" s="32"/>
      <c r="EU298" s="32"/>
      <c r="EV298" s="32"/>
      <c r="EW298" s="32"/>
      <c r="EX298" s="32"/>
      <c r="EY298" s="32"/>
      <c r="EZ298" s="32"/>
      <c r="FA298" s="32"/>
      <c r="FB298" s="80" t="s">
        <v>1098</v>
      </c>
      <c r="FC298" s="80"/>
      <c r="FD298" s="80"/>
    </row>
    <row r="299" ht="15.0" hidden="1" customHeight="1">
      <c r="A299" s="81">
        <v>39041.0</v>
      </c>
      <c r="B299" s="82" t="s">
        <v>1099</v>
      </c>
      <c r="C299" s="83" t="s">
        <v>27</v>
      </c>
      <c r="D299" s="73" t="s">
        <v>16</v>
      </c>
      <c r="E299" s="73" t="s">
        <v>10</v>
      </c>
      <c r="F299" s="73" t="s">
        <v>292</v>
      </c>
      <c r="G299" s="82" t="s">
        <v>1100</v>
      </c>
      <c r="H299" s="82" t="s">
        <v>1101</v>
      </c>
      <c r="I299" s="96" t="s">
        <v>11</v>
      </c>
      <c r="J299" s="96" t="s">
        <v>18</v>
      </c>
      <c r="K299" s="96" t="s">
        <v>73</v>
      </c>
      <c r="L299" s="96" t="s">
        <v>647</v>
      </c>
      <c r="M299" s="96" t="s">
        <v>190</v>
      </c>
      <c r="N299" s="74">
        <v>43353.0</v>
      </c>
      <c r="O299" s="97"/>
      <c r="P299" s="32"/>
      <c r="Q299" s="33"/>
      <c r="R299" s="33"/>
      <c r="S299" s="32"/>
      <c r="T299" s="75">
        <f t="shared" si="419"/>
        <v>170</v>
      </c>
      <c r="U299" s="75">
        <f t="shared" si="4"/>
        <v>4</v>
      </c>
      <c r="V299" s="75">
        <f t="shared" ref="V299:X299" si="606">IF(ISBLANK($A299),"",sum(AF299,AL299,AR299,AX299,BD299,BJ299,BP299,BV299,CB299,CH299,CN299,CT299,CZ299,DF299,DL299,DR299,DX299,ED299,EJ299,EP299,EV299))</f>
        <v>0</v>
      </c>
      <c r="W299" s="75">
        <f t="shared" si="606"/>
        <v>6</v>
      </c>
      <c r="X299" s="75">
        <f t="shared" si="606"/>
        <v>0</v>
      </c>
      <c r="Y299" s="75">
        <f t="shared" si="421"/>
        <v>6</v>
      </c>
      <c r="Z299" s="75">
        <f t="shared" ref="Z299:AB299" si="607">IF(ISBLANK($A299),"",sum(AI299,AO299,AU299,BA299,BG299,BM299,BS299,BY299,CE299,CK299,CQ299,CW299,DC299,DI299,DO299,DU299,EA299,EG299,EM299,ES299,EY299))</f>
        <v>6</v>
      </c>
      <c r="AA299" s="75">
        <f t="shared" si="607"/>
        <v>0</v>
      </c>
      <c r="AB299" s="75">
        <f t="shared" si="607"/>
        <v>0</v>
      </c>
      <c r="AC299" s="75">
        <f t="shared" si="423"/>
        <v>6</v>
      </c>
      <c r="AD299" s="77">
        <f t="shared" si="424"/>
        <v>1</v>
      </c>
      <c r="AE299" s="112" t="str">
        <f t="shared" si="425"/>
        <v>20+</v>
      </c>
      <c r="AF299" s="40"/>
      <c r="AG299" s="79">
        <v>4.0</v>
      </c>
      <c r="AH299" s="32"/>
      <c r="AI299" s="79">
        <v>4.0</v>
      </c>
      <c r="AJ299" s="32"/>
      <c r="AK299" s="32"/>
      <c r="AL299" s="32"/>
      <c r="AM299" s="79"/>
      <c r="AN299" s="32"/>
      <c r="AO299" s="79"/>
      <c r="AP299" s="32"/>
      <c r="AQ299" s="32"/>
      <c r="AR299" s="32"/>
      <c r="AS299" s="79">
        <v>2.0</v>
      </c>
      <c r="AT299" s="32"/>
      <c r="AU299" s="79">
        <v>2.0</v>
      </c>
      <c r="AV299" s="32"/>
      <c r="AW299" s="32"/>
      <c r="AX299" s="32"/>
      <c r="AY299" s="32"/>
      <c r="AZ299" s="32"/>
      <c r="BA299" s="32"/>
      <c r="BB299" s="32"/>
      <c r="BC299" s="32"/>
      <c r="BD299" s="79"/>
      <c r="BE299" s="32"/>
      <c r="BF299" s="32"/>
      <c r="BG299" s="32"/>
      <c r="BH299" s="32"/>
      <c r="BI299" s="32"/>
      <c r="BJ299" s="79"/>
      <c r="BK299" s="32"/>
      <c r="BL299" s="32"/>
      <c r="BM299" s="32"/>
      <c r="BN299" s="32"/>
      <c r="BO299" s="32"/>
      <c r="BP299" s="79"/>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CT299" s="32"/>
      <c r="CU299" s="32"/>
      <c r="CV299" s="32"/>
      <c r="CW299" s="32"/>
      <c r="CX299" s="32"/>
      <c r="CY299" s="32"/>
      <c r="CZ299" s="32"/>
      <c r="DA299" s="32"/>
      <c r="DB299" s="32"/>
      <c r="DC299" s="32"/>
      <c r="DD299" s="32"/>
      <c r="DE299" s="32"/>
      <c r="DF299" s="32"/>
      <c r="DG299" s="32"/>
      <c r="DH299" s="32"/>
      <c r="DI299" s="32"/>
      <c r="DJ299" s="32"/>
      <c r="DK299" s="32"/>
      <c r="DL299" s="32"/>
      <c r="DM299" s="32"/>
      <c r="DN299" s="32"/>
      <c r="DO299" s="32"/>
      <c r="DP299" s="32"/>
      <c r="DQ299" s="32"/>
      <c r="DR299" s="32"/>
      <c r="DS299" s="32"/>
      <c r="DT299" s="32"/>
      <c r="DU299" s="32"/>
      <c r="DV299" s="32"/>
      <c r="DW299" s="32"/>
      <c r="DX299" s="32"/>
      <c r="DY299" s="32"/>
      <c r="DZ299" s="32"/>
      <c r="EA299" s="32"/>
      <c r="EB299" s="32"/>
      <c r="EC299" s="32"/>
      <c r="ED299" s="32"/>
      <c r="EE299" s="32"/>
      <c r="EF299" s="32"/>
      <c r="EG299" s="32"/>
      <c r="EH299" s="32"/>
      <c r="EI299" s="32"/>
      <c r="EJ299" s="32"/>
      <c r="EK299" s="32"/>
      <c r="EL299" s="32"/>
      <c r="EM299" s="32"/>
      <c r="EN299" s="32"/>
      <c r="EO299" s="32"/>
      <c r="EP299" s="32"/>
      <c r="EQ299" s="32"/>
      <c r="ER299" s="32"/>
      <c r="ES299" s="32"/>
      <c r="ET299" s="32"/>
      <c r="EU299" s="32"/>
      <c r="EV299" s="32"/>
      <c r="EW299" s="32"/>
      <c r="EX299" s="32"/>
      <c r="EY299" s="32"/>
      <c r="EZ299" s="32"/>
      <c r="FA299" s="32"/>
      <c r="FB299" s="80" t="s">
        <v>1102</v>
      </c>
      <c r="FC299" s="80"/>
      <c r="FD299" s="80"/>
    </row>
    <row r="300" ht="15.0" customHeight="1">
      <c r="A300" s="92">
        <v>39083.0</v>
      </c>
      <c r="B300" s="93" t="s">
        <v>880</v>
      </c>
      <c r="C300" s="94" t="s">
        <v>27</v>
      </c>
      <c r="D300" s="87" t="s">
        <v>41</v>
      </c>
      <c r="E300" s="87" t="s">
        <v>10</v>
      </c>
      <c r="F300" s="87" t="s">
        <v>292</v>
      </c>
      <c r="G300" s="93" t="s">
        <v>1103</v>
      </c>
      <c r="H300" s="93" t="s">
        <v>477</v>
      </c>
      <c r="I300" s="85" t="s">
        <v>11</v>
      </c>
      <c r="J300" s="85" t="s">
        <v>18</v>
      </c>
      <c r="K300" s="85" t="s">
        <v>73</v>
      </c>
      <c r="L300" s="85" t="s">
        <v>340</v>
      </c>
      <c r="M300" s="85" t="s">
        <v>110</v>
      </c>
      <c r="N300" s="95">
        <v>43356.0</v>
      </c>
      <c r="O300" s="106"/>
      <c r="P300" s="52"/>
      <c r="Q300" s="53"/>
      <c r="R300" s="53"/>
      <c r="S300" s="52"/>
      <c r="T300" s="34">
        <f t="shared" si="419"/>
        <v>167</v>
      </c>
      <c r="U300" s="35">
        <f t="shared" si="4"/>
        <v>4</v>
      </c>
      <c r="V300" s="36">
        <f t="shared" ref="V300:X300" si="608">IF(ISBLANK($A300),"",sum(AF300,AL300,AR300,AX300,BD300,BJ300,BP300,BV300,CB300,CH300,CN300,CT300,CZ300,DF300,DL300,DR300,DX300,ED300,EJ300,EP300,EV300))</f>
        <v>2</v>
      </c>
      <c r="W300" s="36">
        <f t="shared" si="608"/>
        <v>8</v>
      </c>
      <c r="X300" s="36">
        <f t="shared" si="608"/>
        <v>6</v>
      </c>
      <c r="Y300" s="36">
        <f t="shared" si="421"/>
        <v>16</v>
      </c>
      <c r="Z300" s="36">
        <f t="shared" ref="Z300:AB300" si="609">IF(ISBLANK($A300),"",sum(AI300,AO300,AU300,BA300,BG300,BM300,BS300,BY300,CE300,CK300,CQ300,CW300,DC300,DI300,DO300,DU300,EA300,EG300,EM300,ES300,EY300))</f>
        <v>14</v>
      </c>
      <c r="AA300" s="36">
        <f t="shared" si="609"/>
        <v>0</v>
      </c>
      <c r="AB300" s="36">
        <f t="shared" si="609"/>
        <v>0</v>
      </c>
      <c r="AC300" s="36">
        <f t="shared" si="423"/>
        <v>14</v>
      </c>
      <c r="AD300" s="38">
        <f t="shared" si="424"/>
        <v>0.875</v>
      </c>
      <c r="AE300" s="114" t="str">
        <f t="shared" si="425"/>
        <v>20+</v>
      </c>
      <c r="AF300" s="54"/>
      <c r="AG300" s="90">
        <v>1.0</v>
      </c>
      <c r="AH300" s="52"/>
      <c r="AI300" s="90">
        <v>1.0</v>
      </c>
      <c r="AJ300" s="90"/>
      <c r="AK300" s="52"/>
      <c r="AL300" s="52"/>
      <c r="AM300" s="90"/>
      <c r="AN300" s="52"/>
      <c r="AO300" s="90"/>
      <c r="AP300" s="52"/>
      <c r="AQ300" s="52"/>
      <c r="AR300" s="52"/>
      <c r="AS300" s="90"/>
      <c r="AT300" s="52"/>
      <c r="AU300" s="90"/>
      <c r="AV300" s="52"/>
      <c r="AW300" s="52"/>
      <c r="AX300" s="52"/>
      <c r="AY300" s="52"/>
      <c r="AZ300" s="52"/>
      <c r="BA300" s="52"/>
      <c r="BB300" s="52"/>
      <c r="BC300" s="52"/>
      <c r="BD300" s="90"/>
      <c r="BE300" s="52"/>
      <c r="BF300" s="52"/>
      <c r="BG300" s="52"/>
      <c r="BH300" s="52"/>
      <c r="BI300" s="52"/>
      <c r="BJ300" s="90"/>
      <c r="BK300" s="90">
        <v>1.0</v>
      </c>
      <c r="BL300" s="52"/>
      <c r="BM300" s="52"/>
      <c r="BN300" s="52"/>
      <c r="BO300" s="52"/>
      <c r="BP300" s="90">
        <v>1.0</v>
      </c>
      <c r="BQ300" s="90">
        <v>2.0</v>
      </c>
      <c r="BR300" s="52"/>
      <c r="BS300" s="90">
        <v>4.0</v>
      </c>
      <c r="BT300" s="52"/>
      <c r="BU300" s="52"/>
      <c r="BV300" s="52"/>
      <c r="BW300" s="90">
        <v>1.0</v>
      </c>
      <c r="BX300" s="52"/>
      <c r="BY300" s="90">
        <v>1.0</v>
      </c>
      <c r="BZ300" s="52"/>
      <c r="CA300" s="52"/>
      <c r="CB300" s="52"/>
      <c r="CC300" s="90">
        <v>1.0</v>
      </c>
      <c r="CD300" s="52"/>
      <c r="CE300" s="90">
        <v>1.0</v>
      </c>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90">
        <v>1.0</v>
      </c>
      <c r="DB300" s="52"/>
      <c r="DC300" s="90">
        <v>1.0</v>
      </c>
      <c r="DD300" s="52"/>
      <c r="DE300" s="52"/>
      <c r="DF300" s="90">
        <v>1.0</v>
      </c>
      <c r="DG300" s="52"/>
      <c r="DH300" s="52"/>
      <c r="DI300" s="52"/>
      <c r="DJ300" s="52"/>
      <c r="DK300" s="52"/>
      <c r="DL300" s="52"/>
      <c r="DM300" s="52"/>
      <c r="DN300" s="52"/>
      <c r="DO300" s="52"/>
      <c r="DP300" s="52"/>
      <c r="DQ300" s="52"/>
      <c r="DR300" s="52"/>
      <c r="DS300" s="52"/>
      <c r="DT300" s="52"/>
      <c r="DU300" s="52"/>
      <c r="DV300" s="52"/>
      <c r="DW300" s="52"/>
      <c r="DX300" s="52"/>
      <c r="DY300" s="52"/>
      <c r="DZ300" s="52"/>
      <c r="EA300" s="52"/>
      <c r="EB300" s="52"/>
      <c r="EC300" s="52"/>
      <c r="ED300" s="52"/>
      <c r="EE300" s="52"/>
      <c r="EF300" s="52"/>
      <c r="EG300" s="52"/>
      <c r="EH300" s="52"/>
      <c r="EI300" s="52"/>
      <c r="EJ300" s="52"/>
      <c r="EK300" s="90">
        <v>1.0</v>
      </c>
      <c r="EL300" s="52"/>
      <c r="EM300" s="52"/>
      <c r="EN300" s="52"/>
      <c r="EO300" s="52"/>
      <c r="EP300" s="52"/>
      <c r="EQ300" s="52"/>
      <c r="ER300" s="52"/>
      <c r="ES300" s="52"/>
      <c r="ET300" s="52"/>
      <c r="EU300" s="52"/>
      <c r="EV300" s="52"/>
      <c r="EW300" s="52"/>
      <c r="EX300" s="90">
        <v>6.0</v>
      </c>
      <c r="EY300" s="90">
        <v>6.0</v>
      </c>
      <c r="EZ300" s="52"/>
      <c r="FA300" s="52"/>
      <c r="FB300" s="91" t="s">
        <v>1104</v>
      </c>
      <c r="FC300" s="91"/>
      <c r="FD300" s="91"/>
    </row>
    <row r="301" ht="15.0" customHeight="1">
      <c r="A301" s="92">
        <v>39084.0</v>
      </c>
      <c r="B301" s="93" t="s">
        <v>880</v>
      </c>
      <c r="C301" s="94" t="s">
        <v>27</v>
      </c>
      <c r="D301" s="87" t="s">
        <v>41</v>
      </c>
      <c r="E301" s="87" t="s">
        <v>10</v>
      </c>
      <c r="F301" s="87" t="s">
        <v>292</v>
      </c>
      <c r="G301" s="93" t="s">
        <v>1103</v>
      </c>
      <c r="H301" s="93" t="s">
        <v>477</v>
      </c>
      <c r="I301" s="85" t="s">
        <v>11</v>
      </c>
      <c r="J301" s="85" t="s">
        <v>18</v>
      </c>
      <c r="K301" s="85" t="s">
        <v>73</v>
      </c>
      <c r="L301" s="85" t="s">
        <v>340</v>
      </c>
      <c r="M301" s="85" t="s">
        <v>110</v>
      </c>
      <c r="N301" s="95">
        <v>43356.0</v>
      </c>
      <c r="O301" s="106"/>
      <c r="P301" s="52"/>
      <c r="Q301" s="53"/>
      <c r="R301" s="53"/>
      <c r="S301" s="52"/>
      <c r="T301" s="34">
        <f t="shared" si="419"/>
        <v>167</v>
      </c>
      <c r="U301" s="35">
        <f t="shared" si="4"/>
        <v>4</v>
      </c>
      <c r="V301" s="36">
        <f t="shared" ref="V301:X301" si="610">IF(ISBLANK($A301),"",sum(AF301,AL301,AR301,AX301,BD301,BJ301,BP301,BV301,CB301,CH301,CN301,CT301,CZ301,DF301,DL301,DR301,DX301,ED301,EJ301,EP301,EV301))</f>
        <v>0</v>
      </c>
      <c r="W301" s="36">
        <f t="shared" si="610"/>
        <v>0</v>
      </c>
      <c r="X301" s="36">
        <f t="shared" si="610"/>
        <v>0</v>
      </c>
      <c r="Y301" s="36">
        <f t="shared" si="421"/>
        <v>0</v>
      </c>
      <c r="Z301" s="36">
        <f t="shared" ref="Z301:AB301" si="611">IF(ISBLANK($A301),"",sum(AI301,AO301,AU301,BA301,BG301,BM301,BS301,BY301,CE301,CK301,CQ301,CW301,DC301,DI301,DO301,DU301,EA301,EG301,EM301,ES301,EY301))</f>
        <v>0</v>
      </c>
      <c r="AA301" s="36">
        <f t="shared" si="611"/>
        <v>0</v>
      </c>
      <c r="AB301" s="36">
        <f t="shared" si="611"/>
        <v>0</v>
      </c>
      <c r="AC301" s="36">
        <f t="shared" si="423"/>
        <v>0</v>
      </c>
      <c r="AD301" s="38" t="str">
        <f t="shared" si="424"/>
        <v/>
      </c>
      <c r="AE301" s="114" t="str">
        <f t="shared" si="425"/>
        <v>20+</v>
      </c>
      <c r="AF301" s="54"/>
      <c r="AG301" s="90"/>
      <c r="AH301" s="52"/>
      <c r="AI301" s="90"/>
      <c r="AJ301" s="52"/>
      <c r="AK301" s="52"/>
      <c r="AL301" s="52"/>
      <c r="AM301" s="90"/>
      <c r="AN301" s="52"/>
      <c r="AO301" s="90"/>
      <c r="AP301" s="52"/>
      <c r="AQ301" s="52"/>
      <c r="AR301" s="52"/>
      <c r="AS301" s="90"/>
      <c r="AT301" s="52"/>
      <c r="AU301" s="90"/>
      <c r="AV301" s="52"/>
      <c r="AW301" s="52"/>
      <c r="AX301" s="52"/>
      <c r="AY301" s="52"/>
      <c r="AZ301" s="52"/>
      <c r="BA301" s="52"/>
      <c r="BB301" s="52"/>
      <c r="BC301" s="52"/>
      <c r="BD301" s="90"/>
      <c r="BE301" s="52"/>
      <c r="BF301" s="52"/>
      <c r="BG301" s="52"/>
      <c r="BH301" s="52"/>
      <c r="BI301" s="52"/>
      <c r="BJ301" s="90"/>
      <c r="BK301" s="52"/>
      <c r="BL301" s="52"/>
      <c r="BM301" s="52"/>
      <c r="BN301" s="52"/>
      <c r="BO301" s="52"/>
      <c r="BP301" s="90"/>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52"/>
      <c r="DK301" s="52"/>
      <c r="DL301" s="52"/>
      <c r="DM301" s="52"/>
      <c r="DN301" s="52"/>
      <c r="DO301" s="52"/>
      <c r="DP301" s="52"/>
      <c r="DQ301" s="52"/>
      <c r="DR301" s="52"/>
      <c r="DS301" s="52"/>
      <c r="DT301" s="52"/>
      <c r="DU301" s="52"/>
      <c r="DV301" s="52"/>
      <c r="DW301" s="52"/>
      <c r="DX301" s="52"/>
      <c r="DY301" s="52"/>
      <c r="DZ301" s="52"/>
      <c r="EA301" s="52"/>
      <c r="EB301" s="52"/>
      <c r="EC301" s="52"/>
      <c r="ED301" s="52"/>
      <c r="EE301" s="52"/>
      <c r="EF301" s="52"/>
      <c r="EG301" s="52"/>
      <c r="EH301" s="52"/>
      <c r="EI301" s="52"/>
      <c r="EJ301" s="52"/>
      <c r="EK301" s="52"/>
      <c r="EL301" s="52"/>
      <c r="EM301" s="52"/>
      <c r="EN301" s="52"/>
      <c r="EO301" s="52"/>
      <c r="EP301" s="52"/>
      <c r="EQ301" s="52"/>
      <c r="ER301" s="52"/>
      <c r="ES301" s="52"/>
      <c r="ET301" s="52"/>
      <c r="EU301" s="52"/>
      <c r="EV301" s="52"/>
      <c r="EW301" s="52"/>
      <c r="EX301" s="52"/>
      <c r="EY301" s="52"/>
      <c r="EZ301" s="52"/>
      <c r="FA301" s="52"/>
      <c r="FB301" s="91" t="s">
        <v>1105</v>
      </c>
      <c r="FC301" s="91"/>
      <c r="FD301" s="91"/>
    </row>
    <row r="302" ht="15.0" hidden="1" customHeight="1">
      <c r="A302" s="81">
        <v>39012.0</v>
      </c>
      <c r="B302" s="82" t="s">
        <v>1106</v>
      </c>
      <c r="C302" s="83" t="s">
        <v>27</v>
      </c>
      <c r="D302" s="73" t="s">
        <v>16</v>
      </c>
      <c r="E302" s="73" t="s">
        <v>10</v>
      </c>
      <c r="F302" s="73" t="s">
        <v>292</v>
      </c>
      <c r="G302" s="82" t="s">
        <v>858</v>
      </c>
      <c r="H302" s="82" t="s">
        <v>477</v>
      </c>
      <c r="I302" s="96" t="s">
        <v>11</v>
      </c>
      <c r="J302" s="96" t="s">
        <v>18</v>
      </c>
      <c r="K302" s="96" t="s">
        <v>73</v>
      </c>
      <c r="L302" s="96" t="s">
        <v>609</v>
      </c>
      <c r="M302" s="96" t="s">
        <v>106</v>
      </c>
      <c r="N302" s="74">
        <v>43356.0</v>
      </c>
      <c r="O302" s="97"/>
      <c r="P302" s="32"/>
      <c r="Q302" s="33"/>
      <c r="R302" s="33"/>
      <c r="S302" s="32"/>
      <c r="T302" s="75">
        <f t="shared" si="419"/>
        <v>167</v>
      </c>
      <c r="U302" s="75">
        <f t="shared" si="4"/>
        <v>4</v>
      </c>
      <c r="V302" s="75">
        <f t="shared" ref="V302:X302" si="612">IF(ISBLANK($A302),"",sum(AF302,AL302,AR302,AX302,BD302,BJ302,BP302,BV302,CB302,CH302,CN302,CT302,CZ302,DF302,DL302,DR302,DX302,ED302,EJ302,EP302,EV302))</f>
        <v>4</v>
      </c>
      <c r="W302" s="75">
        <f t="shared" si="612"/>
        <v>0</v>
      </c>
      <c r="X302" s="75">
        <f t="shared" si="612"/>
        <v>0</v>
      </c>
      <c r="Y302" s="75">
        <f t="shared" si="421"/>
        <v>4</v>
      </c>
      <c r="Z302" s="75">
        <f t="shared" ref="Z302:AB302" si="613">IF(ISBLANK($A302),"",sum(AI302,AO302,AU302,BA302,BG302,BM302,BS302,BY302,CE302,CK302,CQ302,CW302,DC302,DI302,DO302,DU302,EA302,EG302,EM302,ES302,EY302))</f>
        <v>4</v>
      </c>
      <c r="AA302" s="75">
        <f t="shared" si="613"/>
        <v>2</v>
      </c>
      <c r="AB302" s="75">
        <f t="shared" si="613"/>
        <v>0</v>
      </c>
      <c r="AC302" s="75">
        <f t="shared" si="423"/>
        <v>6</v>
      </c>
      <c r="AD302" s="77">
        <f t="shared" si="424"/>
        <v>1</v>
      </c>
      <c r="AE302" s="112" t="str">
        <f t="shared" si="425"/>
        <v>20+</v>
      </c>
      <c r="AF302" s="113">
        <v>1.0</v>
      </c>
      <c r="AG302" s="79"/>
      <c r="AH302" s="32"/>
      <c r="AI302" s="79">
        <v>1.0</v>
      </c>
      <c r="AJ302" s="32"/>
      <c r="AK302" s="32"/>
      <c r="AL302" s="79">
        <v>2.0</v>
      </c>
      <c r="AM302" s="79"/>
      <c r="AN302" s="32"/>
      <c r="AO302" s="79">
        <v>2.0</v>
      </c>
      <c r="AP302" s="79">
        <v>1.0</v>
      </c>
      <c r="AQ302" s="32"/>
      <c r="AR302" s="79">
        <v>1.0</v>
      </c>
      <c r="AS302" s="79"/>
      <c r="AT302" s="32"/>
      <c r="AU302" s="79">
        <v>1.0</v>
      </c>
      <c r="AV302" s="32"/>
      <c r="AW302" s="32"/>
      <c r="AX302" s="32"/>
      <c r="AY302" s="32"/>
      <c r="AZ302" s="32"/>
      <c r="BA302" s="32"/>
      <c r="BB302" s="79">
        <v>1.0</v>
      </c>
      <c r="BC302" s="32"/>
      <c r="BD302" s="79"/>
      <c r="BE302" s="32"/>
      <c r="BF302" s="32"/>
      <c r="BG302" s="32"/>
      <c r="BH302" s="32"/>
      <c r="BI302" s="32"/>
      <c r="BJ302" s="79"/>
      <c r="BK302" s="32"/>
      <c r="BL302" s="32"/>
      <c r="BM302" s="32"/>
      <c r="BN302" s="32"/>
      <c r="BO302" s="32"/>
      <c r="BP302" s="79"/>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c r="DP302" s="32"/>
      <c r="DQ302" s="32"/>
      <c r="DR302" s="32"/>
      <c r="DS302" s="32"/>
      <c r="DT302" s="32"/>
      <c r="DU302" s="32"/>
      <c r="DV302" s="32"/>
      <c r="DW302" s="32"/>
      <c r="DX302" s="32"/>
      <c r="DY302" s="32"/>
      <c r="DZ302" s="32"/>
      <c r="EA302" s="32"/>
      <c r="EB302" s="32"/>
      <c r="EC302" s="32"/>
      <c r="ED302" s="32"/>
      <c r="EE302" s="32"/>
      <c r="EF302" s="32"/>
      <c r="EG302" s="32"/>
      <c r="EH302" s="32"/>
      <c r="EI302" s="32"/>
      <c r="EJ302" s="32"/>
      <c r="EK302" s="32"/>
      <c r="EL302" s="32"/>
      <c r="EM302" s="32"/>
      <c r="EN302" s="32"/>
      <c r="EO302" s="32"/>
      <c r="EP302" s="32"/>
      <c r="EQ302" s="32"/>
      <c r="ER302" s="32"/>
      <c r="ES302" s="32"/>
      <c r="ET302" s="32"/>
      <c r="EU302" s="32"/>
      <c r="EV302" s="32"/>
      <c r="EW302" s="32"/>
      <c r="EX302" s="32"/>
      <c r="EY302" s="32"/>
      <c r="EZ302" s="32"/>
      <c r="FA302" s="32"/>
      <c r="FB302" s="80" t="s">
        <v>1107</v>
      </c>
      <c r="FC302" s="80"/>
      <c r="FD302" s="80"/>
    </row>
    <row r="303" ht="15.0" customHeight="1">
      <c r="A303" s="92">
        <v>41082.0</v>
      </c>
      <c r="B303" s="93" t="s">
        <v>1108</v>
      </c>
      <c r="C303" s="94" t="s">
        <v>27</v>
      </c>
      <c r="D303" s="87" t="s">
        <v>41</v>
      </c>
      <c r="E303" s="87" t="s">
        <v>10</v>
      </c>
      <c r="F303" s="87" t="s">
        <v>292</v>
      </c>
      <c r="G303" s="93" t="s">
        <v>863</v>
      </c>
      <c r="H303" s="93" t="s">
        <v>477</v>
      </c>
      <c r="I303" s="85" t="s">
        <v>11</v>
      </c>
      <c r="J303" s="85" t="s">
        <v>18</v>
      </c>
      <c r="K303" s="85" t="s">
        <v>73</v>
      </c>
      <c r="L303" s="85" t="s">
        <v>340</v>
      </c>
      <c r="M303" s="85" t="s">
        <v>110</v>
      </c>
      <c r="N303" s="95">
        <v>43361.0</v>
      </c>
      <c r="O303" s="106"/>
      <c r="P303" s="52"/>
      <c r="Q303" s="53"/>
      <c r="R303" s="53"/>
      <c r="S303" s="52"/>
      <c r="T303" s="34">
        <f t="shared" si="419"/>
        <v>162</v>
      </c>
      <c r="U303" s="35">
        <f t="shared" si="4"/>
        <v>4</v>
      </c>
      <c r="V303" s="36">
        <f t="shared" ref="V303:X303" si="614">IF(ISBLANK($A303),"",sum(AF303,AL303,AR303,AX303,BD303,BJ303,BP303,BV303,CB303,CH303,CN303,CT303,CZ303,DF303,DL303,DR303,DX303,ED303,EJ303,EP303,EV303))</f>
        <v>6</v>
      </c>
      <c r="W303" s="36">
        <f t="shared" si="614"/>
        <v>0</v>
      </c>
      <c r="X303" s="36">
        <f t="shared" si="614"/>
        <v>0</v>
      </c>
      <c r="Y303" s="36">
        <f t="shared" si="421"/>
        <v>6</v>
      </c>
      <c r="Z303" s="36">
        <f t="shared" ref="Z303:AB303" si="615">IF(ISBLANK($A303),"",sum(AI303,AO303,AU303,BA303,BG303,BM303,BS303,BY303,CE303,CK303,CQ303,CW303,DC303,DI303,DO303,DU303,EA303,EG303,EM303,ES303,EY303))</f>
        <v>2</v>
      </c>
      <c r="AA303" s="36">
        <f t="shared" si="615"/>
        <v>0</v>
      </c>
      <c r="AB303" s="36">
        <f t="shared" si="615"/>
        <v>0</v>
      </c>
      <c r="AC303" s="36">
        <f t="shared" si="423"/>
        <v>2</v>
      </c>
      <c r="AD303" s="38">
        <f t="shared" si="424"/>
        <v>0.3333333333</v>
      </c>
      <c r="AE303" s="114" t="str">
        <f t="shared" si="425"/>
        <v>20+</v>
      </c>
      <c r="AF303" s="54"/>
      <c r="AG303" s="90"/>
      <c r="AH303" s="52"/>
      <c r="AI303" s="90"/>
      <c r="AJ303" s="52"/>
      <c r="AK303" s="52"/>
      <c r="AL303" s="90">
        <v>1.0</v>
      </c>
      <c r="AM303" s="90"/>
      <c r="AN303" s="52"/>
      <c r="AO303" s="90">
        <v>1.0</v>
      </c>
      <c r="AP303" s="52"/>
      <c r="AQ303" s="52"/>
      <c r="AR303" s="90">
        <v>1.0</v>
      </c>
      <c r="AS303" s="90"/>
      <c r="AT303" s="52"/>
      <c r="AU303" s="90"/>
      <c r="AV303" s="52"/>
      <c r="AW303" s="52"/>
      <c r="AX303" s="52"/>
      <c r="AY303" s="52"/>
      <c r="AZ303" s="52"/>
      <c r="BA303" s="52"/>
      <c r="BB303" s="52"/>
      <c r="BC303" s="52"/>
      <c r="BD303" s="90"/>
      <c r="BE303" s="52"/>
      <c r="BF303" s="52"/>
      <c r="BG303" s="52"/>
      <c r="BH303" s="52"/>
      <c r="BI303" s="52"/>
      <c r="BJ303" s="90"/>
      <c r="BK303" s="52"/>
      <c r="BL303" s="52"/>
      <c r="BM303" s="52"/>
      <c r="BN303" s="52"/>
      <c r="BO303" s="52"/>
      <c r="BP303" s="90">
        <v>3.0</v>
      </c>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52"/>
      <c r="DK303" s="52"/>
      <c r="DL303" s="52"/>
      <c r="DM303" s="52"/>
      <c r="DN303" s="52"/>
      <c r="DO303" s="52"/>
      <c r="DP303" s="52"/>
      <c r="DQ303" s="52"/>
      <c r="DR303" s="52"/>
      <c r="DS303" s="52"/>
      <c r="DT303" s="52"/>
      <c r="DU303" s="52"/>
      <c r="DV303" s="52"/>
      <c r="DW303" s="52"/>
      <c r="DX303" s="52"/>
      <c r="DY303" s="52"/>
      <c r="DZ303" s="52"/>
      <c r="EA303" s="52"/>
      <c r="EB303" s="52"/>
      <c r="EC303" s="52"/>
      <c r="ED303" s="90">
        <v>1.0</v>
      </c>
      <c r="EE303" s="52"/>
      <c r="EF303" s="52"/>
      <c r="EG303" s="90">
        <v>1.0</v>
      </c>
      <c r="EH303" s="52"/>
      <c r="EI303" s="52"/>
      <c r="EJ303" s="52"/>
      <c r="EK303" s="52"/>
      <c r="EL303" s="52"/>
      <c r="EM303" s="52"/>
      <c r="EN303" s="52"/>
      <c r="EO303" s="52"/>
      <c r="EP303" s="52"/>
      <c r="EQ303" s="52"/>
      <c r="ER303" s="52"/>
      <c r="ES303" s="52"/>
      <c r="ET303" s="52"/>
      <c r="EU303" s="52"/>
      <c r="EV303" s="52"/>
      <c r="EW303" s="52"/>
      <c r="EX303" s="52"/>
      <c r="EY303" s="52"/>
      <c r="EZ303" s="52"/>
      <c r="FA303" s="52"/>
      <c r="FB303" s="91" t="s">
        <v>1109</v>
      </c>
      <c r="FC303" s="91"/>
      <c r="FD303" s="91"/>
    </row>
    <row r="304" ht="15.0" hidden="1" customHeight="1">
      <c r="A304" s="81">
        <v>39274.0</v>
      </c>
      <c r="B304" s="82" t="s">
        <v>866</v>
      </c>
      <c r="C304" s="83" t="s">
        <v>27</v>
      </c>
      <c r="D304" s="73" t="s">
        <v>16</v>
      </c>
      <c r="E304" s="73" t="s">
        <v>10</v>
      </c>
      <c r="F304" s="73" t="s">
        <v>292</v>
      </c>
      <c r="G304" s="82" t="s">
        <v>867</v>
      </c>
      <c r="H304" s="82" t="s">
        <v>477</v>
      </c>
      <c r="I304" s="96" t="s">
        <v>11</v>
      </c>
      <c r="J304" s="96" t="s">
        <v>18</v>
      </c>
      <c r="K304" s="96" t="s">
        <v>73</v>
      </c>
      <c r="L304" s="96" t="s">
        <v>365</v>
      </c>
      <c r="M304" s="96" t="s">
        <v>138</v>
      </c>
      <c r="N304" s="74">
        <v>43364.0</v>
      </c>
      <c r="O304" s="97"/>
      <c r="P304" s="32"/>
      <c r="Q304" s="33"/>
      <c r="R304" s="33"/>
      <c r="S304" s="32"/>
      <c r="T304" s="75">
        <f t="shared" si="419"/>
        <v>159</v>
      </c>
      <c r="U304" s="75">
        <f t="shared" si="4"/>
        <v>4</v>
      </c>
      <c r="V304" s="75">
        <f t="shared" ref="V304:X304" si="616">IF(ISBLANK($A304),"",sum(AF304,AL304,AR304,AX304,BD304,BJ304,BP304,BV304,CB304,CH304,CN304,CT304,CZ304,DF304,DL304,DR304,DX304,ED304,EJ304,EP304,EV304))</f>
        <v>6</v>
      </c>
      <c r="W304" s="75">
        <f t="shared" si="616"/>
        <v>0</v>
      </c>
      <c r="X304" s="75">
        <f t="shared" si="616"/>
        <v>0</v>
      </c>
      <c r="Y304" s="75">
        <f t="shared" si="421"/>
        <v>6</v>
      </c>
      <c r="Z304" s="75">
        <f t="shared" ref="Z304:AB304" si="617">IF(ISBLANK($A304),"",sum(AI304,AO304,AU304,BA304,BG304,BM304,BS304,BY304,CE304,CK304,CQ304,CW304,DC304,DI304,DO304,DU304,EA304,EG304,EM304,ES304,EY304))</f>
        <v>5</v>
      </c>
      <c r="AA304" s="75">
        <f t="shared" si="617"/>
        <v>0</v>
      </c>
      <c r="AB304" s="75">
        <f t="shared" si="617"/>
        <v>0</v>
      </c>
      <c r="AC304" s="75">
        <f t="shared" si="423"/>
        <v>5</v>
      </c>
      <c r="AD304" s="77">
        <f t="shared" si="424"/>
        <v>0.8333333333</v>
      </c>
      <c r="AE304" s="112" t="str">
        <f t="shared" si="425"/>
        <v>20+</v>
      </c>
      <c r="AF304" s="113">
        <v>1.0</v>
      </c>
      <c r="AG304" s="79"/>
      <c r="AH304" s="32"/>
      <c r="AI304" s="79">
        <v>1.0</v>
      </c>
      <c r="AJ304" s="32"/>
      <c r="AK304" s="32"/>
      <c r="AL304" s="79">
        <v>3.0</v>
      </c>
      <c r="AM304" s="79"/>
      <c r="AN304" s="32"/>
      <c r="AO304" s="79">
        <v>1.0</v>
      </c>
      <c r="AP304" s="32"/>
      <c r="AQ304" s="32"/>
      <c r="AR304" s="79">
        <v>1.0</v>
      </c>
      <c r="AS304" s="79"/>
      <c r="AT304" s="32"/>
      <c r="AU304" s="79">
        <v>1.0</v>
      </c>
      <c r="AV304" s="32"/>
      <c r="AW304" s="32"/>
      <c r="AX304" s="79">
        <v>1.0</v>
      </c>
      <c r="AY304" s="32"/>
      <c r="AZ304" s="32"/>
      <c r="BA304" s="79">
        <v>2.0</v>
      </c>
      <c r="BB304" s="32"/>
      <c r="BC304" s="32"/>
      <c r="BD304" s="79"/>
      <c r="BE304" s="32"/>
      <c r="BF304" s="32"/>
      <c r="BG304" s="32"/>
      <c r="BH304" s="32"/>
      <c r="BI304" s="32"/>
      <c r="BJ304" s="79"/>
      <c r="BK304" s="32"/>
      <c r="BL304" s="32"/>
      <c r="BM304" s="32"/>
      <c r="BN304" s="32"/>
      <c r="BO304" s="32"/>
      <c r="BP304" s="79"/>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CT304" s="32"/>
      <c r="CU304" s="32"/>
      <c r="CV304" s="32"/>
      <c r="CW304" s="32"/>
      <c r="CX304" s="32"/>
      <c r="CY304" s="32"/>
      <c r="CZ304" s="32"/>
      <c r="DA304" s="32"/>
      <c r="DB304" s="32"/>
      <c r="DC304" s="32"/>
      <c r="DD304" s="32"/>
      <c r="DE304" s="32"/>
      <c r="DF304" s="32"/>
      <c r="DG304" s="32"/>
      <c r="DH304" s="32"/>
      <c r="DI304" s="32"/>
      <c r="DJ304" s="32"/>
      <c r="DK304" s="32"/>
      <c r="DL304" s="32"/>
      <c r="DM304" s="32"/>
      <c r="DN304" s="32"/>
      <c r="DO304" s="32"/>
      <c r="DP304" s="32"/>
      <c r="DQ304" s="32"/>
      <c r="DR304" s="32"/>
      <c r="DS304" s="32"/>
      <c r="DT304" s="32"/>
      <c r="DU304" s="32"/>
      <c r="DV304" s="32"/>
      <c r="DW304" s="32"/>
      <c r="DX304" s="32"/>
      <c r="DY304" s="32"/>
      <c r="DZ304" s="32"/>
      <c r="EA304" s="32"/>
      <c r="EB304" s="32"/>
      <c r="EC304" s="32"/>
      <c r="ED304" s="32"/>
      <c r="EE304" s="32"/>
      <c r="EF304" s="32"/>
      <c r="EG304" s="32"/>
      <c r="EH304" s="32"/>
      <c r="EI304" s="32"/>
      <c r="EJ304" s="32"/>
      <c r="EK304" s="32"/>
      <c r="EL304" s="32"/>
      <c r="EM304" s="32"/>
      <c r="EN304" s="32"/>
      <c r="EO304" s="32"/>
      <c r="EP304" s="32"/>
      <c r="EQ304" s="32"/>
      <c r="ER304" s="32"/>
      <c r="ES304" s="32"/>
      <c r="ET304" s="32"/>
      <c r="EU304" s="32"/>
      <c r="EV304" s="32"/>
      <c r="EW304" s="32"/>
      <c r="EX304" s="32"/>
      <c r="EY304" s="32"/>
      <c r="EZ304" s="32"/>
      <c r="FA304" s="32"/>
      <c r="FB304" s="80" t="s">
        <v>1110</v>
      </c>
      <c r="FC304" s="80"/>
      <c r="FD304" s="80"/>
    </row>
    <row r="305" ht="15.0" hidden="1" customHeight="1">
      <c r="A305" s="81">
        <v>39161.0</v>
      </c>
      <c r="B305" s="82" t="s">
        <v>1111</v>
      </c>
      <c r="C305" s="83" t="s">
        <v>27</v>
      </c>
      <c r="D305" s="73" t="s">
        <v>16</v>
      </c>
      <c r="E305" s="73" t="s">
        <v>10</v>
      </c>
      <c r="F305" s="73" t="s">
        <v>292</v>
      </c>
      <c r="G305" s="82" t="s">
        <v>735</v>
      </c>
      <c r="H305" s="82" t="s">
        <v>669</v>
      </c>
      <c r="I305" s="96" t="s">
        <v>11</v>
      </c>
      <c r="J305" s="96" t="s">
        <v>18</v>
      </c>
      <c r="K305" s="96" t="s">
        <v>73</v>
      </c>
      <c r="L305" s="96" t="s">
        <v>365</v>
      </c>
      <c r="M305" s="96" t="s">
        <v>138</v>
      </c>
      <c r="N305" s="74">
        <v>43367.0</v>
      </c>
      <c r="O305" s="97"/>
      <c r="P305" s="32"/>
      <c r="Q305" s="33"/>
      <c r="R305" s="33"/>
      <c r="S305" s="32"/>
      <c r="T305" s="75">
        <f t="shared" si="419"/>
        <v>156</v>
      </c>
      <c r="U305" s="75">
        <f t="shared" si="4"/>
        <v>4</v>
      </c>
      <c r="V305" s="75">
        <f t="shared" ref="V305:X305" si="618">IF(ISBLANK($A305),"",sum(AF305,AL305,AR305,AX305,BD305,BJ305,BP305,BV305,CB305,CH305,CN305,CT305,CZ305,DF305,DL305,DR305,DX305,ED305,EJ305,EP305,EV305))</f>
        <v>0</v>
      </c>
      <c r="W305" s="75">
        <f t="shared" si="618"/>
        <v>0</v>
      </c>
      <c r="X305" s="75">
        <f t="shared" si="618"/>
        <v>0</v>
      </c>
      <c r="Y305" s="75">
        <f t="shared" si="421"/>
        <v>0</v>
      </c>
      <c r="Z305" s="75">
        <f t="shared" ref="Z305:AB305" si="619">IF(ISBLANK($A305),"",sum(AI305,AO305,AU305,BA305,BG305,BM305,BS305,BY305,CE305,CK305,CQ305,CW305,DC305,DI305,DO305,DU305,EA305,EG305,EM305,ES305,EY305))</f>
        <v>0</v>
      </c>
      <c r="AA305" s="75">
        <f t="shared" si="619"/>
        <v>0</v>
      </c>
      <c r="AB305" s="75">
        <f t="shared" si="619"/>
        <v>0</v>
      </c>
      <c r="AC305" s="75">
        <f t="shared" si="423"/>
        <v>0</v>
      </c>
      <c r="AD305" s="77" t="str">
        <f t="shared" si="424"/>
        <v/>
      </c>
      <c r="AE305" s="112" t="str">
        <f t="shared" si="425"/>
        <v>20+</v>
      </c>
      <c r="AF305" s="40"/>
      <c r="AG305" s="79"/>
      <c r="AH305" s="32"/>
      <c r="AI305" s="79"/>
      <c r="AJ305" s="32"/>
      <c r="AK305" s="32"/>
      <c r="AL305" s="32"/>
      <c r="AM305" s="79"/>
      <c r="AN305" s="32"/>
      <c r="AO305" s="79"/>
      <c r="AP305" s="32"/>
      <c r="AQ305" s="32"/>
      <c r="AR305" s="32"/>
      <c r="AS305" s="79"/>
      <c r="AT305" s="32"/>
      <c r="AU305" s="79"/>
      <c r="AV305" s="32"/>
      <c r="AW305" s="32"/>
      <c r="AX305" s="32"/>
      <c r="AY305" s="32"/>
      <c r="AZ305" s="32"/>
      <c r="BA305" s="32"/>
      <c r="BB305" s="32"/>
      <c r="BC305" s="32"/>
      <c r="BD305" s="79"/>
      <c r="BE305" s="32"/>
      <c r="BF305" s="32"/>
      <c r="BG305" s="32"/>
      <c r="BH305" s="32"/>
      <c r="BI305" s="32"/>
      <c r="BJ305" s="79"/>
      <c r="BK305" s="32"/>
      <c r="BL305" s="32"/>
      <c r="BM305" s="32"/>
      <c r="BN305" s="32"/>
      <c r="BO305" s="32"/>
      <c r="BP305" s="79"/>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CT305" s="32"/>
      <c r="CU305" s="32"/>
      <c r="CV305" s="32"/>
      <c r="CW305" s="32"/>
      <c r="CX305" s="32"/>
      <c r="CY305" s="32"/>
      <c r="CZ305" s="32"/>
      <c r="DA305" s="32"/>
      <c r="DB305" s="32"/>
      <c r="DC305" s="32"/>
      <c r="DD305" s="32"/>
      <c r="DE305" s="32"/>
      <c r="DF305" s="32"/>
      <c r="DG305" s="32"/>
      <c r="DH305" s="32"/>
      <c r="DI305" s="32"/>
      <c r="DJ305" s="32"/>
      <c r="DK305" s="32"/>
      <c r="DL305" s="32"/>
      <c r="DM305" s="32"/>
      <c r="DN305" s="32"/>
      <c r="DO305" s="32"/>
      <c r="DP305" s="32"/>
      <c r="DQ305" s="32"/>
      <c r="DR305" s="32"/>
      <c r="DS305" s="32"/>
      <c r="DT305" s="32"/>
      <c r="DU305" s="32"/>
      <c r="DV305" s="32"/>
      <c r="DW305" s="32"/>
      <c r="DX305" s="32"/>
      <c r="DY305" s="32"/>
      <c r="DZ305" s="32"/>
      <c r="EA305" s="32"/>
      <c r="EB305" s="32"/>
      <c r="EC305" s="32"/>
      <c r="ED305" s="32"/>
      <c r="EE305" s="32"/>
      <c r="EF305" s="32"/>
      <c r="EG305" s="32"/>
      <c r="EH305" s="32"/>
      <c r="EI305" s="32"/>
      <c r="EJ305" s="32"/>
      <c r="EK305" s="32"/>
      <c r="EL305" s="32"/>
      <c r="EM305" s="32"/>
      <c r="EN305" s="32"/>
      <c r="EO305" s="32"/>
      <c r="EP305" s="32"/>
      <c r="EQ305" s="32"/>
      <c r="ER305" s="32"/>
      <c r="ES305" s="32"/>
      <c r="ET305" s="32"/>
      <c r="EU305" s="32"/>
      <c r="EV305" s="32"/>
      <c r="EW305" s="32"/>
      <c r="EX305" s="32"/>
      <c r="EY305" s="32"/>
      <c r="EZ305" s="32"/>
      <c r="FA305" s="32"/>
      <c r="FB305" s="80" t="s">
        <v>1112</v>
      </c>
      <c r="FC305" s="80"/>
      <c r="FD305" s="80"/>
    </row>
    <row r="306" ht="15.0" customHeight="1">
      <c r="A306" s="81">
        <v>39162.0</v>
      </c>
      <c r="B306" s="82" t="s">
        <v>1111</v>
      </c>
      <c r="C306" s="83" t="s">
        <v>27</v>
      </c>
      <c r="D306" s="73" t="s">
        <v>41</v>
      </c>
      <c r="E306" s="73" t="s">
        <v>10</v>
      </c>
      <c r="F306" s="73" t="s">
        <v>292</v>
      </c>
      <c r="G306" s="82" t="s">
        <v>735</v>
      </c>
      <c r="H306" s="82" t="s">
        <v>669</v>
      </c>
      <c r="I306" s="96" t="s">
        <v>11</v>
      </c>
      <c r="J306" s="96" t="s">
        <v>18</v>
      </c>
      <c r="K306" s="96" t="s">
        <v>73</v>
      </c>
      <c r="L306" s="96" t="s">
        <v>647</v>
      </c>
      <c r="M306" s="96" t="s">
        <v>190</v>
      </c>
      <c r="N306" s="74">
        <v>43367.0</v>
      </c>
      <c r="O306" s="97"/>
      <c r="P306" s="32"/>
      <c r="Q306" s="33"/>
      <c r="R306" s="33"/>
      <c r="S306" s="32"/>
      <c r="T306" s="75">
        <f t="shared" si="419"/>
        <v>156</v>
      </c>
      <c r="U306" s="75">
        <f t="shared" si="4"/>
        <v>4</v>
      </c>
      <c r="V306" s="75">
        <f t="shared" ref="V306:X306" si="620">IF(ISBLANK($A306),"",sum(AF306,AL306,AR306,AX306,BD306,BJ306,BP306,BV306,CB306,CH306,CN306,CT306,CZ306,DF306,DL306,DR306,DX306,ED306,EJ306,EP306,EV306))</f>
        <v>4</v>
      </c>
      <c r="W306" s="75">
        <f t="shared" si="620"/>
        <v>0</v>
      </c>
      <c r="X306" s="75">
        <f t="shared" si="620"/>
        <v>0</v>
      </c>
      <c r="Y306" s="75">
        <f t="shared" si="421"/>
        <v>4</v>
      </c>
      <c r="Z306" s="75">
        <f t="shared" ref="Z306:AB306" si="621">IF(ISBLANK($A306),"",sum(AI306,AO306,AU306,BA306,BG306,BM306,BS306,BY306,CE306,CK306,CQ306,CW306,DC306,DI306,DO306,DU306,EA306,EG306,EM306,ES306,EY306))</f>
        <v>3</v>
      </c>
      <c r="AA306" s="75">
        <f t="shared" si="621"/>
        <v>0</v>
      </c>
      <c r="AB306" s="75">
        <f t="shared" si="621"/>
        <v>0</v>
      </c>
      <c r="AC306" s="75">
        <f t="shared" si="423"/>
        <v>3</v>
      </c>
      <c r="AD306" s="77">
        <f t="shared" si="424"/>
        <v>0.75</v>
      </c>
      <c r="AE306" s="112" t="str">
        <f t="shared" si="425"/>
        <v>20+</v>
      </c>
      <c r="AF306" s="40"/>
      <c r="AG306" s="79"/>
      <c r="AH306" s="32"/>
      <c r="AI306" s="79"/>
      <c r="AJ306" s="32"/>
      <c r="AK306" s="32"/>
      <c r="AL306" s="32"/>
      <c r="AM306" s="79"/>
      <c r="AN306" s="32"/>
      <c r="AO306" s="79"/>
      <c r="AP306" s="32"/>
      <c r="AQ306" s="32"/>
      <c r="AR306" s="32"/>
      <c r="AS306" s="79"/>
      <c r="AT306" s="32"/>
      <c r="AU306" s="79"/>
      <c r="AV306" s="32"/>
      <c r="AW306" s="32"/>
      <c r="AX306" s="79">
        <v>1.0</v>
      </c>
      <c r="AY306" s="32"/>
      <c r="AZ306" s="32"/>
      <c r="BA306" s="32"/>
      <c r="BB306" s="32"/>
      <c r="BC306" s="32"/>
      <c r="BD306" s="79">
        <v>1.0</v>
      </c>
      <c r="BE306" s="32"/>
      <c r="BF306" s="32"/>
      <c r="BG306" s="32"/>
      <c r="BH306" s="32"/>
      <c r="BI306" s="32"/>
      <c r="BJ306" s="79"/>
      <c r="BK306" s="32"/>
      <c r="BL306" s="32"/>
      <c r="BM306" s="79">
        <v>1.0</v>
      </c>
      <c r="BN306" s="32"/>
      <c r="BO306" s="32"/>
      <c r="BP306" s="79"/>
      <c r="BQ306" s="32"/>
      <c r="BR306" s="32"/>
      <c r="BS306" s="32"/>
      <c r="BT306" s="32"/>
      <c r="BU306" s="32"/>
      <c r="BV306" s="79">
        <v>1.0</v>
      </c>
      <c r="BW306" s="32"/>
      <c r="BX306" s="32"/>
      <c r="BY306" s="79">
        <v>1.0</v>
      </c>
      <c r="BZ306" s="32"/>
      <c r="CA306" s="32"/>
      <c r="CB306" s="32"/>
      <c r="CC306" s="32"/>
      <c r="CD306" s="32"/>
      <c r="CE306" s="32"/>
      <c r="CF306" s="32"/>
      <c r="CG306" s="32"/>
      <c r="CH306" s="32"/>
      <c r="CI306" s="32"/>
      <c r="CJ306" s="32"/>
      <c r="CK306" s="32"/>
      <c r="CL306" s="32"/>
      <c r="CM306" s="32"/>
      <c r="CN306" s="32"/>
      <c r="CO306" s="32"/>
      <c r="CP306" s="32"/>
      <c r="CQ306" s="32"/>
      <c r="CR306" s="32"/>
      <c r="CS306" s="32"/>
      <c r="CT306" s="32"/>
      <c r="CU306" s="32"/>
      <c r="CV306" s="32"/>
      <c r="CW306" s="32"/>
      <c r="CX306" s="32"/>
      <c r="CY306" s="32"/>
      <c r="CZ306" s="32"/>
      <c r="DA306" s="32"/>
      <c r="DB306" s="32"/>
      <c r="DC306" s="32"/>
      <c r="DD306" s="32"/>
      <c r="DE306" s="32"/>
      <c r="DF306" s="32"/>
      <c r="DG306" s="32"/>
      <c r="DH306" s="32"/>
      <c r="DI306" s="32"/>
      <c r="DJ306" s="32"/>
      <c r="DK306" s="32"/>
      <c r="DL306" s="32"/>
      <c r="DM306" s="32"/>
      <c r="DN306" s="32"/>
      <c r="DO306" s="32"/>
      <c r="DP306" s="32"/>
      <c r="DQ306" s="32"/>
      <c r="DR306" s="79">
        <v>1.0</v>
      </c>
      <c r="DS306" s="32"/>
      <c r="DT306" s="32"/>
      <c r="DU306" s="79">
        <v>1.0</v>
      </c>
      <c r="DV306" s="32"/>
      <c r="DW306" s="32"/>
      <c r="DX306" s="32"/>
      <c r="DY306" s="32"/>
      <c r="DZ306" s="32"/>
      <c r="EA306" s="32"/>
      <c r="EB306" s="32"/>
      <c r="EC306" s="32"/>
      <c r="ED306" s="32"/>
      <c r="EE306" s="32"/>
      <c r="EF306" s="32"/>
      <c r="EG306" s="32"/>
      <c r="EH306" s="32"/>
      <c r="EI306" s="32"/>
      <c r="EJ306" s="32"/>
      <c r="EK306" s="32"/>
      <c r="EL306" s="32"/>
      <c r="EM306" s="32"/>
      <c r="EN306" s="32"/>
      <c r="EO306" s="32"/>
      <c r="EP306" s="32"/>
      <c r="EQ306" s="32"/>
      <c r="ER306" s="32"/>
      <c r="ES306" s="32"/>
      <c r="ET306" s="32"/>
      <c r="EU306" s="32"/>
      <c r="EV306" s="32"/>
      <c r="EW306" s="32"/>
      <c r="EX306" s="32"/>
      <c r="EY306" s="32"/>
      <c r="EZ306" s="32"/>
      <c r="FA306" s="32"/>
      <c r="FB306" s="80" t="s">
        <v>1113</v>
      </c>
      <c r="FC306" s="80"/>
      <c r="FD306" s="80"/>
    </row>
    <row r="307" ht="15.0" customHeight="1">
      <c r="A307" s="81" t="s">
        <v>1114</v>
      </c>
      <c r="B307" s="82" t="s">
        <v>733</v>
      </c>
      <c r="C307" s="83" t="s">
        <v>27</v>
      </c>
      <c r="D307" s="73" t="s">
        <v>41</v>
      </c>
      <c r="E307" s="73" t="s">
        <v>10</v>
      </c>
      <c r="F307" s="73" t="s">
        <v>292</v>
      </c>
      <c r="G307" s="82" t="s">
        <v>1115</v>
      </c>
      <c r="H307" s="82" t="s">
        <v>830</v>
      </c>
      <c r="I307" s="96" t="s">
        <v>11</v>
      </c>
      <c r="J307" s="96" t="s">
        <v>18</v>
      </c>
      <c r="K307" s="96" t="s">
        <v>73</v>
      </c>
      <c r="L307" s="96" t="s">
        <v>1116</v>
      </c>
      <c r="M307" s="96" t="s">
        <v>138</v>
      </c>
      <c r="N307" s="74">
        <v>43455.0</v>
      </c>
      <c r="O307" s="97"/>
      <c r="P307" s="32"/>
      <c r="Q307" s="33"/>
      <c r="R307" s="33"/>
      <c r="S307" s="32"/>
      <c r="T307" s="75">
        <f t="shared" si="419"/>
        <v>68</v>
      </c>
      <c r="U307" s="75"/>
      <c r="V307" s="75">
        <f t="shared" ref="V307:X307" si="622">IF(ISBLANK($A307),"",sum(AF307,AL307,AR307,AX307,BD307,BJ307,BP307,BV307,CB307,CH307,CN307,CT307,CZ307,DF307,DL307,DR307,DX307,ED307,EJ307,EP307,EV307))</f>
        <v>1</v>
      </c>
      <c r="W307" s="75">
        <f t="shared" si="622"/>
        <v>0</v>
      </c>
      <c r="X307" s="75">
        <f t="shared" si="622"/>
        <v>0</v>
      </c>
      <c r="Y307" s="75">
        <f t="shared" si="421"/>
        <v>1</v>
      </c>
      <c r="Z307" s="75">
        <f t="shared" ref="Z307:AB307" si="623">IF(ISBLANK($A307),"",sum(AI307,AO307,AU307,BA307,BG307,BM307,BS307,BY307,CE307,CK307,CQ307,CW307,DC307,DI307,DO307,DU307,EA307,EG307,EM307,ES307,EY307))</f>
        <v>1</v>
      </c>
      <c r="AA307" s="75">
        <f t="shared" si="623"/>
        <v>0</v>
      </c>
      <c r="AB307" s="75">
        <f t="shared" si="623"/>
        <v>0</v>
      </c>
      <c r="AC307" s="75">
        <f t="shared" si="423"/>
        <v>1</v>
      </c>
      <c r="AD307" s="77">
        <f t="shared" si="424"/>
        <v>1</v>
      </c>
      <c r="AE307" s="112">
        <f t="shared" si="425"/>
        <v>10</v>
      </c>
      <c r="AF307" s="40"/>
      <c r="AG307" s="79"/>
      <c r="AH307" s="32"/>
      <c r="AI307" s="79"/>
      <c r="AJ307" s="32"/>
      <c r="AK307" s="32"/>
      <c r="AL307" s="32"/>
      <c r="AM307" s="79"/>
      <c r="AN307" s="32"/>
      <c r="AO307" s="79"/>
      <c r="AP307" s="32"/>
      <c r="AQ307" s="32"/>
      <c r="AR307" s="79">
        <v>1.0</v>
      </c>
      <c r="AS307" s="79"/>
      <c r="AT307" s="32"/>
      <c r="AU307" s="79">
        <v>1.0</v>
      </c>
      <c r="AV307" s="32"/>
      <c r="AW307" s="32"/>
      <c r="AX307" s="79"/>
      <c r="AY307" s="32"/>
      <c r="AZ307" s="32"/>
      <c r="BA307" s="32"/>
      <c r="BB307" s="32"/>
      <c r="BC307" s="32"/>
      <c r="BD307" s="79"/>
      <c r="BE307" s="32"/>
      <c r="BF307" s="32"/>
      <c r="BG307" s="32"/>
      <c r="BH307" s="32"/>
      <c r="BI307" s="32"/>
      <c r="BJ307" s="79"/>
      <c r="BK307" s="32"/>
      <c r="BL307" s="32"/>
      <c r="BM307" s="79"/>
      <c r="BN307" s="32"/>
      <c r="BO307" s="32"/>
      <c r="BP307" s="79"/>
      <c r="BQ307" s="32"/>
      <c r="BR307" s="32"/>
      <c r="BS307" s="32"/>
      <c r="BT307" s="32"/>
      <c r="BU307" s="32"/>
      <c r="BV307" s="79"/>
      <c r="BW307" s="32"/>
      <c r="BX307" s="32"/>
      <c r="BY307" s="79"/>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c r="DP307" s="32"/>
      <c r="DQ307" s="32"/>
      <c r="DR307" s="32"/>
      <c r="DS307" s="32"/>
      <c r="DT307" s="32"/>
      <c r="DU307" s="32"/>
      <c r="DV307" s="32"/>
      <c r="DW307" s="32"/>
      <c r="DX307" s="32"/>
      <c r="DY307" s="32"/>
      <c r="DZ307" s="32"/>
      <c r="EA307" s="32"/>
      <c r="EB307" s="32"/>
      <c r="EC307" s="32"/>
      <c r="ED307" s="32"/>
      <c r="EE307" s="32"/>
      <c r="EF307" s="32"/>
      <c r="EG307" s="32"/>
      <c r="EH307" s="32"/>
      <c r="EI307" s="32"/>
      <c r="EJ307" s="32"/>
      <c r="EK307" s="32"/>
      <c r="EL307" s="32"/>
      <c r="EM307" s="32"/>
      <c r="EN307" s="32"/>
      <c r="EO307" s="32"/>
      <c r="EP307" s="32"/>
      <c r="EQ307" s="32"/>
      <c r="ER307" s="32"/>
      <c r="ES307" s="32"/>
      <c r="ET307" s="32"/>
      <c r="EU307" s="32"/>
      <c r="EV307" s="32"/>
      <c r="EW307" s="32"/>
      <c r="EX307" s="32"/>
      <c r="EY307" s="32"/>
      <c r="EZ307" s="32"/>
      <c r="FA307" s="32"/>
      <c r="FB307" s="80" t="s">
        <v>1117</v>
      </c>
      <c r="FC307" s="80"/>
      <c r="FD307" s="80"/>
    </row>
    <row r="308" ht="15.0" customHeight="1">
      <c r="A308" s="92" t="s">
        <v>1118</v>
      </c>
      <c r="B308" s="93" t="s">
        <v>733</v>
      </c>
      <c r="C308" s="94" t="s">
        <v>27</v>
      </c>
      <c r="D308" s="87" t="s">
        <v>41</v>
      </c>
      <c r="E308" s="87" t="s">
        <v>10</v>
      </c>
      <c r="F308" s="87" t="s">
        <v>292</v>
      </c>
      <c r="G308" s="93" t="s">
        <v>1115</v>
      </c>
      <c r="H308" s="93" t="s">
        <v>830</v>
      </c>
      <c r="I308" s="85" t="s">
        <v>11</v>
      </c>
      <c r="J308" s="85" t="s">
        <v>18</v>
      </c>
      <c r="K308" s="85" t="s">
        <v>73</v>
      </c>
      <c r="L308" s="85" t="s">
        <v>365</v>
      </c>
      <c r="M308" s="85" t="s">
        <v>138</v>
      </c>
      <c r="N308" s="95">
        <v>43455.0</v>
      </c>
      <c r="O308" s="106"/>
      <c r="P308" s="52"/>
      <c r="Q308" s="53"/>
      <c r="R308" s="53"/>
      <c r="S308" s="52"/>
      <c r="T308" s="34">
        <f t="shared" si="419"/>
        <v>68</v>
      </c>
      <c r="U308" s="35"/>
      <c r="V308" s="36">
        <f t="shared" ref="V308:X308" si="624">IF(ISBLANK($A308),"",sum(AF308,AL308,AR308,AX308,BD308,BJ308,BP308,BV308,CB308,CH308,CN308,CT308,CZ308,DF308,DL308,DR308,DX308,ED308,EJ308,EP308,EV308))</f>
        <v>0</v>
      </c>
      <c r="W308" s="36">
        <f t="shared" si="624"/>
        <v>0</v>
      </c>
      <c r="X308" s="36">
        <f t="shared" si="624"/>
        <v>0</v>
      </c>
      <c r="Y308" s="36">
        <f t="shared" si="421"/>
        <v>0</v>
      </c>
      <c r="Z308" s="36">
        <f t="shared" ref="Z308:AB308" si="625">IF(ISBLANK($A308),"",sum(AI308,AO308,AU308,BA308,BG308,BM308,BS308,BY308,CE308,CK308,CQ308,CW308,DC308,DI308,DO308,DU308,EA308,EG308,EM308,ES308,EY308))</f>
        <v>0</v>
      </c>
      <c r="AA308" s="36">
        <f t="shared" si="625"/>
        <v>0</v>
      </c>
      <c r="AB308" s="36">
        <f t="shared" si="625"/>
        <v>0</v>
      </c>
      <c r="AC308" s="36">
        <f t="shared" si="423"/>
        <v>0</v>
      </c>
      <c r="AD308" s="38" t="str">
        <f t="shared" si="424"/>
        <v/>
      </c>
      <c r="AE308" s="114">
        <f t="shared" si="425"/>
        <v>10</v>
      </c>
      <c r="AF308" s="54"/>
      <c r="AG308" s="90"/>
      <c r="AH308" s="52"/>
      <c r="AI308" s="90"/>
      <c r="AJ308" s="52"/>
      <c r="AK308" s="52"/>
      <c r="AL308" s="52"/>
      <c r="AM308" s="90"/>
      <c r="AN308" s="52"/>
      <c r="AO308" s="90"/>
      <c r="AP308" s="52"/>
      <c r="AQ308" s="52"/>
      <c r="AR308" s="52"/>
      <c r="AS308" s="90"/>
      <c r="AT308" s="52"/>
      <c r="AU308" s="90"/>
      <c r="AV308" s="52"/>
      <c r="AW308" s="52"/>
      <c r="AX308" s="90"/>
      <c r="AY308" s="52"/>
      <c r="AZ308" s="52"/>
      <c r="BA308" s="52"/>
      <c r="BB308" s="52"/>
      <c r="BC308" s="52"/>
      <c r="BD308" s="90"/>
      <c r="BE308" s="52"/>
      <c r="BF308" s="52"/>
      <c r="BG308" s="52"/>
      <c r="BH308" s="52"/>
      <c r="BI308" s="52"/>
      <c r="BJ308" s="90"/>
      <c r="BK308" s="52"/>
      <c r="BL308" s="52"/>
      <c r="BM308" s="90"/>
      <c r="BN308" s="52"/>
      <c r="BO308" s="52"/>
      <c r="BP308" s="90"/>
      <c r="BQ308" s="52"/>
      <c r="BR308" s="52"/>
      <c r="BS308" s="52"/>
      <c r="BT308" s="52"/>
      <c r="BU308" s="52"/>
      <c r="BV308" s="90"/>
      <c r="BW308" s="52"/>
      <c r="BX308" s="52"/>
      <c r="BY308" s="90"/>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c r="EC308" s="52"/>
      <c r="ED308" s="52"/>
      <c r="EE308" s="52"/>
      <c r="EF308" s="52"/>
      <c r="EG308" s="52"/>
      <c r="EH308" s="52"/>
      <c r="EI308" s="52"/>
      <c r="EJ308" s="52"/>
      <c r="EK308" s="52"/>
      <c r="EL308" s="52"/>
      <c r="EM308" s="52"/>
      <c r="EN308" s="52"/>
      <c r="EO308" s="52"/>
      <c r="EP308" s="52"/>
      <c r="EQ308" s="52"/>
      <c r="ER308" s="52"/>
      <c r="ES308" s="52"/>
      <c r="ET308" s="52"/>
      <c r="EU308" s="52"/>
      <c r="EV308" s="52"/>
      <c r="EW308" s="52"/>
      <c r="EX308" s="52"/>
      <c r="EY308" s="52"/>
      <c r="EZ308" s="52"/>
      <c r="FA308" s="52"/>
      <c r="FB308" s="91" t="s">
        <v>1119</v>
      </c>
      <c r="FC308" s="91"/>
      <c r="FD308" s="91"/>
    </row>
    <row r="309" ht="15.0" customHeight="1">
      <c r="A309" s="92" t="s">
        <v>1120</v>
      </c>
      <c r="B309" s="93" t="s">
        <v>733</v>
      </c>
      <c r="C309" s="94" t="s">
        <v>27</v>
      </c>
      <c r="D309" s="87" t="s">
        <v>41</v>
      </c>
      <c r="E309" s="87" t="s">
        <v>10</v>
      </c>
      <c r="F309" s="87" t="s">
        <v>292</v>
      </c>
      <c r="G309" s="93" t="s">
        <v>1115</v>
      </c>
      <c r="H309" s="93" t="s">
        <v>830</v>
      </c>
      <c r="I309" s="85" t="s">
        <v>11</v>
      </c>
      <c r="J309" s="85" t="s">
        <v>18</v>
      </c>
      <c r="K309" s="85" t="s">
        <v>73</v>
      </c>
      <c r="L309" s="85" t="s">
        <v>365</v>
      </c>
      <c r="M309" s="85" t="s">
        <v>138</v>
      </c>
      <c r="N309" s="95">
        <v>43514.0</v>
      </c>
      <c r="O309" s="106"/>
      <c r="P309" s="52"/>
      <c r="Q309" s="53"/>
      <c r="R309" s="53"/>
      <c r="S309" s="52"/>
      <c r="T309" s="34">
        <f t="shared" si="419"/>
        <v>9</v>
      </c>
      <c r="U309" s="35"/>
      <c r="V309" s="36">
        <f t="shared" ref="V309:X309" si="626">IF(ISBLANK($A309),"",sum(AF309,AL309,AR309,AX309,BD309,BJ309,BP309,BV309,CB309,CH309,CN309,CT309,CZ309,DF309,DL309,DR309,DX309,ED309,EJ309,EP309,EV309))</f>
        <v>0</v>
      </c>
      <c r="W309" s="36">
        <f t="shared" si="626"/>
        <v>0</v>
      </c>
      <c r="X309" s="36">
        <f t="shared" si="626"/>
        <v>0</v>
      </c>
      <c r="Y309" s="36">
        <f t="shared" si="421"/>
        <v>0</v>
      </c>
      <c r="Z309" s="36">
        <f t="shared" ref="Z309:AB309" si="627">IF(ISBLANK($A309),"",sum(AI309,AO309,AU309,BA309,BG309,BM309,BS309,BY309,CE309,CK309,CQ309,CW309,DC309,DI309,DO309,DU309,EA309,EG309,EM309,ES309,EY309))</f>
        <v>0</v>
      </c>
      <c r="AA309" s="36">
        <f t="shared" si="627"/>
        <v>0</v>
      </c>
      <c r="AB309" s="36">
        <f t="shared" si="627"/>
        <v>0</v>
      </c>
      <c r="AC309" s="36">
        <f t="shared" si="423"/>
        <v>0</v>
      </c>
      <c r="AD309" s="38" t="str">
        <f t="shared" si="424"/>
        <v/>
      </c>
      <c r="AE309" s="114">
        <f t="shared" si="425"/>
        <v>2</v>
      </c>
      <c r="AF309" s="54"/>
      <c r="AG309" s="90"/>
      <c r="AH309" s="52"/>
      <c r="AI309" s="90"/>
      <c r="AJ309" s="52"/>
      <c r="AK309" s="52"/>
      <c r="AL309" s="52"/>
      <c r="AM309" s="90"/>
      <c r="AN309" s="52"/>
      <c r="AO309" s="90"/>
      <c r="AP309" s="52"/>
      <c r="AQ309" s="52"/>
      <c r="AR309" s="52"/>
      <c r="AS309" s="90"/>
      <c r="AT309" s="52"/>
      <c r="AU309" s="90"/>
      <c r="AV309" s="52"/>
      <c r="AW309" s="52"/>
      <c r="AX309" s="90"/>
      <c r="AY309" s="52"/>
      <c r="AZ309" s="52"/>
      <c r="BA309" s="52"/>
      <c r="BB309" s="52"/>
      <c r="BC309" s="52"/>
      <c r="BD309" s="90"/>
      <c r="BE309" s="52"/>
      <c r="BF309" s="52"/>
      <c r="BG309" s="52"/>
      <c r="BH309" s="52"/>
      <c r="BI309" s="52"/>
      <c r="BJ309" s="90"/>
      <c r="BK309" s="52"/>
      <c r="BL309" s="52"/>
      <c r="BM309" s="90"/>
      <c r="BN309" s="52"/>
      <c r="BO309" s="52"/>
      <c r="BP309" s="90"/>
      <c r="BQ309" s="52"/>
      <c r="BR309" s="52"/>
      <c r="BS309" s="52"/>
      <c r="BT309" s="52"/>
      <c r="BU309" s="52"/>
      <c r="BV309" s="90"/>
      <c r="BW309" s="52"/>
      <c r="BX309" s="52"/>
      <c r="BY309" s="90"/>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c r="EC309" s="52"/>
      <c r="ED309" s="52"/>
      <c r="EE309" s="52"/>
      <c r="EF309" s="52"/>
      <c r="EG309" s="52"/>
      <c r="EH309" s="52"/>
      <c r="EI309" s="52"/>
      <c r="EJ309" s="52"/>
      <c r="EK309" s="52"/>
      <c r="EL309" s="52"/>
      <c r="EM309" s="52"/>
      <c r="EN309" s="52"/>
      <c r="EO309" s="52"/>
      <c r="EP309" s="52"/>
      <c r="EQ309" s="52"/>
      <c r="ER309" s="52"/>
      <c r="ES309" s="52"/>
      <c r="ET309" s="52"/>
      <c r="EU309" s="52"/>
      <c r="EV309" s="52"/>
      <c r="EW309" s="52"/>
      <c r="EX309" s="52"/>
      <c r="EY309" s="52"/>
      <c r="EZ309" s="52"/>
      <c r="FA309" s="52"/>
      <c r="FB309" s="91" t="s">
        <v>1121</v>
      </c>
      <c r="FC309" s="91"/>
      <c r="FD309" s="91"/>
    </row>
    <row r="310" ht="15.0" hidden="1" customHeight="1">
      <c r="A310" s="81" t="s">
        <v>1122</v>
      </c>
      <c r="B310" s="82" t="s">
        <v>733</v>
      </c>
      <c r="C310" s="83" t="s">
        <v>27</v>
      </c>
      <c r="D310" s="73" t="s">
        <v>16</v>
      </c>
      <c r="E310" s="73" t="s">
        <v>10</v>
      </c>
      <c r="F310" s="73" t="s">
        <v>292</v>
      </c>
      <c r="G310" s="82" t="s">
        <v>735</v>
      </c>
      <c r="H310" s="82" t="s">
        <v>669</v>
      </c>
      <c r="I310" s="96" t="s">
        <v>11</v>
      </c>
      <c r="J310" s="96" t="s">
        <v>18</v>
      </c>
      <c r="K310" s="96" t="s">
        <v>73</v>
      </c>
      <c r="L310" s="96" t="s">
        <v>365</v>
      </c>
      <c r="M310" s="96" t="s">
        <v>138</v>
      </c>
      <c r="N310" s="74">
        <v>43367.0</v>
      </c>
      <c r="O310" s="97"/>
      <c r="P310" s="32"/>
      <c r="Q310" s="33"/>
      <c r="R310" s="33"/>
      <c r="S310" s="32"/>
      <c r="T310" s="75">
        <f t="shared" si="419"/>
        <v>156</v>
      </c>
      <c r="U310" s="75">
        <f>IF(ISBLANK($A310),"",4)</f>
        <v>4</v>
      </c>
      <c r="V310" s="75">
        <f t="shared" ref="V310:X310" si="628">IF(ISBLANK($A310),"",sum(AF310,AL310,AR310,AX310,BD310,BJ310,BP310,BV310,CB310,CH310,CN310,CT310,CZ310,DF310,DL310,DR310,DX310,ED310,EJ310,EP310,EV310))</f>
        <v>4</v>
      </c>
      <c r="W310" s="75">
        <f t="shared" si="628"/>
        <v>0</v>
      </c>
      <c r="X310" s="75">
        <f t="shared" si="628"/>
        <v>0</v>
      </c>
      <c r="Y310" s="75">
        <f t="shared" si="421"/>
        <v>4</v>
      </c>
      <c r="Z310" s="75">
        <f t="shared" ref="Z310:AB310" si="629">IF(ISBLANK($A310),"",sum(AI310,AO310,AU310,BA310,BG310,BM310,BS310,BY310,CE310,CK310,CQ310,CW310,DC310,DI310,DO310,DU310,EA310,EG310,EM310,ES310,EY310))</f>
        <v>3</v>
      </c>
      <c r="AA310" s="75">
        <f t="shared" si="629"/>
        <v>0</v>
      </c>
      <c r="AB310" s="75">
        <f t="shared" si="629"/>
        <v>0</v>
      </c>
      <c r="AC310" s="75">
        <f t="shared" si="423"/>
        <v>3</v>
      </c>
      <c r="AD310" s="77">
        <f t="shared" si="424"/>
        <v>0.75</v>
      </c>
      <c r="AE310" s="112" t="str">
        <f t="shared" si="425"/>
        <v>20+</v>
      </c>
      <c r="AF310" s="40"/>
      <c r="AG310" s="79"/>
      <c r="AH310" s="32"/>
      <c r="AI310" s="79"/>
      <c r="AJ310" s="32"/>
      <c r="AK310" s="32"/>
      <c r="AL310" s="79">
        <v>3.0</v>
      </c>
      <c r="AM310" s="79"/>
      <c r="AN310" s="32"/>
      <c r="AO310" s="79">
        <v>3.0</v>
      </c>
      <c r="AP310" s="32"/>
      <c r="AQ310" s="32"/>
      <c r="AR310" s="79">
        <v>1.0</v>
      </c>
      <c r="AS310" s="79"/>
      <c r="AT310" s="32"/>
      <c r="AU310" s="79"/>
      <c r="AV310" s="32"/>
      <c r="AW310" s="32"/>
      <c r="AX310" s="32"/>
      <c r="AY310" s="32"/>
      <c r="AZ310" s="32"/>
      <c r="BA310" s="32"/>
      <c r="BB310" s="32"/>
      <c r="BC310" s="32"/>
      <c r="BD310" s="79"/>
      <c r="BE310" s="32"/>
      <c r="BF310" s="32"/>
      <c r="BG310" s="32"/>
      <c r="BH310" s="32"/>
      <c r="BI310" s="32"/>
      <c r="BJ310" s="79"/>
      <c r="BK310" s="32"/>
      <c r="BL310" s="32"/>
      <c r="BM310" s="32"/>
      <c r="BN310" s="32"/>
      <c r="BO310" s="32"/>
      <c r="BP310" s="79"/>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CT310" s="32"/>
      <c r="CU310" s="32"/>
      <c r="CV310" s="32"/>
      <c r="CW310" s="32"/>
      <c r="CX310" s="32"/>
      <c r="CY310" s="32"/>
      <c r="CZ310" s="32"/>
      <c r="DA310" s="32"/>
      <c r="DB310" s="32"/>
      <c r="DC310" s="32"/>
      <c r="DD310" s="32"/>
      <c r="DE310" s="32"/>
      <c r="DF310" s="32"/>
      <c r="DG310" s="32"/>
      <c r="DH310" s="32"/>
      <c r="DI310" s="32"/>
      <c r="DJ310" s="32"/>
      <c r="DK310" s="32"/>
      <c r="DL310" s="32"/>
      <c r="DM310" s="32"/>
      <c r="DN310" s="32"/>
      <c r="DO310" s="32"/>
      <c r="DP310" s="32"/>
      <c r="DQ310" s="32"/>
      <c r="DR310" s="32"/>
      <c r="DS310" s="32"/>
      <c r="DT310" s="32"/>
      <c r="DU310" s="32"/>
      <c r="DV310" s="32"/>
      <c r="DW310" s="32"/>
      <c r="DX310" s="32"/>
      <c r="DY310" s="32"/>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80" t="s">
        <v>1123</v>
      </c>
      <c r="FC310" s="80"/>
      <c r="FD310" s="80"/>
    </row>
    <row r="311" ht="15.0" hidden="1" customHeight="1">
      <c r="A311" s="81" t="s">
        <v>1124</v>
      </c>
      <c r="B311" s="82" t="s">
        <v>733</v>
      </c>
      <c r="C311" s="83" t="s">
        <v>27</v>
      </c>
      <c r="D311" s="73" t="s">
        <v>16</v>
      </c>
      <c r="E311" s="73" t="s">
        <v>10</v>
      </c>
      <c r="F311" s="73" t="s">
        <v>292</v>
      </c>
      <c r="G311" s="82" t="s">
        <v>735</v>
      </c>
      <c r="H311" s="82" t="s">
        <v>669</v>
      </c>
      <c r="I311" s="96" t="s">
        <v>11</v>
      </c>
      <c r="J311" s="96" t="s">
        <v>18</v>
      </c>
      <c r="K311" s="96" t="s">
        <v>73</v>
      </c>
      <c r="L311" s="96" t="s">
        <v>365</v>
      </c>
      <c r="M311" s="96" t="s">
        <v>138</v>
      </c>
      <c r="N311" s="74">
        <v>43367.0</v>
      </c>
      <c r="O311" s="97"/>
      <c r="P311" s="32"/>
      <c r="Q311" s="33"/>
      <c r="R311" s="33"/>
      <c r="S311" s="32"/>
      <c r="T311" s="75">
        <f t="shared" si="419"/>
        <v>156</v>
      </c>
      <c r="U311" s="75"/>
      <c r="V311" s="75"/>
      <c r="W311" s="75"/>
      <c r="X311" s="75"/>
      <c r="Y311" s="75"/>
      <c r="Z311" s="75"/>
      <c r="AA311" s="75"/>
      <c r="AB311" s="75"/>
      <c r="AC311" s="75"/>
      <c r="AD311" s="77"/>
      <c r="AE311" s="112"/>
      <c r="AF311" s="40"/>
      <c r="AG311" s="79"/>
      <c r="AH311" s="32"/>
      <c r="AI311" s="79"/>
      <c r="AJ311" s="32"/>
      <c r="AK311" s="32"/>
      <c r="AL311" s="79"/>
      <c r="AM311" s="79"/>
      <c r="AN311" s="32"/>
      <c r="AO311" s="79"/>
      <c r="AP311" s="32"/>
      <c r="AQ311" s="32"/>
      <c r="AR311" s="79"/>
      <c r="AS311" s="79"/>
      <c r="AT311" s="32"/>
      <c r="AU311" s="79"/>
      <c r="AV311" s="32"/>
      <c r="AW311" s="32"/>
      <c r="AX311" s="32"/>
      <c r="AY311" s="32"/>
      <c r="AZ311" s="32"/>
      <c r="BA311" s="32"/>
      <c r="BB311" s="32"/>
      <c r="BC311" s="32"/>
      <c r="BD311" s="79"/>
      <c r="BE311" s="32"/>
      <c r="BF311" s="32"/>
      <c r="BG311" s="32"/>
      <c r="BH311" s="32"/>
      <c r="BI311" s="32"/>
      <c r="BJ311" s="79"/>
      <c r="BK311" s="32"/>
      <c r="BL311" s="32"/>
      <c r="BM311" s="32"/>
      <c r="BN311" s="32"/>
      <c r="BO311" s="32"/>
      <c r="BP311" s="79"/>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CT311" s="32"/>
      <c r="CU311" s="32"/>
      <c r="CV311" s="32"/>
      <c r="CW311" s="32"/>
      <c r="CX311" s="32"/>
      <c r="CY311" s="32"/>
      <c r="CZ311" s="32"/>
      <c r="DA311" s="32"/>
      <c r="DB311" s="32"/>
      <c r="DC311" s="32"/>
      <c r="DD311" s="32"/>
      <c r="DE311" s="32"/>
      <c r="DF311" s="32"/>
      <c r="DG311" s="32"/>
      <c r="DH311" s="32"/>
      <c r="DI311" s="32"/>
      <c r="DJ311" s="32"/>
      <c r="DK311" s="32"/>
      <c r="DL311" s="32"/>
      <c r="DM311" s="32"/>
      <c r="DN311" s="32"/>
      <c r="DO311" s="32"/>
      <c r="DP311" s="32"/>
      <c r="DQ311" s="32"/>
      <c r="DR311" s="32"/>
      <c r="DS311" s="32"/>
      <c r="DT311" s="32"/>
      <c r="DU311" s="32"/>
      <c r="DV311" s="32"/>
      <c r="DW311" s="32"/>
      <c r="DX311" s="32"/>
      <c r="DY311" s="32"/>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80" t="s">
        <v>1125</v>
      </c>
      <c r="FC311" s="80"/>
      <c r="FD311" s="80"/>
    </row>
    <row r="312" ht="15.0" hidden="1" customHeight="1">
      <c r="A312" s="92" t="s">
        <v>1126</v>
      </c>
      <c r="B312" s="93" t="s">
        <v>733</v>
      </c>
      <c r="C312" s="94" t="s">
        <v>27</v>
      </c>
      <c r="D312" s="87" t="s">
        <v>16</v>
      </c>
      <c r="E312" s="87" t="s">
        <v>10</v>
      </c>
      <c r="F312" s="87" t="s">
        <v>292</v>
      </c>
      <c r="G312" s="93" t="s">
        <v>735</v>
      </c>
      <c r="H312" s="93" t="s">
        <v>669</v>
      </c>
      <c r="I312" s="85" t="s">
        <v>11</v>
      </c>
      <c r="J312" s="85" t="s">
        <v>18</v>
      </c>
      <c r="K312" s="85" t="s">
        <v>73</v>
      </c>
      <c r="L312" s="85" t="s">
        <v>365</v>
      </c>
      <c r="M312" s="85" t="s">
        <v>138</v>
      </c>
      <c r="N312" s="95">
        <v>43367.0</v>
      </c>
      <c r="O312" s="118"/>
      <c r="P312" s="119"/>
      <c r="Q312" s="120"/>
      <c r="R312" s="120"/>
      <c r="S312" s="119"/>
      <c r="T312" s="101">
        <f t="shared" si="419"/>
        <v>156</v>
      </c>
      <c r="U312" s="101"/>
      <c r="V312" s="101">
        <f t="shared" ref="V312:X312" si="630">IF(ISBLANK($A312),"",sum(AF312,AL312,AR312,AX312,BD312,BJ312,BP312,BV312,CB312,CH312,CN312,CT312,CZ312,DF312,DL312,DR312,DX312,ED312,EJ312,EP312,EV312))</f>
        <v>2</v>
      </c>
      <c r="W312" s="101">
        <f t="shared" si="630"/>
        <v>0</v>
      </c>
      <c r="X312" s="101">
        <f t="shared" si="630"/>
        <v>0</v>
      </c>
      <c r="Y312" s="101">
        <f t="shared" ref="Y312:Y380" si="633">IF(ISBLANK($A312),"", sum(V312:X312))</f>
        <v>2</v>
      </c>
      <c r="Z312" s="101">
        <f t="shared" ref="Z312:AB312" si="631">IF(ISBLANK($A312),"",sum(AI312,AO312,AU312,BA312,BG312,BM312,BS312,BY312,CE312,CK312,CQ312,CW312,DC312,DI312,DO312,DU312,EA312,EG312,EM312,ES312,EY312))</f>
        <v>2</v>
      </c>
      <c r="AA312" s="101">
        <f t="shared" si="631"/>
        <v>1</v>
      </c>
      <c r="AB312" s="101">
        <f t="shared" si="631"/>
        <v>0</v>
      </c>
      <c r="AC312" s="101">
        <f t="shared" ref="AC312:AC380" si="635">IF(ISBLANK($A312),"", sum(Z312:AB312))</f>
        <v>3</v>
      </c>
      <c r="AD312" s="121">
        <f t="shared" ref="AD312:AD380" si="636">IFERROR(Z312/Y312,"")</f>
        <v>1</v>
      </c>
      <c r="AE312" s="103" t="str">
        <f t="shared" ref="AE312:AE380" si="637">IF( N312="" , "", IF( (TODAY()-N312)/7 &gt; 20 , "20+", ROUNDUP((TODAY()-N312)/7 ,0)))</f>
        <v>20+</v>
      </c>
      <c r="AF312" s="70"/>
      <c r="AG312" s="122"/>
      <c r="AH312" s="119"/>
      <c r="AI312" s="122"/>
      <c r="AJ312" s="119"/>
      <c r="AK312" s="119"/>
      <c r="AL312" s="122"/>
      <c r="AM312" s="122"/>
      <c r="AN312" s="119"/>
      <c r="AO312" s="122"/>
      <c r="AP312" s="119"/>
      <c r="AQ312" s="119"/>
      <c r="AR312" s="122"/>
      <c r="AS312" s="122"/>
      <c r="AT312" s="119"/>
      <c r="AU312" s="122"/>
      <c r="AV312" s="119"/>
      <c r="AW312" s="119"/>
      <c r="AX312" s="122"/>
      <c r="AY312" s="119"/>
      <c r="AZ312" s="119"/>
      <c r="BA312" s="119"/>
      <c r="BB312" s="119"/>
      <c r="BC312" s="119"/>
      <c r="BD312" s="122">
        <v>1.0</v>
      </c>
      <c r="BE312" s="119"/>
      <c r="BF312" s="119"/>
      <c r="BG312" s="122">
        <v>1.0</v>
      </c>
      <c r="BH312" s="119"/>
      <c r="BI312" s="119"/>
      <c r="BJ312" s="122"/>
      <c r="BK312" s="119"/>
      <c r="BL312" s="119"/>
      <c r="BM312" s="119"/>
      <c r="BN312" s="119"/>
      <c r="BO312" s="119"/>
      <c r="BP312" s="122"/>
      <c r="BQ312" s="119"/>
      <c r="BR312" s="119"/>
      <c r="BS312" s="119"/>
      <c r="BT312" s="122">
        <v>1.0</v>
      </c>
      <c r="BU312" s="119"/>
      <c r="BV312" s="122">
        <v>1.0</v>
      </c>
      <c r="BW312" s="119"/>
      <c r="BX312" s="119"/>
      <c r="BY312" s="122">
        <v>1.0</v>
      </c>
      <c r="BZ312" s="119"/>
      <c r="CA312" s="119"/>
      <c r="CB312" s="119"/>
      <c r="CC312" s="119"/>
      <c r="CD312" s="119"/>
      <c r="CE312" s="119"/>
      <c r="CF312" s="119"/>
      <c r="CG312" s="119"/>
      <c r="CH312" s="119"/>
      <c r="CI312" s="119"/>
      <c r="CJ312" s="119"/>
      <c r="CK312" s="119"/>
      <c r="CL312" s="119"/>
      <c r="CM312" s="119"/>
      <c r="CN312" s="119"/>
      <c r="CO312" s="119"/>
      <c r="CP312" s="119"/>
      <c r="CQ312" s="119"/>
      <c r="CR312" s="119"/>
      <c r="CS312" s="119"/>
      <c r="CT312" s="119"/>
      <c r="CU312" s="119"/>
      <c r="CV312" s="119"/>
      <c r="CW312" s="119"/>
      <c r="CX312" s="119"/>
      <c r="CY312" s="119"/>
      <c r="CZ312" s="119"/>
      <c r="DA312" s="119"/>
      <c r="DB312" s="119"/>
      <c r="DC312" s="119"/>
      <c r="DD312" s="119"/>
      <c r="DE312" s="119"/>
      <c r="DF312" s="119"/>
      <c r="DG312" s="119"/>
      <c r="DH312" s="119"/>
      <c r="DI312" s="119"/>
      <c r="DJ312" s="119"/>
      <c r="DK312" s="119"/>
      <c r="DL312" s="119"/>
      <c r="DM312" s="119"/>
      <c r="DN312" s="119"/>
      <c r="DO312" s="119"/>
      <c r="DP312" s="119"/>
      <c r="DQ312" s="119"/>
      <c r="DR312" s="119"/>
      <c r="DS312" s="119"/>
      <c r="DT312" s="119"/>
      <c r="DU312" s="119"/>
      <c r="DV312" s="119"/>
      <c r="DW312" s="119"/>
      <c r="DX312" s="119"/>
      <c r="DY312" s="119"/>
      <c r="DZ312" s="119"/>
      <c r="EA312" s="119"/>
      <c r="EB312" s="119"/>
      <c r="EC312" s="119"/>
      <c r="ED312" s="119"/>
      <c r="EE312" s="119"/>
      <c r="EF312" s="119"/>
      <c r="EG312" s="119"/>
      <c r="EH312" s="119"/>
      <c r="EI312" s="119"/>
      <c r="EJ312" s="119"/>
      <c r="EK312" s="119"/>
      <c r="EL312" s="119"/>
      <c r="EM312" s="119"/>
      <c r="EN312" s="119"/>
      <c r="EO312" s="119"/>
      <c r="EP312" s="119"/>
      <c r="EQ312" s="119"/>
      <c r="ER312" s="119"/>
      <c r="ES312" s="119"/>
      <c r="ET312" s="119"/>
      <c r="EU312" s="119"/>
      <c r="EV312" s="119"/>
      <c r="EW312" s="119"/>
      <c r="EX312" s="119"/>
      <c r="EY312" s="119"/>
      <c r="EZ312" s="119"/>
      <c r="FA312" s="119"/>
      <c r="FB312" s="91" t="s">
        <v>1127</v>
      </c>
      <c r="FC312" s="93"/>
      <c r="FD312" s="93"/>
    </row>
    <row r="313" ht="15.0" hidden="1" customHeight="1">
      <c r="A313" s="81" t="s">
        <v>1128</v>
      </c>
      <c r="B313" s="82" t="s">
        <v>733</v>
      </c>
      <c r="C313" s="83" t="s">
        <v>27</v>
      </c>
      <c r="D313" s="73" t="s">
        <v>16</v>
      </c>
      <c r="E313" s="73" t="s">
        <v>10</v>
      </c>
      <c r="F313" s="73" t="s">
        <v>292</v>
      </c>
      <c r="G313" s="82" t="s">
        <v>735</v>
      </c>
      <c r="H313" s="82" t="s">
        <v>669</v>
      </c>
      <c r="I313" s="96" t="s">
        <v>11</v>
      </c>
      <c r="J313" s="96" t="s">
        <v>18</v>
      </c>
      <c r="K313" s="96" t="s">
        <v>73</v>
      </c>
      <c r="L313" s="96" t="s">
        <v>365</v>
      </c>
      <c r="M313" s="96" t="s">
        <v>138</v>
      </c>
      <c r="N313" s="74">
        <v>43367.0</v>
      </c>
      <c r="O313" s="97"/>
      <c r="P313" s="32"/>
      <c r="Q313" s="33"/>
      <c r="R313" s="33"/>
      <c r="S313" s="32"/>
      <c r="T313" s="75">
        <f t="shared" si="419"/>
        <v>156</v>
      </c>
      <c r="U313" s="75"/>
      <c r="V313" s="75">
        <f t="shared" ref="V313:X313" si="632">IF(ISBLANK($A313),"",sum(AF313,AL313,AR313,AX313,BD313,BJ313,BP313,BV313,CB313,CH313,CN313,CT313,CZ313,DF313,DL313,DR313,DX313,ED313,EJ313,EP313,EV313))</f>
        <v>3</v>
      </c>
      <c r="W313" s="75">
        <f t="shared" si="632"/>
        <v>0</v>
      </c>
      <c r="X313" s="75">
        <f t="shared" si="632"/>
        <v>0</v>
      </c>
      <c r="Y313" s="75">
        <f t="shared" si="633"/>
        <v>3</v>
      </c>
      <c r="Z313" s="75">
        <f t="shared" ref="Z313:AB313" si="634">IF(ISBLANK($A313),"",sum(AI313,AO313,AU313,BA313,BG313,BM313,BS313,BY313,CE313,CK313,CQ313,CW313,DC313,DI313,DO313,DU313,EA313,EG313,EM313,ES313,EY313))</f>
        <v>3</v>
      </c>
      <c r="AA313" s="75">
        <f t="shared" si="634"/>
        <v>0</v>
      </c>
      <c r="AB313" s="75">
        <f t="shared" si="634"/>
        <v>0</v>
      </c>
      <c r="AC313" s="75">
        <f t="shared" si="635"/>
        <v>3</v>
      </c>
      <c r="AD313" s="77">
        <f t="shared" si="636"/>
        <v>1</v>
      </c>
      <c r="AE313" s="112" t="str">
        <f t="shared" si="637"/>
        <v>20+</v>
      </c>
      <c r="AF313" s="40"/>
      <c r="AG313" s="79"/>
      <c r="AH313" s="32"/>
      <c r="AI313" s="79"/>
      <c r="AJ313" s="32"/>
      <c r="AK313" s="32"/>
      <c r="AL313" s="79"/>
      <c r="AM313" s="79"/>
      <c r="AN313" s="32"/>
      <c r="AO313" s="79"/>
      <c r="AP313" s="32"/>
      <c r="AQ313" s="32"/>
      <c r="AR313" s="79"/>
      <c r="AS313" s="79"/>
      <c r="AT313" s="32"/>
      <c r="AU313" s="79"/>
      <c r="AV313" s="32"/>
      <c r="AW313" s="32"/>
      <c r="AX313" s="32"/>
      <c r="AY313" s="32"/>
      <c r="AZ313" s="32"/>
      <c r="BA313" s="32"/>
      <c r="BB313" s="32"/>
      <c r="BC313" s="32"/>
      <c r="BD313" s="79">
        <v>1.0</v>
      </c>
      <c r="BE313" s="32"/>
      <c r="BF313" s="32"/>
      <c r="BG313" s="79">
        <v>1.0</v>
      </c>
      <c r="BH313" s="32"/>
      <c r="BI313" s="32"/>
      <c r="BJ313" s="79"/>
      <c r="BK313" s="32"/>
      <c r="BL313" s="32"/>
      <c r="BM313" s="32"/>
      <c r="BN313" s="32"/>
      <c r="BO313" s="32"/>
      <c r="BP313" s="79">
        <v>1.0</v>
      </c>
      <c r="BQ313" s="32"/>
      <c r="BR313" s="32"/>
      <c r="BS313" s="79">
        <v>1.0</v>
      </c>
      <c r="BT313" s="32"/>
      <c r="BU313" s="32"/>
      <c r="BV313" s="32"/>
      <c r="BW313" s="32"/>
      <c r="BX313" s="32"/>
      <c r="BY313" s="32"/>
      <c r="BZ313" s="32"/>
      <c r="CA313" s="32"/>
      <c r="CB313" s="79">
        <v>1.0</v>
      </c>
      <c r="CC313" s="32"/>
      <c r="CD313" s="32"/>
      <c r="CE313" s="79">
        <v>1.0</v>
      </c>
      <c r="CF313" s="32"/>
      <c r="CG313" s="32"/>
      <c r="CH313" s="32"/>
      <c r="CI313" s="32"/>
      <c r="CJ313" s="32"/>
      <c r="CK313" s="32"/>
      <c r="CL313" s="32"/>
      <c r="CM313" s="32"/>
      <c r="CN313" s="32"/>
      <c r="CO313" s="32"/>
      <c r="CP313" s="32"/>
      <c r="CQ313" s="32"/>
      <c r="CR313" s="32"/>
      <c r="CS313" s="32"/>
      <c r="CT313" s="32"/>
      <c r="CU313" s="32"/>
      <c r="CV313" s="32"/>
      <c r="CW313" s="32"/>
      <c r="CX313" s="32"/>
      <c r="CY313" s="32"/>
      <c r="CZ313" s="32"/>
      <c r="DA313" s="32"/>
      <c r="DB313" s="32"/>
      <c r="DC313" s="32"/>
      <c r="DD313" s="32"/>
      <c r="DE313" s="32"/>
      <c r="DF313" s="32"/>
      <c r="DG313" s="32"/>
      <c r="DH313" s="32"/>
      <c r="DI313" s="32"/>
      <c r="DJ313" s="32"/>
      <c r="DK313" s="32"/>
      <c r="DL313" s="32"/>
      <c r="DM313" s="32"/>
      <c r="DN313" s="32"/>
      <c r="DO313" s="32"/>
      <c r="DP313" s="32"/>
      <c r="DQ313" s="32"/>
      <c r="DR313" s="32"/>
      <c r="DS313" s="32"/>
      <c r="DT313" s="32"/>
      <c r="DU313" s="32"/>
      <c r="DV313" s="32"/>
      <c r="DW313" s="32"/>
      <c r="DX313" s="32"/>
      <c r="DY313" s="32"/>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80" t="s">
        <v>1129</v>
      </c>
      <c r="FC313" s="80"/>
      <c r="FD313" s="80"/>
    </row>
    <row r="314" ht="15.0" hidden="1" customHeight="1">
      <c r="A314" s="81">
        <v>39972.0</v>
      </c>
      <c r="B314" s="82" t="s">
        <v>1130</v>
      </c>
      <c r="C314" s="83" t="s">
        <v>27</v>
      </c>
      <c r="D314" s="73" t="s">
        <v>16</v>
      </c>
      <c r="E314" s="73" t="s">
        <v>10</v>
      </c>
      <c r="F314" s="73" t="s">
        <v>292</v>
      </c>
      <c r="G314" s="82" t="s">
        <v>735</v>
      </c>
      <c r="H314" s="82" t="s">
        <v>669</v>
      </c>
      <c r="I314" s="96" t="s">
        <v>11</v>
      </c>
      <c r="J314" s="96" t="s">
        <v>18</v>
      </c>
      <c r="K314" s="96" t="s">
        <v>73</v>
      </c>
      <c r="L314" s="96" t="s">
        <v>647</v>
      </c>
      <c r="M314" s="96" t="s">
        <v>190</v>
      </c>
      <c r="N314" s="74">
        <v>43367.0</v>
      </c>
      <c r="O314" s="97"/>
      <c r="P314" s="32"/>
      <c r="Q314" s="33"/>
      <c r="R314" s="33"/>
      <c r="S314" s="32"/>
      <c r="T314" s="75">
        <f t="shared" si="419"/>
        <v>156</v>
      </c>
      <c r="U314" s="75">
        <f>IF(ISBLANK($A314),"",4)</f>
        <v>4</v>
      </c>
      <c r="V314" s="75">
        <f t="shared" ref="V314:X314" si="638">IF(ISBLANK($A314),"",sum(AF314,AL314,AR314,AX314,BD314,BJ314,BP314,BV314,CB314,CH314,CN314,CT314,CZ314,DF314,DL314,DR314,DX314,ED314,EJ314,EP314,EV314))</f>
        <v>3</v>
      </c>
      <c r="W314" s="75">
        <f t="shared" si="638"/>
        <v>0</v>
      </c>
      <c r="X314" s="75">
        <f t="shared" si="638"/>
        <v>0</v>
      </c>
      <c r="Y314" s="75">
        <f t="shared" si="633"/>
        <v>3</v>
      </c>
      <c r="Z314" s="75">
        <f t="shared" ref="Z314:AB314" si="639">IF(ISBLANK($A314),"",sum(AI314,AO314,AU314,BA314,BG314,BM314,BS314,BY314,CE314,CK314,CQ314,CW314,DC314,DI314,DO314,DU314,EA314,EG314,EM314,ES314,EY314))</f>
        <v>3</v>
      </c>
      <c r="AA314" s="75">
        <f t="shared" si="639"/>
        <v>0</v>
      </c>
      <c r="AB314" s="75">
        <f t="shared" si="639"/>
        <v>0</v>
      </c>
      <c r="AC314" s="75">
        <f t="shared" si="635"/>
        <v>3</v>
      </c>
      <c r="AD314" s="77">
        <f t="shared" si="636"/>
        <v>1</v>
      </c>
      <c r="AE314" s="112" t="str">
        <f t="shared" si="637"/>
        <v>20+</v>
      </c>
      <c r="AF314" s="40"/>
      <c r="AG314" s="79"/>
      <c r="AH314" s="32"/>
      <c r="AI314" s="79"/>
      <c r="AJ314" s="32"/>
      <c r="AK314" s="32"/>
      <c r="AL314" s="79">
        <v>1.0</v>
      </c>
      <c r="AM314" s="79"/>
      <c r="AN314" s="32"/>
      <c r="AO314" s="79">
        <v>1.0</v>
      </c>
      <c r="AP314" s="32"/>
      <c r="AQ314" s="32"/>
      <c r="AR314" s="32"/>
      <c r="AS314" s="79"/>
      <c r="AT314" s="32"/>
      <c r="AU314" s="79"/>
      <c r="AV314" s="32"/>
      <c r="AW314" s="32"/>
      <c r="AX314" s="79">
        <v>2.0</v>
      </c>
      <c r="AY314" s="32"/>
      <c r="AZ314" s="32"/>
      <c r="BA314" s="79">
        <v>2.0</v>
      </c>
      <c r="BB314" s="32"/>
      <c r="BC314" s="32"/>
      <c r="BD314" s="79"/>
      <c r="BE314" s="32"/>
      <c r="BF314" s="32"/>
      <c r="BG314" s="32"/>
      <c r="BH314" s="32"/>
      <c r="BI314" s="32"/>
      <c r="BJ314" s="79"/>
      <c r="BK314" s="32"/>
      <c r="BL314" s="32"/>
      <c r="BM314" s="32"/>
      <c r="BN314" s="32"/>
      <c r="BO314" s="32"/>
      <c r="BP314" s="79"/>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c r="DP314" s="32"/>
      <c r="DQ314" s="32"/>
      <c r="DR314" s="32"/>
      <c r="DS314" s="32"/>
      <c r="DT314" s="32"/>
      <c r="DU314" s="32"/>
      <c r="DV314" s="32"/>
      <c r="DW314" s="32"/>
      <c r="DX314" s="32"/>
      <c r="DY314" s="32"/>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80" t="s">
        <v>1131</v>
      </c>
      <c r="FC314" s="80"/>
      <c r="FD314" s="80"/>
    </row>
    <row r="315" ht="15.0" hidden="1" customHeight="1">
      <c r="A315" s="81" t="s">
        <v>1132</v>
      </c>
      <c r="B315" s="82" t="s">
        <v>733</v>
      </c>
      <c r="C315" s="83" t="s">
        <v>27</v>
      </c>
      <c r="D315" s="73" t="s">
        <v>16</v>
      </c>
      <c r="E315" s="73" t="s">
        <v>10</v>
      </c>
      <c r="F315" s="73" t="s">
        <v>292</v>
      </c>
      <c r="G315" s="82" t="s">
        <v>735</v>
      </c>
      <c r="H315" s="82" t="s">
        <v>669</v>
      </c>
      <c r="I315" s="96" t="s">
        <v>11</v>
      </c>
      <c r="J315" s="96" t="s">
        <v>18</v>
      </c>
      <c r="K315" s="96" t="s">
        <v>73</v>
      </c>
      <c r="L315" s="96" t="s">
        <v>647</v>
      </c>
      <c r="M315" s="96" t="s">
        <v>190</v>
      </c>
      <c r="N315" s="74">
        <v>43367.0</v>
      </c>
      <c r="O315" s="97"/>
      <c r="P315" s="32"/>
      <c r="Q315" s="33"/>
      <c r="R315" s="33"/>
      <c r="S315" s="32"/>
      <c r="T315" s="75">
        <f t="shared" si="419"/>
        <v>156</v>
      </c>
      <c r="U315" s="75"/>
      <c r="V315" s="75">
        <f t="shared" ref="V315:X315" si="640">IF(ISBLANK($A315),"",sum(AF315,AL315,AR315,AX315,BD315,BJ315,BP315,BV315,CB315,CH315,CN315,CT315,CZ315,DF315,DL315,DR315,DX315,ED315,EJ315,EP315,EV315))</f>
        <v>0</v>
      </c>
      <c r="W315" s="75">
        <f t="shared" si="640"/>
        <v>0</v>
      </c>
      <c r="X315" s="75">
        <f t="shared" si="640"/>
        <v>0</v>
      </c>
      <c r="Y315" s="75">
        <f t="shared" si="633"/>
        <v>0</v>
      </c>
      <c r="Z315" s="75">
        <f t="shared" ref="Z315:AB315" si="641">IF(ISBLANK($A315),"",sum(AI315,AO315,AU315,BA315,BG315,BM315,BS315,BY315,CE315,CK315,CQ315,CW315,DC315,DI315,DO315,DU315,EA315,EG315,EM315,ES315,EY315))</f>
        <v>0</v>
      </c>
      <c r="AA315" s="75">
        <f t="shared" si="641"/>
        <v>0</v>
      </c>
      <c r="AB315" s="75">
        <f t="shared" si="641"/>
        <v>0</v>
      </c>
      <c r="AC315" s="75">
        <f t="shared" si="635"/>
        <v>0</v>
      </c>
      <c r="AD315" s="77" t="str">
        <f t="shared" si="636"/>
        <v/>
      </c>
      <c r="AE315" s="112" t="str">
        <f t="shared" si="637"/>
        <v>20+</v>
      </c>
      <c r="AF315" s="40"/>
      <c r="AG315" s="79"/>
      <c r="AH315" s="32"/>
      <c r="AI315" s="79"/>
      <c r="AJ315" s="32"/>
      <c r="AK315" s="32"/>
      <c r="AL315" s="79"/>
      <c r="AM315" s="79"/>
      <c r="AN315" s="32"/>
      <c r="AO315" s="79"/>
      <c r="AP315" s="32"/>
      <c r="AQ315" s="32"/>
      <c r="AR315" s="32"/>
      <c r="AS315" s="79"/>
      <c r="AT315" s="32"/>
      <c r="AU315" s="79"/>
      <c r="AV315" s="32"/>
      <c r="AW315" s="32"/>
      <c r="AX315" s="79"/>
      <c r="AY315" s="32"/>
      <c r="AZ315" s="32"/>
      <c r="BA315" s="79"/>
      <c r="BB315" s="32"/>
      <c r="BC315" s="32"/>
      <c r="BD315" s="79"/>
      <c r="BE315" s="32"/>
      <c r="BF315" s="32"/>
      <c r="BG315" s="32"/>
      <c r="BH315" s="32"/>
      <c r="BI315" s="32"/>
      <c r="BJ315" s="79"/>
      <c r="BK315" s="32"/>
      <c r="BL315" s="32"/>
      <c r="BM315" s="32"/>
      <c r="BN315" s="32"/>
      <c r="BO315" s="32"/>
      <c r="BP315" s="79"/>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CT315" s="32"/>
      <c r="CU315" s="32"/>
      <c r="CV315" s="32"/>
      <c r="CW315" s="32"/>
      <c r="CX315" s="32"/>
      <c r="CY315" s="32"/>
      <c r="CZ315" s="32"/>
      <c r="DA315" s="32"/>
      <c r="DB315" s="32"/>
      <c r="DC315" s="32"/>
      <c r="DD315" s="32"/>
      <c r="DE315" s="32"/>
      <c r="DF315" s="32"/>
      <c r="DG315" s="32"/>
      <c r="DH315" s="32"/>
      <c r="DI315" s="32"/>
      <c r="DJ315" s="32"/>
      <c r="DK315" s="32"/>
      <c r="DL315" s="32"/>
      <c r="DM315" s="32"/>
      <c r="DN315" s="32"/>
      <c r="DO315" s="32"/>
      <c r="DP315" s="32"/>
      <c r="DQ315" s="32"/>
      <c r="DR315" s="32"/>
      <c r="DS315" s="32"/>
      <c r="DT315" s="32"/>
      <c r="DU315" s="32"/>
      <c r="DV315" s="32"/>
      <c r="DW315" s="32"/>
      <c r="DX315" s="32"/>
      <c r="DY315" s="32"/>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80" t="s">
        <v>1133</v>
      </c>
      <c r="FC315" s="80"/>
      <c r="FD315" s="80"/>
    </row>
    <row r="316" ht="15.0" customHeight="1">
      <c r="A316" s="81" t="s">
        <v>1134</v>
      </c>
      <c r="B316" s="82" t="s">
        <v>733</v>
      </c>
      <c r="C316" s="83" t="s">
        <v>27</v>
      </c>
      <c r="D316" s="73" t="s">
        <v>41</v>
      </c>
      <c r="E316" s="73" t="s">
        <v>10</v>
      </c>
      <c r="F316" s="73" t="s">
        <v>292</v>
      </c>
      <c r="G316" s="82" t="s">
        <v>735</v>
      </c>
      <c r="H316" s="82" t="s">
        <v>669</v>
      </c>
      <c r="I316" s="96" t="s">
        <v>11</v>
      </c>
      <c r="J316" s="96" t="s">
        <v>18</v>
      </c>
      <c r="K316" s="96" t="s">
        <v>73</v>
      </c>
      <c r="L316" s="96" t="s">
        <v>647</v>
      </c>
      <c r="M316" s="96" t="s">
        <v>190</v>
      </c>
      <c r="N316" s="74">
        <v>43367.0</v>
      </c>
      <c r="O316" s="97"/>
      <c r="P316" s="32"/>
      <c r="Q316" s="33"/>
      <c r="R316" s="33"/>
      <c r="S316" s="32"/>
      <c r="T316" s="75">
        <f t="shared" si="419"/>
        <v>156</v>
      </c>
      <c r="U316" s="75"/>
      <c r="V316" s="75">
        <f t="shared" ref="V316:X316" si="642">IF(ISBLANK($A316),"",sum(AF316,AL316,AR316,AX316,BD316,BJ316,BP316,BV316,CB316,CH316,CN316,CT316,CZ316,DF316,DL316,DR316,DX316,ED316,EJ316,EP316,EV316))</f>
        <v>2</v>
      </c>
      <c r="W316" s="75">
        <f t="shared" si="642"/>
        <v>0</v>
      </c>
      <c r="X316" s="75">
        <f t="shared" si="642"/>
        <v>0</v>
      </c>
      <c r="Y316" s="75">
        <f t="shared" si="633"/>
        <v>2</v>
      </c>
      <c r="Z316" s="75">
        <f t="shared" ref="Z316:AB316" si="643">IF(ISBLANK($A316),"",sum(AI316,AO316,AU316,BA316,BG316,BM316,BS316,BY316,CE316,CK316,CQ316,CW316,DC316,DI316,DO316,DU316,EA316,EG316,EM316,ES316,EY316))</f>
        <v>2</v>
      </c>
      <c r="AA316" s="75">
        <f t="shared" si="643"/>
        <v>0</v>
      </c>
      <c r="AB316" s="75">
        <f t="shared" si="643"/>
        <v>0</v>
      </c>
      <c r="AC316" s="75">
        <f t="shared" si="635"/>
        <v>2</v>
      </c>
      <c r="AD316" s="77">
        <f t="shared" si="636"/>
        <v>1</v>
      </c>
      <c r="AE316" s="112" t="str">
        <f t="shared" si="637"/>
        <v>20+</v>
      </c>
      <c r="AF316" s="40"/>
      <c r="AG316" s="79"/>
      <c r="AH316" s="32"/>
      <c r="AI316" s="79"/>
      <c r="AJ316" s="32"/>
      <c r="AK316" s="32"/>
      <c r="AL316" s="79"/>
      <c r="AM316" s="79"/>
      <c r="AN316" s="32"/>
      <c r="AO316" s="79"/>
      <c r="AP316" s="32"/>
      <c r="AQ316" s="32"/>
      <c r="AR316" s="32"/>
      <c r="AS316" s="79"/>
      <c r="AT316" s="32"/>
      <c r="AU316" s="79"/>
      <c r="AV316" s="32"/>
      <c r="AW316" s="32"/>
      <c r="AX316" s="79"/>
      <c r="AY316" s="32"/>
      <c r="AZ316" s="32"/>
      <c r="BA316" s="79"/>
      <c r="BB316" s="32"/>
      <c r="BC316" s="32"/>
      <c r="BD316" s="79"/>
      <c r="BE316" s="32"/>
      <c r="BF316" s="32"/>
      <c r="BG316" s="32"/>
      <c r="BH316" s="32"/>
      <c r="BI316" s="32"/>
      <c r="BJ316" s="79"/>
      <c r="BK316" s="32"/>
      <c r="BL316" s="32"/>
      <c r="BM316" s="32"/>
      <c r="BN316" s="32"/>
      <c r="BO316" s="32"/>
      <c r="BP316" s="79"/>
      <c r="BQ316" s="32"/>
      <c r="BR316" s="32"/>
      <c r="BS316" s="32"/>
      <c r="BT316" s="32"/>
      <c r="BU316" s="32"/>
      <c r="BV316" s="79">
        <v>1.0</v>
      </c>
      <c r="BW316" s="32"/>
      <c r="BX316" s="32"/>
      <c r="BY316" s="79">
        <v>1.0</v>
      </c>
      <c r="BZ316" s="32"/>
      <c r="CA316" s="32"/>
      <c r="CB316" s="32"/>
      <c r="CC316" s="32"/>
      <c r="CD316" s="32"/>
      <c r="CE316" s="32"/>
      <c r="CF316" s="32"/>
      <c r="CG316" s="32"/>
      <c r="CH316" s="32"/>
      <c r="CI316" s="32"/>
      <c r="CJ316" s="32"/>
      <c r="CK316" s="32"/>
      <c r="CL316" s="32"/>
      <c r="CM316" s="32"/>
      <c r="CN316" s="32"/>
      <c r="CO316" s="32"/>
      <c r="CP316" s="32"/>
      <c r="CQ316" s="32"/>
      <c r="CR316" s="32"/>
      <c r="CS316" s="32"/>
      <c r="CT316" s="32"/>
      <c r="CU316" s="32"/>
      <c r="CV316" s="32"/>
      <c r="CW316" s="32"/>
      <c r="CX316" s="32"/>
      <c r="CY316" s="32"/>
      <c r="CZ316" s="32"/>
      <c r="DA316" s="32"/>
      <c r="DB316" s="32"/>
      <c r="DC316" s="32"/>
      <c r="DD316" s="32"/>
      <c r="DE316" s="32"/>
      <c r="DF316" s="32"/>
      <c r="DG316" s="32"/>
      <c r="DH316" s="32"/>
      <c r="DI316" s="32"/>
      <c r="DJ316" s="32"/>
      <c r="DK316" s="32"/>
      <c r="DL316" s="32"/>
      <c r="DM316" s="32"/>
      <c r="DN316" s="32"/>
      <c r="DO316" s="32"/>
      <c r="DP316" s="32"/>
      <c r="DQ316" s="32"/>
      <c r="DR316" s="79">
        <v>1.0</v>
      </c>
      <c r="DS316" s="32"/>
      <c r="DT316" s="32"/>
      <c r="DU316" s="79">
        <v>1.0</v>
      </c>
      <c r="DV316" s="32"/>
      <c r="DW316" s="32"/>
      <c r="DX316" s="32"/>
      <c r="DY316" s="32"/>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80" t="s">
        <v>1135</v>
      </c>
      <c r="FC316" s="80"/>
      <c r="FD316" s="80"/>
    </row>
    <row r="317" ht="15.0" customHeight="1">
      <c r="A317" s="81" t="s">
        <v>1136</v>
      </c>
      <c r="B317" s="82" t="s">
        <v>733</v>
      </c>
      <c r="C317" s="83" t="s">
        <v>27</v>
      </c>
      <c r="D317" s="73" t="s">
        <v>41</v>
      </c>
      <c r="E317" s="73" t="s">
        <v>10</v>
      </c>
      <c r="F317" s="73" t="s">
        <v>292</v>
      </c>
      <c r="G317" s="82" t="s">
        <v>735</v>
      </c>
      <c r="H317" s="82" t="s">
        <v>669</v>
      </c>
      <c r="I317" s="96" t="s">
        <v>11</v>
      </c>
      <c r="J317" s="96" t="s">
        <v>18</v>
      </c>
      <c r="K317" s="96" t="s">
        <v>73</v>
      </c>
      <c r="L317" s="96" t="s">
        <v>647</v>
      </c>
      <c r="M317" s="96" t="s">
        <v>190</v>
      </c>
      <c r="N317" s="74">
        <v>43367.0</v>
      </c>
      <c r="O317" s="97"/>
      <c r="P317" s="32"/>
      <c r="Q317" s="33"/>
      <c r="R317" s="33"/>
      <c r="S317" s="32"/>
      <c r="T317" s="75">
        <f t="shared" si="419"/>
        <v>156</v>
      </c>
      <c r="U317" s="75"/>
      <c r="V317" s="75">
        <f t="shared" ref="V317:X317" si="644">IF(ISBLANK($A317),"",sum(AF317,AL317,AR317,AX317,BD317,BJ317,BP317,BV317,CB317,CH317,CN317,CT317,CZ317,DF317,DL317,DR317,DX317,ED317,EJ317,EP317,EV317))</f>
        <v>2</v>
      </c>
      <c r="W317" s="75">
        <f t="shared" si="644"/>
        <v>0</v>
      </c>
      <c r="X317" s="75">
        <f t="shared" si="644"/>
        <v>0</v>
      </c>
      <c r="Y317" s="75">
        <f t="shared" si="633"/>
        <v>2</v>
      </c>
      <c r="Z317" s="75">
        <f t="shared" ref="Z317:AB317" si="645">IF(ISBLANK($A317),"",sum(AI317,AO317,AU317,BA317,BG317,BM317,BS317,BY317,CE317,CK317,CQ317,CW317,DC317,DI317,DO317,DU317,EA317,EG317,EM317,ES317,EY317))</f>
        <v>2</v>
      </c>
      <c r="AA317" s="75">
        <f t="shared" si="645"/>
        <v>0</v>
      </c>
      <c r="AB317" s="75">
        <f t="shared" si="645"/>
        <v>0</v>
      </c>
      <c r="AC317" s="75">
        <f t="shared" si="635"/>
        <v>2</v>
      </c>
      <c r="AD317" s="77">
        <f t="shared" si="636"/>
        <v>1</v>
      </c>
      <c r="AE317" s="112" t="str">
        <f t="shared" si="637"/>
        <v>20+</v>
      </c>
      <c r="AF317" s="40"/>
      <c r="AG317" s="79"/>
      <c r="AH317" s="32"/>
      <c r="AI317" s="79"/>
      <c r="AJ317" s="32"/>
      <c r="AK317" s="32"/>
      <c r="AL317" s="79"/>
      <c r="AM317" s="79"/>
      <c r="AN317" s="32"/>
      <c r="AO317" s="79"/>
      <c r="AP317" s="32"/>
      <c r="AQ317" s="32"/>
      <c r="AR317" s="32"/>
      <c r="AS317" s="79"/>
      <c r="AT317" s="32"/>
      <c r="AU317" s="79"/>
      <c r="AV317" s="32"/>
      <c r="AW317" s="32"/>
      <c r="AX317" s="79"/>
      <c r="AY317" s="32"/>
      <c r="AZ317" s="32"/>
      <c r="BA317" s="79"/>
      <c r="BB317" s="32"/>
      <c r="BC317" s="32"/>
      <c r="BD317" s="79"/>
      <c r="BE317" s="32"/>
      <c r="BF317" s="32"/>
      <c r="BG317" s="32"/>
      <c r="BH317" s="32"/>
      <c r="BI317" s="32"/>
      <c r="BJ317" s="79"/>
      <c r="BK317" s="32"/>
      <c r="BL317" s="32"/>
      <c r="BM317" s="32"/>
      <c r="BN317" s="32"/>
      <c r="BO317" s="32"/>
      <c r="BP317" s="79"/>
      <c r="BQ317" s="32"/>
      <c r="BR317" s="32"/>
      <c r="BS317" s="32"/>
      <c r="BT317" s="32"/>
      <c r="BU317" s="32"/>
      <c r="BV317" s="79">
        <v>1.0</v>
      </c>
      <c r="BW317" s="32"/>
      <c r="BX317" s="32"/>
      <c r="BY317" s="79">
        <v>1.0</v>
      </c>
      <c r="BZ317" s="32"/>
      <c r="CA317" s="32"/>
      <c r="CB317" s="32"/>
      <c r="CC317" s="32"/>
      <c r="CD317" s="32"/>
      <c r="CE317" s="32"/>
      <c r="CF317" s="32"/>
      <c r="CG317" s="32"/>
      <c r="CH317" s="32"/>
      <c r="CI317" s="32"/>
      <c r="CJ317" s="32"/>
      <c r="CK317" s="32"/>
      <c r="CL317" s="32"/>
      <c r="CM317" s="32"/>
      <c r="CN317" s="32"/>
      <c r="CO317" s="32"/>
      <c r="CP317" s="32"/>
      <c r="CQ317" s="32"/>
      <c r="CR317" s="32"/>
      <c r="CS317" s="32"/>
      <c r="CT317" s="32"/>
      <c r="CU317" s="32"/>
      <c r="CV317" s="32"/>
      <c r="CW317" s="32"/>
      <c r="CX317" s="32"/>
      <c r="CY317" s="32"/>
      <c r="CZ317" s="32"/>
      <c r="DA317" s="32"/>
      <c r="DB317" s="32"/>
      <c r="DC317" s="32"/>
      <c r="DD317" s="32"/>
      <c r="DE317" s="32"/>
      <c r="DF317" s="32"/>
      <c r="DG317" s="32"/>
      <c r="DH317" s="32"/>
      <c r="DI317" s="32"/>
      <c r="DJ317" s="32"/>
      <c r="DK317" s="32"/>
      <c r="DL317" s="32"/>
      <c r="DM317" s="32"/>
      <c r="DN317" s="32"/>
      <c r="DO317" s="32"/>
      <c r="DP317" s="32"/>
      <c r="DQ317" s="32"/>
      <c r="DR317" s="79"/>
      <c r="DS317" s="32"/>
      <c r="DT317" s="32"/>
      <c r="DU317" s="79"/>
      <c r="DV317" s="32"/>
      <c r="DW317" s="32"/>
      <c r="DX317" s="32"/>
      <c r="DY317" s="32"/>
      <c r="DZ317" s="32"/>
      <c r="EA317" s="32"/>
      <c r="EB317" s="32"/>
      <c r="EC317" s="32"/>
      <c r="ED317" s="79">
        <v>1.0</v>
      </c>
      <c r="EE317" s="32"/>
      <c r="EF317" s="32"/>
      <c r="EG317" s="79">
        <v>1.0</v>
      </c>
      <c r="EH317" s="32"/>
      <c r="EI317" s="32"/>
      <c r="EJ317" s="32"/>
      <c r="EK317" s="32"/>
      <c r="EL317" s="32"/>
      <c r="EM317" s="32"/>
      <c r="EN317" s="32"/>
      <c r="EO317" s="32"/>
      <c r="EP317" s="32"/>
      <c r="EQ317" s="32"/>
      <c r="ER317" s="32"/>
      <c r="ES317" s="32"/>
      <c r="ET317" s="32"/>
      <c r="EU317" s="32"/>
      <c r="EV317" s="32"/>
      <c r="EW317" s="32"/>
      <c r="EX317" s="32"/>
      <c r="EY317" s="32"/>
      <c r="EZ317" s="32"/>
      <c r="FA317" s="32"/>
      <c r="FB317" s="80" t="s">
        <v>1137</v>
      </c>
      <c r="FC317" s="80"/>
      <c r="FD317" s="80"/>
    </row>
    <row r="318" ht="15.0" hidden="1" customHeight="1">
      <c r="A318" s="81">
        <v>39455.0</v>
      </c>
      <c r="B318" s="82" t="s">
        <v>1138</v>
      </c>
      <c r="C318" s="83" t="s">
        <v>27</v>
      </c>
      <c r="D318" s="73" t="s">
        <v>16</v>
      </c>
      <c r="E318" s="73" t="s">
        <v>10</v>
      </c>
      <c r="F318" s="73" t="s">
        <v>292</v>
      </c>
      <c r="G318" s="82" t="s">
        <v>1139</v>
      </c>
      <c r="H318" s="82" t="s">
        <v>477</v>
      </c>
      <c r="I318" s="96" t="s">
        <v>11</v>
      </c>
      <c r="J318" s="96" t="s">
        <v>18</v>
      </c>
      <c r="K318" s="96" t="s">
        <v>73</v>
      </c>
      <c r="L318" s="96" t="s">
        <v>340</v>
      </c>
      <c r="M318" s="96" t="s">
        <v>110</v>
      </c>
      <c r="N318" s="74">
        <v>43368.0</v>
      </c>
      <c r="O318" s="97"/>
      <c r="P318" s="32"/>
      <c r="Q318" s="33"/>
      <c r="R318" s="33"/>
      <c r="S318" s="32"/>
      <c r="T318" s="75">
        <f t="shared" si="419"/>
        <v>155</v>
      </c>
      <c r="U318" s="75">
        <f t="shared" ref="U318:U375" si="648">IF(ISBLANK($A318),"",4)</f>
        <v>4</v>
      </c>
      <c r="V318" s="75">
        <f t="shared" ref="V318:X318" si="646">IF(ISBLANK($A318),"",sum(AF318,AL318,AR318,AX318,BD318,BJ318,BP318,BV318,CB318,CH318,CN318,CT318,CZ318,DF318,DL318,DR318,DX318,ED318,EJ318,EP318,EV318))</f>
        <v>6</v>
      </c>
      <c r="W318" s="75">
        <f t="shared" si="646"/>
        <v>0</v>
      </c>
      <c r="X318" s="75">
        <f t="shared" si="646"/>
        <v>0</v>
      </c>
      <c r="Y318" s="76">
        <f t="shared" si="633"/>
        <v>6</v>
      </c>
      <c r="Z318" s="75">
        <f t="shared" ref="Z318:AB318" si="647">IF(ISBLANK($A318),"",sum(AI318,AO318,AU318,BA318,BG318,BM318,BS318,BY318,CE318,CK318,CQ318,CW318,DC318,DI318,DO318,DU318,EA318,EG318,EM318,ES318,EY318))</f>
        <v>6</v>
      </c>
      <c r="AA318" s="75">
        <f t="shared" si="647"/>
        <v>1</v>
      </c>
      <c r="AB318" s="75">
        <f t="shared" si="647"/>
        <v>0</v>
      </c>
      <c r="AC318" s="76">
        <f t="shared" si="635"/>
        <v>7</v>
      </c>
      <c r="AD318" s="77">
        <f t="shared" si="636"/>
        <v>1</v>
      </c>
      <c r="AE318" s="78" t="str">
        <f t="shared" si="637"/>
        <v>20+</v>
      </c>
      <c r="AF318" s="98">
        <v>3.0</v>
      </c>
      <c r="AG318" s="79"/>
      <c r="AH318" s="32"/>
      <c r="AI318" s="79"/>
      <c r="AJ318" s="32"/>
      <c r="AK318" s="32"/>
      <c r="AL318" s="32"/>
      <c r="AM318" s="79"/>
      <c r="AN318" s="32"/>
      <c r="AO318" s="79">
        <v>3.0</v>
      </c>
      <c r="AP318" s="32"/>
      <c r="AQ318" s="32"/>
      <c r="AR318" s="32"/>
      <c r="AS318" s="79"/>
      <c r="AT318" s="32"/>
      <c r="AU318" s="79"/>
      <c r="AV318" s="32"/>
      <c r="AW318" s="32"/>
      <c r="AX318" s="32"/>
      <c r="AY318" s="32"/>
      <c r="AZ318" s="32"/>
      <c r="BA318" s="32"/>
      <c r="BB318" s="79">
        <v>1.0</v>
      </c>
      <c r="BC318" s="32"/>
      <c r="BD318" s="79"/>
      <c r="BE318" s="32"/>
      <c r="BF318" s="32"/>
      <c r="BG318" s="32"/>
      <c r="BH318" s="32"/>
      <c r="BI318" s="32"/>
      <c r="BJ318" s="79">
        <v>1.0</v>
      </c>
      <c r="BK318" s="32"/>
      <c r="BL318" s="32"/>
      <c r="BM318" s="32"/>
      <c r="BN318" s="32"/>
      <c r="BO318" s="32"/>
      <c r="BP318" s="79">
        <v>1.0</v>
      </c>
      <c r="BQ318" s="32"/>
      <c r="BR318" s="32"/>
      <c r="BS318" s="79">
        <v>3.0</v>
      </c>
      <c r="BT318" s="32"/>
      <c r="BU318" s="32"/>
      <c r="BV318" s="79">
        <v>1.0</v>
      </c>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CT318" s="32"/>
      <c r="CU318" s="32"/>
      <c r="CV318" s="32"/>
      <c r="CW318" s="32"/>
      <c r="CX318" s="32"/>
      <c r="CY318" s="32"/>
      <c r="CZ318" s="32"/>
      <c r="DA318" s="32"/>
      <c r="DB318" s="32"/>
      <c r="DC318" s="32"/>
      <c r="DD318" s="32"/>
      <c r="DE318" s="32"/>
      <c r="DF318" s="32"/>
      <c r="DG318" s="32"/>
      <c r="DH318" s="32"/>
      <c r="DI318" s="32"/>
      <c r="DJ318" s="32"/>
      <c r="DK318" s="32"/>
      <c r="DL318" s="32"/>
      <c r="DM318" s="32"/>
      <c r="DN318" s="32"/>
      <c r="DO318" s="32"/>
      <c r="DP318" s="32"/>
      <c r="DQ318" s="32"/>
      <c r="DR318" s="32"/>
      <c r="DS318" s="32"/>
      <c r="DT318" s="32"/>
      <c r="DU318" s="32"/>
      <c r="DV318" s="32"/>
      <c r="DW318" s="32"/>
      <c r="DX318" s="32"/>
      <c r="DY318" s="32"/>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80" t="s">
        <v>1140</v>
      </c>
      <c r="FC318" s="80"/>
      <c r="FD318" s="80"/>
    </row>
    <row r="319" ht="15.0" hidden="1" customHeight="1">
      <c r="A319" s="81">
        <v>39332.0</v>
      </c>
      <c r="B319" s="82" t="s">
        <v>767</v>
      </c>
      <c r="C319" s="83" t="s">
        <v>27</v>
      </c>
      <c r="D319" s="73" t="s">
        <v>16</v>
      </c>
      <c r="E319" s="73" t="s">
        <v>10</v>
      </c>
      <c r="F319" s="73" t="s">
        <v>292</v>
      </c>
      <c r="G319" s="82" t="s">
        <v>1052</v>
      </c>
      <c r="H319" s="82" t="s">
        <v>763</v>
      </c>
      <c r="I319" s="96" t="s">
        <v>11</v>
      </c>
      <c r="J319" s="96" t="s">
        <v>18</v>
      </c>
      <c r="K319" s="96" t="s">
        <v>73</v>
      </c>
      <c r="L319" s="96" t="s">
        <v>1141</v>
      </c>
      <c r="M319" s="96" t="s">
        <v>77</v>
      </c>
      <c r="N319" s="74">
        <v>43368.0</v>
      </c>
      <c r="O319" s="97"/>
      <c r="P319" s="32"/>
      <c r="Q319" s="33"/>
      <c r="R319" s="33"/>
      <c r="S319" s="32"/>
      <c r="T319" s="75">
        <f t="shared" si="419"/>
        <v>155</v>
      </c>
      <c r="U319" s="75">
        <f t="shared" si="648"/>
        <v>4</v>
      </c>
      <c r="V319" s="75">
        <f t="shared" ref="V319:X319" si="649">IF(ISBLANK($A319),"",sum(AF319,AL319,AR319,AX319,BD319,BJ319,BP319,BV319,CB319,CH319,CN319,CT319,CZ319,DF319,DL319,DR319,DX319,ED319,EJ319,EP319,EV319))</f>
        <v>10</v>
      </c>
      <c r="W319" s="75">
        <f t="shared" si="649"/>
        <v>0</v>
      </c>
      <c r="X319" s="75">
        <f t="shared" si="649"/>
        <v>0</v>
      </c>
      <c r="Y319" s="75">
        <f t="shared" si="633"/>
        <v>10</v>
      </c>
      <c r="Z319" s="75">
        <f t="shared" ref="Z319:AB319" si="650">IF(ISBLANK($A319),"",sum(AI319,AO319,AU319,BA319,BG319,BM319,BS319,BY319,CE319,CK319,CQ319,CW319,DC319,DI319,DO319,DU319,EA319,EG319,EM319,ES319,EY319))</f>
        <v>5</v>
      </c>
      <c r="AA319" s="75">
        <f t="shared" si="650"/>
        <v>3</v>
      </c>
      <c r="AB319" s="75">
        <f t="shared" si="650"/>
        <v>0</v>
      </c>
      <c r="AC319" s="75">
        <f t="shared" si="635"/>
        <v>8</v>
      </c>
      <c r="AD319" s="77">
        <f t="shared" si="636"/>
        <v>0.5</v>
      </c>
      <c r="AE319" s="112" t="str">
        <f t="shared" si="637"/>
        <v>20+</v>
      </c>
      <c r="AF319" s="40"/>
      <c r="AG319" s="79"/>
      <c r="AH319" s="32"/>
      <c r="AI319" s="79"/>
      <c r="AJ319" s="32"/>
      <c r="AK319" s="32"/>
      <c r="AL319" s="79">
        <v>1.0</v>
      </c>
      <c r="AM319" s="79"/>
      <c r="AN319" s="32"/>
      <c r="AO319" s="79"/>
      <c r="AP319" s="32"/>
      <c r="AQ319" s="32"/>
      <c r="AR319" s="32"/>
      <c r="AS319" s="79"/>
      <c r="AT319" s="32"/>
      <c r="AU319" s="79"/>
      <c r="AV319" s="32"/>
      <c r="AW319" s="32"/>
      <c r="AX319" s="79">
        <v>5.0</v>
      </c>
      <c r="AY319" s="32"/>
      <c r="AZ319" s="32"/>
      <c r="BA319" s="79">
        <v>2.0</v>
      </c>
      <c r="BB319" s="32"/>
      <c r="BC319" s="32"/>
      <c r="BD319" s="79">
        <v>1.0</v>
      </c>
      <c r="BE319" s="32"/>
      <c r="BF319" s="32"/>
      <c r="BG319" s="79">
        <v>1.0</v>
      </c>
      <c r="BH319" s="32"/>
      <c r="BI319" s="32"/>
      <c r="BJ319" s="79"/>
      <c r="BK319" s="32"/>
      <c r="BL319" s="32"/>
      <c r="BM319" s="32"/>
      <c r="BN319" s="79">
        <v>2.0</v>
      </c>
      <c r="BO319" s="32"/>
      <c r="BP319" s="79"/>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79">
        <v>2.0</v>
      </c>
      <c r="CO319" s="32"/>
      <c r="CP319" s="32"/>
      <c r="CQ319" s="79">
        <v>1.0</v>
      </c>
      <c r="CR319" s="32"/>
      <c r="CS319" s="32"/>
      <c r="CT319" s="32"/>
      <c r="CU319" s="32"/>
      <c r="CV319" s="32"/>
      <c r="CW319" s="32"/>
      <c r="CX319" s="32"/>
      <c r="CY319" s="32"/>
      <c r="CZ319" s="32"/>
      <c r="DA319" s="32"/>
      <c r="DB319" s="32"/>
      <c r="DC319" s="32"/>
      <c r="DD319" s="32"/>
      <c r="DE319" s="32"/>
      <c r="DF319" s="32"/>
      <c r="DG319" s="32"/>
      <c r="DH319" s="32"/>
      <c r="DI319" s="32"/>
      <c r="DJ319" s="32"/>
      <c r="DK319" s="32"/>
      <c r="DL319" s="79">
        <v>1.0</v>
      </c>
      <c r="DM319" s="32"/>
      <c r="DN319" s="32"/>
      <c r="DO319" s="32"/>
      <c r="DP319" s="32"/>
      <c r="DQ319" s="32"/>
      <c r="DR319" s="32"/>
      <c r="DS319" s="32"/>
      <c r="DT319" s="32"/>
      <c r="DU319" s="32"/>
      <c r="DV319" s="32"/>
      <c r="DW319" s="32"/>
      <c r="DX319" s="32"/>
      <c r="DY319" s="32"/>
      <c r="DZ319" s="32"/>
      <c r="EA319" s="79">
        <v>1.0</v>
      </c>
      <c r="EB319" s="79">
        <v>1.0</v>
      </c>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80" t="s">
        <v>1142</v>
      </c>
      <c r="FC319" s="80"/>
      <c r="FD319" s="80"/>
    </row>
    <row r="320" ht="15.0" hidden="1" customHeight="1">
      <c r="A320" s="81">
        <v>39421.0</v>
      </c>
      <c r="B320" s="82" t="s">
        <v>1143</v>
      </c>
      <c r="C320" s="83" t="s">
        <v>27</v>
      </c>
      <c r="D320" s="73" t="s">
        <v>16</v>
      </c>
      <c r="E320" s="73" t="s">
        <v>10</v>
      </c>
      <c r="F320" s="73" t="s">
        <v>292</v>
      </c>
      <c r="G320" s="82" t="s">
        <v>841</v>
      </c>
      <c r="H320" s="82" t="s">
        <v>477</v>
      </c>
      <c r="I320" s="96" t="s">
        <v>11</v>
      </c>
      <c r="J320" s="96" t="s">
        <v>18</v>
      </c>
      <c r="K320" s="96" t="s">
        <v>73</v>
      </c>
      <c r="L320" s="96" t="s">
        <v>402</v>
      </c>
      <c r="M320" s="96" t="s">
        <v>38</v>
      </c>
      <c r="N320" s="74">
        <v>43374.0</v>
      </c>
      <c r="O320" s="97"/>
      <c r="P320" s="32"/>
      <c r="Q320" s="33"/>
      <c r="R320" s="33"/>
      <c r="S320" s="32"/>
      <c r="T320" s="75">
        <f t="shared" si="419"/>
        <v>149</v>
      </c>
      <c r="U320" s="75">
        <f t="shared" si="648"/>
        <v>4</v>
      </c>
      <c r="V320" s="75">
        <f t="shared" ref="V320:X320" si="651">IF(ISBLANK($A320),"",sum(AF320,AL320,AR320,AX320,BD320,BJ320,BP320,BV320,CB320,CH320,CN320,CT320,CZ320,DF320,DL320,DR320,DX320,ED320,EJ320,EP320,EV320))</f>
        <v>1</v>
      </c>
      <c r="W320" s="75">
        <f t="shared" si="651"/>
        <v>0</v>
      </c>
      <c r="X320" s="75">
        <f t="shared" si="651"/>
        <v>0</v>
      </c>
      <c r="Y320" s="75">
        <f t="shared" si="633"/>
        <v>1</v>
      </c>
      <c r="Z320" s="75">
        <f t="shared" ref="Z320:AB320" si="652">IF(ISBLANK($A320),"",sum(AI320,AO320,AU320,BA320,BG320,BM320,BS320,BY320,CE320,CK320,CQ320,CW320,DC320,DI320,DO320,DU320,EA320,EG320,EM320,ES320,EY320))</f>
        <v>1</v>
      </c>
      <c r="AA320" s="75">
        <f t="shared" si="652"/>
        <v>0</v>
      </c>
      <c r="AB320" s="75">
        <f t="shared" si="652"/>
        <v>0</v>
      </c>
      <c r="AC320" s="75">
        <f t="shared" si="635"/>
        <v>1</v>
      </c>
      <c r="AD320" s="77">
        <f t="shared" si="636"/>
        <v>1</v>
      </c>
      <c r="AE320" s="112" t="str">
        <f t="shared" si="637"/>
        <v>20+</v>
      </c>
      <c r="AF320" s="113">
        <v>1.0</v>
      </c>
      <c r="AG320" s="79"/>
      <c r="AH320" s="32"/>
      <c r="AI320" s="79">
        <v>1.0</v>
      </c>
      <c r="AJ320" s="32"/>
      <c r="AK320" s="32"/>
      <c r="AL320" s="32"/>
      <c r="AM320" s="79"/>
      <c r="AN320" s="32"/>
      <c r="AO320" s="79"/>
      <c r="AP320" s="32"/>
      <c r="AQ320" s="32"/>
      <c r="AR320" s="32"/>
      <c r="AS320" s="79"/>
      <c r="AT320" s="32"/>
      <c r="AU320" s="79"/>
      <c r="AV320" s="32"/>
      <c r="AW320" s="32"/>
      <c r="AX320" s="32"/>
      <c r="AY320" s="32"/>
      <c r="AZ320" s="32"/>
      <c r="BA320" s="32"/>
      <c r="BB320" s="32"/>
      <c r="BC320" s="32"/>
      <c r="BD320" s="79"/>
      <c r="BE320" s="32"/>
      <c r="BF320" s="32"/>
      <c r="BG320" s="32"/>
      <c r="BH320" s="32"/>
      <c r="BI320" s="32"/>
      <c r="BJ320" s="79"/>
      <c r="BK320" s="32"/>
      <c r="BL320" s="32"/>
      <c r="BM320" s="32"/>
      <c r="BN320" s="32"/>
      <c r="BO320" s="32"/>
      <c r="BP320" s="79"/>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c r="DP320" s="32"/>
      <c r="DQ320" s="32"/>
      <c r="DR320" s="32"/>
      <c r="DS320" s="32"/>
      <c r="DT320" s="32"/>
      <c r="DU320" s="32"/>
      <c r="DV320" s="32"/>
      <c r="DW320" s="32"/>
      <c r="DX320" s="32"/>
      <c r="DY320" s="32"/>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80" t="s">
        <v>1144</v>
      </c>
      <c r="FC320" s="80"/>
      <c r="FD320" s="80"/>
    </row>
    <row r="321" ht="15.0" hidden="1" customHeight="1">
      <c r="A321" s="81">
        <v>40658.0</v>
      </c>
      <c r="B321" s="82" t="s">
        <v>1145</v>
      </c>
      <c r="C321" s="83" t="s">
        <v>27</v>
      </c>
      <c r="D321" s="73" t="s">
        <v>16</v>
      </c>
      <c r="E321" s="73" t="s">
        <v>10</v>
      </c>
      <c r="F321" s="73" t="s">
        <v>292</v>
      </c>
      <c r="G321" s="82" t="s">
        <v>1146</v>
      </c>
      <c r="H321" s="82" t="s">
        <v>477</v>
      </c>
      <c r="I321" s="96" t="s">
        <v>11</v>
      </c>
      <c r="J321" s="96" t="s">
        <v>18</v>
      </c>
      <c r="K321" s="96" t="s">
        <v>73</v>
      </c>
      <c r="L321" s="96" t="s">
        <v>340</v>
      </c>
      <c r="M321" s="96" t="s">
        <v>110</v>
      </c>
      <c r="N321" s="74">
        <v>43375.0</v>
      </c>
      <c r="O321" s="97"/>
      <c r="P321" s="32"/>
      <c r="Q321" s="33"/>
      <c r="R321" s="33"/>
      <c r="S321" s="32"/>
      <c r="T321" s="75">
        <f t="shared" si="419"/>
        <v>148</v>
      </c>
      <c r="U321" s="75">
        <f t="shared" si="648"/>
        <v>4</v>
      </c>
      <c r="V321" s="75">
        <f t="shared" ref="V321:X321" si="653">IF(ISBLANK($A321),"",sum(AF321,AL321,AR321,AX321,BD321,BJ321,BP321,BV321,CB321,CH321,CN321,CT321,CZ321,DF321,DL321,DR321,DX321,ED321,EJ321,EP321,EV321))</f>
        <v>9</v>
      </c>
      <c r="W321" s="75">
        <f t="shared" si="653"/>
        <v>0</v>
      </c>
      <c r="X321" s="75">
        <f t="shared" si="653"/>
        <v>0</v>
      </c>
      <c r="Y321" s="75">
        <f t="shared" si="633"/>
        <v>9</v>
      </c>
      <c r="Z321" s="75">
        <f t="shared" ref="Z321:AB321" si="654">IF(ISBLANK($A321),"",sum(AI321,AO321,AU321,BA321,BG321,BM321,BS321,BY321,CE321,CK321,CQ321,CW321,DC321,DI321,DO321,DU321,EA321,EG321,EM321,ES321,EY321))</f>
        <v>7</v>
      </c>
      <c r="AA321" s="75">
        <f t="shared" si="654"/>
        <v>3</v>
      </c>
      <c r="AB321" s="75">
        <f t="shared" si="654"/>
        <v>0</v>
      </c>
      <c r="AC321" s="75">
        <f t="shared" si="635"/>
        <v>10</v>
      </c>
      <c r="AD321" s="77">
        <f t="shared" si="636"/>
        <v>0.7777777778</v>
      </c>
      <c r="AE321" s="112" t="str">
        <f t="shared" si="637"/>
        <v>20+</v>
      </c>
      <c r="AF321" s="40"/>
      <c r="AG321" s="79"/>
      <c r="AH321" s="32"/>
      <c r="AI321" s="79"/>
      <c r="AJ321" s="32"/>
      <c r="AK321" s="32"/>
      <c r="AL321" s="32"/>
      <c r="AM321" s="79"/>
      <c r="AN321" s="32"/>
      <c r="AO321" s="79"/>
      <c r="AP321" s="32"/>
      <c r="AQ321" s="32"/>
      <c r="AR321" s="79">
        <v>2.0</v>
      </c>
      <c r="AS321" s="79"/>
      <c r="AT321" s="32"/>
      <c r="AU321" s="79">
        <v>2.0</v>
      </c>
      <c r="AV321" s="32"/>
      <c r="AW321" s="32"/>
      <c r="AX321" s="32"/>
      <c r="AY321" s="32"/>
      <c r="AZ321" s="32"/>
      <c r="BA321" s="32"/>
      <c r="BB321" s="79">
        <v>1.0</v>
      </c>
      <c r="BC321" s="32"/>
      <c r="BD321" s="79">
        <v>1.0</v>
      </c>
      <c r="BE321" s="32"/>
      <c r="BF321" s="32"/>
      <c r="BG321" s="79">
        <v>1.0</v>
      </c>
      <c r="BH321" s="32"/>
      <c r="BI321" s="32"/>
      <c r="BJ321" s="79"/>
      <c r="BK321" s="32"/>
      <c r="BL321" s="32"/>
      <c r="BM321" s="32"/>
      <c r="BN321" s="32"/>
      <c r="BO321" s="32"/>
      <c r="BP321" s="79">
        <v>1.0</v>
      </c>
      <c r="BQ321" s="32"/>
      <c r="BR321" s="32"/>
      <c r="BS321" s="32"/>
      <c r="BT321" s="32"/>
      <c r="BU321" s="32"/>
      <c r="BV321" s="32"/>
      <c r="BW321" s="32"/>
      <c r="BX321" s="32"/>
      <c r="BY321" s="32"/>
      <c r="BZ321" s="32"/>
      <c r="CA321" s="32"/>
      <c r="CB321" s="79">
        <v>1.0</v>
      </c>
      <c r="CC321" s="32"/>
      <c r="CD321" s="32"/>
      <c r="CE321" s="79">
        <v>1.0</v>
      </c>
      <c r="CF321" s="79">
        <v>1.0</v>
      </c>
      <c r="CG321" s="32"/>
      <c r="CH321" s="32"/>
      <c r="CI321" s="32"/>
      <c r="CJ321" s="32"/>
      <c r="CK321" s="32"/>
      <c r="CL321" s="32"/>
      <c r="CM321" s="32"/>
      <c r="CN321" s="79">
        <v>4.0</v>
      </c>
      <c r="CO321" s="32"/>
      <c r="CP321" s="32"/>
      <c r="CQ321" s="79">
        <v>3.0</v>
      </c>
      <c r="CR321" s="32"/>
      <c r="CS321" s="32"/>
      <c r="CT321" s="32"/>
      <c r="CU321" s="32"/>
      <c r="CV321" s="32"/>
      <c r="CW321" s="32"/>
      <c r="CX321" s="32"/>
      <c r="CY321" s="32"/>
      <c r="CZ321" s="32"/>
      <c r="DA321" s="32"/>
      <c r="DB321" s="32"/>
      <c r="DC321" s="32"/>
      <c r="DD321" s="32"/>
      <c r="DE321" s="32"/>
      <c r="DF321" s="32"/>
      <c r="DG321" s="32"/>
      <c r="DH321" s="32"/>
      <c r="DI321" s="32"/>
      <c r="DJ321" s="79">
        <v>1.0</v>
      </c>
      <c r="DK321" s="32"/>
      <c r="DL321" s="32"/>
      <c r="DM321" s="32"/>
      <c r="DN321" s="32"/>
      <c r="DO321" s="32"/>
      <c r="DP321" s="32"/>
      <c r="DQ321" s="32"/>
      <c r="DR321" s="32"/>
      <c r="DS321" s="32"/>
      <c r="DT321" s="32"/>
      <c r="DU321" s="32"/>
      <c r="DV321" s="32"/>
      <c r="DW321" s="32"/>
      <c r="DX321" s="32"/>
      <c r="DY321" s="32"/>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79"/>
      <c r="FB321" s="80" t="s">
        <v>1147</v>
      </c>
      <c r="FC321" s="80"/>
      <c r="FD321" s="80"/>
    </row>
    <row r="322" hidden="1">
      <c r="A322" s="81">
        <v>39493.0</v>
      </c>
      <c r="B322" s="82" t="s">
        <v>880</v>
      </c>
      <c r="C322" s="83" t="s">
        <v>27</v>
      </c>
      <c r="D322" s="73" t="s">
        <v>16</v>
      </c>
      <c r="E322" s="73" t="s">
        <v>10</v>
      </c>
      <c r="F322" s="73" t="s">
        <v>292</v>
      </c>
      <c r="G322" s="82" t="s">
        <v>881</v>
      </c>
      <c r="H322" s="82" t="s">
        <v>477</v>
      </c>
      <c r="I322" s="96" t="s">
        <v>11</v>
      </c>
      <c r="J322" s="96" t="s">
        <v>18</v>
      </c>
      <c r="K322" s="96" t="s">
        <v>73</v>
      </c>
      <c r="L322" s="96" t="s">
        <v>340</v>
      </c>
      <c r="M322" s="96" t="s">
        <v>110</v>
      </c>
      <c r="N322" s="74">
        <v>43374.0</v>
      </c>
      <c r="O322" s="97"/>
      <c r="P322" s="32"/>
      <c r="Q322" s="33"/>
      <c r="R322" s="33"/>
      <c r="S322" s="32"/>
      <c r="T322" s="75">
        <f t="shared" si="419"/>
        <v>149</v>
      </c>
      <c r="U322" s="75">
        <f t="shared" si="648"/>
        <v>4</v>
      </c>
      <c r="V322" s="75">
        <f t="shared" ref="V322:X322" si="655">IF(ISBLANK($A322),"",sum(AF322,AL322,AR322,AX322,BD322,BJ322,BP322,BV322,CB322,CH322,CN322,CT322,CZ322,DF322,DL322,DR322,DX322,ED322,EJ322,EP322,EV322))</f>
        <v>3</v>
      </c>
      <c r="W322" s="75">
        <f t="shared" si="655"/>
        <v>3</v>
      </c>
      <c r="X322" s="75">
        <f t="shared" si="655"/>
        <v>0</v>
      </c>
      <c r="Y322" s="75">
        <f t="shared" si="633"/>
        <v>6</v>
      </c>
      <c r="Z322" s="75">
        <f t="shared" ref="Z322:AB322" si="656">IF(ISBLANK($A322),"",sum(AI322,AO322,AU322,BA322,BG322,BM322,BS322,BY322,CE322,CK322,CQ322,CW322,DC322,DI322,DO322,DU322,EA322,EG322,EM322,ES322,EY322))</f>
        <v>4</v>
      </c>
      <c r="AA322" s="75">
        <f t="shared" si="656"/>
        <v>0</v>
      </c>
      <c r="AB322" s="75">
        <f t="shared" si="656"/>
        <v>0</v>
      </c>
      <c r="AC322" s="75">
        <f t="shared" si="635"/>
        <v>4</v>
      </c>
      <c r="AD322" s="77">
        <f t="shared" si="636"/>
        <v>0.6666666667</v>
      </c>
      <c r="AE322" s="112" t="str">
        <f t="shared" si="637"/>
        <v>20+</v>
      </c>
      <c r="AF322" s="40"/>
      <c r="AG322" s="79"/>
      <c r="AH322" s="32"/>
      <c r="AI322" s="79"/>
      <c r="AJ322" s="32"/>
      <c r="AK322" s="32"/>
      <c r="AL322" s="32"/>
      <c r="AM322" s="79"/>
      <c r="AN322" s="32"/>
      <c r="AO322" s="79"/>
      <c r="AP322" s="32"/>
      <c r="AQ322" s="32"/>
      <c r="AR322" s="32"/>
      <c r="AS322" s="79">
        <v>1.0</v>
      </c>
      <c r="AT322" s="32"/>
      <c r="AU322" s="79"/>
      <c r="AV322" s="32"/>
      <c r="AW322" s="32"/>
      <c r="AX322" s="32"/>
      <c r="AY322" s="32"/>
      <c r="AZ322" s="32"/>
      <c r="BA322" s="79">
        <v>1.0</v>
      </c>
      <c r="BB322" s="32"/>
      <c r="BC322" s="32"/>
      <c r="BD322" s="79"/>
      <c r="BE322" s="32"/>
      <c r="BF322" s="32"/>
      <c r="BG322" s="32"/>
      <c r="BH322" s="32"/>
      <c r="BI322" s="32"/>
      <c r="BJ322" s="79">
        <v>2.0</v>
      </c>
      <c r="BK322" s="79">
        <v>2.0</v>
      </c>
      <c r="BL322" s="32"/>
      <c r="BM322" s="79">
        <v>2.0</v>
      </c>
      <c r="BN322" s="32"/>
      <c r="BO322" s="32"/>
      <c r="BP322" s="79"/>
      <c r="BQ322" s="32"/>
      <c r="BR322" s="32"/>
      <c r="BS322" s="32"/>
      <c r="BT322" s="32"/>
      <c r="BU322" s="32"/>
      <c r="BV322" s="32"/>
      <c r="BW322" s="32"/>
      <c r="BX322" s="32"/>
      <c r="BY322" s="32"/>
      <c r="BZ322" s="32"/>
      <c r="CA322" s="32"/>
      <c r="CB322" s="79">
        <v>1.0</v>
      </c>
      <c r="CC322" s="32"/>
      <c r="CD322" s="32"/>
      <c r="CE322" s="79">
        <v>1.0</v>
      </c>
      <c r="CF322" s="32"/>
      <c r="CG322" s="32"/>
      <c r="CH322" s="32"/>
      <c r="CI322" s="32"/>
      <c r="CJ322" s="32"/>
      <c r="CK322" s="32"/>
      <c r="CL322" s="32"/>
      <c r="CM322" s="32"/>
      <c r="CN322" s="32"/>
      <c r="CO322" s="32"/>
      <c r="CP322" s="32"/>
      <c r="CQ322" s="32"/>
      <c r="CR322" s="32"/>
      <c r="CS322" s="32"/>
      <c r="CT322" s="32"/>
      <c r="CU322" s="32"/>
      <c r="CV322" s="32"/>
      <c r="CW322" s="32"/>
      <c r="CX322" s="32"/>
      <c r="CY322" s="32"/>
      <c r="CZ322" s="32"/>
      <c r="DA322" s="32"/>
      <c r="DB322" s="32"/>
      <c r="DC322" s="32"/>
      <c r="DD322" s="32"/>
      <c r="DE322" s="32"/>
      <c r="DF322" s="32"/>
      <c r="DG322" s="32"/>
      <c r="DH322" s="32"/>
      <c r="DI322" s="32"/>
      <c r="DJ322" s="32"/>
      <c r="DK322" s="32"/>
      <c r="DL322" s="32"/>
      <c r="DM322" s="32"/>
      <c r="DN322" s="32"/>
      <c r="DO322" s="32"/>
      <c r="DP322" s="32"/>
      <c r="DQ322" s="32"/>
      <c r="DR322" s="32"/>
      <c r="DS322" s="32"/>
      <c r="DT322" s="32"/>
      <c r="DU322" s="32"/>
      <c r="DV322" s="32"/>
      <c r="DW322" s="32"/>
      <c r="DX322" s="32"/>
      <c r="DY322" s="32"/>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80" t="s">
        <v>1148</v>
      </c>
      <c r="FC322" s="80"/>
      <c r="FD322" s="80"/>
    </row>
    <row r="323" hidden="1">
      <c r="A323" s="81">
        <v>39590.0</v>
      </c>
      <c r="B323" s="82" t="s">
        <v>1149</v>
      </c>
      <c r="C323" s="83" t="s">
        <v>27</v>
      </c>
      <c r="D323" s="73" t="s">
        <v>16</v>
      </c>
      <c r="E323" s="73" t="s">
        <v>10</v>
      </c>
      <c r="F323" s="73" t="s">
        <v>292</v>
      </c>
      <c r="G323" s="82" t="s">
        <v>1150</v>
      </c>
      <c r="H323" s="82" t="s">
        <v>477</v>
      </c>
      <c r="I323" s="96" t="s">
        <v>11</v>
      </c>
      <c r="J323" s="96" t="s">
        <v>18</v>
      </c>
      <c r="K323" s="96" t="s">
        <v>73</v>
      </c>
      <c r="L323" s="96" t="s">
        <v>1151</v>
      </c>
      <c r="M323" s="96" t="s">
        <v>261</v>
      </c>
      <c r="N323" s="74">
        <v>43382.0</v>
      </c>
      <c r="O323" s="97"/>
      <c r="P323" s="32"/>
      <c r="Q323" s="33"/>
      <c r="R323" s="33"/>
      <c r="S323" s="32"/>
      <c r="T323" s="75">
        <f t="shared" si="419"/>
        <v>141</v>
      </c>
      <c r="U323" s="75">
        <f t="shared" si="648"/>
        <v>4</v>
      </c>
      <c r="V323" s="75">
        <f t="shared" ref="V323:X323" si="657">IF(ISBLANK($A323),"",sum(AF323,AL323,AR323,AX323,BD323,BJ323,BP323,BV323,CB323,CH323,CN323,CT323,CZ323,DF323,DL323,DR323,DX323,ED323,EJ323,EP323,EV323))</f>
        <v>1</v>
      </c>
      <c r="W323" s="75">
        <f t="shared" si="657"/>
        <v>4</v>
      </c>
      <c r="X323" s="75">
        <f t="shared" si="657"/>
        <v>0</v>
      </c>
      <c r="Y323" s="75">
        <f t="shared" si="633"/>
        <v>5</v>
      </c>
      <c r="Z323" s="75">
        <f t="shared" ref="Z323:AB323" si="658">IF(ISBLANK($A323),"",sum(AI323,AO323,AU323,BA323,BG323,BM323,BS323,BY323,CE323,CK323,CQ323,CW323,DC323,DI323,DO323,DU323,EA323,EG323,EM323,ES323,EY323))</f>
        <v>4</v>
      </c>
      <c r="AA323" s="75">
        <f t="shared" si="658"/>
        <v>0</v>
      </c>
      <c r="AB323" s="75">
        <f t="shared" si="658"/>
        <v>0</v>
      </c>
      <c r="AC323" s="75">
        <f t="shared" si="635"/>
        <v>4</v>
      </c>
      <c r="AD323" s="77">
        <f t="shared" si="636"/>
        <v>0.8</v>
      </c>
      <c r="AE323" s="112" t="str">
        <f t="shared" si="637"/>
        <v>20+</v>
      </c>
      <c r="AF323" s="40"/>
      <c r="AG323" s="79"/>
      <c r="AH323" s="32"/>
      <c r="AI323" s="79"/>
      <c r="AJ323" s="32"/>
      <c r="AK323" s="32"/>
      <c r="AL323" s="32"/>
      <c r="AM323" s="79"/>
      <c r="AN323" s="32"/>
      <c r="AO323" s="79"/>
      <c r="AP323" s="32"/>
      <c r="AQ323" s="32"/>
      <c r="AR323" s="32"/>
      <c r="AS323" s="79">
        <v>2.0</v>
      </c>
      <c r="AT323" s="32"/>
      <c r="AU323" s="79">
        <v>2.0</v>
      </c>
      <c r="AV323" s="32"/>
      <c r="AW323" s="32"/>
      <c r="AX323" s="79">
        <v>1.0</v>
      </c>
      <c r="AY323" s="79">
        <v>1.0</v>
      </c>
      <c r="AZ323" s="32"/>
      <c r="BA323" s="79">
        <v>2.0</v>
      </c>
      <c r="BB323" s="32"/>
      <c r="BC323" s="32"/>
      <c r="BD323" s="79"/>
      <c r="BE323" s="32"/>
      <c r="BF323" s="32"/>
      <c r="BG323" s="32"/>
      <c r="BH323" s="32"/>
      <c r="BI323" s="32"/>
      <c r="BJ323" s="79"/>
      <c r="BK323" s="79">
        <v>1.0</v>
      </c>
      <c r="BL323" s="32"/>
      <c r="BM323" s="32"/>
      <c r="BN323" s="32"/>
      <c r="BO323" s="32"/>
      <c r="BP323" s="79"/>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CT323" s="32"/>
      <c r="CU323" s="32"/>
      <c r="CV323" s="32"/>
      <c r="CW323" s="32"/>
      <c r="CX323" s="32"/>
      <c r="CY323" s="32"/>
      <c r="CZ323" s="32"/>
      <c r="DA323" s="32"/>
      <c r="DB323" s="32"/>
      <c r="DC323" s="32"/>
      <c r="DD323" s="32"/>
      <c r="DE323" s="32"/>
      <c r="DF323" s="32"/>
      <c r="DG323" s="32"/>
      <c r="DH323" s="32"/>
      <c r="DI323" s="32"/>
      <c r="DJ323" s="32"/>
      <c r="DK323" s="32"/>
      <c r="DL323" s="32"/>
      <c r="DM323" s="32"/>
      <c r="DN323" s="32"/>
      <c r="DO323" s="32"/>
      <c r="DP323" s="32"/>
      <c r="DQ323" s="32"/>
      <c r="DR323" s="32"/>
      <c r="DS323" s="32"/>
      <c r="DT323" s="32"/>
      <c r="DU323" s="32"/>
      <c r="DV323" s="32"/>
      <c r="DW323" s="32"/>
      <c r="DX323" s="32"/>
      <c r="DY323" s="32"/>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80" t="s">
        <v>1152</v>
      </c>
      <c r="FC323" s="80"/>
      <c r="FD323" s="80"/>
    </row>
    <row r="324" hidden="1">
      <c r="A324" s="81">
        <v>39593.0</v>
      </c>
      <c r="B324" s="82" t="s">
        <v>1153</v>
      </c>
      <c r="C324" s="83" t="s">
        <v>27</v>
      </c>
      <c r="D324" s="73" t="s">
        <v>16</v>
      </c>
      <c r="E324" s="73" t="s">
        <v>10</v>
      </c>
      <c r="F324" s="73" t="s">
        <v>292</v>
      </c>
      <c r="G324" s="82" t="s">
        <v>1154</v>
      </c>
      <c r="H324" s="82" t="s">
        <v>1035</v>
      </c>
      <c r="I324" s="96" t="s">
        <v>11</v>
      </c>
      <c r="J324" s="96" t="s">
        <v>18</v>
      </c>
      <c r="K324" s="96" t="s">
        <v>73</v>
      </c>
      <c r="L324" s="96" t="s">
        <v>340</v>
      </c>
      <c r="M324" s="96" t="s">
        <v>110</v>
      </c>
      <c r="N324" s="74">
        <v>43384.0</v>
      </c>
      <c r="O324" s="97"/>
      <c r="P324" s="32"/>
      <c r="Q324" s="33"/>
      <c r="R324" s="33"/>
      <c r="S324" s="32"/>
      <c r="T324" s="75">
        <f t="shared" si="419"/>
        <v>139</v>
      </c>
      <c r="U324" s="75">
        <f t="shared" si="648"/>
        <v>4</v>
      </c>
      <c r="V324" s="75">
        <f t="shared" ref="V324:X324" si="659">IF(ISBLANK($A324),"",sum(AF324,AL324,AR324,AX324,BD324,BJ324,BP324,BV324,CB324,CH324,CN324,CT324,CZ324,DF324,DL324,DR324,DX324,ED324,EJ324,EP324,EV324))</f>
        <v>4</v>
      </c>
      <c r="W324" s="75">
        <f t="shared" si="659"/>
        <v>2</v>
      </c>
      <c r="X324" s="75">
        <f t="shared" si="659"/>
        <v>0</v>
      </c>
      <c r="Y324" s="75">
        <f t="shared" si="633"/>
        <v>6</v>
      </c>
      <c r="Z324" s="75">
        <f t="shared" ref="Z324:AB324" si="660">IF(ISBLANK($A324),"",sum(AI324,AO324,AU324,BA324,BG324,BM324,BS324,BY324,CE324,CK324,CQ324,CW324,DC324,DI324,DO324,DU324,EA324,EG324,EM324,ES324,EY324))</f>
        <v>5</v>
      </c>
      <c r="AA324" s="75">
        <f t="shared" si="660"/>
        <v>0</v>
      </c>
      <c r="AB324" s="75">
        <f t="shared" si="660"/>
        <v>0</v>
      </c>
      <c r="AC324" s="75">
        <f t="shared" si="635"/>
        <v>5</v>
      </c>
      <c r="AD324" s="77">
        <f t="shared" si="636"/>
        <v>0.8333333333</v>
      </c>
      <c r="AE324" s="112">
        <f t="shared" si="637"/>
        <v>20</v>
      </c>
      <c r="AF324" s="40"/>
      <c r="AG324" s="79"/>
      <c r="AH324" s="32"/>
      <c r="AI324" s="79"/>
      <c r="AJ324" s="32"/>
      <c r="AK324" s="32"/>
      <c r="AL324" s="79">
        <v>2.0</v>
      </c>
      <c r="AM324" s="79"/>
      <c r="AN324" s="32"/>
      <c r="AO324" s="79"/>
      <c r="AP324" s="32"/>
      <c r="AQ324" s="32"/>
      <c r="AR324" s="32"/>
      <c r="AS324" s="79"/>
      <c r="AT324" s="32"/>
      <c r="AU324" s="79"/>
      <c r="AV324" s="32"/>
      <c r="AW324" s="32"/>
      <c r="AX324" s="32"/>
      <c r="AY324" s="79">
        <v>1.0</v>
      </c>
      <c r="AZ324" s="32"/>
      <c r="BA324" s="79">
        <v>3.0</v>
      </c>
      <c r="BB324" s="32"/>
      <c r="BC324" s="32"/>
      <c r="BD324" s="79"/>
      <c r="BE324" s="32"/>
      <c r="BF324" s="32"/>
      <c r="BG324" s="32"/>
      <c r="BH324" s="32"/>
      <c r="BI324" s="32"/>
      <c r="BJ324" s="79"/>
      <c r="BK324" s="32"/>
      <c r="BL324" s="32"/>
      <c r="BM324" s="32"/>
      <c r="BN324" s="32"/>
      <c r="BO324" s="32"/>
      <c r="BP324" s="79"/>
      <c r="BQ324" s="32"/>
      <c r="BR324" s="32"/>
      <c r="BS324" s="32"/>
      <c r="BT324" s="32"/>
      <c r="BU324" s="32"/>
      <c r="BV324" s="32"/>
      <c r="BW324" s="79">
        <v>1.0</v>
      </c>
      <c r="BX324" s="32"/>
      <c r="BY324" s="79">
        <v>1.0</v>
      </c>
      <c r="BZ324" s="32"/>
      <c r="CA324" s="32"/>
      <c r="CB324" s="32"/>
      <c r="CC324" s="32"/>
      <c r="CD324" s="32"/>
      <c r="CE324" s="32"/>
      <c r="CF324" s="32"/>
      <c r="CG324" s="32"/>
      <c r="CH324" s="79">
        <v>1.0</v>
      </c>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79">
        <v>1.0</v>
      </c>
      <c r="DG324" s="32"/>
      <c r="DH324" s="32"/>
      <c r="DI324" s="79">
        <v>1.0</v>
      </c>
      <c r="DJ324" s="32"/>
      <c r="DK324" s="32"/>
      <c r="DL324" s="32"/>
      <c r="DM324" s="32"/>
      <c r="DN324" s="32"/>
      <c r="DO324" s="32"/>
      <c r="DP324" s="32"/>
      <c r="DQ324" s="32"/>
      <c r="DR324" s="32"/>
      <c r="DS324" s="32"/>
      <c r="DT324" s="32"/>
      <c r="DU324" s="32"/>
      <c r="DV324" s="32"/>
      <c r="DW324" s="32"/>
      <c r="DX324" s="32"/>
      <c r="DY324" s="32"/>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80" t="s">
        <v>1155</v>
      </c>
      <c r="FC324" s="80"/>
      <c r="FD324" s="80"/>
    </row>
    <row r="325" hidden="1">
      <c r="A325" s="81">
        <v>39232.0</v>
      </c>
      <c r="B325" s="82" t="s">
        <v>1056</v>
      </c>
      <c r="C325" s="83" t="s">
        <v>27</v>
      </c>
      <c r="D325" s="73" t="s">
        <v>16</v>
      </c>
      <c r="E325" s="73" t="s">
        <v>10</v>
      </c>
      <c r="F325" s="73" t="s">
        <v>292</v>
      </c>
      <c r="G325" s="82" t="s">
        <v>1057</v>
      </c>
      <c r="H325" s="82" t="s">
        <v>669</v>
      </c>
      <c r="I325" s="96" t="s">
        <v>11</v>
      </c>
      <c r="J325" s="96" t="s">
        <v>18</v>
      </c>
      <c r="K325" s="96" t="s">
        <v>73</v>
      </c>
      <c r="L325" s="96" t="s">
        <v>647</v>
      </c>
      <c r="M325" s="96" t="s">
        <v>190</v>
      </c>
      <c r="N325" s="74">
        <v>43383.0</v>
      </c>
      <c r="O325" s="97"/>
      <c r="P325" s="32"/>
      <c r="Q325" s="33"/>
      <c r="R325" s="33"/>
      <c r="S325" s="32"/>
      <c r="T325" s="75">
        <f t="shared" si="419"/>
        <v>140</v>
      </c>
      <c r="U325" s="75">
        <f t="shared" si="648"/>
        <v>4</v>
      </c>
      <c r="V325" s="75">
        <f t="shared" ref="V325:X325" si="661">IF(ISBLANK($A325),"",sum(AF325,AL325,AR325,AX325,BD325,BJ325,BP325,BV325,CB325,CH325,CN325,CT325,CZ325,DF325,DL325,DR325,DX325,ED325,EJ325,EP325,EV325))</f>
        <v>6</v>
      </c>
      <c r="W325" s="75">
        <f t="shared" si="661"/>
        <v>0</v>
      </c>
      <c r="X325" s="75">
        <f t="shared" si="661"/>
        <v>0</v>
      </c>
      <c r="Y325" s="75">
        <f t="shared" si="633"/>
        <v>6</v>
      </c>
      <c r="Z325" s="75">
        <f t="shared" ref="Z325:AB325" si="662">IF(ISBLANK($A325),"",sum(AI325,AO325,AU325,BA325,BG325,BM325,BS325,BY325,CE325,CK325,CQ325,CW325,DC325,DI325,DO325,DU325,EA325,EG325,EM325,ES325,EY325))</f>
        <v>3</v>
      </c>
      <c r="AA325" s="75">
        <f t="shared" si="662"/>
        <v>0</v>
      </c>
      <c r="AB325" s="75">
        <f t="shared" si="662"/>
        <v>0</v>
      </c>
      <c r="AC325" s="75">
        <f t="shared" si="635"/>
        <v>3</v>
      </c>
      <c r="AD325" s="77">
        <f t="shared" si="636"/>
        <v>0.5</v>
      </c>
      <c r="AE325" s="112">
        <f t="shared" si="637"/>
        <v>20</v>
      </c>
      <c r="AF325" s="40"/>
      <c r="AG325" s="79"/>
      <c r="AH325" s="32"/>
      <c r="AI325" s="79"/>
      <c r="AJ325" s="32"/>
      <c r="AK325" s="32"/>
      <c r="AL325" s="79">
        <v>3.0</v>
      </c>
      <c r="AM325" s="79"/>
      <c r="AN325" s="32"/>
      <c r="AO325" s="79"/>
      <c r="AP325" s="32"/>
      <c r="AQ325" s="32"/>
      <c r="AR325" s="79">
        <v>2.0</v>
      </c>
      <c r="AS325" s="79"/>
      <c r="AT325" s="32"/>
      <c r="AU325" s="79">
        <v>1.0</v>
      </c>
      <c r="AV325" s="32"/>
      <c r="AW325" s="32"/>
      <c r="AX325" s="32"/>
      <c r="AY325" s="32"/>
      <c r="AZ325" s="32"/>
      <c r="BA325" s="79">
        <v>1.0</v>
      </c>
      <c r="BB325" s="32"/>
      <c r="BC325" s="32"/>
      <c r="BD325" s="79"/>
      <c r="BE325" s="32"/>
      <c r="BF325" s="32"/>
      <c r="BG325" s="32"/>
      <c r="BH325" s="32"/>
      <c r="BI325" s="32"/>
      <c r="BJ325" s="79">
        <v>1.0</v>
      </c>
      <c r="BK325" s="32"/>
      <c r="BL325" s="32"/>
      <c r="BM325" s="79">
        <v>1.0</v>
      </c>
      <c r="BN325" s="32"/>
      <c r="BO325" s="32"/>
      <c r="BP325" s="79"/>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CT325" s="32"/>
      <c r="CU325" s="32"/>
      <c r="CV325" s="32"/>
      <c r="CW325" s="32"/>
      <c r="CX325" s="32"/>
      <c r="CY325" s="32"/>
      <c r="CZ325" s="32"/>
      <c r="DA325" s="32"/>
      <c r="DB325" s="32"/>
      <c r="DC325" s="32"/>
      <c r="DD325" s="32"/>
      <c r="DE325" s="32"/>
      <c r="DF325" s="32"/>
      <c r="DG325" s="32"/>
      <c r="DH325" s="32"/>
      <c r="DI325" s="32"/>
      <c r="DJ325" s="32"/>
      <c r="DK325" s="32"/>
      <c r="DL325" s="32"/>
      <c r="DM325" s="32"/>
      <c r="DN325" s="32"/>
      <c r="DO325" s="32"/>
      <c r="DP325" s="32"/>
      <c r="DQ325" s="32"/>
      <c r="DR325" s="32"/>
      <c r="DS325" s="32"/>
      <c r="DT325" s="32"/>
      <c r="DU325" s="32"/>
      <c r="DV325" s="32"/>
      <c r="DW325" s="32"/>
      <c r="DX325" s="32"/>
      <c r="DY325" s="32"/>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80" t="s">
        <v>1156</v>
      </c>
      <c r="FC325" s="80"/>
      <c r="FD325" s="80"/>
    </row>
    <row r="326" hidden="1">
      <c r="A326" s="81">
        <v>39769.0</v>
      </c>
      <c r="B326" s="82" t="s">
        <v>1157</v>
      </c>
      <c r="C326" s="83" t="s">
        <v>27</v>
      </c>
      <c r="D326" s="73" t="s">
        <v>16</v>
      </c>
      <c r="E326" s="73" t="s">
        <v>10</v>
      </c>
      <c r="F326" s="73" t="s">
        <v>292</v>
      </c>
      <c r="G326" s="82" t="s">
        <v>1158</v>
      </c>
      <c r="H326" s="82" t="s">
        <v>477</v>
      </c>
      <c r="I326" s="96" t="s">
        <v>11</v>
      </c>
      <c r="J326" s="96" t="s">
        <v>18</v>
      </c>
      <c r="K326" s="96" t="s">
        <v>73</v>
      </c>
      <c r="L326" s="96" t="s">
        <v>340</v>
      </c>
      <c r="M326" s="96" t="s">
        <v>110</v>
      </c>
      <c r="N326" s="74">
        <v>43390.0</v>
      </c>
      <c r="O326" s="97"/>
      <c r="P326" s="32"/>
      <c r="Q326" s="33"/>
      <c r="R326" s="33"/>
      <c r="S326" s="32"/>
      <c r="T326" s="75">
        <f t="shared" si="419"/>
        <v>133</v>
      </c>
      <c r="U326" s="75">
        <f t="shared" si="648"/>
        <v>4</v>
      </c>
      <c r="V326" s="75">
        <f t="shared" ref="V326:X326" si="663">IF(ISBLANK($A326),"",sum(AF326,AL326,AR326,AX326,BD326,BJ326,BP326,BV326,CB326,CH326,CN326,CT326,CZ326,DF326,DL326,DR326,DX326,ED326,EJ326,EP326,EV326))</f>
        <v>3</v>
      </c>
      <c r="W326" s="75">
        <f t="shared" si="663"/>
        <v>2</v>
      </c>
      <c r="X326" s="75">
        <f t="shared" si="663"/>
        <v>0</v>
      </c>
      <c r="Y326" s="75">
        <f t="shared" si="633"/>
        <v>5</v>
      </c>
      <c r="Z326" s="75">
        <f t="shared" ref="Z326:AB326" si="664">IF(ISBLANK($A326),"",sum(AI326,AO326,AU326,BA326,BG326,BM326,BS326,BY326,CE326,CK326,CQ326,CW326,DC326,DI326,DO326,DU326,EA326,EG326,EM326,ES326,EY326))</f>
        <v>4</v>
      </c>
      <c r="AA326" s="75">
        <f t="shared" si="664"/>
        <v>0</v>
      </c>
      <c r="AB326" s="75">
        <f t="shared" si="664"/>
        <v>0</v>
      </c>
      <c r="AC326" s="75">
        <f t="shared" si="635"/>
        <v>4</v>
      </c>
      <c r="AD326" s="77">
        <f t="shared" si="636"/>
        <v>0.8</v>
      </c>
      <c r="AE326" s="112">
        <f t="shared" si="637"/>
        <v>19</v>
      </c>
      <c r="AF326" s="113">
        <v>1.0</v>
      </c>
      <c r="AG326" s="79"/>
      <c r="AH326" s="32"/>
      <c r="AI326" s="79">
        <v>1.0</v>
      </c>
      <c r="AJ326" s="32"/>
      <c r="AK326" s="32"/>
      <c r="AL326" s="79">
        <v>1.0</v>
      </c>
      <c r="AM326" s="79"/>
      <c r="AN326" s="32"/>
      <c r="AO326" s="79"/>
      <c r="AP326" s="32"/>
      <c r="AQ326" s="32"/>
      <c r="AR326" s="79">
        <v>1.0</v>
      </c>
      <c r="AS326" s="79">
        <v>1.0</v>
      </c>
      <c r="AT326" s="32"/>
      <c r="AU326" s="79">
        <v>2.0</v>
      </c>
      <c r="AV326" s="32"/>
      <c r="AW326" s="32"/>
      <c r="AX326" s="32"/>
      <c r="AY326" s="32"/>
      <c r="AZ326" s="32"/>
      <c r="BA326" s="32"/>
      <c r="BB326" s="32"/>
      <c r="BC326" s="32"/>
      <c r="BD326" s="79"/>
      <c r="BE326" s="32"/>
      <c r="BF326" s="32"/>
      <c r="BG326" s="32"/>
      <c r="BH326" s="32"/>
      <c r="BI326" s="32"/>
      <c r="BJ326" s="79"/>
      <c r="BK326" s="32"/>
      <c r="BL326" s="32"/>
      <c r="BM326" s="32"/>
      <c r="BN326" s="32"/>
      <c r="BO326" s="32"/>
      <c r="BP326" s="79"/>
      <c r="BQ326" s="79">
        <v>1.0</v>
      </c>
      <c r="BR326" s="32"/>
      <c r="BS326" s="79">
        <v>1.0</v>
      </c>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c r="DP326" s="32"/>
      <c r="DQ326" s="32"/>
      <c r="DR326" s="32"/>
      <c r="DS326" s="32"/>
      <c r="DT326" s="32"/>
      <c r="DU326" s="32"/>
      <c r="DV326" s="32"/>
      <c r="DW326" s="32"/>
      <c r="DX326" s="32"/>
      <c r="DY326" s="32"/>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80" t="s">
        <v>1159</v>
      </c>
      <c r="FC326" s="80"/>
      <c r="FD326" s="80"/>
    </row>
    <row r="327" hidden="1">
      <c r="A327" s="81" t="s">
        <v>1160</v>
      </c>
      <c r="B327" s="82" t="s">
        <v>1161</v>
      </c>
      <c r="C327" s="83" t="s">
        <v>27</v>
      </c>
      <c r="D327" s="73" t="s">
        <v>16</v>
      </c>
      <c r="E327" s="73" t="s">
        <v>10</v>
      </c>
      <c r="F327" s="73" t="s">
        <v>292</v>
      </c>
      <c r="G327" s="82" t="s">
        <v>1162</v>
      </c>
      <c r="H327" s="82" t="s">
        <v>1163</v>
      </c>
      <c r="I327" s="96" t="s">
        <v>11</v>
      </c>
      <c r="J327" s="96" t="s">
        <v>18</v>
      </c>
      <c r="K327" s="96" t="s">
        <v>73</v>
      </c>
      <c r="L327" s="96" t="s">
        <v>1074</v>
      </c>
      <c r="M327" s="96" t="s">
        <v>114</v>
      </c>
      <c r="N327" s="74">
        <v>43395.0</v>
      </c>
      <c r="O327" s="97"/>
      <c r="P327" s="32"/>
      <c r="Q327" s="33"/>
      <c r="R327" s="33"/>
      <c r="S327" s="32"/>
      <c r="T327" s="75">
        <f t="shared" si="419"/>
        <v>128</v>
      </c>
      <c r="U327" s="75">
        <f t="shared" si="648"/>
        <v>4</v>
      </c>
      <c r="V327" s="75">
        <f t="shared" ref="V327:X327" si="665">IF(ISBLANK($A327),"",sum(AF327,AL327,AR327,AX327,BD327,BJ327,BP327,BV327,CB327,CH327,CN327,CT327,CZ327,DF327,DL327,DR327,DX327,ED327,EJ327,EP327,EV327))</f>
        <v>6</v>
      </c>
      <c r="W327" s="75">
        <f t="shared" si="665"/>
        <v>0</v>
      </c>
      <c r="X327" s="75">
        <f t="shared" si="665"/>
        <v>0</v>
      </c>
      <c r="Y327" s="75">
        <f t="shared" si="633"/>
        <v>6</v>
      </c>
      <c r="Z327" s="75">
        <f t="shared" ref="Z327:AB327" si="666">IF(ISBLANK($A327),"",sum(AI327,AO327,AU327,BA327,BG327,BM327,BS327,BY327,CE327,CK327,CQ327,CW327,DC327,DI327,DO327,DU327,EA327,EG327,EM327,ES327,EY327))</f>
        <v>6</v>
      </c>
      <c r="AA327" s="75">
        <f t="shared" si="666"/>
        <v>0</v>
      </c>
      <c r="AB327" s="75">
        <f t="shared" si="666"/>
        <v>0</v>
      </c>
      <c r="AC327" s="75">
        <f t="shared" si="635"/>
        <v>6</v>
      </c>
      <c r="AD327" s="77">
        <f t="shared" si="636"/>
        <v>1</v>
      </c>
      <c r="AE327" s="112">
        <f t="shared" si="637"/>
        <v>19</v>
      </c>
      <c r="AF327" s="113">
        <v>5.0</v>
      </c>
      <c r="AG327" s="79"/>
      <c r="AH327" s="32"/>
      <c r="AI327" s="79">
        <v>5.0</v>
      </c>
      <c r="AJ327" s="32"/>
      <c r="AK327" s="32"/>
      <c r="AL327" s="79">
        <v>1.0</v>
      </c>
      <c r="AM327" s="79"/>
      <c r="AN327" s="32"/>
      <c r="AO327" s="79">
        <v>1.0</v>
      </c>
      <c r="AP327" s="32"/>
      <c r="AQ327" s="32"/>
      <c r="AR327" s="32"/>
      <c r="AS327" s="79"/>
      <c r="AT327" s="32"/>
      <c r="AU327" s="79"/>
      <c r="AV327" s="32"/>
      <c r="AW327" s="32"/>
      <c r="AX327" s="32"/>
      <c r="AY327" s="32"/>
      <c r="AZ327" s="32"/>
      <c r="BA327" s="32"/>
      <c r="BB327" s="32"/>
      <c r="BC327" s="32"/>
      <c r="BD327" s="79"/>
      <c r="BE327" s="32"/>
      <c r="BF327" s="32"/>
      <c r="BG327" s="32"/>
      <c r="BH327" s="32"/>
      <c r="BI327" s="32"/>
      <c r="BJ327" s="79"/>
      <c r="BK327" s="32"/>
      <c r="BL327" s="32"/>
      <c r="BM327" s="32"/>
      <c r="BN327" s="32"/>
      <c r="BO327" s="32"/>
      <c r="BP327" s="79"/>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2"/>
      <c r="CU327" s="32"/>
      <c r="CV327" s="32"/>
      <c r="CW327" s="32"/>
      <c r="CX327" s="32"/>
      <c r="CY327" s="32"/>
      <c r="CZ327" s="32"/>
      <c r="DA327" s="32"/>
      <c r="DB327" s="32"/>
      <c r="DC327" s="32"/>
      <c r="DD327" s="32"/>
      <c r="DE327" s="32"/>
      <c r="DF327" s="32"/>
      <c r="DG327" s="32"/>
      <c r="DH327" s="32"/>
      <c r="DI327" s="32"/>
      <c r="DJ327" s="32"/>
      <c r="DK327" s="32"/>
      <c r="DL327" s="32"/>
      <c r="DM327" s="32"/>
      <c r="DN327" s="32"/>
      <c r="DO327" s="32"/>
      <c r="DP327" s="32"/>
      <c r="DQ327" s="32"/>
      <c r="DR327" s="32"/>
      <c r="DS327" s="32"/>
      <c r="DT327" s="32"/>
      <c r="DU327" s="32"/>
      <c r="DV327" s="32"/>
      <c r="DW327" s="32"/>
      <c r="DX327" s="32"/>
      <c r="DY327" s="32"/>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80" t="s">
        <v>1164</v>
      </c>
      <c r="FC327" s="80"/>
      <c r="FD327" s="80"/>
    </row>
    <row r="328" hidden="1">
      <c r="A328" s="81" t="s">
        <v>1165</v>
      </c>
      <c r="B328" s="82" t="s">
        <v>1161</v>
      </c>
      <c r="C328" s="83" t="s">
        <v>27</v>
      </c>
      <c r="D328" s="73" t="s">
        <v>16</v>
      </c>
      <c r="E328" s="73" t="s">
        <v>10</v>
      </c>
      <c r="F328" s="73" t="s">
        <v>292</v>
      </c>
      <c r="G328" s="82" t="s">
        <v>1162</v>
      </c>
      <c r="H328" s="82" t="s">
        <v>1163</v>
      </c>
      <c r="I328" s="96" t="s">
        <v>11</v>
      </c>
      <c r="J328" s="96" t="s">
        <v>18</v>
      </c>
      <c r="K328" s="96" t="s">
        <v>73</v>
      </c>
      <c r="L328" s="96" t="s">
        <v>1074</v>
      </c>
      <c r="M328" s="96" t="s">
        <v>114</v>
      </c>
      <c r="N328" s="74">
        <v>43395.0</v>
      </c>
      <c r="O328" s="97"/>
      <c r="P328" s="32"/>
      <c r="Q328" s="33"/>
      <c r="R328" s="33"/>
      <c r="S328" s="32"/>
      <c r="T328" s="75">
        <f t="shared" si="419"/>
        <v>128</v>
      </c>
      <c r="U328" s="75">
        <f t="shared" si="648"/>
        <v>4</v>
      </c>
      <c r="V328" s="75">
        <f t="shared" ref="V328:X328" si="667">IF(ISBLANK($A328),"",sum(AF328,AL328,AR328,AX328,BD328,BJ328,BP328,BV328,CB328,CH328,CN328,CT328,CZ328,DF328,DL328,DR328,DX328,ED328,EJ328,EP328,EV328))</f>
        <v>0</v>
      </c>
      <c r="W328" s="75">
        <f t="shared" si="667"/>
        <v>0</v>
      </c>
      <c r="X328" s="75">
        <f t="shared" si="667"/>
        <v>0</v>
      </c>
      <c r="Y328" s="75">
        <f t="shared" si="633"/>
        <v>0</v>
      </c>
      <c r="Z328" s="75">
        <f t="shared" ref="Z328:AB328" si="668">IF(ISBLANK($A328),"",sum(AI328,AO328,AU328,BA328,BG328,BM328,BS328,BY328,CE328,CK328,CQ328,CW328,DC328,DI328,DO328,DU328,EA328,EG328,EM328,ES328,EY328))</f>
        <v>0</v>
      </c>
      <c r="AA328" s="75">
        <f t="shared" si="668"/>
        <v>0</v>
      </c>
      <c r="AB328" s="75">
        <f t="shared" si="668"/>
        <v>0</v>
      </c>
      <c r="AC328" s="75">
        <f t="shared" si="635"/>
        <v>0</v>
      </c>
      <c r="AD328" s="77" t="str">
        <f t="shared" si="636"/>
        <v/>
      </c>
      <c r="AE328" s="112">
        <f t="shared" si="637"/>
        <v>19</v>
      </c>
      <c r="AF328" s="40"/>
      <c r="AG328" s="79"/>
      <c r="AH328" s="32"/>
      <c r="AI328" s="79"/>
      <c r="AJ328" s="32"/>
      <c r="AK328" s="32"/>
      <c r="AL328" s="32"/>
      <c r="AM328" s="79"/>
      <c r="AN328" s="32"/>
      <c r="AO328" s="79"/>
      <c r="AP328" s="32"/>
      <c r="AQ328" s="32"/>
      <c r="AR328" s="32"/>
      <c r="AS328" s="79"/>
      <c r="AT328" s="32"/>
      <c r="AU328" s="79"/>
      <c r="AV328" s="32"/>
      <c r="AW328" s="32"/>
      <c r="AX328" s="32"/>
      <c r="AY328" s="32"/>
      <c r="AZ328" s="32"/>
      <c r="BA328" s="32"/>
      <c r="BB328" s="32"/>
      <c r="BC328" s="32"/>
      <c r="BD328" s="79"/>
      <c r="BE328" s="32"/>
      <c r="BF328" s="32"/>
      <c r="BG328" s="32"/>
      <c r="BH328" s="32"/>
      <c r="BI328" s="32"/>
      <c r="BJ328" s="79"/>
      <c r="BK328" s="32"/>
      <c r="BL328" s="32"/>
      <c r="BM328" s="32"/>
      <c r="BN328" s="32"/>
      <c r="BO328" s="32"/>
      <c r="BP328" s="79"/>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CT328" s="32"/>
      <c r="CU328" s="32"/>
      <c r="CV328" s="32"/>
      <c r="CW328" s="32"/>
      <c r="CX328" s="32"/>
      <c r="CY328" s="32"/>
      <c r="CZ328" s="32"/>
      <c r="DA328" s="32"/>
      <c r="DB328" s="32"/>
      <c r="DC328" s="32"/>
      <c r="DD328" s="32"/>
      <c r="DE328" s="32"/>
      <c r="DF328" s="32"/>
      <c r="DG328" s="32"/>
      <c r="DH328" s="32"/>
      <c r="DI328" s="32"/>
      <c r="DJ328" s="32"/>
      <c r="DK328" s="32"/>
      <c r="DL328" s="32"/>
      <c r="DM328" s="32"/>
      <c r="DN328" s="32"/>
      <c r="DO328" s="32"/>
      <c r="DP328" s="32"/>
      <c r="DQ328" s="32"/>
      <c r="DR328" s="32"/>
      <c r="DS328" s="32"/>
      <c r="DT328" s="32"/>
      <c r="DU328" s="32"/>
      <c r="DV328" s="32"/>
      <c r="DW328" s="32"/>
      <c r="DX328" s="32"/>
      <c r="DY328" s="32"/>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80" t="s">
        <v>1166</v>
      </c>
      <c r="FC328" s="80"/>
      <c r="FD328" s="80"/>
    </row>
    <row r="329" hidden="1">
      <c r="A329" s="81" t="s">
        <v>1167</v>
      </c>
      <c r="B329" s="82" t="s">
        <v>1161</v>
      </c>
      <c r="C329" s="83" t="s">
        <v>27</v>
      </c>
      <c r="D329" s="73" t="s">
        <v>16</v>
      </c>
      <c r="E329" s="73" t="s">
        <v>10</v>
      </c>
      <c r="F329" s="73" t="s">
        <v>292</v>
      </c>
      <c r="G329" s="82" t="s">
        <v>1162</v>
      </c>
      <c r="H329" s="82" t="s">
        <v>1163</v>
      </c>
      <c r="I329" s="96" t="s">
        <v>11</v>
      </c>
      <c r="J329" s="96" t="s">
        <v>18</v>
      </c>
      <c r="K329" s="96" t="s">
        <v>73</v>
      </c>
      <c r="L329" s="96" t="s">
        <v>1074</v>
      </c>
      <c r="M329" s="96" t="s">
        <v>114</v>
      </c>
      <c r="N329" s="74">
        <v>43395.0</v>
      </c>
      <c r="O329" s="97"/>
      <c r="P329" s="32"/>
      <c r="Q329" s="33"/>
      <c r="R329" s="33"/>
      <c r="S329" s="32"/>
      <c r="T329" s="75">
        <f t="shared" si="419"/>
        <v>128</v>
      </c>
      <c r="U329" s="75">
        <f t="shared" si="648"/>
        <v>4</v>
      </c>
      <c r="V329" s="75">
        <f t="shared" ref="V329:X329" si="669">IF(ISBLANK($A329),"",sum(AF329,AL329,AR329,AX329,BD329,BJ329,BP329,BV329,CB329,CH329,CN329,CT329,CZ329,DF329,DL329,DR329,DX329,ED329,EJ329,EP329,EV329))</f>
        <v>0</v>
      </c>
      <c r="W329" s="75">
        <f t="shared" si="669"/>
        <v>0</v>
      </c>
      <c r="X329" s="75">
        <f t="shared" si="669"/>
        <v>0</v>
      </c>
      <c r="Y329" s="75">
        <f t="shared" si="633"/>
        <v>0</v>
      </c>
      <c r="Z329" s="75">
        <f t="shared" ref="Z329:AB329" si="670">IF(ISBLANK($A329),"",sum(AI329,AO329,AU329,BA329,BG329,BM329,BS329,BY329,CE329,CK329,CQ329,CW329,DC329,DI329,DO329,DU329,EA329,EG329,EM329,ES329,EY329))</f>
        <v>0</v>
      </c>
      <c r="AA329" s="75">
        <f t="shared" si="670"/>
        <v>0</v>
      </c>
      <c r="AB329" s="75">
        <f t="shared" si="670"/>
        <v>0</v>
      </c>
      <c r="AC329" s="75">
        <f t="shared" si="635"/>
        <v>0</v>
      </c>
      <c r="AD329" s="77" t="str">
        <f t="shared" si="636"/>
        <v/>
      </c>
      <c r="AE329" s="112">
        <f t="shared" si="637"/>
        <v>19</v>
      </c>
      <c r="AF329" s="40"/>
      <c r="AG329" s="79"/>
      <c r="AH329" s="32"/>
      <c r="AI329" s="79"/>
      <c r="AJ329" s="32"/>
      <c r="AK329" s="32"/>
      <c r="AL329" s="32"/>
      <c r="AM329" s="79"/>
      <c r="AN329" s="32"/>
      <c r="AO329" s="79"/>
      <c r="AP329" s="32"/>
      <c r="AQ329" s="32"/>
      <c r="AR329" s="32"/>
      <c r="AS329" s="79"/>
      <c r="AT329" s="32"/>
      <c r="AU329" s="79"/>
      <c r="AV329" s="32"/>
      <c r="AW329" s="32"/>
      <c r="AX329" s="32"/>
      <c r="AY329" s="32"/>
      <c r="AZ329" s="32"/>
      <c r="BA329" s="32"/>
      <c r="BB329" s="32"/>
      <c r="BC329" s="32"/>
      <c r="BD329" s="79"/>
      <c r="BE329" s="32"/>
      <c r="BF329" s="32"/>
      <c r="BG329" s="32"/>
      <c r="BH329" s="32"/>
      <c r="BI329" s="32"/>
      <c r="BJ329" s="79"/>
      <c r="BK329" s="32"/>
      <c r="BL329" s="32"/>
      <c r="BM329" s="32"/>
      <c r="BN329" s="32"/>
      <c r="BO329" s="32"/>
      <c r="BP329" s="79"/>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c r="DP329" s="32"/>
      <c r="DQ329" s="32"/>
      <c r="DR329" s="32"/>
      <c r="DS329" s="32"/>
      <c r="DT329" s="32"/>
      <c r="DU329" s="32"/>
      <c r="DV329" s="32"/>
      <c r="DW329" s="32"/>
      <c r="DX329" s="32"/>
      <c r="DY329" s="32"/>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80" t="s">
        <v>1168</v>
      </c>
      <c r="FC329" s="80"/>
      <c r="FD329" s="80"/>
    </row>
    <row r="330" hidden="1">
      <c r="A330" s="81">
        <v>39836.0</v>
      </c>
      <c r="B330" s="82" t="s">
        <v>832</v>
      </c>
      <c r="C330" s="83" t="s">
        <v>27</v>
      </c>
      <c r="D330" s="73" t="s">
        <v>16</v>
      </c>
      <c r="E330" s="73" t="s">
        <v>10</v>
      </c>
      <c r="F330" s="73" t="s">
        <v>292</v>
      </c>
      <c r="G330" s="82" t="s">
        <v>1169</v>
      </c>
      <c r="H330" s="82" t="s">
        <v>477</v>
      </c>
      <c r="I330" s="96" t="s">
        <v>11</v>
      </c>
      <c r="J330" s="96" t="s">
        <v>18</v>
      </c>
      <c r="K330" s="96" t="s">
        <v>73</v>
      </c>
      <c r="L330" s="96" t="s">
        <v>402</v>
      </c>
      <c r="M330" s="96" t="s">
        <v>38</v>
      </c>
      <c r="N330" s="74">
        <v>43398.0</v>
      </c>
      <c r="O330" s="97"/>
      <c r="P330" s="32"/>
      <c r="Q330" s="33"/>
      <c r="R330" s="33"/>
      <c r="S330" s="32"/>
      <c r="T330" s="75">
        <f t="shared" si="419"/>
        <v>125</v>
      </c>
      <c r="U330" s="75">
        <f t="shared" si="648"/>
        <v>4</v>
      </c>
      <c r="V330" s="75">
        <f t="shared" ref="V330:X330" si="671">IF(ISBLANK($A330),"",sum(AF330,AL330,AR330,AX330,BD330,BJ330,BP330,BV330,CB330,CH330,CN330,CT330,CZ330,DF330,DL330,DR330,DX330,ED330,EJ330,EP330,EV330))</f>
        <v>5</v>
      </c>
      <c r="W330" s="75">
        <f t="shared" si="671"/>
        <v>2</v>
      </c>
      <c r="X330" s="75">
        <f t="shared" si="671"/>
        <v>0</v>
      </c>
      <c r="Y330" s="75">
        <f t="shared" si="633"/>
        <v>7</v>
      </c>
      <c r="Z330" s="75">
        <f t="shared" ref="Z330:AB330" si="672">IF(ISBLANK($A330),"",sum(AI330,AO330,AU330,BA330,BG330,BM330,BS330,BY330,CE330,CK330,CQ330,CW330,DC330,DI330,DO330,DU330,EA330,EG330,EM330,ES330,EY330))</f>
        <v>4</v>
      </c>
      <c r="AA330" s="75">
        <f t="shared" si="672"/>
        <v>0</v>
      </c>
      <c r="AB330" s="75">
        <f t="shared" si="672"/>
        <v>0</v>
      </c>
      <c r="AC330" s="75">
        <f t="shared" si="635"/>
        <v>4</v>
      </c>
      <c r="AD330" s="77">
        <f t="shared" si="636"/>
        <v>0.5714285714</v>
      </c>
      <c r="AE330" s="112">
        <f t="shared" si="637"/>
        <v>18</v>
      </c>
      <c r="AF330" s="113">
        <v>1.0</v>
      </c>
      <c r="AG330" s="79"/>
      <c r="AH330" s="32"/>
      <c r="AI330" s="79">
        <v>1.0</v>
      </c>
      <c r="AJ330" s="32"/>
      <c r="AK330" s="32"/>
      <c r="AL330" s="32"/>
      <c r="AM330" s="79"/>
      <c r="AN330" s="32"/>
      <c r="AO330" s="79"/>
      <c r="AP330" s="32"/>
      <c r="AQ330" s="32"/>
      <c r="AR330" s="79">
        <v>3.0</v>
      </c>
      <c r="AS330" s="79">
        <v>1.0</v>
      </c>
      <c r="AT330" s="32"/>
      <c r="AU330" s="79">
        <v>3.0</v>
      </c>
      <c r="AV330" s="32"/>
      <c r="AW330" s="32"/>
      <c r="AX330" s="32"/>
      <c r="AY330" s="32"/>
      <c r="AZ330" s="32"/>
      <c r="BA330" s="32"/>
      <c r="BB330" s="32"/>
      <c r="BC330" s="32"/>
      <c r="BD330" s="79">
        <v>1.0</v>
      </c>
      <c r="BE330" s="79">
        <v>1.0</v>
      </c>
      <c r="BF330" s="32"/>
      <c r="BG330" s="32"/>
      <c r="BH330" s="32"/>
      <c r="BI330" s="32"/>
      <c r="BJ330" s="79"/>
      <c r="BK330" s="32"/>
      <c r="BL330" s="32"/>
      <c r="BM330" s="32"/>
      <c r="BN330" s="32"/>
      <c r="BO330" s="32"/>
      <c r="BP330" s="79"/>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CT330" s="32"/>
      <c r="CU330" s="32"/>
      <c r="CV330" s="32"/>
      <c r="CW330" s="32"/>
      <c r="CX330" s="32"/>
      <c r="CY330" s="32"/>
      <c r="CZ330" s="32"/>
      <c r="DA330" s="32"/>
      <c r="DB330" s="32"/>
      <c r="DC330" s="32"/>
      <c r="DD330" s="32"/>
      <c r="DE330" s="32"/>
      <c r="DF330" s="32"/>
      <c r="DG330" s="32"/>
      <c r="DH330" s="32"/>
      <c r="DI330" s="32"/>
      <c r="DJ330" s="32"/>
      <c r="DK330" s="32"/>
      <c r="DL330" s="32"/>
      <c r="DM330" s="32"/>
      <c r="DN330" s="32"/>
      <c r="DO330" s="32"/>
      <c r="DP330" s="32"/>
      <c r="DQ330" s="32"/>
      <c r="DR330" s="32"/>
      <c r="DS330" s="32"/>
      <c r="DT330" s="32"/>
      <c r="DU330" s="32"/>
      <c r="DV330" s="32"/>
      <c r="DW330" s="32"/>
      <c r="DX330" s="32"/>
      <c r="DY330" s="32"/>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80" t="s">
        <v>1170</v>
      </c>
      <c r="FC330" s="80"/>
      <c r="FD330" s="80"/>
    </row>
    <row r="331">
      <c r="A331" s="92">
        <v>39824.0</v>
      </c>
      <c r="B331" s="93" t="s">
        <v>1171</v>
      </c>
      <c r="C331" s="94" t="s">
        <v>27</v>
      </c>
      <c r="D331" s="87" t="s">
        <v>41</v>
      </c>
      <c r="E331" s="87" t="s">
        <v>10</v>
      </c>
      <c r="F331" s="87" t="s">
        <v>292</v>
      </c>
      <c r="G331" s="93" t="s">
        <v>1172</v>
      </c>
      <c r="H331" s="93" t="s">
        <v>669</v>
      </c>
      <c r="I331" s="85" t="s">
        <v>11</v>
      </c>
      <c r="J331" s="85" t="s">
        <v>18</v>
      </c>
      <c r="K331" s="85" t="s">
        <v>73</v>
      </c>
      <c r="L331" s="85" t="s">
        <v>340</v>
      </c>
      <c r="M331" s="85" t="s">
        <v>110</v>
      </c>
      <c r="N331" s="95">
        <v>43410.0</v>
      </c>
      <c r="O331" s="106"/>
      <c r="P331" s="52"/>
      <c r="Q331" s="53"/>
      <c r="R331" s="53"/>
      <c r="S331" s="52"/>
      <c r="T331" s="34">
        <f t="shared" si="419"/>
        <v>113</v>
      </c>
      <c r="U331" s="35">
        <f t="shared" si="648"/>
        <v>4</v>
      </c>
      <c r="V331" s="36">
        <f t="shared" ref="V331:X331" si="673">IF(ISBLANK($A331),"",sum(AF331,AL331,AR331,AX331,BD331,BJ331,BP331,BV331,CB331,CH331,CN331,CT331,CZ331,DF331,DL331,DR331,DX331,ED331,EJ331,EP331,EV331))</f>
        <v>0</v>
      </c>
      <c r="W331" s="36">
        <f t="shared" si="673"/>
        <v>13</v>
      </c>
      <c r="X331" s="36">
        <f t="shared" si="673"/>
        <v>0</v>
      </c>
      <c r="Y331" s="36">
        <f t="shared" si="633"/>
        <v>13</v>
      </c>
      <c r="Z331" s="36">
        <f t="shared" ref="Z331:AB331" si="674">IF(ISBLANK($A331),"",sum(AI331,AO331,AU331,BA331,BG331,BM331,BS331,BY331,CE331,CK331,CQ331,CW331,DC331,DI331,DO331,DU331,EA331,EG331,EM331,ES331,EY331))</f>
        <v>4</v>
      </c>
      <c r="AA331" s="36">
        <f t="shared" si="674"/>
        <v>0</v>
      </c>
      <c r="AB331" s="36">
        <f t="shared" si="674"/>
        <v>0</v>
      </c>
      <c r="AC331" s="36">
        <f t="shared" si="635"/>
        <v>4</v>
      </c>
      <c r="AD331" s="38">
        <f t="shared" si="636"/>
        <v>0.3076923077</v>
      </c>
      <c r="AE331" s="114">
        <f t="shared" si="637"/>
        <v>17</v>
      </c>
      <c r="AF331" s="54"/>
      <c r="AG331" s="90"/>
      <c r="AH331" s="52"/>
      <c r="AI331" s="90"/>
      <c r="AJ331" s="52"/>
      <c r="AK331" s="52"/>
      <c r="AL331" s="52"/>
      <c r="AM331" s="90"/>
      <c r="AN331" s="52"/>
      <c r="AO331" s="90"/>
      <c r="AP331" s="52"/>
      <c r="AQ331" s="52"/>
      <c r="AR331" s="52"/>
      <c r="AS331" s="90">
        <v>7.0</v>
      </c>
      <c r="AT331" s="52"/>
      <c r="AU331" s="90">
        <v>4.0</v>
      </c>
      <c r="AV331" s="52"/>
      <c r="AW331" s="52"/>
      <c r="AX331" s="52"/>
      <c r="AY331" s="52"/>
      <c r="AZ331" s="52"/>
      <c r="BA331" s="52"/>
      <c r="BB331" s="52"/>
      <c r="BC331" s="52"/>
      <c r="BD331" s="90"/>
      <c r="BE331" s="52"/>
      <c r="BF331" s="52"/>
      <c r="BG331" s="52"/>
      <c r="BH331" s="52"/>
      <c r="BI331" s="52"/>
      <c r="BJ331" s="90"/>
      <c r="BK331" s="52"/>
      <c r="BL331" s="52"/>
      <c r="BM331" s="52"/>
      <c r="BN331" s="52"/>
      <c r="BO331" s="52"/>
      <c r="BP331" s="90"/>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52"/>
      <c r="DK331" s="52"/>
      <c r="DL331" s="52"/>
      <c r="DM331" s="90">
        <v>6.0</v>
      </c>
      <c r="DN331" s="52"/>
      <c r="DO331" s="52"/>
      <c r="DP331" s="52"/>
      <c r="DQ331" s="52"/>
      <c r="DR331" s="52"/>
      <c r="DS331" s="52"/>
      <c r="DT331" s="52"/>
      <c r="DU331" s="52"/>
      <c r="DV331" s="52"/>
      <c r="DW331" s="52"/>
      <c r="DX331" s="52"/>
      <c r="DY331" s="52"/>
      <c r="DZ331" s="52"/>
      <c r="EA331" s="52"/>
      <c r="EB331" s="52"/>
      <c r="EC331" s="52"/>
      <c r="ED331" s="52"/>
      <c r="EE331" s="52"/>
      <c r="EF331" s="52"/>
      <c r="EG331" s="52"/>
      <c r="EH331" s="52"/>
      <c r="EI331" s="52"/>
      <c r="EJ331" s="52"/>
      <c r="EK331" s="52"/>
      <c r="EL331" s="52"/>
      <c r="EM331" s="52"/>
      <c r="EN331" s="52"/>
      <c r="EO331" s="52"/>
      <c r="EP331" s="52"/>
      <c r="EQ331" s="52"/>
      <c r="ER331" s="52"/>
      <c r="ES331" s="52"/>
      <c r="ET331" s="52"/>
      <c r="EU331" s="52"/>
      <c r="EV331" s="52"/>
      <c r="EW331" s="52"/>
      <c r="EX331" s="52"/>
      <c r="EY331" s="52"/>
      <c r="EZ331" s="52"/>
      <c r="FA331" s="52"/>
      <c r="FB331" s="91" t="s">
        <v>1173</v>
      </c>
      <c r="FC331" s="91"/>
      <c r="FD331" s="91"/>
    </row>
    <row r="332" hidden="1">
      <c r="A332" s="81">
        <v>39040.0</v>
      </c>
      <c r="B332" s="82" t="s">
        <v>1174</v>
      </c>
      <c r="C332" s="83" t="s">
        <v>27</v>
      </c>
      <c r="D332" s="73" t="s">
        <v>16</v>
      </c>
      <c r="E332" s="73" t="s">
        <v>10</v>
      </c>
      <c r="F332" s="73" t="s">
        <v>292</v>
      </c>
      <c r="G332" s="82" t="s">
        <v>1175</v>
      </c>
      <c r="H332" s="82" t="s">
        <v>638</v>
      </c>
      <c r="I332" s="96" t="s">
        <v>11</v>
      </c>
      <c r="J332" s="96" t="s">
        <v>18</v>
      </c>
      <c r="K332" s="96" t="s">
        <v>73</v>
      </c>
      <c r="L332" s="96" t="s">
        <v>1176</v>
      </c>
      <c r="M332" s="96" t="s">
        <v>43</v>
      </c>
      <c r="N332" s="74">
        <v>43411.0</v>
      </c>
      <c r="O332" s="97"/>
      <c r="P332" s="32"/>
      <c r="Q332" s="33"/>
      <c r="R332" s="33"/>
      <c r="S332" s="32"/>
      <c r="T332" s="75">
        <f t="shared" si="419"/>
        <v>112</v>
      </c>
      <c r="U332" s="75">
        <f t="shared" si="648"/>
        <v>4</v>
      </c>
      <c r="V332" s="75">
        <f t="shared" ref="V332:X332" si="675">IF(ISBLANK($A332),"",sum(AF332,AL332,AR332,AX332,BD332,BJ332,BP332,BV332,CB332,CH332,CN332,CT332,CZ332,DF332,DL332,DR332,DX332,ED332,EJ332,EP332,EV332))</f>
        <v>7</v>
      </c>
      <c r="W332" s="75">
        <f t="shared" si="675"/>
        <v>0</v>
      </c>
      <c r="X332" s="75">
        <f t="shared" si="675"/>
        <v>0</v>
      </c>
      <c r="Y332" s="75">
        <f t="shared" si="633"/>
        <v>7</v>
      </c>
      <c r="Z332" s="75">
        <f t="shared" ref="Z332:AB332" si="676">IF(ISBLANK($A332),"",sum(AI332,AO332,AU332,BA332,BG332,BM332,BS332,BY332,CE332,CK332,CQ332,CW332,DC332,DI332,DO332,DU332,EA332,EG332,EM332,ES332,EY332))</f>
        <v>5</v>
      </c>
      <c r="AA332" s="75">
        <f t="shared" si="676"/>
        <v>0</v>
      </c>
      <c r="AB332" s="75">
        <f t="shared" si="676"/>
        <v>0</v>
      </c>
      <c r="AC332" s="75">
        <f t="shared" si="635"/>
        <v>5</v>
      </c>
      <c r="AD332" s="77">
        <f t="shared" si="636"/>
        <v>0.7142857143</v>
      </c>
      <c r="AE332" s="112">
        <f t="shared" si="637"/>
        <v>16</v>
      </c>
      <c r="AF332" s="113">
        <v>6.0</v>
      </c>
      <c r="AG332" s="79"/>
      <c r="AH332" s="32"/>
      <c r="AI332" s="79">
        <v>4.0</v>
      </c>
      <c r="AJ332" s="32"/>
      <c r="AK332" s="32"/>
      <c r="AL332" s="79">
        <v>1.0</v>
      </c>
      <c r="AM332" s="79"/>
      <c r="AN332" s="32"/>
      <c r="AO332" s="79">
        <v>1.0</v>
      </c>
      <c r="AP332" s="32"/>
      <c r="AQ332" s="32"/>
      <c r="AR332" s="32"/>
      <c r="AS332" s="79"/>
      <c r="AT332" s="32"/>
      <c r="AU332" s="79"/>
      <c r="AV332" s="32"/>
      <c r="AW332" s="32"/>
      <c r="AX332" s="32"/>
      <c r="AY332" s="32"/>
      <c r="AZ332" s="32"/>
      <c r="BA332" s="32"/>
      <c r="BB332" s="32"/>
      <c r="BC332" s="32"/>
      <c r="BD332" s="79"/>
      <c r="BE332" s="32"/>
      <c r="BF332" s="32"/>
      <c r="BG332" s="32"/>
      <c r="BH332" s="32"/>
      <c r="BI332" s="32"/>
      <c r="BJ332" s="79"/>
      <c r="BK332" s="32"/>
      <c r="BL332" s="32"/>
      <c r="BM332" s="32"/>
      <c r="BN332" s="32"/>
      <c r="BO332" s="32"/>
      <c r="BP332" s="79"/>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CT332" s="32"/>
      <c r="CU332" s="32"/>
      <c r="CV332" s="32"/>
      <c r="CW332" s="32"/>
      <c r="CX332" s="32"/>
      <c r="CY332" s="32"/>
      <c r="CZ332" s="32"/>
      <c r="DA332" s="32"/>
      <c r="DB332" s="32"/>
      <c r="DC332" s="32"/>
      <c r="DD332" s="32"/>
      <c r="DE332" s="32"/>
      <c r="DF332" s="32"/>
      <c r="DG332" s="32"/>
      <c r="DH332" s="32"/>
      <c r="DI332" s="32"/>
      <c r="DJ332" s="32"/>
      <c r="DK332" s="32"/>
      <c r="DL332" s="32"/>
      <c r="DM332" s="32"/>
      <c r="DN332" s="32"/>
      <c r="DO332" s="32"/>
      <c r="DP332" s="32"/>
      <c r="DQ332" s="32"/>
      <c r="DR332" s="32"/>
      <c r="DS332" s="32"/>
      <c r="DT332" s="32"/>
      <c r="DU332" s="32"/>
      <c r="DV332" s="32"/>
      <c r="DW332" s="32"/>
      <c r="DX332" s="32"/>
      <c r="DY332" s="32"/>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80" t="s">
        <v>1177</v>
      </c>
      <c r="FC332" s="80"/>
      <c r="FD332" s="80"/>
    </row>
    <row r="333" hidden="1">
      <c r="A333" s="81">
        <v>41383.0</v>
      </c>
      <c r="B333" s="82" t="s">
        <v>1178</v>
      </c>
      <c r="C333" s="83" t="s">
        <v>27</v>
      </c>
      <c r="D333" s="73" t="s">
        <v>16</v>
      </c>
      <c r="E333" s="73" t="s">
        <v>10</v>
      </c>
      <c r="F333" s="73" t="s">
        <v>292</v>
      </c>
      <c r="G333" s="82" t="s">
        <v>352</v>
      </c>
      <c r="H333" s="82" t="s">
        <v>426</v>
      </c>
      <c r="I333" s="96" t="s">
        <v>11</v>
      </c>
      <c r="J333" s="96" t="s">
        <v>18</v>
      </c>
      <c r="K333" s="96" t="s">
        <v>73</v>
      </c>
      <c r="L333" s="96" t="s">
        <v>770</v>
      </c>
      <c r="M333" s="96" t="s">
        <v>110</v>
      </c>
      <c r="N333" s="74">
        <v>43419.0</v>
      </c>
      <c r="O333" s="97"/>
      <c r="P333" s="32"/>
      <c r="Q333" s="33"/>
      <c r="R333" s="33"/>
      <c r="S333" s="32"/>
      <c r="T333" s="75">
        <f t="shared" si="419"/>
        <v>104</v>
      </c>
      <c r="U333" s="75">
        <f t="shared" si="648"/>
        <v>4</v>
      </c>
      <c r="V333" s="75">
        <f t="shared" ref="V333:X333" si="677">IF(ISBLANK($A333),"",sum(AF333,AL333,AR333,AX333,BD333,BJ333,BP333,BV333,CB333,CH333,CN333,CT333,CZ333,DF333,DL333,DR333,DX333,ED333,EJ333,EP333,EV333))</f>
        <v>3</v>
      </c>
      <c r="W333" s="75">
        <f t="shared" si="677"/>
        <v>0</v>
      </c>
      <c r="X333" s="75">
        <f t="shared" si="677"/>
        <v>0</v>
      </c>
      <c r="Y333" s="75">
        <f t="shared" si="633"/>
        <v>3</v>
      </c>
      <c r="Z333" s="75">
        <f t="shared" ref="Z333:AB333" si="678">IF(ISBLANK($A333),"",sum(AI333,AO333,AU333,BA333,BG333,BM333,BS333,BY333,CE333,CK333,CQ333,CW333,DC333,DI333,DO333,DU333,EA333,EG333,EM333,ES333,EY333))</f>
        <v>2</v>
      </c>
      <c r="AA333" s="75">
        <f t="shared" si="678"/>
        <v>1</v>
      </c>
      <c r="AB333" s="75">
        <f t="shared" si="678"/>
        <v>0</v>
      </c>
      <c r="AC333" s="75">
        <f t="shared" si="635"/>
        <v>3</v>
      </c>
      <c r="AD333" s="77">
        <f t="shared" si="636"/>
        <v>0.6666666667</v>
      </c>
      <c r="AE333" s="112">
        <f t="shared" si="637"/>
        <v>15</v>
      </c>
      <c r="AF333" s="113"/>
      <c r="AG333" s="79"/>
      <c r="AH333" s="32"/>
      <c r="AI333" s="79"/>
      <c r="AJ333" s="32"/>
      <c r="AK333" s="32"/>
      <c r="AL333" s="79">
        <v>1.0</v>
      </c>
      <c r="AM333" s="79"/>
      <c r="AN333" s="32"/>
      <c r="AO333" s="79"/>
      <c r="AP333" s="32"/>
      <c r="AQ333" s="32"/>
      <c r="AR333" s="79">
        <v>1.0</v>
      </c>
      <c r="AS333" s="79"/>
      <c r="AT333" s="32"/>
      <c r="AU333" s="79">
        <v>1.0</v>
      </c>
      <c r="AV333" s="79">
        <v>1.0</v>
      </c>
      <c r="AW333" s="32"/>
      <c r="AX333" s="32"/>
      <c r="AY333" s="32"/>
      <c r="AZ333" s="32"/>
      <c r="BA333" s="32"/>
      <c r="BB333" s="32"/>
      <c r="BC333" s="32"/>
      <c r="BD333" s="79">
        <v>1.0</v>
      </c>
      <c r="BE333" s="32"/>
      <c r="BF333" s="32"/>
      <c r="BG333" s="79">
        <v>1.0</v>
      </c>
      <c r="BH333" s="32"/>
      <c r="BI333" s="32"/>
      <c r="BJ333" s="79"/>
      <c r="BK333" s="32"/>
      <c r="BL333" s="32"/>
      <c r="BM333" s="32"/>
      <c r="BN333" s="32"/>
      <c r="BO333" s="32"/>
      <c r="BP333" s="79"/>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CT333" s="32"/>
      <c r="CU333" s="32"/>
      <c r="CV333" s="32"/>
      <c r="CW333" s="32"/>
      <c r="CX333" s="32"/>
      <c r="CY333" s="32"/>
      <c r="CZ333" s="32"/>
      <c r="DA333" s="32"/>
      <c r="DB333" s="32"/>
      <c r="DC333" s="32"/>
      <c r="DD333" s="32"/>
      <c r="DE333" s="32"/>
      <c r="DF333" s="32"/>
      <c r="DG333" s="32"/>
      <c r="DH333" s="32"/>
      <c r="DI333" s="32"/>
      <c r="DJ333" s="32"/>
      <c r="DK333" s="32"/>
      <c r="DL333" s="32"/>
      <c r="DM333" s="32"/>
      <c r="DN333" s="32"/>
      <c r="DO333" s="32"/>
      <c r="DP333" s="32"/>
      <c r="DQ333" s="32"/>
      <c r="DR333" s="32"/>
      <c r="DS333" s="32"/>
      <c r="DT333" s="32"/>
      <c r="DU333" s="32"/>
      <c r="DV333" s="32"/>
      <c r="DW333" s="32"/>
      <c r="DX333" s="32"/>
      <c r="DY333" s="32"/>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80" t="s">
        <v>1179</v>
      </c>
      <c r="FC333" s="80"/>
      <c r="FD333" s="80"/>
    </row>
    <row r="334" hidden="1">
      <c r="A334" s="81">
        <v>40406.0</v>
      </c>
      <c r="B334" s="82" t="s">
        <v>851</v>
      </c>
      <c r="C334" s="83" t="s">
        <v>27</v>
      </c>
      <c r="D334" s="73" t="s">
        <v>16</v>
      </c>
      <c r="E334" s="73" t="s">
        <v>10</v>
      </c>
      <c r="F334" s="73" t="s">
        <v>292</v>
      </c>
      <c r="G334" s="82" t="s">
        <v>1180</v>
      </c>
      <c r="H334" s="82" t="s">
        <v>477</v>
      </c>
      <c r="I334" s="96" t="s">
        <v>11</v>
      </c>
      <c r="J334" s="96" t="s">
        <v>18</v>
      </c>
      <c r="K334" s="96" t="s">
        <v>73</v>
      </c>
      <c r="L334" s="96" t="s">
        <v>340</v>
      </c>
      <c r="M334" s="96" t="s">
        <v>110</v>
      </c>
      <c r="N334" s="74">
        <v>43420.0</v>
      </c>
      <c r="O334" s="97"/>
      <c r="P334" s="32"/>
      <c r="Q334" s="33"/>
      <c r="R334" s="33"/>
      <c r="S334" s="32"/>
      <c r="T334" s="75">
        <f t="shared" si="419"/>
        <v>103</v>
      </c>
      <c r="U334" s="75">
        <f t="shared" si="648"/>
        <v>4</v>
      </c>
      <c r="V334" s="75">
        <f t="shared" ref="V334:X334" si="679">IF(ISBLANK($A334),"",sum(AF334,AL334,AR334,AX334,BD334,BJ334,BP334,BV334,CB334,CH334,CN334,CT334,CZ334,DF334,DL334,DR334,DX334,ED334,EJ334,EP334,EV334))</f>
        <v>10</v>
      </c>
      <c r="W334" s="75">
        <f t="shared" si="679"/>
        <v>11</v>
      </c>
      <c r="X334" s="75">
        <f t="shared" si="679"/>
        <v>0</v>
      </c>
      <c r="Y334" s="75">
        <f t="shared" si="633"/>
        <v>21</v>
      </c>
      <c r="Z334" s="75">
        <f t="shared" ref="Z334:AB334" si="680">IF(ISBLANK($A334),"",sum(AI334,AO334,AU334,BA334,BG334,BM334,BS334,BY334,CE334,CK334,CQ334,CW334,DC334,DI334,DO334,DU334,EA334,EG334,EM334,ES334,EY334))</f>
        <v>17</v>
      </c>
      <c r="AA334" s="75">
        <f t="shared" si="680"/>
        <v>0</v>
      </c>
      <c r="AB334" s="75">
        <f t="shared" si="680"/>
        <v>0</v>
      </c>
      <c r="AC334" s="75">
        <f t="shared" si="635"/>
        <v>17</v>
      </c>
      <c r="AD334" s="77">
        <f t="shared" si="636"/>
        <v>0.8095238095</v>
      </c>
      <c r="AE334" s="112">
        <f t="shared" si="637"/>
        <v>15</v>
      </c>
      <c r="AF334" s="113">
        <v>2.0</v>
      </c>
      <c r="AG334" s="79"/>
      <c r="AH334" s="32"/>
      <c r="AI334" s="79"/>
      <c r="AJ334" s="32"/>
      <c r="AK334" s="32"/>
      <c r="AL334" s="79">
        <v>4.0</v>
      </c>
      <c r="AM334" s="79"/>
      <c r="AN334" s="32"/>
      <c r="AO334" s="79">
        <v>4.0</v>
      </c>
      <c r="AP334" s="32"/>
      <c r="AQ334" s="32"/>
      <c r="AR334" s="79">
        <v>1.0</v>
      </c>
      <c r="AS334" s="79"/>
      <c r="AT334" s="32"/>
      <c r="AU334" s="79">
        <v>2.0</v>
      </c>
      <c r="AV334" s="32"/>
      <c r="AW334" s="32"/>
      <c r="AX334" s="79">
        <v>1.0</v>
      </c>
      <c r="AY334" s="32"/>
      <c r="AZ334" s="32"/>
      <c r="BA334" s="32"/>
      <c r="BB334" s="32"/>
      <c r="BC334" s="32"/>
      <c r="BD334" s="79">
        <v>1.0</v>
      </c>
      <c r="BE334" s="79">
        <v>1.0</v>
      </c>
      <c r="BF334" s="32"/>
      <c r="BG334" s="79">
        <v>1.0</v>
      </c>
      <c r="BH334" s="32"/>
      <c r="BI334" s="32"/>
      <c r="BJ334" s="79"/>
      <c r="BK334" s="32"/>
      <c r="BL334" s="32"/>
      <c r="BM334" s="32"/>
      <c r="BN334" s="32"/>
      <c r="BO334" s="32"/>
      <c r="BP334" s="79"/>
      <c r="BQ334" s="32"/>
      <c r="BR334" s="32"/>
      <c r="BS334" s="32"/>
      <c r="BT334" s="32"/>
      <c r="BU334" s="32"/>
      <c r="BV334" s="32"/>
      <c r="BW334" s="79">
        <v>7.0</v>
      </c>
      <c r="BX334" s="32"/>
      <c r="BY334" s="79">
        <v>6.0</v>
      </c>
      <c r="BZ334" s="32"/>
      <c r="CA334" s="32"/>
      <c r="CB334" s="32"/>
      <c r="CC334" s="79">
        <v>2.0</v>
      </c>
      <c r="CD334" s="32"/>
      <c r="CE334" s="32"/>
      <c r="CF334" s="32"/>
      <c r="CG334" s="32"/>
      <c r="CH334" s="32"/>
      <c r="CI334" s="79">
        <v>1.0</v>
      </c>
      <c r="CJ334" s="32"/>
      <c r="CK334" s="79">
        <v>3.0</v>
      </c>
      <c r="CL334" s="32"/>
      <c r="CM334" s="32"/>
      <c r="CN334" s="32"/>
      <c r="CO334" s="32"/>
      <c r="CP334" s="32"/>
      <c r="CQ334" s="32"/>
      <c r="CR334" s="32"/>
      <c r="CS334" s="32"/>
      <c r="CT334" s="79">
        <v>1.0</v>
      </c>
      <c r="CU334" s="32"/>
      <c r="CV334" s="32"/>
      <c r="CW334" s="79">
        <v>1.0</v>
      </c>
      <c r="CX334" s="32"/>
      <c r="CY334" s="32"/>
      <c r="CZ334" s="32"/>
      <c r="DA334" s="32"/>
      <c r="DB334" s="32"/>
      <c r="DC334" s="32"/>
      <c r="DD334" s="32"/>
      <c r="DE334" s="32"/>
      <c r="DF334" s="32"/>
      <c r="DG334" s="32"/>
      <c r="DH334" s="32"/>
      <c r="DI334" s="32"/>
      <c r="DJ334" s="32"/>
      <c r="DK334" s="32"/>
      <c r="DL334" s="32"/>
      <c r="DM334" s="32"/>
      <c r="DN334" s="32"/>
      <c r="DO334" s="32"/>
      <c r="DP334" s="32"/>
      <c r="DQ334" s="32"/>
      <c r="DR334" s="32"/>
      <c r="DS334" s="32"/>
      <c r="DT334" s="32"/>
      <c r="DU334" s="32"/>
      <c r="DV334" s="32"/>
      <c r="DW334" s="32"/>
      <c r="DX334" s="32"/>
      <c r="DY334" s="32"/>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80" t="s">
        <v>1181</v>
      </c>
      <c r="FC334" s="80"/>
      <c r="FD334" s="80"/>
    </row>
    <row r="335">
      <c r="A335" s="92">
        <v>40416.0</v>
      </c>
      <c r="B335" s="93" t="s">
        <v>1182</v>
      </c>
      <c r="C335" s="94" t="s">
        <v>27</v>
      </c>
      <c r="D335" s="87" t="s">
        <v>41</v>
      </c>
      <c r="E335" s="87" t="s">
        <v>10</v>
      </c>
      <c r="F335" s="87" t="s">
        <v>292</v>
      </c>
      <c r="G335" s="93" t="s">
        <v>1183</v>
      </c>
      <c r="H335" s="93" t="s">
        <v>477</v>
      </c>
      <c r="I335" s="85" t="s">
        <v>11</v>
      </c>
      <c r="J335" s="85" t="s">
        <v>18</v>
      </c>
      <c r="K335" s="85" t="s">
        <v>73</v>
      </c>
      <c r="L335" s="85" t="s">
        <v>397</v>
      </c>
      <c r="M335" s="85" t="s">
        <v>253</v>
      </c>
      <c r="N335" s="95">
        <v>43432.0</v>
      </c>
      <c r="O335" s="106"/>
      <c r="P335" s="52"/>
      <c r="Q335" s="53"/>
      <c r="R335" s="53"/>
      <c r="S335" s="52"/>
      <c r="T335" s="34">
        <f t="shared" si="419"/>
        <v>91</v>
      </c>
      <c r="U335" s="35">
        <f t="shared" si="648"/>
        <v>4</v>
      </c>
      <c r="V335" s="36">
        <f t="shared" ref="V335:X335" si="681">IF(ISBLANK($A335),"",sum(AF335,AL335,AR335,AX335,BD335,BJ335,BP335,BV335,CB335,CH335,CN335,CT335,CZ335,DF335,DL335,DR335,DX335,ED335,EJ335,EP335,EV335))</f>
        <v>3</v>
      </c>
      <c r="W335" s="36">
        <f t="shared" si="681"/>
        <v>0</v>
      </c>
      <c r="X335" s="36">
        <f t="shared" si="681"/>
        <v>0</v>
      </c>
      <c r="Y335" s="36">
        <f t="shared" si="633"/>
        <v>3</v>
      </c>
      <c r="Z335" s="36">
        <f t="shared" ref="Z335:AB335" si="682">IF(ISBLANK($A335),"",sum(AI335,AO335,AU335,BA335,BG335,BM335,BS335,BY335,CE335,CK335,CQ335,CW335,DC335,DI335,DO335,DU335,EA335,EG335,EM335,ES335,EY335))</f>
        <v>1</v>
      </c>
      <c r="AA335" s="36">
        <f t="shared" si="682"/>
        <v>0</v>
      </c>
      <c r="AB335" s="36">
        <f t="shared" si="682"/>
        <v>0</v>
      </c>
      <c r="AC335" s="36">
        <f t="shared" si="635"/>
        <v>1</v>
      </c>
      <c r="AD335" s="38">
        <f t="shared" si="636"/>
        <v>0.3333333333</v>
      </c>
      <c r="AE335" s="114">
        <f t="shared" si="637"/>
        <v>13</v>
      </c>
      <c r="AF335" s="115"/>
      <c r="AG335" s="90"/>
      <c r="AH335" s="52"/>
      <c r="AI335" s="90"/>
      <c r="AJ335" s="52"/>
      <c r="AK335" s="52"/>
      <c r="AL335" s="52"/>
      <c r="AM335" s="90"/>
      <c r="AN335" s="52"/>
      <c r="AO335" s="90"/>
      <c r="AP335" s="52"/>
      <c r="AQ335" s="52"/>
      <c r="AR335" s="52"/>
      <c r="AS335" s="90"/>
      <c r="AT335" s="52"/>
      <c r="AU335" s="90"/>
      <c r="AV335" s="52"/>
      <c r="AW335" s="52"/>
      <c r="AX335" s="52"/>
      <c r="AY335" s="52"/>
      <c r="AZ335" s="52"/>
      <c r="BA335" s="52"/>
      <c r="BB335" s="52"/>
      <c r="BC335" s="52"/>
      <c r="BD335" s="90"/>
      <c r="BE335" s="52"/>
      <c r="BF335" s="52"/>
      <c r="BG335" s="52"/>
      <c r="BH335" s="52"/>
      <c r="BI335" s="52"/>
      <c r="BJ335" s="90"/>
      <c r="BK335" s="52"/>
      <c r="BL335" s="52"/>
      <c r="BM335" s="52"/>
      <c r="BN335" s="52"/>
      <c r="BO335" s="52"/>
      <c r="BP335" s="90"/>
      <c r="BQ335" s="52"/>
      <c r="BR335" s="52"/>
      <c r="BS335" s="52"/>
      <c r="BT335" s="52"/>
      <c r="BU335" s="52"/>
      <c r="BV335" s="52"/>
      <c r="BW335" s="52"/>
      <c r="BX335" s="52"/>
      <c r="BY335" s="52"/>
      <c r="BZ335" s="52"/>
      <c r="CA335" s="52"/>
      <c r="CB335" s="52"/>
      <c r="CC335" s="52"/>
      <c r="CD335" s="52"/>
      <c r="CE335" s="52"/>
      <c r="CF335" s="52"/>
      <c r="CG335" s="52"/>
      <c r="CH335" s="90">
        <v>1.0</v>
      </c>
      <c r="CI335" s="52"/>
      <c r="CJ335" s="52"/>
      <c r="CK335" s="52"/>
      <c r="CL335" s="52"/>
      <c r="CM335" s="52"/>
      <c r="CN335" s="90">
        <v>1.0</v>
      </c>
      <c r="CO335" s="52"/>
      <c r="CP335" s="52"/>
      <c r="CQ335" s="90">
        <v>1.0</v>
      </c>
      <c r="CR335" s="52"/>
      <c r="CS335" s="52"/>
      <c r="CT335" s="90">
        <v>1.0</v>
      </c>
      <c r="CU335" s="52"/>
      <c r="CV335" s="52"/>
      <c r="CW335" s="52"/>
      <c r="CX335" s="52"/>
      <c r="CY335" s="52"/>
      <c r="CZ335" s="52"/>
      <c r="DA335" s="52"/>
      <c r="DB335" s="52"/>
      <c r="DC335" s="52"/>
      <c r="DD335" s="52"/>
      <c r="DE335" s="52"/>
      <c r="DF335" s="52"/>
      <c r="DG335" s="52"/>
      <c r="DH335" s="52"/>
      <c r="DI335" s="52"/>
      <c r="DJ335" s="52"/>
      <c r="DK335" s="52"/>
      <c r="DL335" s="52"/>
      <c r="DM335" s="52"/>
      <c r="DN335" s="52"/>
      <c r="DO335" s="52"/>
      <c r="DP335" s="52"/>
      <c r="DQ335" s="52"/>
      <c r="DR335" s="52"/>
      <c r="DS335" s="52"/>
      <c r="DT335" s="52"/>
      <c r="DU335" s="52"/>
      <c r="DV335" s="52"/>
      <c r="DW335" s="52"/>
      <c r="DX335" s="52"/>
      <c r="DY335" s="52"/>
      <c r="DZ335" s="52"/>
      <c r="EA335" s="52"/>
      <c r="EB335" s="52"/>
      <c r="EC335" s="52"/>
      <c r="ED335" s="52"/>
      <c r="EE335" s="52"/>
      <c r="EF335" s="52"/>
      <c r="EG335" s="52"/>
      <c r="EH335" s="52"/>
      <c r="EI335" s="52"/>
      <c r="EJ335" s="52"/>
      <c r="EK335" s="52"/>
      <c r="EL335" s="52"/>
      <c r="EM335" s="52"/>
      <c r="EN335" s="52"/>
      <c r="EO335" s="52"/>
      <c r="EP335" s="52"/>
      <c r="EQ335" s="52"/>
      <c r="ER335" s="52"/>
      <c r="ES335" s="52"/>
      <c r="ET335" s="52"/>
      <c r="EU335" s="52"/>
      <c r="EV335" s="52"/>
      <c r="EW335" s="52"/>
      <c r="EX335" s="52"/>
      <c r="EY335" s="52"/>
      <c r="EZ335" s="52"/>
      <c r="FA335" s="52"/>
      <c r="FB335" s="91" t="s">
        <v>1184</v>
      </c>
      <c r="FC335" s="91"/>
      <c r="FD335" s="91"/>
    </row>
    <row r="336">
      <c r="A336" s="92">
        <v>40386.0</v>
      </c>
      <c r="B336" s="93" t="s">
        <v>1182</v>
      </c>
      <c r="C336" s="94" t="s">
        <v>27</v>
      </c>
      <c r="D336" s="87" t="s">
        <v>41</v>
      </c>
      <c r="E336" s="87" t="s">
        <v>10</v>
      </c>
      <c r="F336" s="87" t="s">
        <v>292</v>
      </c>
      <c r="G336" s="93" t="s">
        <v>1185</v>
      </c>
      <c r="H336" s="93" t="s">
        <v>477</v>
      </c>
      <c r="I336" s="85" t="s">
        <v>11</v>
      </c>
      <c r="J336" s="85" t="s">
        <v>18</v>
      </c>
      <c r="K336" s="85" t="s">
        <v>73</v>
      </c>
      <c r="L336" s="85" t="s">
        <v>340</v>
      </c>
      <c r="M336" s="85" t="s">
        <v>110</v>
      </c>
      <c r="N336" s="95">
        <v>43431.0</v>
      </c>
      <c r="O336" s="106"/>
      <c r="P336" s="52"/>
      <c r="Q336" s="53"/>
      <c r="R336" s="53"/>
      <c r="S336" s="52"/>
      <c r="T336" s="34">
        <f t="shared" si="419"/>
        <v>92</v>
      </c>
      <c r="U336" s="35">
        <f t="shared" si="648"/>
        <v>4</v>
      </c>
      <c r="V336" s="36">
        <f t="shared" ref="V336:X336" si="683">IF(ISBLANK($A336),"",sum(AF336,AL336,AR336,AX336,BD336,BJ336,BP336,BV336,CB336,CH336,CN336,CT336,CZ336,DF336,DL336,DR336,DX336,ED336,EJ336,EP336,EV336))</f>
        <v>0</v>
      </c>
      <c r="W336" s="36">
        <f t="shared" si="683"/>
        <v>0</v>
      </c>
      <c r="X336" s="36">
        <f t="shared" si="683"/>
        <v>0</v>
      </c>
      <c r="Y336" s="36">
        <f t="shared" si="633"/>
        <v>0</v>
      </c>
      <c r="Z336" s="36">
        <f t="shared" ref="Z336:AB336" si="684">IF(ISBLANK($A336),"",sum(AI336,AO336,AU336,BA336,BG336,BM336,BS336,BY336,CE336,CK336,CQ336,CW336,DC336,DI336,DO336,DU336,EA336,EG336,EM336,ES336,EY336))</f>
        <v>0</v>
      </c>
      <c r="AA336" s="36">
        <f t="shared" si="684"/>
        <v>0</v>
      </c>
      <c r="AB336" s="36">
        <f t="shared" si="684"/>
        <v>0</v>
      </c>
      <c r="AC336" s="36">
        <f t="shared" si="635"/>
        <v>0</v>
      </c>
      <c r="AD336" s="38" t="str">
        <f t="shared" si="636"/>
        <v/>
      </c>
      <c r="AE336" s="114">
        <f t="shared" si="637"/>
        <v>14</v>
      </c>
      <c r="AF336" s="115"/>
      <c r="AG336" s="90"/>
      <c r="AH336" s="52"/>
      <c r="AI336" s="90"/>
      <c r="AJ336" s="52"/>
      <c r="AK336" s="52"/>
      <c r="AL336" s="52"/>
      <c r="AM336" s="90"/>
      <c r="AN336" s="52"/>
      <c r="AO336" s="90"/>
      <c r="AP336" s="52"/>
      <c r="AQ336" s="52"/>
      <c r="AR336" s="52"/>
      <c r="AS336" s="90"/>
      <c r="AT336" s="52"/>
      <c r="AU336" s="90"/>
      <c r="AV336" s="52"/>
      <c r="AW336" s="52"/>
      <c r="AX336" s="52"/>
      <c r="AY336" s="52"/>
      <c r="AZ336" s="52"/>
      <c r="BA336" s="52"/>
      <c r="BB336" s="52"/>
      <c r="BC336" s="52"/>
      <c r="BD336" s="90"/>
      <c r="BE336" s="52"/>
      <c r="BF336" s="52"/>
      <c r="BG336" s="52"/>
      <c r="BH336" s="52"/>
      <c r="BI336" s="52"/>
      <c r="BJ336" s="90"/>
      <c r="BK336" s="52"/>
      <c r="BL336" s="52"/>
      <c r="BM336" s="52"/>
      <c r="BN336" s="52"/>
      <c r="BO336" s="52"/>
      <c r="BP336" s="90"/>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52"/>
      <c r="DK336" s="52"/>
      <c r="DL336" s="52"/>
      <c r="DM336" s="52"/>
      <c r="DN336" s="52"/>
      <c r="DO336" s="52"/>
      <c r="DP336" s="52"/>
      <c r="DQ336" s="52"/>
      <c r="DR336" s="52"/>
      <c r="DS336" s="52"/>
      <c r="DT336" s="52"/>
      <c r="DU336" s="52"/>
      <c r="DV336" s="52"/>
      <c r="DW336" s="52"/>
      <c r="DX336" s="52"/>
      <c r="DY336" s="52"/>
      <c r="DZ336" s="52"/>
      <c r="EA336" s="52"/>
      <c r="EB336" s="52"/>
      <c r="EC336" s="52"/>
      <c r="ED336" s="52"/>
      <c r="EE336" s="52"/>
      <c r="EF336" s="52"/>
      <c r="EG336" s="52"/>
      <c r="EH336" s="52"/>
      <c r="EI336" s="52"/>
      <c r="EJ336" s="52"/>
      <c r="EK336" s="52"/>
      <c r="EL336" s="52"/>
      <c r="EM336" s="52"/>
      <c r="EN336" s="52"/>
      <c r="EO336" s="52"/>
      <c r="EP336" s="52"/>
      <c r="EQ336" s="52"/>
      <c r="ER336" s="52"/>
      <c r="ES336" s="52"/>
      <c r="ET336" s="52"/>
      <c r="EU336" s="52"/>
      <c r="EV336" s="52"/>
      <c r="EW336" s="52"/>
      <c r="EX336" s="52"/>
      <c r="EY336" s="52"/>
      <c r="EZ336" s="52"/>
      <c r="FA336" s="52"/>
      <c r="FB336" s="91" t="s">
        <v>1186</v>
      </c>
      <c r="FC336" s="91"/>
      <c r="FD336" s="91"/>
    </row>
    <row r="337" ht="15.0" customHeight="1">
      <c r="A337" s="81">
        <v>40486.0</v>
      </c>
      <c r="B337" s="82" t="s">
        <v>1187</v>
      </c>
      <c r="C337" s="83" t="s">
        <v>27</v>
      </c>
      <c r="D337" s="73" t="s">
        <v>28</v>
      </c>
      <c r="E337" s="73" t="s">
        <v>10</v>
      </c>
      <c r="F337" s="73" t="s">
        <v>292</v>
      </c>
      <c r="G337" s="82" t="s">
        <v>1188</v>
      </c>
      <c r="H337" s="82" t="s">
        <v>477</v>
      </c>
      <c r="I337" s="96" t="s">
        <v>11</v>
      </c>
      <c r="J337" s="96" t="s">
        <v>18</v>
      </c>
      <c r="K337" s="96" t="s">
        <v>73</v>
      </c>
      <c r="L337" s="96" t="s">
        <v>340</v>
      </c>
      <c r="M337" s="96" t="s">
        <v>110</v>
      </c>
      <c r="N337" s="74">
        <v>43433.0</v>
      </c>
      <c r="O337" s="97"/>
      <c r="P337" s="32"/>
      <c r="Q337" s="33"/>
      <c r="R337" s="33"/>
      <c r="S337" s="32"/>
      <c r="T337" s="75">
        <f t="shared" si="419"/>
        <v>90</v>
      </c>
      <c r="U337" s="75">
        <f t="shared" si="648"/>
        <v>4</v>
      </c>
      <c r="V337" s="75">
        <f t="shared" ref="V337:X337" si="685">IF(ISBLANK($A337),"",sum(AF337,AL337,AR337,AX337,BD337,BJ337,BP337,BV337,CB337,CH337,CN337,CT337,CZ337,DF337,DL337,DR337,DX337,ED337,EJ337,EP337,EV337))</f>
        <v>9</v>
      </c>
      <c r="W337" s="75">
        <f t="shared" si="685"/>
        <v>0</v>
      </c>
      <c r="X337" s="75">
        <f t="shared" si="685"/>
        <v>0</v>
      </c>
      <c r="Y337" s="75">
        <f t="shared" si="633"/>
        <v>9</v>
      </c>
      <c r="Z337" s="75">
        <f t="shared" ref="Z337:AB337" si="686">IF(ISBLANK($A337),"",sum(AI337,AO337,AU337,BA337,BG337,BM337,BS337,BY337,CE337,CK337,CQ337,CW337,DC337,DI337,DO337,DU337,EA337,EG337,EM337,ES337,EY337))</f>
        <v>5</v>
      </c>
      <c r="AA337" s="75">
        <f t="shared" si="686"/>
        <v>2</v>
      </c>
      <c r="AB337" s="75">
        <f t="shared" si="686"/>
        <v>0</v>
      </c>
      <c r="AC337" s="75">
        <f t="shared" si="635"/>
        <v>7</v>
      </c>
      <c r="AD337" s="77">
        <f t="shared" si="636"/>
        <v>0.5555555556</v>
      </c>
      <c r="AE337" s="112">
        <f t="shared" si="637"/>
        <v>13</v>
      </c>
      <c r="AF337" s="113">
        <v>2.0</v>
      </c>
      <c r="AG337" s="79"/>
      <c r="AH337" s="32"/>
      <c r="AI337" s="79">
        <v>2.0</v>
      </c>
      <c r="AJ337" s="79">
        <v>1.0</v>
      </c>
      <c r="AK337" s="32"/>
      <c r="AL337" s="79">
        <v>1.0</v>
      </c>
      <c r="AM337" s="79"/>
      <c r="AN337" s="32"/>
      <c r="AO337" s="79"/>
      <c r="AP337" s="32"/>
      <c r="AQ337" s="32"/>
      <c r="AR337" s="32"/>
      <c r="AS337" s="79"/>
      <c r="AT337" s="32"/>
      <c r="AU337" s="79"/>
      <c r="AV337" s="79">
        <v>1.0</v>
      </c>
      <c r="AW337" s="32"/>
      <c r="AX337" s="32"/>
      <c r="AY337" s="32"/>
      <c r="AZ337" s="32"/>
      <c r="BA337" s="32"/>
      <c r="BB337" s="32"/>
      <c r="BC337" s="32"/>
      <c r="BD337" s="79"/>
      <c r="BE337" s="32"/>
      <c r="BF337" s="32"/>
      <c r="BG337" s="32"/>
      <c r="BH337" s="32"/>
      <c r="BI337" s="32"/>
      <c r="BJ337" s="79"/>
      <c r="BK337" s="32"/>
      <c r="BL337" s="32"/>
      <c r="BM337" s="32"/>
      <c r="BN337" s="32"/>
      <c r="BO337" s="32"/>
      <c r="BP337" s="79"/>
      <c r="BQ337" s="32"/>
      <c r="BR337" s="32"/>
      <c r="BS337" s="32"/>
      <c r="BT337" s="32"/>
      <c r="BU337" s="32"/>
      <c r="BV337" s="79">
        <v>1.0</v>
      </c>
      <c r="BW337" s="32"/>
      <c r="BX337" s="32"/>
      <c r="BY337" s="79">
        <v>1.0</v>
      </c>
      <c r="BZ337" s="32"/>
      <c r="CA337" s="32"/>
      <c r="CB337" s="32"/>
      <c r="CC337" s="32"/>
      <c r="CD337" s="32"/>
      <c r="CE337" s="32"/>
      <c r="CF337" s="32"/>
      <c r="CG337" s="32"/>
      <c r="CH337" s="79">
        <v>3.0</v>
      </c>
      <c r="CI337" s="32"/>
      <c r="CJ337" s="32"/>
      <c r="CK337" s="32"/>
      <c r="CL337" s="32"/>
      <c r="CM337" s="32"/>
      <c r="CN337" s="79">
        <v>2.0</v>
      </c>
      <c r="CO337" s="32"/>
      <c r="CP337" s="32"/>
      <c r="CQ337" s="79">
        <v>2.0</v>
      </c>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c r="DP337" s="32"/>
      <c r="DQ337" s="32"/>
      <c r="DR337" s="32"/>
      <c r="DS337" s="32"/>
      <c r="DT337" s="32"/>
      <c r="DU337" s="32"/>
      <c r="DV337" s="32"/>
      <c r="DW337" s="32"/>
      <c r="DX337" s="32"/>
      <c r="DY337" s="32"/>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80" t="s">
        <v>1189</v>
      </c>
      <c r="FC337" s="80"/>
      <c r="FD337" s="80"/>
    </row>
    <row r="338">
      <c r="A338" s="92">
        <v>40466.0</v>
      </c>
      <c r="B338" s="93" t="s">
        <v>1056</v>
      </c>
      <c r="C338" s="94" t="s">
        <v>27</v>
      </c>
      <c r="D338" s="87" t="s">
        <v>41</v>
      </c>
      <c r="E338" s="87" t="s">
        <v>10</v>
      </c>
      <c r="F338" s="87" t="s">
        <v>292</v>
      </c>
      <c r="G338" s="93" t="s">
        <v>788</v>
      </c>
      <c r="H338" s="93" t="s">
        <v>386</v>
      </c>
      <c r="I338" s="85" t="s">
        <v>11</v>
      </c>
      <c r="J338" s="85" t="s">
        <v>18</v>
      </c>
      <c r="K338" s="85" t="s">
        <v>73</v>
      </c>
      <c r="L338" s="85" t="s">
        <v>1151</v>
      </c>
      <c r="M338" s="85" t="s">
        <v>261</v>
      </c>
      <c r="N338" s="95">
        <v>43434.0</v>
      </c>
      <c r="O338" s="106">
        <v>43123.0</v>
      </c>
      <c r="P338" s="52"/>
      <c r="Q338" s="53"/>
      <c r="R338" s="53"/>
      <c r="S338" s="52"/>
      <c r="T338" s="34">
        <f t="shared" si="419"/>
        <v>89</v>
      </c>
      <c r="U338" s="35">
        <f t="shared" si="648"/>
        <v>4</v>
      </c>
      <c r="V338" s="36">
        <f t="shared" ref="V338:X338" si="687">IF(ISBLANK($A338),"",sum(AF338,AL338,AR338,AX338,BD338,BJ338,BP338,BV338,CB338,CH338,CN338,CT338,CZ338,DF338,DL338,DR338,DX338,ED338,EJ338,EP338,EV338))</f>
        <v>2</v>
      </c>
      <c r="W338" s="36">
        <f t="shared" si="687"/>
        <v>7</v>
      </c>
      <c r="X338" s="36">
        <f t="shared" si="687"/>
        <v>0</v>
      </c>
      <c r="Y338" s="36">
        <f t="shared" si="633"/>
        <v>9</v>
      </c>
      <c r="Z338" s="36">
        <f t="shared" ref="Z338:AB338" si="688">IF(ISBLANK($A338),"",sum(AI338,AO338,AU338,BA338,BG338,BM338,BS338,BY338,CE338,CK338,CQ338,CW338,DC338,DI338,DO338,DU338,EA338,EG338,EM338,ES338,EY338))</f>
        <v>5</v>
      </c>
      <c r="AA338" s="36">
        <f t="shared" si="688"/>
        <v>1</v>
      </c>
      <c r="AB338" s="36">
        <f t="shared" si="688"/>
        <v>0</v>
      </c>
      <c r="AC338" s="36">
        <f t="shared" si="635"/>
        <v>6</v>
      </c>
      <c r="AD338" s="38">
        <f t="shared" si="636"/>
        <v>0.5555555556</v>
      </c>
      <c r="AE338" s="114">
        <f t="shared" si="637"/>
        <v>13</v>
      </c>
      <c r="AF338" s="115">
        <v>1.0</v>
      </c>
      <c r="AG338" s="90"/>
      <c r="AH338" s="52"/>
      <c r="AI338" s="90">
        <v>1.0</v>
      </c>
      <c r="AJ338" s="52"/>
      <c r="AK338" s="52"/>
      <c r="AL338" s="52"/>
      <c r="AM338" s="90">
        <v>3.0</v>
      </c>
      <c r="AN338" s="52"/>
      <c r="AO338" s="90"/>
      <c r="AP338" s="52"/>
      <c r="AQ338" s="52"/>
      <c r="AR338" s="90">
        <v>1.0</v>
      </c>
      <c r="AS338" s="90"/>
      <c r="AT338" s="52"/>
      <c r="AU338" s="90"/>
      <c r="AV338" s="52"/>
      <c r="AW338" s="52"/>
      <c r="AX338" s="52"/>
      <c r="AY338" s="52"/>
      <c r="AZ338" s="52"/>
      <c r="BA338" s="52"/>
      <c r="BB338" s="52"/>
      <c r="BC338" s="52"/>
      <c r="BD338" s="90"/>
      <c r="BE338" s="52"/>
      <c r="BF338" s="52"/>
      <c r="BG338" s="90">
        <v>1.0</v>
      </c>
      <c r="BH338" s="52"/>
      <c r="BI338" s="52"/>
      <c r="BJ338" s="90"/>
      <c r="BK338" s="52"/>
      <c r="BL338" s="52"/>
      <c r="BM338" s="52"/>
      <c r="BN338" s="90">
        <v>1.0</v>
      </c>
      <c r="BO338" s="52"/>
      <c r="BP338" s="90"/>
      <c r="BQ338" s="52"/>
      <c r="BR338" s="52"/>
      <c r="BS338" s="52"/>
      <c r="BT338" s="52"/>
      <c r="BU338" s="52"/>
      <c r="BV338" s="52"/>
      <c r="BW338" s="90">
        <v>1.0</v>
      </c>
      <c r="BX338" s="52"/>
      <c r="BY338" s="90">
        <v>1.0</v>
      </c>
      <c r="BZ338" s="52"/>
      <c r="CA338" s="52"/>
      <c r="CB338" s="52"/>
      <c r="CC338" s="90">
        <v>1.0</v>
      </c>
      <c r="CD338" s="52"/>
      <c r="CE338" s="52"/>
      <c r="CF338" s="52"/>
      <c r="CG338" s="52"/>
      <c r="CH338" s="52"/>
      <c r="CI338" s="90">
        <v>2.0</v>
      </c>
      <c r="CJ338" s="52"/>
      <c r="CK338" s="90">
        <v>2.0</v>
      </c>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52"/>
      <c r="DK338" s="52"/>
      <c r="DL338" s="52"/>
      <c r="DM338" s="52"/>
      <c r="DN338" s="52"/>
      <c r="DO338" s="52"/>
      <c r="DP338" s="52"/>
      <c r="DQ338" s="52"/>
      <c r="DR338" s="52"/>
      <c r="DS338" s="52"/>
      <c r="DT338" s="52"/>
      <c r="DU338" s="52"/>
      <c r="DV338" s="52"/>
      <c r="DW338" s="52"/>
      <c r="DX338" s="52"/>
      <c r="DY338" s="52"/>
      <c r="DZ338" s="52"/>
      <c r="EA338" s="52"/>
      <c r="EB338" s="52"/>
      <c r="EC338" s="52"/>
      <c r="ED338" s="52"/>
      <c r="EE338" s="52"/>
      <c r="EF338" s="52"/>
      <c r="EG338" s="52"/>
      <c r="EH338" s="52"/>
      <c r="EI338" s="52"/>
      <c r="EJ338" s="52"/>
      <c r="EK338" s="52"/>
      <c r="EL338" s="52"/>
      <c r="EM338" s="52"/>
      <c r="EN338" s="52"/>
      <c r="EO338" s="52"/>
      <c r="EP338" s="52"/>
      <c r="EQ338" s="52"/>
      <c r="ER338" s="52"/>
      <c r="ES338" s="52"/>
      <c r="ET338" s="52"/>
      <c r="EU338" s="52"/>
      <c r="EV338" s="52"/>
      <c r="EW338" s="52"/>
      <c r="EX338" s="52"/>
      <c r="EY338" s="52"/>
      <c r="EZ338" s="52"/>
      <c r="FA338" s="52"/>
      <c r="FB338" s="91" t="s">
        <v>1190</v>
      </c>
      <c r="FC338" s="91"/>
      <c r="FD338" s="91"/>
    </row>
    <row r="339" hidden="1">
      <c r="A339" s="81">
        <v>40471.0</v>
      </c>
      <c r="B339" s="82" t="s">
        <v>1178</v>
      </c>
      <c r="C339" s="83" t="s">
        <v>27</v>
      </c>
      <c r="D339" s="73" t="s">
        <v>16</v>
      </c>
      <c r="E339" s="73" t="s">
        <v>10</v>
      </c>
      <c r="F339" s="73" t="s">
        <v>292</v>
      </c>
      <c r="G339" s="82" t="s">
        <v>1087</v>
      </c>
      <c r="H339" s="82" t="s">
        <v>300</v>
      </c>
      <c r="I339" s="96" t="s">
        <v>11</v>
      </c>
      <c r="J339" s="96" t="s">
        <v>18</v>
      </c>
      <c r="K339" s="96" t="s">
        <v>73</v>
      </c>
      <c r="L339" s="96" t="s">
        <v>340</v>
      </c>
      <c r="M339" s="96" t="s">
        <v>110</v>
      </c>
      <c r="N339" s="74">
        <v>43444.0</v>
      </c>
      <c r="O339" s="97"/>
      <c r="P339" s="32"/>
      <c r="Q339" s="33"/>
      <c r="R339" s="33"/>
      <c r="S339" s="32"/>
      <c r="T339" s="75">
        <f t="shared" si="419"/>
        <v>79</v>
      </c>
      <c r="U339" s="75">
        <f t="shared" si="648"/>
        <v>4</v>
      </c>
      <c r="V339" s="75">
        <f t="shared" ref="V339:X339" si="689">IF(ISBLANK($A339),"",sum(AF339,AL339,AR339,AX339,BD339,BJ339,BP339,BV339,CB339,CH339,CN339,CT339,CZ339,DF339,DL339,DR339,DX339,ED339,EJ339,EP339,EV339))</f>
        <v>4</v>
      </c>
      <c r="W339" s="75">
        <f t="shared" si="689"/>
        <v>0</v>
      </c>
      <c r="X339" s="75">
        <f t="shared" si="689"/>
        <v>0</v>
      </c>
      <c r="Y339" s="75">
        <f t="shared" si="633"/>
        <v>4</v>
      </c>
      <c r="Z339" s="75">
        <f t="shared" ref="Z339:AB339" si="690">IF(ISBLANK($A339),"",sum(AI339,AO339,AU339,BA339,BG339,BM339,BS339,BY339,CE339,CK339,CQ339,CW339,DC339,DI339,DO339,DU339,EA339,EG339,EM339,ES339,EY339))</f>
        <v>4</v>
      </c>
      <c r="AA339" s="75">
        <f t="shared" si="690"/>
        <v>2</v>
      </c>
      <c r="AB339" s="75">
        <f t="shared" si="690"/>
        <v>0</v>
      </c>
      <c r="AC339" s="75">
        <f t="shared" si="635"/>
        <v>6</v>
      </c>
      <c r="AD339" s="77">
        <f t="shared" si="636"/>
        <v>1</v>
      </c>
      <c r="AE339" s="112">
        <f t="shared" si="637"/>
        <v>12</v>
      </c>
      <c r="AF339" s="113">
        <v>4.0</v>
      </c>
      <c r="AG339" s="79"/>
      <c r="AH339" s="32"/>
      <c r="AI339" s="79">
        <v>4.0</v>
      </c>
      <c r="AJ339" s="32"/>
      <c r="AK339" s="32"/>
      <c r="AL339" s="32"/>
      <c r="AM339" s="79"/>
      <c r="AN339" s="32"/>
      <c r="AO339" s="79"/>
      <c r="AP339" s="32"/>
      <c r="AQ339" s="32"/>
      <c r="AR339" s="32"/>
      <c r="AS339" s="79"/>
      <c r="AT339" s="32"/>
      <c r="AU339" s="79"/>
      <c r="AV339" s="32"/>
      <c r="AW339" s="32"/>
      <c r="AX339" s="32"/>
      <c r="AY339" s="32"/>
      <c r="AZ339" s="32"/>
      <c r="BA339" s="32"/>
      <c r="BB339" s="32"/>
      <c r="BC339" s="32"/>
      <c r="BD339" s="79"/>
      <c r="BE339" s="32"/>
      <c r="BF339" s="32"/>
      <c r="BG339" s="32"/>
      <c r="BH339" s="32"/>
      <c r="BI339" s="32"/>
      <c r="BJ339" s="79"/>
      <c r="BK339" s="32"/>
      <c r="BL339" s="32"/>
      <c r="BM339" s="32"/>
      <c r="BN339" s="79">
        <v>2.0</v>
      </c>
      <c r="BO339" s="32"/>
      <c r="BP339" s="79"/>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CT339" s="32"/>
      <c r="CU339" s="32"/>
      <c r="CV339" s="32"/>
      <c r="CW339" s="32"/>
      <c r="CX339" s="32"/>
      <c r="CY339" s="32"/>
      <c r="CZ339" s="32"/>
      <c r="DA339" s="32"/>
      <c r="DB339" s="32"/>
      <c r="DC339" s="32"/>
      <c r="DD339" s="32"/>
      <c r="DE339" s="32"/>
      <c r="DF339" s="32"/>
      <c r="DG339" s="32"/>
      <c r="DH339" s="32"/>
      <c r="DI339" s="32"/>
      <c r="DJ339" s="32"/>
      <c r="DK339" s="32"/>
      <c r="DL339" s="32"/>
      <c r="DM339" s="32"/>
      <c r="DN339" s="32"/>
      <c r="DO339" s="32"/>
      <c r="DP339" s="32"/>
      <c r="DQ339" s="32"/>
      <c r="DR339" s="32"/>
      <c r="DS339" s="32"/>
      <c r="DT339" s="32"/>
      <c r="DU339" s="32"/>
      <c r="DV339" s="32"/>
      <c r="DW339" s="32"/>
      <c r="DX339" s="32"/>
      <c r="DY339" s="32"/>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80" t="s">
        <v>1191</v>
      </c>
      <c r="FC339" s="80"/>
      <c r="FD339" s="80"/>
    </row>
    <row r="340">
      <c r="A340" s="92">
        <v>39723.0</v>
      </c>
      <c r="B340" s="93" t="s">
        <v>1178</v>
      </c>
      <c r="C340" s="94" t="s">
        <v>27</v>
      </c>
      <c r="D340" s="87" t="s">
        <v>41</v>
      </c>
      <c r="E340" s="87" t="s">
        <v>10</v>
      </c>
      <c r="F340" s="87" t="s">
        <v>292</v>
      </c>
      <c r="G340" s="93" t="s">
        <v>1087</v>
      </c>
      <c r="H340" s="93" t="s">
        <v>300</v>
      </c>
      <c r="I340" s="85" t="s">
        <v>11</v>
      </c>
      <c r="J340" s="85" t="s">
        <v>18</v>
      </c>
      <c r="K340" s="85" t="s">
        <v>73</v>
      </c>
      <c r="L340" s="85" t="s">
        <v>340</v>
      </c>
      <c r="M340" s="85" t="s">
        <v>110</v>
      </c>
      <c r="N340" s="95">
        <v>43444.0</v>
      </c>
      <c r="O340" s="106"/>
      <c r="P340" s="52"/>
      <c r="Q340" s="53"/>
      <c r="R340" s="53"/>
      <c r="S340" s="52"/>
      <c r="T340" s="34">
        <f t="shared" si="419"/>
        <v>79</v>
      </c>
      <c r="U340" s="35">
        <f t="shared" si="648"/>
        <v>4</v>
      </c>
      <c r="V340" s="36">
        <f t="shared" ref="V340:X340" si="691">IF(ISBLANK($A340),"",sum(AF340,AL340,AR340,AX340,BD340,BJ340,BP340,BV340,CB340,CH340,CN340,CT340,CZ340,DF340,DL340,DR340,DX340,ED340,EJ340,EP340,EV340))</f>
        <v>5</v>
      </c>
      <c r="W340" s="36">
        <f t="shared" si="691"/>
        <v>0</v>
      </c>
      <c r="X340" s="36">
        <f t="shared" si="691"/>
        <v>0</v>
      </c>
      <c r="Y340" s="36">
        <f t="shared" si="633"/>
        <v>5</v>
      </c>
      <c r="Z340" s="36">
        <f t="shared" ref="Z340:AB340" si="692">IF(ISBLANK($A340),"",sum(AI340,AO340,AU340,BA340,BG340,BM340,BS340,BY340,CE340,CK340,CQ340,CW340,DC340,DI340,DO340,DU340,EA340,EG340,EM340,ES340,EY340))</f>
        <v>5</v>
      </c>
      <c r="AA340" s="36">
        <f t="shared" si="692"/>
        <v>0</v>
      </c>
      <c r="AB340" s="36">
        <f t="shared" si="692"/>
        <v>0</v>
      </c>
      <c r="AC340" s="36">
        <f t="shared" si="635"/>
        <v>5</v>
      </c>
      <c r="AD340" s="38">
        <f t="shared" si="636"/>
        <v>1</v>
      </c>
      <c r="AE340" s="114">
        <f t="shared" si="637"/>
        <v>12</v>
      </c>
      <c r="AF340" s="115"/>
      <c r="AG340" s="90"/>
      <c r="AH340" s="52"/>
      <c r="AI340" s="90"/>
      <c r="AJ340" s="52"/>
      <c r="AK340" s="52"/>
      <c r="AL340" s="90">
        <v>1.0</v>
      </c>
      <c r="AM340" s="90"/>
      <c r="AN340" s="52"/>
      <c r="AO340" s="90">
        <v>1.0</v>
      </c>
      <c r="AP340" s="52"/>
      <c r="AQ340" s="52"/>
      <c r="AR340" s="52"/>
      <c r="AS340" s="90"/>
      <c r="AT340" s="52"/>
      <c r="AU340" s="90"/>
      <c r="AV340" s="52"/>
      <c r="AW340" s="52"/>
      <c r="AX340" s="90">
        <v>2.0</v>
      </c>
      <c r="AY340" s="52"/>
      <c r="AZ340" s="52"/>
      <c r="BA340" s="90">
        <v>2.0</v>
      </c>
      <c r="BB340" s="52"/>
      <c r="BC340" s="52"/>
      <c r="BD340" s="90"/>
      <c r="BE340" s="52"/>
      <c r="BF340" s="52"/>
      <c r="BG340" s="52"/>
      <c r="BH340" s="52"/>
      <c r="BI340" s="52"/>
      <c r="BJ340" s="90"/>
      <c r="BK340" s="52"/>
      <c r="BL340" s="52"/>
      <c r="BM340" s="52"/>
      <c r="BN340" s="52"/>
      <c r="BO340" s="52"/>
      <c r="BP340" s="90"/>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90">
        <v>2.0</v>
      </c>
      <c r="CO340" s="52"/>
      <c r="CP340" s="52"/>
      <c r="CQ340" s="90">
        <v>2.0</v>
      </c>
      <c r="CR340" s="52"/>
      <c r="CS340" s="52"/>
      <c r="CT340" s="52"/>
      <c r="CU340" s="52"/>
      <c r="CV340" s="52"/>
      <c r="CW340" s="52"/>
      <c r="CX340" s="52"/>
      <c r="CY340" s="52"/>
      <c r="CZ340" s="52"/>
      <c r="DA340" s="52"/>
      <c r="DB340" s="52"/>
      <c r="DC340" s="52"/>
      <c r="DD340" s="52"/>
      <c r="DE340" s="52"/>
      <c r="DF340" s="52"/>
      <c r="DG340" s="52"/>
      <c r="DH340" s="52"/>
      <c r="DI340" s="52"/>
      <c r="DJ340" s="52"/>
      <c r="DK340" s="52"/>
      <c r="DL340" s="52"/>
      <c r="DM340" s="52"/>
      <c r="DN340" s="52"/>
      <c r="DO340" s="52"/>
      <c r="DP340" s="52"/>
      <c r="DQ340" s="52"/>
      <c r="DR340" s="52"/>
      <c r="DS340" s="52"/>
      <c r="DT340" s="52"/>
      <c r="DU340" s="52"/>
      <c r="DV340" s="52"/>
      <c r="DW340" s="52"/>
      <c r="DX340" s="52"/>
      <c r="DY340" s="52"/>
      <c r="DZ340" s="52"/>
      <c r="EA340" s="52"/>
      <c r="EB340" s="52"/>
      <c r="EC340" s="52"/>
      <c r="ED340" s="52"/>
      <c r="EE340" s="52"/>
      <c r="EF340" s="52"/>
      <c r="EG340" s="52"/>
      <c r="EH340" s="52"/>
      <c r="EI340" s="52"/>
      <c r="EJ340" s="52"/>
      <c r="EK340" s="52"/>
      <c r="EL340" s="52"/>
      <c r="EM340" s="52"/>
      <c r="EN340" s="52"/>
      <c r="EO340" s="52"/>
      <c r="EP340" s="52"/>
      <c r="EQ340" s="52"/>
      <c r="ER340" s="52"/>
      <c r="ES340" s="52"/>
      <c r="ET340" s="52"/>
      <c r="EU340" s="52"/>
      <c r="EV340" s="52"/>
      <c r="EW340" s="52"/>
      <c r="EX340" s="52"/>
      <c r="EY340" s="52"/>
      <c r="EZ340" s="52"/>
      <c r="FA340" s="52"/>
      <c r="FB340" s="91" t="s">
        <v>1192</v>
      </c>
      <c r="FC340" s="91"/>
      <c r="FD340" s="91"/>
    </row>
    <row r="341">
      <c r="A341" s="92">
        <v>40981.0</v>
      </c>
      <c r="B341" s="93" t="s">
        <v>1193</v>
      </c>
      <c r="C341" s="94" t="s">
        <v>27</v>
      </c>
      <c r="D341" s="87" t="s">
        <v>41</v>
      </c>
      <c r="E341" s="87" t="s">
        <v>10</v>
      </c>
      <c r="F341" s="87" t="s">
        <v>292</v>
      </c>
      <c r="G341" s="93" t="s">
        <v>1115</v>
      </c>
      <c r="H341" s="93" t="s">
        <v>830</v>
      </c>
      <c r="I341" s="85" t="s">
        <v>11</v>
      </c>
      <c r="J341" s="85" t="s">
        <v>18</v>
      </c>
      <c r="K341" s="85" t="s">
        <v>73</v>
      </c>
      <c r="L341" s="85" t="s">
        <v>365</v>
      </c>
      <c r="M341" s="85" t="s">
        <v>138</v>
      </c>
      <c r="N341" s="95">
        <v>43454.0</v>
      </c>
      <c r="O341" s="106"/>
      <c r="P341" s="52"/>
      <c r="Q341" s="53"/>
      <c r="R341" s="53"/>
      <c r="S341" s="52"/>
      <c r="T341" s="34">
        <f t="shared" si="419"/>
        <v>69</v>
      </c>
      <c r="U341" s="35">
        <f t="shared" si="648"/>
        <v>4</v>
      </c>
      <c r="V341" s="36">
        <f t="shared" ref="V341:X341" si="693">IF(ISBLANK($A341),"",sum(AF341,AL341,AR341,AX341,BD341,BJ341,BP341,BV341,CB341,CH341,CN341,CT341,CZ341,DF341,DL341,DR341,DX341,ED341,EJ341,EP341,EV341))</f>
        <v>4</v>
      </c>
      <c r="W341" s="36">
        <f t="shared" si="693"/>
        <v>0</v>
      </c>
      <c r="X341" s="36">
        <f t="shared" si="693"/>
        <v>0</v>
      </c>
      <c r="Y341" s="36">
        <f t="shared" si="633"/>
        <v>4</v>
      </c>
      <c r="Z341" s="36">
        <f t="shared" ref="Z341:AB341" si="694">IF(ISBLANK($A341),"",sum(AI341,AO341,AU341,BA341,BG341,BM341,BS341,BY341,CE341,CK341,CQ341,CW341,DC341,DI341,DO341,DU341,EA341,EG341,EM341,ES341,EY341))</f>
        <v>4</v>
      </c>
      <c r="AA341" s="36">
        <f t="shared" si="694"/>
        <v>0</v>
      </c>
      <c r="AB341" s="36">
        <f t="shared" si="694"/>
        <v>0</v>
      </c>
      <c r="AC341" s="36">
        <f t="shared" si="635"/>
        <v>4</v>
      </c>
      <c r="AD341" s="38">
        <f t="shared" si="636"/>
        <v>1</v>
      </c>
      <c r="AE341" s="114">
        <f t="shared" si="637"/>
        <v>10</v>
      </c>
      <c r="AF341" s="115"/>
      <c r="AG341" s="90"/>
      <c r="AH341" s="52"/>
      <c r="AI341" s="90"/>
      <c r="AJ341" s="52"/>
      <c r="AK341" s="52"/>
      <c r="AL341" s="90"/>
      <c r="AM341" s="90"/>
      <c r="AN341" s="52"/>
      <c r="AO341" s="90"/>
      <c r="AP341" s="52"/>
      <c r="AQ341" s="52"/>
      <c r="AR341" s="90">
        <v>1.0</v>
      </c>
      <c r="AS341" s="90"/>
      <c r="AT341" s="52"/>
      <c r="AU341" s="90">
        <v>1.0</v>
      </c>
      <c r="AV341" s="52"/>
      <c r="AW341" s="52"/>
      <c r="AX341" s="52"/>
      <c r="AY341" s="52"/>
      <c r="AZ341" s="52"/>
      <c r="BA341" s="52"/>
      <c r="BB341" s="52"/>
      <c r="BC341" s="52"/>
      <c r="BD341" s="90"/>
      <c r="BE341" s="52"/>
      <c r="BF341" s="52"/>
      <c r="BG341" s="52"/>
      <c r="BH341" s="52"/>
      <c r="BI341" s="52"/>
      <c r="BJ341" s="90"/>
      <c r="BK341" s="52"/>
      <c r="BL341" s="52"/>
      <c r="BM341" s="52"/>
      <c r="BN341" s="52"/>
      <c r="BO341" s="52"/>
      <c r="BP341" s="90">
        <v>2.0</v>
      </c>
      <c r="BQ341" s="52"/>
      <c r="BR341" s="52"/>
      <c r="BS341" s="90">
        <v>2.0</v>
      </c>
      <c r="BT341" s="52"/>
      <c r="BU341" s="52"/>
      <c r="BV341" s="52"/>
      <c r="BW341" s="52"/>
      <c r="BX341" s="52"/>
      <c r="BY341" s="52"/>
      <c r="BZ341" s="52"/>
      <c r="CA341" s="52"/>
      <c r="CB341" s="52"/>
      <c r="CC341" s="52"/>
      <c r="CD341" s="52"/>
      <c r="CE341" s="52"/>
      <c r="CF341" s="52"/>
      <c r="CG341" s="52"/>
      <c r="CH341" s="90">
        <v>1.0</v>
      </c>
      <c r="CI341" s="52"/>
      <c r="CJ341" s="52"/>
      <c r="CK341" s="90">
        <v>1.0</v>
      </c>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52"/>
      <c r="DK341" s="52"/>
      <c r="DL341" s="52"/>
      <c r="DM341" s="52"/>
      <c r="DN341" s="52"/>
      <c r="DO341" s="52"/>
      <c r="DP341" s="52"/>
      <c r="DQ341" s="52"/>
      <c r="DR341" s="52"/>
      <c r="DS341" s="52"/>
      <c r="DT341" s="52"/>
      <c r="DU341" s="52"/>
      <c r="DV341" s="52"/>
      <c r="DW341" s="52"/>
      <c r="DX341" s="52"/>
      <c r="DY341" s="52"/>
      <c r="DZ341" s="52"/>
      <c r="EA341" s="52"/>
      <c r="EB341" s="52"/>
      <c r="EC341" s="52"/>
      <c r="ED341" s="52"/>
      <c r="EE341" s="52"/>
      <c r="EF341" s="52"/>
      <c r="EG341" s="52"/>
      <c r="EH341" s="52"/>
      <c r="EI341" s="52"/>
      <c r="EJ341" s="52"/>
      <c r="EK341" s="52"/>
      <c r="EL341" s="52"/>
      <c r="EM341" s="52"/>
      <c r="EN341" s="52"/>
      <c r="EO341" s="52"/>
      <c r="EP341" s="52"/>
      <c r="EQ341" s="52"/>
      <c r="ER341" s="52"/>
      <c r="ES341" s="52"/>
      <c r="ET341" s="52"/>
      <c r="EU341" s="52"/>
      <c r="EV341" s="52"/>
      <c r="EW341" s="52"/>
      <c r="EX341" s="52"/>
      <c r="EY341" s="52"/>
      <c r="EZ341" s="52"/>
      <c r="FA341" s="52"/>
      <c r="FB341" s="91" t="s">
        <v>1194</v>
      </c>
      <c r="FC341" s="91"/>
      <c r="FD341" s="91"/>
    </row>
    <row r="342" hidden="1">
      <c r="A342" s="81">
        <v>41229.0</v>
      </c>
      <c r="B342" s="82" t="s">
        <v>912</v>
      </c>
      <c r="C342" s="83" t="s">
        <v>27</v>
      </c>
      <c r="D342" s="73" t="s">
        <v>16</v>
      </c>
      <c r="E342" s="73" t="s">
        <v>10</v>
      </c>
      <c r="F342" s="73" t="s">
        <v>292</v>
      </c>
      <c r="G342" s="82" t="s">
        <v>1195</v>
      </c>
      <c r="H342" s="82" t="s">
        <v>477</v>
      </c>
      <c r="I342" s="96" t="s">
        <v>11</v>
      </c>
      <c r="J342" s="96" t="s">
        <v>18</v>
      </c>
      <c r="K342" s="96" t="s">
        <v>73</v>
      </c>
      <c r="L342" s="96" t="s">
        <v>1196</v>
      </c>
      <c r="M342" s="96" t="s">
        <v>110</v>
      </c>
      <c r="N342" s="74">
        <v>43475.0</v>
      </c>
      <c r="O342" s="97"/>
      <c r="P342" s="32"/>
      <c r="Q342" s="33"/>
      <c r="R342" s="33"/>
      <c r="S342" s="32"/>
      <c r="T342" s="75">
        <f t="shared" si="419"/>
        <v>48</v>
      </c>
      <c r="U342" s="75">
        <f t="shared" si="648"/>
        <v>4</v>
      </c>
      <c r="V342" s="75">
        <f t="shared" ref="V342:X342" si="695">IF(ISBLANK($A342),"",sum(AF342,AL342,AR342,AX342,BD342,BJ342,BP342,BV342,CB342,CH342,CN342,CT342,CZ342,DF342,DL342,DR342,DX342,ED342,EJ342,EP342,EV342))</f>
        <v>2</v>
      </c>
      <c r="W342" s="75">
        <f t="shared" si="695"/>
        <v>0</v>
      </c>
      <c r="X342" s="75">
        <f t="shared" si="695"/>
        <v>0</v>
      </c>
      <c r="Y342" s="75">
        <f t="shared" si="633"/>
        <v>2</v>
      </c>
      <c r="Z342" s="75">
        <f t="shared" ref="Z342:AB342" si="696">IF(ISBLANK($A342),"",sum(AI342,AO342,AU342,BA342,BG342,BM342,BS342,BY342,CE342,CK342,CQ342,CW342,DC342,DI342,DO342,DU342,EA342,EG342,EM342,ES342,EY342))</f>
        <v>2</v>
      </c>
      <c r="AA342" s="75">
        <f t="shared" si="696"/>
        <v>0</v>
      </c>
      <c r="AB342" s="75">
        <f t="shared" si="696"/>
        <v>0</v>
      </c>
      <c r="AC342" s="75">
        <f t="shared" si="635"/>
        <v>2</v>
      </c>
      <c r="AD342" s="77">
        <f t="shared" si="636"/>
        <v>1</v>
      </c>
      <c r="AE342" s="112">
        <f t="shared" si="637"/>
        <v>7</v>
      </c>
      <c r="AF342" s="113">
        <v>1.0</v>
      </c>
      <c r="AG342" s="79"/>
      <c r="AH342" s="32"/>
      <c r="AI342" s="79">
        <v>1.0</v>
      </c>
      <c r="AJ342" s="32"/>
      <c r="AK342" s="32"/>
      <c r="AL342" s="79">
        <v>1.0</v>
      </c>
      <c r="AM342" s="79"/>
      <c r="AN342" s="32"/>
      <c r="AO342" s="79">
        <v>1.0</v>
      </c>
      <c r="AP342" s="32"/>
      <c r="AQ342" s="32"/>
      <c r="AR342" s="32"/>
      <c r="AS342" s="79"/>
      <c r="AT342" s="32"/>
      <c r="AU342" s="79"/>
      <c r="AV342" s="32"/>
      <c r="AW342" s="32"/>
      <c r="AX342" s="32"/>
      <c r="AY342" s="32"/>
      <c r="AZ342" s="32"/>
      <c r="BA342" s="32"/>
      <c r="BB342" s="32"/>
      <c r="BC342" s="32"/>
      <c r="BD342" s="79"/>
      <c r="BE342" s="32"/>
      <c r="BF342" s="32"/>
      <c r="BG342" s="32"/>
      <c r="BH342" s="32"/>
      <c r="BI342" s="32"/>
      <c r="BJ342" s="79"/>
      <c r="BK342" s="32"/>
      <c r="BL342" s="32"/>
      <c r="BM342" s="32"/>
      <c r="BN342" s="32"/>
      <c r="BO342" s="32"/>
      <c r="BP342" s="79"/>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CT342" s="32"/>
      <c r="CU342" s="32"/>
      <c r="CV342" s="32"/>
      <c r="CW342" s="32"/>
      <c r="CX342" s="32"/>
      <c r="CY342" s="32"/>
      <c r="CZ342" s="32"/>
      <c r="DA342" s="32"/>
      <c r="DB342" s="32"/>
      <c r="DC342" s="32"/>
      <c r="DD342" s="32"/>
      <c r="DE342" s="32"/>
      <c r="DF342" s="32"/>
      <c r="DG342" s="32"/>
      <c r="DH342" s="32"/>
      <c r="DI342" s="32"/>
      <c r="DJ342" s="32"/>
      <c r="DK342" s="32"/>
      <c r="DL342" s="32"/>
      <c r="DM342" s="32"/>
      <c r="DN342" s="32"/>
      <c r="DO342" s="32"/>
      <c r="DP342" s="32"/>
      <c r="DQ342" s="32"/>
      <c r="DR342" s="32"/>
      <c r="DS342" s="32"/>
      <c r="DT342" s="32"/>
      <c r="DU342" s="32"/>
      <c r="DV342" s="32"/>
      <c r="DW342" s="32"/>
      <c r="DX342" s="32"/>
      <c r="DY342" s="32"/>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80" t="s">
        <v>1197</v>
      </c>
      <c r="FC342" s="80"/>
      <c r="FD342" s="80"/>
    </row>
    <row r="343">
      <c r="A343" s="81">
        <v>42335.0</v>
      </c>
      <c r="B343" s="82" t="s">
        <v>1198</v>
      </c>
      <c r="C343" s="83" t="s">
        <v>27</v>
      </c>
      <c r="D343" s="73" t="s">
        <v>41</v>
      </c>
      <c r="E343" s="73" t="s">
        <v>10</v>
      </c>
      <c r="F343" s="73" t="s">
        <v>292</v>
      </c>
      <c r="G343" s="82" t="s">
        <v>1199</v>
      </c>
      <c r="H343" s="82" t="s">
        <v>477</v>
      </c>
      <c r="I343" s="96" t="s">
        <v>11</v>
      </c>
      <c r="J343" s="96" t="s">
        <v>18</v>
      </c>
      <c r="K343" s="96" t="s">
        <v>73</v>
      </c>
      <c r="L343" s="96" t="s">
        <v>340</v>
      </c>
      <c r="M343" s="96" t="s">
        <v>110</v>
      </c>
      <c r="N343" s="74">
        <v>43476.0</v>
      </c>
      <c r="O343" s="97"/>
      <c r="P343" s="32"/>
      <c r="Q343" s="33"/>
      <c r="R343" s="33"/>
      <c r="S343" s="32"/>
      <c r="T343" s="75">
        <f t="shared" si="419"/>
        <v>47</v>
      </c>
      <c r="U343" s="75">
        <f t="shared" si="648"/>
        <v>4</v>
      </c>
      <c r="V343" s="75">
        <f t="shared" ref="V343:X343" si="697">IF(ISBLANK($A343),"",sum(AF343,AL343,AR343,AX343,BD343,BJ343,BP343,BV343,CB343,CH343,CN343,CT343,CZ343,DF343,DL343,DR343,DX343,ED343,EJ343,EP343,EV343))</f>
        <v>0</v>
      </c>
      <c r="W343" s="75">
        <f t="shared" si="697"/>
        <v>4</v>
      </c>
      <c r="X343" s="75">
        <f t="shared" si="697"/>
        <v>0</v>
      </c>
      <c r="Y343" s="75">
        <f t="shared" si="633"/>
        <v>4</v>
      </c>
      <c r="Z343" s="75">
        <f t="shared" ref="Z343:AB343" si="698">IF(ISBLANK($A343),"",sum(AI343,AO343,AU343,BA343,BG343,BM343,BS343,BY343,CE343,CK343,CQ343,CW343,DC343,DI343,DO343,DU343,EA343,EG343,EM343,ES343,EY343))</f>
        <v>4</v>
      </c>
      <c r="AA343" s="75">
        <f t="shared" si="698"/>
        <v>0</v>
      </c>
      <c r="AB343" s="75">
        <f t="shared" si="698"/>
        <v>0</v>
      </c>
      <c r="AC343" s="75">
        <f t="shared" si="635"/>
        <v>4</v>
      </c>
      <c r="AD343" s="77">
        <f t="shared" si="636"/>
        <v>1</v>
      </c>
      <c r="AE343" s="112">
        <f t="shared" si="637"/>
        <v>7</v>
      </c>
      <c r="AF343" s="113"/>
      <c r="AG343" s="79"/>
      <c r="AH343" s="32"/>
      <c r="AI343" s="79"/>
      <c r="AJ343" s="32"/>
      <c r="AK343" s="32"/>
      <c r="AL343" s="79"/>
      <c r="AM343" s="79">
        <v>4.0</v>
      </c>
      <c r="AN343" s="32"/>
      <c r="AO343" s="79">
        <v>4.0</v>
      </c>
      <c r="AP343" s="32"/>
      <c r="AQ343" s="32"/>
      <c r="AR343" s="32"/>
      <c r="AS343" s="79"/>
      <c r="AT343" s="32"/>
      <c r="AU343" s="79"/>
      <c r="AV343" s="32"/>
      <c r="AW343" s="32"/>
      <c r="AX343" s="32"/>
      <c r="AY343" s="32"/>
      <c r="AZ343" s="32"/>
      <c r="BA343" s="32"/>
      <c r="BB343" s="32"/>
      <c r="BC343" s="32"/>
      <c r="BD343" s="79"/>
      <c r="BE343" s="32"/>
      <c r="BF343" s="32"/>
      <c r="BG343" s="32"/>
      <c r="BH343" s="32"/>
      <c r="BI343" s="32"/>
      <c r="BJ343" s="79"/>
      <c r="BK343" s="32"/>
      <c r="BL343" s="32"/>
      <c r="BM343" s="32"/>
      <c r="BN343" s="32"/>
      <c r="BO343" s="32"/>
      <c r="BP343" s="79"/>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CT343" s="32"/>
      <c r="CU343" s="32"/>
      <c r="CV343" s="32"/>
      <c r="CW343" s="32"/>
      <c r="CX343" s="32"/>
      <c r="CY343" s="32"/>
      <c r="CZ343" s="32"/>
      <c r="DA343" s="32"/>
      <c r="DB343" s="32"/>
      <c r="DC343" s="32"/>
      <c r="DD343" s="32"/>
      <c r="DE343" s="32"/>
      <c r="DF343" s="32"/>
      <c r="DG343" s="32"/>
      <c r="DH343" s="32"/>
      <c r="DI343" s="32"/>
      <c r="DJ343" s="32"/>
      <c r="DK343" s="32"/>
      <c r="DL343" s="32"/>
      <c r="DM343" s="32"/>
      <c r="DN343" s="32"/>
      <c r="DO343" s="32"/>
      <c r="DP343" s="32"/>
      <c r="DQ343" s="32"/>
      <c r="DR343" s="32"/>
      <c r="DS343" s="32"/>
      <c r="DT343" s="32"/>
      <c r="DU343" s="32"/>
      <c r="DV343" s="32"/>
      <c r="DW343" s="32"/>
      <c r="DX343" s="32"/>
      <c r="DY343" s="32"/>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80" t="s">
        <v>1200</v>
      </c>
      <c r="FC343" s="80"/>
      <c r="FD343" s="80"/>
    </row>
    <row r="344" ht="15.0" customHeight="1">
      <c r="A344" s="92">
        <v>41464.0</v>
      </c>
      <c r="B344" s="93" t="s">
        <v>1201</v>
      </c>
      <c r="C344" s="94" t="s">
        <v>27</v>
      </c>
      <c r="D344" s="87" t="s">
        <v>41</v>
      </c>
      <c r="E344" s="87" t="s">
        <v>10</v>
      </c>
      <c r="F344" s="87" t="s">
        <v>292</v>
      </c>
      <c r="G344" s="93" t="s">
        <v>1202</v>
      </c>
      <c r="H344" s="93" t="s">
        <v>477</v>
      </c>
      <c r="I344" s="85" t="s">
        <v>11</v>
      </c>
      <c r="J344" s="85" t="s">
        <v>18</v>
      </c>
      <c r="K344" s="85" t="s">
        <v>73</v>
      </c>
      <c r="L344" s="85" t="s">
        <v>340</v>
      </c>
      <c r="M344" s="85" t="s">
        <v>110</v>
      </c>
      <c r="N344" s="95">
        <v>43482.0</v>
      </c>
      <c r="O344" s="106"/>
      <c r="P344" s="52"/>
      <c r="Q344" s="53"/>
      <c r="R344" s="53"/>
      <c r="S344" s="52"/>
      <c r="T344" s="34">
        <f t="shared" si="419"/>
        <v>41</v>
      </c>
      <c r="U344" s="35">
        <f t="shared" si="648"/>
        <v>4</v>
      </c>
      <c r="V344" s="36">
        <f t="shared" ref="V344:X344" si="699">IF(ISBLANK($A344),"",sum(AF344,AL344,AR344,AX344,BD344,BJ344,BP344,BV344,CB344,CH344,CN344,CT344,CZ344,DF344,DL344,DR344,DX344,ED344,EJ344,EP344,EV344))</f>
        <v>5</v>
      </c>
      <c r="W344" s="36">
        <f t="shared" si="699"/>
        <v>0</v>
      </c>
      <c r="X344" s="36">
        <f t="shared" si="699"/>
        <v>0</v>
      </c>
      <c r="Y344" s="36">
        <f t="shared" si="633"/>
        <v>5</v>
      </c>
      <c r="Z344" s="36">
        <f t="shared" ref="Z344:AB344" si="700">IF(ISBLANK($A344),"",sum(AI344,AO344,AU344,BA344,BG344,BM344,BS344,BY344,CE344,CK344,CQ344,CW344,DC344,DI344,DO344,DU344,EA344,EG344,EM344,ES344,EY344))</f>
        <v>3</v>
      </c>
      <c r="AA344" s="36">
        <f t="shared" si="700"/>
        <v>0</v>
      </c>
      <c r="AB344" s="36">
        <f t="shared" si="700"/>
        <v>0</v>
      </c>
      <c r="AC344" s="36">
        <f t="shared" si="635"/>
        <v>3</v>
      </c>
      <c r="AD344" s="38">
        <f t="shared" si="636"/>
        <v>0.6</v>
      </c>
      <c r="AE344" s="114">
        <f t="shared" si="637"/>
        <v>6</v>
      </c>
      <c r="AF344" s="115">
        <v>3.0</v>
      </c>
      <c r="AG344" s="90"/>
      <c r="AH344" s="52"/>
      <c r="AI344" s="90">
        <v>2.0</v>
      </c>
      <c r="AJ344" s="52"/>
      <c r="AK344" s="52"/>
      <c r="AL344" s="90">
        <v>1.0</v>
      </c>
      <c r="AM344" s="90"/>
      <c r="AN344" s="52"/>
      <c r="AO344" s="90">
        <v>1.0</v>
      </c>
      <c r="AP344" s="52"/>
      <c r="AQ344" s="52"/>
      <c r="AR344" s="52"/>
      <c r="AS344" s="90"/>
      <c r="AT344" s="52"/>
      <c r="AU344" s="90"/>
      <c r="AV344" s="52"/>
      <c r="AW344" s="52"/>
      <c r="AX344" s="52"/>
      <c r="AY344" s="52"/>
      <c r="AZ344" s="52"/>
      <c r="BA344" s="52"/>
      <c r="BB344" s="52"/>
      <c r="BC344" s="52"/>
      <c r="BD344" s="90"/>
      <c r="BE344" s="52"/>
      <c r="BF344" s="52"/>
      <c r="BG344" s="52"/>
      <c r="BH344" s="52"/>
      <c r="BI344" s="52"/>
      <c r="BJ344" s="90">
        <v>1.0</v>
      </c>
      <c r="BK344" s="52"/>
      <c r="BL344" s="52"/>
      <c r="BM344" s="52"/>
      <c r="BN344" s="52"/>
      <c r="BO344" s="52"/>
      <c r="BP344" s="90"/>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52"/>
      <c r="DK344" s="52"/>
      <c r="DL344" s="52"/>
      <c r="DM344" s="52"/>
      <c r="DN344" s="52"/>
      <c r="DO344" s="52"/>
      <c r="DP344" s="52"/>
      <c r="DQ344" s="52"/>
      <c r="DR344" s="52"/>
      <c r="DS344" s="52"/>
      <c r="DT344" s="52"/>
      <c r="DU344" s="52"/>
      <c r="DV344" s="52"/>
      <c r="DW344" s="52"/>
      <c r="DX344" s="52"/>
      <c r="DY344" s="52"/>
      <c r="DZ344" s="52"/>
      <c r="EA344" s="52"/>
      <c r="EB344" s="52"/>
      <c r="EC344" s="52"/>
      <c r="ED344" s="52"/>
      <c r="EE344" s="52"/>
      <c r="EF344" s="52"/>
      <c r="EG344" s="52"/>
      <c r="EH344" s="52"/>
      <c r="EI344" s="52"/>
      <c r="EJ344" s="52"/>
      <c r="EK344" s="52"/>
      <c r="EL344" s="52"/>
      <c r="EM344" s="52"/>
      <c r="EN344" s="52"/>
      <c r="EO344" s="52"/>
      <c r="EP344" s="52"/>
      <c r="EQ344" s="52"/>
      <c r="ER344" s="52"/>
      <c r="ES344" s="52"/>
      <c r="ET344" s="52"/>
      <c r="EU344" s="52"/>
      <c r="EV344" s="52"/>
      <c r="EW344" s="52"/>
      <c r="EX344" s="52"/>
      <c r="EY344" s="52"/>
      <c r="EZ344" s="52"/>
      <c r="FA344" s="52"/>
      <c r="FB344" s="91" t="s">
        <v>1203</v>
      </c>
      <c r="FC344" s="91"/>
      <c r="FD344" s="91"/>
    </row>
    <row r="345">
      <c r="A345" s="92">
        <v>40869.0</v>
      </c>
      <c r="B345" s="93" t="s">
        <v>1204</v>
      </c>
      <c r="C345" s="94" t="s">
        <v>27</v>
      </c>
      <c r="D345" s="87" t="s">
        <v>41</v>
      </c>
      <c r="E345" s="87" t="s">
        <v>10</v>
      </c>
      <c r="F345" s="87" t="s">
        <v>292</v>
      </c>
      <c r="G345" s="93" t="s">
        <v>1205</v>
      </c>
      <c r="H345" s="93" t="s">
        <v>1035</v>
      </c>
      <c r="I345" s="85" t="s">
        <v>11</v>
      </c>
      <c r="J345" s="85" t="s">
        <v>18</v>
      </c>
      <c r="K345" s="85" t="s">
        <v>73</v>
      </c>
      <c r="L345" s="85" t="s">
        <v>340</v>
      </c>
      <c r="M345" s="85" t="s">
        <v>110</v>
      </c>
      <c r="N345" s="95">
        <v>43488.0</v>
      </c>
      <c r="O345" s="106"/>
      <c r="P345" s="52"/>
      <c r="Q345" s="53"/>
      <c r="R345" s="53"/>
      <c r="S345" s="52"/>
      <c r="T345" s="34">
        <f t="shared" si="419"/>
        <v>35</v>
      </c>
      <c r="U345" s="35">
        <f t="shared" si="648"/>
        <v>4</v>
      </c>
      <c r="V345" s="36">
        <f t="shared" ref="V345:X345" si="701">IF(ISBLANK($A345),"",sum(AF345,AL345,AR345,AX345,BD345,BJ345,BP345,BV345,CB345,CH345,CN345,CT345,CZ345,DF345,DL345,DR345,DX345,ED345,EJ345,EP345,EV345))</f>
        <v>4</v>
      </c>
      <c r="W345" s="36">
        <f t="shared" si="701"/>
        <v>0</v>
      </c>
      <c r="X345" s="36">
        <f t="shared" si="701"/>
        <v>0</v>
      </c>
      <c r="Y345" s="36">
        <f t="shared" si="633"/>
        <v>4</v>
      </c>
      <c r="Z345" s="36">
        <f t="shared" ref="Z345:AB345" si="702">IF(ISBLANK($A345),"",sum(AI345,AO345,AU345,BA345,BG345,BM345,BS345,BY345,CE345,CK345,CQ345,CW345,DC345,DI345,DO345,DU345,EA345,EG345,EM345,ES345,EY345))</f>
        <v>3</v>
      </c>
      <c r="AA345" s="36">
        <f t="shared" si="702"/>
        <v>0</v>
      </c>
      <c r="AB345" s="36">
        <f t="shared" si="702"/>
        <v>0</v>
      </c>
      <c r="AC345" s="36">
        <f t="shared" si="635"/>
        <v>3</v>
      </c>
      <c r="AD345" s="38">
        <f t="shared" si="636"/>
        <v>0.75</v>
      </c>
      <c r="AE345" s="114">
        <f t="shared" si="637"/>
        <v>5</v>
      </c>
      <c r="AF345" s="115">
        <v>2.0</v>
      </c>
      <c r="AG345" s="90"/>
      <c r="AH345" s="52"/>
      <c r="AI345" s="90">
        <v>2.0</v>
      </c>
      <c r="AJ345" s="52"/>
      <c r="AK345" s="52"/>
      <c r="AL345" s="90">
        <v>1.0</v>
      </c>
      <c r="AM345" s="90"/>
      <c r="AN345" s="52"/>
      <c r="AO345" s="90">
        <v>1.0</v>
      </c>
      <c r="AP345" s="52"/>
      <c r="AQ345" s="52"/>
      <c r="AR345" s="52"/>
      <c r="AS345" s="90"/>
      <c r="AT345" s="52"/>
      <c r="AU345" s="90"/>
      <c r="AV345" s="52"/>
      <c r="AW345" s="52"/>
      <c r="AX345" s="52"/>
      <c r="AY345" s="52"/>
      <c r="AZ345" s="52"/>
      <c r="BA345" s="52"/>
      <c r="BB345" s="52"/>
      <c r="BC345" s="52"/>
      <c r="BD345" s="90">
        <v>1.0</v>
      </c>
      <c r="BE345" s="52"/>
      <c r="BF345" s="52"/>
      <c r="BG345" s="52"/>
      <c r="BH345" s="52"/>
      <c r="BI345" s="52"/>
      <c r="BJ345" s="90"/>
      <c r="BK345" s="52"/>
      <c r="BL345" s="52"/>
      <c r="BM345" s="52"/>
      <c r="BN345" s="52"/>
      <c r="BO345" s="52"/>
      <c r="BP345" s="90"/>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52"/>
      <c r="DK345" s="52"/>
      <c r="DL345" s="52"/>
      <c r="DM345" s="52"/>
      <c r="DN345" s="52"/>
      <c r="DO345" s="52"/>
      <c r="DP345" s="52"/>
      <c r="DQ345" s="52"/>
      <c r="DR345" s="52"/>
      <c r="DS345" s="52"/>
      <c r="DT345" s="52"/>
      <c r="DU345" s="52"/>
      <c r="DV345" s="52"/>
      <c r="DW345" s="52"/>
      <c r="DX345" s="52"/>
      <c r="DY345" s="52"/>
      <c r="DZ345" s="52"/>
      <c r="EA345" s="52"/>
      <c r="EB345" s="52"/>
      <c r="EC345" s="52"/>
      <c r="ED345" s="52"/>
      <c r="EE345" s="52"/>
      <c r="EF345" s="52"/>
      <c r="EG345" s="52"/>
      <c r="EH345" s="52"/>
      <c r="EI345" s="52"/>
      <c r="EJ345" s="52"/>
      <c r="EK345" s="52"/>
      <c r="EL345" s="52"/>
      <c r="EM345" s="52"/>
      <c r="EN345" s="52"/>
      <c r="EO345" s="52"/>
      <c r="EP345" s="52"/>
      <c r="EQ345" s="52"/>
      <c r="ER345" s="52"/>
      <c r="ES345" s="52"/>
      <c r="ET345" s="52"/>
      <c r="EU345" s="52"/>
      <c r="EV345" s="52"/>
      <c r="EW345" s="52"/>
      <c r="EX345" s="52"/>
      <c r="EY345" s="52"/>
      <c r="EZ345" s="52"/>
      <c r="FA345" s="52"/>
      <c r="FB345" s="91" t="s">
        <v>1206</v>
      </c>
      <c r="FC345" s="91"/>
      <c r="FD345" s="91"/>
    </row>
    <row r="346">
      <c r="A346" s="92">
        <v>41081.0</v>
      </c>
      <c r="B346" s="93" t="s">
        <v>1207</v>
      </c>
      <c r="C346" s="94" t="s">
        <v>27</v>
      </c>
      <c r="D346" s="87" t="s">
        <v>41</v>
      </c>
      <c r="E346" s="87" t="s">
        <v>10</v>
      </c>
      <c r="F346" s="87" t="s">
        <v>292</v>
      </c>
      <c r="G346" s="93" t="s">
        <v>1208</v>
      </c>
      <c r="H346" s="93" t="s">
        <v>477</v>
      </c>
      <c r="I346" s="85" t="s">
        <v>11</v>
      </c>
      <c r="J346" s="85" t="s">
        <v>18</v>
      </c>
      <c r="K346" s="85" t="s">
        <v>73</v>
      </c>
      <c r="L346" s="85" t="s">
        <v>1151</v>
      </c>
      <c r="M346" s="85" t="s">
        <v>261</v>
      </c>
      <c r="N346" s="95">
        <v>43495.0</v>
      </c>
      <c r="O346" s="106"/>
      <c r="P346" s="52"/>
      <c r="Q346" s="53"/>
      <c r="R346" s="53"/>
      <c r="S346" s="52"/>
      <c r="T346" s="34">
        <f t="shared" si="419"/>
        <v>28</v>
      </c>
      <c r="U346" s="35">
        <f t="shared" si="648"/>
        <v>4</v>
      </c>
      <c r="V346" s="36">
        <f t="shared" ref="V346:X346" si="703">IF(ISBLANK($A346),"",sum(AF346,AL346,AR346,AX346,BD346,BJ346,BP346,BV346,CB346,CH346,CN346,CT346,CZ346,DF346,DL346,DR346,DX346,ED346,EJ346,EP346,EV346))</f>
        <v>3</v>
      </c>
      <c r="W346" s="36">
        <f t="shared" si="703"/>
        <v>0</v>
      </c>
      <c r="X346" s="36">
        <f t="shared" si="703"/>
        <v>0</v>
      </c>
      <c r="Y346" s="36">
        <f t="shared" si="633"/>
        <v>3</v>
      </c>
      <c r="Z346" s="36">
        <f t="shared" ref="Z346:AB346" si="704">IF(ISBLANK($A346),"",sum(AI346,AO346,AU346,BA346,BG346,BM346,BS346,BY346,CE346,CK346,CQ346,CW346,DC346,DI346,DO346,DU346,EA346,EG346,EM346,ES346,EY346))</f>
        <v>3</v>
      </c>
      <c r="AA346" s="36">
        <f t="shared" si="704"/>
        <v>0</v>
      </c>
      <c r="AB346" s="36">
        <f t="shared" si="704"/>
        <v>0</v>
      </c>
      <c r="AC346" s="36">
        <f t="shared" si="635"/>
        <v>3</v>
      </c>
      <c r="AD346" s="38">
        <f t="shared" si="636"/>
        <v>1</v>
      </c>
      <c r="AE346" s="114">
        <f t="shared" si="637"/>
        <v>4</v>
      </c>
      <c r="AF346" s="115">
        <v>2.0</v>
      </c>
      <c r="AG346" s="90"/>
      <c r="AH346" s="52"/>
      <c r="AI346" s="90">
        <v>2.0</v>
      </c>
      <c r="AJ346" s="52"/>
      <c r="AK346" s="52"/>
      <c r="AL346" s="90"/>
      <c r="AM346" s="90"/>
      <c r="AN346" s="52"/>
      <c r="AO346" s="90"/>
      <c r="AP346" s="52"/>
      <c r="AQ346" s="52"/>
      <c r="AR346" s="90">
        <v>1.0</v>
      </c>
      <c r="AS346" s="90"/>
      <c r="AT346" s="52"/>
      <c r="AU346" s="90">
        <v>1.0</v>
      </c>
      <c r="AV346" s="52"/>
      <c r="AW346" s="52"/>
      <c r="AX346" s="52"/>
      <c r="AY346" s="52"/>
      <c r="AZ346" s="52"/>
      <c r="BA346" s="52"/>
      <c r="BB346" s="52"/>
      <c r="BC346" s="52"/>
      <c r="BD346" s="90"/>
      <c r="BE346" s="52"/>
      <c r="BF346" s="52"/>
      <c r="BG346" s="52"/>
      <c r="BH346" s="52"/>
      <c r="BI346" s="52"/>
      <c r="BJ346" s="90"/>
      <c r="BK346" s="52"/>
      <c r="BL346" s="52"/>
      <c r="BM346" s="52"/>
      <c r="BN346" s="52"/>
      <c r="BO346" s="52"/>
      <c r="BP346" s="90"/>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52"/>
      <c r="DK346" s="52"/>
      <c r="DL346" s="52"/>
      <c r="DM346" s="52"/>
      <c r="DN346" s="52"/>
      <c r="DO346" s="52"/>
      <c r="DP346" s="52"/>
      <c r="DQ346" s="52"/>
      <c r="DR346" s="52"/>
      <c r="DS346" s="52"/>
      <c r="DT346" s="52"/>
      <c r="DU346" s="52"/>
      <c r="DV346" s="52"/>
      <c r="DW346" s="52"/>
      <c r="DX346" s="52"/>
      <c r="DY346" s="52"/>
      <c r="DZ346" s="52"/>
      <c r="EA346" s="52"/>
      <c r="EB346" s="52"/>
      <c r="EC346" s="52"/>
      <c r="ED346" s="52"/>
      <c r="EE346" s="52"/>
      <c r="EF346" s="52"/>
      <c r="EG346" s="52"/>
      <c r="EH346" s="52"/>
      <c r="EI346" s="52"/>
      <c r="EJ346" s="52"/>
      <c r="EK346" s="52"/>
      <c r="EL346" s="52"/>
      <c r="EM346" s="52"/>
      <c r="EN346" s="52"/>
      <c r="EO346" s="52"/>
      <c r="EP346" s="52"/>
      <c r="EQ346" s="52"/>
      <c r="ER346" s="52"/>
      <c r="ES346" s="52"/>
      <c r="ET346" s="52"/>
      <c r="EU346" s="52"/>
      <c r="EV346" s="52"/>
      <c r="EW346" s="52"/>
      <c r="EX346" s="52"/>
      <c r="EY346" s="52"/>
      <c r="EZ346" s="52"/>
      <c r="FA346" s="52"/>
      <c r="FB346" s="91" t="s">
        <v>1209</v>
      </c>
      <c r="FC346" s="91"/>
      <c r="FD346" s="91"/>
    </row>
    <row r="347">
      <c r="A347" s="92">
        <v>41627.0</v>
      </c>
      <c r="B347" s="93" t="s">
        <v>1210</v>
      </c>
      <c r="C347" s="94" t="s">
        <v>27</v>
      </c>
      <c r="D347" s="87" t="s">
        <v>41</v>
      </c>
      <c r="E347" s="87" t="s">
        <v>10</v>
      </c>
      <c r="F347" s="87" t="s">
        <v>292</v>
      </c>
      <c r="G347" s="93" t="s">
        <v>863</v>
      </c>
      <c r="H347" s="93" t="s">
        <v>477</v>
      </c>
      <c r="I347" s="85" t="s">
        <v>11</v>
      </c>
      <c r="J347" s="85" t="s">
        <v>18</v>
      </c>
      <c r="K347" s="85" t="s">
        <v>73</v>
      </c>
      <c r="L347" s="85" t="s">
        <v>340</v>
      </c>
      <c r="M347" s="85" t="s">
        <v>110</v>
      </c>
      <c r="N347" s="95">
        <v>43495.0</v>
      </c>
      <c r="O347" s="106"/>
      <c r="P347" s="52"/>
      <c r="Q347" s="53"/>
      <c r="R347" s="53"/>
      <c r="S347" s="52"/>
      <c r="T347" s="34">
        <f t="shared" si="419"/>
        <v>28</v>
      </c>
      <c r="U347" s="35">
        <f t="shared" si="648"/>
        <v>4</v>
      </c>
      <c r="V347" s="36">
        <f t="shared" ref="V347:X347" si="705">IF(ISBLANK($A347),"",sum(AF347,AL347,AR347,AX347,BD347,BJ347,BP347,BV347,CB347,CH347,CN347,CT347,CZ347,DF347,DL347,DR347,DX347,ED347,EJ347,EP347,EV347))</f>
        <v>1</v>
      </c>
      <c r="W347" s="36">
        <f t="shared" si="705"/>
        <v>0</v>
      </c>
      <c r="X347" s="36">
        <f t="shared" si="705"/>
        <v>0</v>
      </c>
      <c r="Y347" s="36">
        <f t="shared" si="633"/>
        <v>1</v>
      </c>
      <c r="Z347" s="36">
        <f t="shared" ref="Z347:AB347" si="706">IF(ISBLANK($A347),"",sum(AI347,AO347,AU347,BA347,BG347,BM347,BS347,BY347,CE347,CK347,CQ347,CW347,DC347,DI347,DO347,DU347,EA347,EG347,EM347,ES347,EY347))</f>
        <v>1</v>
      </c>
      <c r="AA347" s="36">
        <f t="shared" si="706"/>
        <v>0</v>
      </c>
      <c r="AB347" s="36">
        <f t="shared" si="706"/>
        <v>0</v>
      </c>
      <c r="AC347" s="36">
        <f t="shared" si="635"/>
        <v>1</v>
      </c>
      <c r="AD347" s="38">
        <f t="shared" si="636"/>
        <v>1</v>
      </c>
      <c r="AE347" s="114">
        <f t="shared" si="637"/>
        <v>4</v>
      </c>
      <c r="AF347" s="115"/>
      <c r="AG347" s="90"/>
      <c r="AH347" s="52"/>
      <c r="AI347" s="90"/>
      <c r="AJ347" s="52"/>
      <c r="AK347" s="52"/>
      <c r="AL347" s="90">
        <v>1.0</v>
      </c>
      <c r="AM347" s="90"/>
      <c r="AN347" s="52"/>
      <c r="AO347" s="90">
        <v>1.0</v>
      </c>
      <c r="AP347" s="52"/>
      <c r="AQ347" s="52"/>
      <c r="AR347" s="52"/>
      <c r="AS347" s="90"/>
      <c r="AT347" s="52"/>
      <c r="AU347" s="90"/>
      <c r="AV347" s="52"/>
      <c r="AW347" s="52"/>
      <c r="AX347" s="52"/>
      <c r="AY347" s="52"/>
      <c r="AZ347" s="52"/>
      <c r="BA347" s="52"/>
      <c r="BB347" s="52"/>
      <c r="BC347" s="52"/>
      <c r="BD347" s="90"/>
      <c r="BE347" s="52"/>
      <c r="BF347" s="52"/>
      <c r="BG347" s="52"/>
      <c r="BH347" s="52"/>
      <c r="BI347" s="52"/>
      <c r="BJ347" s="90"/>
      <c r="BK347" s="52"/>
      <c r="BL347" s="52"/>
      <c r="BM347" s="52"/>
      <c r="BN347" s="52"/>
      <c r="BO347" s="52"/>
      <c r="BP347" s="90"/>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52"/>
      <c r="DK347" s="52"/>
      <c r="DL347" s="52"/>
      <c r="DM347" s="52"/>
      <c r="DN347" s="52"/>
      <c r="DO347" s="52"/>
      <c r="DP347" s="52"/>
      <c r="DQ347" s="52"/>
      <c r="DR347" s="52"/>
      <c r="DS347" s="52"/>
      <c r="DT347" s="52"/>
      <c r="DU347" s="52"/>
      <c r="DV347" s="52"/>
      <c r="DW347" s="52"/>
      <c r="DX347" s="52"/>
      <c r="DY347" s="52"/>
      <c r="DZ347" s="52"/>
      <c r="EA347" s="52"/>
      <c r="EB347" s="52"/>
      <c r="EC347" s="52"/>
      <c r="ED347" s="52"/>
      <c r="EE347" s="52"/>
      <c r="EF347" s="52"/>
      <c r="EG347" s="52"/>
      <c r="EH347" s="52"/>
      <c r="EI347" s="52"/>
      <c r="EJ347" s="52"/>
      <c r="EK347" s="52"/>
      <c r="EL347" s="52"/>
      <c r="EM347" s="52"/>
      <c r="EN347" s="52"/>
      <c r="EO347" s="52"/>
      <c r="EP347" s="52"/>
      <c r="EQ347" s="52"/>
      <c r="ER347" s="52"/>
      <c r="ES347" s="52"/>
      <c r="ET347" s="52"/>
      <c r="EU347" s="52"/>
      <c r="EV347" s="52"/>
      <c r="EW347" s="52"/>
      <c r="EX347" s="52"/>
      <c r="EY347" s="52"/>
      <c r="EZ347" s="52"/>
      <c r="FA347" s="52"/>
      <c r="FB347" s="91" t="s">
        <v>1211</v>
      </c>
      <c r="FC347" s="91"/>
      <c r="FD347" s="91"/>
    </row>
    <row r="348">
      <c r="A348" s="92">
        <v>41522.0</v>
      </c>
      <c r="B348" s="93" t="s">
        <v>1212</v>
      </c>
      <c r="C348" s="94" t="s">
        <v>27</v>
      </c>
      <c r="D348" s="87" t="s">
        <v>41</v>
      </c>
      <c r="E348" s="87" t="s">
        <v>10</v>
      </c>
      <c r="F348" s="87" t="s">
        <v>292</v>
      </c>
      <c r="G348" s="93" t="s">
        <v>788</v>
      </c>
      <c r="H348" s="93" t="s">
        <v>386</v>
      </c>
      <c r="I348" s="85" t="s">
        <v>11</v>
      </c>
      <c r="J348" s="85" t="s">
        <v>18</v>
      </c>
      <c r="K348" s="85" t="s">
        <v>73</v>
      </c>
      <c r="L348" s="85" t="s">
        <v>1151</v>
      </c>
      <c r="M348" s="85" t="s">
        <v>261</v>
      </c>
      <c r="N348" s="95">
        <v>43496.0</v>
      </c>
      <c r="O348" s="106"/>
      <c r="P348" s="52"/>
      <c r="Q348" s="53"/>
      <c r="R348" s="53"/>
      <c r="S348" s="52"/>
      <c r="T348" s="34">
        <f t="shared" si="419"/>
        <v>27</v>
      </c>
      <c r="U348" s="35">
        <f t="shared" si="648"/>
        <v>4</v>
      </c>
      <c r="V348" s="36">
        <f t="shared" ref="V348:X348" si="707">IF(ISBLANK($A348),"",sum(AF348,AL348,AR348,AX348,BD348,BJ348,BP348,BV348,CB348,CH348,CN348,CT348,CZ348,DF348,DL348,DR348,DX348,ED348,EJ348,EP348,EV348))</f>
        <v>3</v>
      </c>
      <c r="W348" s="36">
        <f t="shared" si="707"/>
        <v>0</v>
      </c>
      <c r="X348" s="36">
        <f t="shared" si="707"/>
        <v>0</v>
      </c>
      <c r="Y348" s="36">
        <f t="shared" si="633"/>
        <v>3</v>
      </c>
      <c r="Z348" s="36">
        <f t="shared" ref="Z348:AB348" si="708">IF(ISBLANK($A348),"",sum(AI348,AO348,AU348,BA348,BG348,BM348,BS348,BY348,CE348,CK348,CQ348,CW348,DC348,DI348,DO348,DU348,EA348,EG348,EM348,ES348,EY348))</f>
        <v>2</v>
      </c>
      <c r="AA348" s="36">
        <f t="shared" si="708"/>
        <v>2</v>
      </c>
      <c r="AB348" s="36">
        <f t="shared" si="708"/>
        <v>0</v>
      </c>
      <c r="AC348" s="36">
        <f t="shared" si="635"/>
        <v>4</v>
      </c>
      <c r="AD348" s="38">
        <f t="shared" si="636"/>
        <v>0.6666666667</v>
      </c>
      <c r="AE348" s="114">
        <f t="shared" si="637"/>
        <v>4</v>
      </c>
      <c r="AF348" s="115">
        <v>2.0</v>
      </c>
      <c r="AG348" s="90"/>
      <c r="AH348" s="52"/>
      <c r="AI348" s="90"/>
      <c r="AJ348" s="52"/>
      <c r="AK348" s="52"/>
      <c r="AL348" s="90">
        <v>1.0</v>
      </c>
      <c r="AM348" s="90"/>
      <c r="AN348" s="52"/>
      <c r="AO348" s="90">
        <v>2.0</v>
      </c>
      <c r="AP348" s="52"/>
      <c r="AQ348" s="52"/>
      <c r="AR348" s="52"/>
      <c r="AS348" s="90"/>
      <c r="AT348" s="52"/>
      <c r="AU348" s="90"/>
      <c r="AV348" s="90">
        <v>2.0</v>
      </c>
      <c r="AW348" s="52"/>
      <c r="AX348" s="52"/>
      <c r="AY348" s="52"/>
      <c r="AZ348" s="52"/>
      <c r="BA348" s="52"/>
      <c r="BB348" s="52"/>
      <c r="BC348" s="52"/>
      <c r="BD348" s="90"/>
      <c r="BE348" s="52"/>
      <c r="BF348" s="52"/>
      <c r="BG348" s="52"/>
      <c r="BH348" s="52"/>
      <c r="BI348" s="52"/>
      <c r="BJ348" s="90"/>
      <c r="BK348" s="52"/>
      <c r="BL348" s="52"/>
      <c r="BM348" s="52"/>
      <c r="BN348" s="52"/>
      <c r="BO348" s="52"/>
      <c r="BP348" s="90"/>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52"/>
      <c r="DK348" s="52"/>
      <c r="DL348" s="52"/>
      <c r="DM348" s="52"/>
      <c r="DN348" s="52"/>
      <c r="DO348" s="52"/>
      <c r="DP348" s="52"/>
      <c r="DQ348" s="52"/>
      <c r="DR348" s="52"/>
      <c r="DS348" s="52"/>
      <c r="DT348" s="52"/>
      <c r="DU348" s="52"/>
      <c r="DV348" s="52"/>
      <c r="DW348" s="52"/>
      <c r="DX348" s="52"/>
      <c r="DY348" s="52"/>
      <c r="DZ348" s="52"/>
      <c r="EA348" s="52"/>
      <c r="EB348" s="52"/>
      <c r="EC348" s="52"/>
      <c r="ED348" s="52"/>
      <c r="EE348" s="52"/>
      <c r="EF348" s="52"/>
      <c r="EG348" s="52"/>
      <c r="EH348" s="52"/>
      <c r="EI348" s="52"/>
      <c r="EJ348" s="52"/>
      <c r="EK348" s="52"/>
      <c r="EL348" s="52"/>
      <c r="EM348" s="52"/>
      <c r="EN348" s="52"/>
      <c r="EO348" s="52"/>
      <c r="EP348" s="52"/>
      <c r="EQ348" s="52"/>
      <c r="ER348" s="52"/>
      <c r="ES348" s="52"/>
      <c r="ET348" s="52"/>
      <c r="EU348" s="52"/>
      <c r="EV348" s="52"/>
      <c r="EW348" s="52"/>
      <c r="EX348" s="52"/>
      <c r="EY348" s="52"/>
      <c r="EZ348" s="52"/>
      <c r="FA348" s="52"/>
      <c r="FB348" s="91" t="s">
        <v>1213</v>
      </c>
      <c r="FC348" s="91"/>
      <c r="FD348" s="91"/>
    </row>
    <row r="349">
      <c r="A349" s="92">
        <v>39923.0</v>
      </c>
      <c r="B349" s="93" t="s">
        <v>1214</v>
      </c>
      <c r="C349" s="94" t="s">
        <v>27</v>
      </c>
      <c r="D349" s="87" t="s">
        <v>41</v>
      </c>
      <c r="E349" s="87" t="s">
        <v>10</v>
      </c>
      <c r="F349" s="87" t="s">
        <v>292</v>
      </c>
      <c r="G349" s="93" t="s">
        <v>1215</v>
      </c>
      <c r="H349" s="93" t="s">
        <v>1216</v>
      </c>
      <c r="I349" s="85" t="s">
        <v>11</v>
      </c>
      <c r="J349" s="85" t="s">
        <v>18</v>
      </c>
      <c r="K349" s="85" t="s">
        <v>73</v>
      </c>
      <c r="L349" s="85" t="s">
        <v>1196</v>
      </c>
      <c r="M349" s="85" t="s">
        <v>110</v>
      </c>
      <c r="N349" s="95">
        <v>43500.0</v>
      </c>
      <c r="O349" s="106"/>
      <c r="P349" s="52"/>
      <c r="Q349" s="53"/>
      <c r="R349" s="53"/>
      <c r="S349" s="52"/>
      <c r="T349" s="34">
        <f t="shared" si="419"/>
        <v>23</v>
      </c>
      <c r="U349" s="35">
        <f t="shared" si="648"/>
        <v>4</v>
      </c>
      <c r="V349" s="36">
        <f t="shared" ref="V349:X349" si="709">IF(ISBLANK($A349),"",sum(AF349,AL349,AR349,AX349,BD349,BJ349,BP349,BV349,CB349,CH349,CN349,CT349,CZ349,DF349,DL349,DR349,DX349,ED349,EJ349,EP349,EV349))</f>
        <v>0</v>
      </c>
      <c r="W349" s="36">
        <f t="shared" si="709"/>
        <v>0</v>
      </c>
      <c r="X349" s="36">
        <f t="shared" si="709"/>
        <v>0</v>
      </c>
      <c r="Y349" s="36">
        <f t="shared" si="633"/>
        <v>0</v>
      </c>
      <c r="Z349" s="36">
        <f t="shared" ref="Z349:AB349" si="710">IF(ISBLANK($A349),"",sum(AI349,AO349,AU349,BA349,BG349,BM349,BS349,BY349,CE349,CK349,CQ349,CW349,DC349,DI349,DO349,DU349,EA349,EG349,EM349,ES349,EY349))</f>
        <v>0</v>
      </c>
      <c r="AA349" s="36">
        <f t="shared" si="710"/>
        <v>0</v>
      </c>
      <c r="AB349" s="36">
        <f t="shared" si="710"/>
        <v>0</v>
      </c>
      <c r="AC349" s="36">
        <f t="shared" si="635"/>
        <v>0</v>
      </c>
      <c r="AD349" s="38" t="str">
        <f t="shared" si="636"/>
        <v/>
      </c>
      <c r="AE349" s="114">
        <f t="shared" si="637"/>
        <v>4</v>
      </c>
      <c r="AF349" s="115"/>
      <c r="AG349" s="90"/>
      <c r="AH349" s="52"/>
      <c r="AI349" s="90"/>
      <c r="AJ349" s="52"/>
      <c r="AK349" s="52"/>
      <c r="AL349" s="90"/>
      <c r="AM349" s="90"/>
      <c r="AN349" s="52"/>
      <c r="AO349" s="90"/>
      <c r="AP349" s="52"/>
      <c r="AQ349" s="52"/>
      <c r="AR349" s="52"/>
      <c r="AS349" s="90"/>
      <c r="AT349" s="52"/>
      <c r="AU349" s="90"/>
      <c r="AV349" s="52"/>
      <c r="AW349" s="52"/>
      <c r="AX349" s="52"/>
      <c r="AY349" s="52"/>
      <c r="AZ349" s="52"/>
      <c r="BA349" s="52"/>
      <c r="BB349" s="52"/>
      <c r="BC349" s="52"/>
      <c r="BD349" s="90"/>
      <c r="BE349" s="52"/>
      <c r="BF349" s="52"/>
      <c r="BG349" s="52"/>
      <c r="BH349" s="52"/>
      <c r="BI349" s="52"/>
      <c r="BJ349" s="90"/>
      <c r="BK349" s="52"/>
      <c r="BL349" s="52"/>
      <c r="BM349" s="52"/>
      <c r="BN349" s="52"/>
      <c r="BO349" s="52"/>
      <c r="BP349" s="90"/>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52"/>
      <c r="DK349" s="52"/>
      <c r="DL349" s="52"/>
      <c r="DM349" s="52"/>
      <c r="DN349" s="52"/>
      <c r="DO349" s="52"/>
      <c r="DP349" s="52"/>
      <c r="DQ349" s="52"/>
      <c r="DR349" s="52"/>
      <c r="DS349" s="52"/>
      <c r="DT349" s="52"/>
      <c r="DU349" s="52"/>
      <c r="DV349" s="52"/>
      <c r="DW349" s="52"/>
      <c r="DX349" s="52"/>
      <c r="DY349" s="52"/>
      <c r="DZ349" s="52"/>
      <c r="EA349" s="52"/>
      <c r="EB349" s="52"/>
      <c r="EC349" s="52"/>
      <c r="ED349" s="52"/>
      <c r="EE349" s="52"/>
      <c r="EF349" s="52"/>
      <c r="EG349" s="52"/>
      <c r="EH349" s="52"/>
      <c r="EI349" s="52"/>
      <c r="EJ349" s="52"/>
      <c r="EK349" s="52"/>
      <c r="EL349" s="52"/>
      <c r="EM349" s="52"/>
      <c r="EN349" s="52"/>
      <c r="EO349" s="52"/>
      <c r="EP349" s="52"/>
      <c r="EQ349" s="52"/>
      <c r="ER349" s="52"/>
      <c r="ES349" s="52"/>
      <c r="ET349" s="52"/>
      <c r="EU349" s="52"/>
      <c r="EV349" s="52"/>
      <c r="EW349" s="52"/>
      <c r="EX349" s="52"/>
      <c r="EY349" s="52"/>
      <c r="EZ349" s="52"/>
      <c r="FA349" s="52"/>
      <c r="FB349" s="91" t="s">
        <v>1217</v>
      </c>
      <c r="FC349" s="91"/>
      <c r="FD349" s="91"/>
    </row>
    <row r="350">
      <c r="A350" s="92" t="s">
        <v>1218</v>
      </c>
      <c r="B350" s="93" t="s">
        <v>1161</v>
      </c>
      <c r="C350" s="94" t="s">
        <v>27</v>
      </c>
      <c r="D350" s="87" t="s">
        <v>41</v>
      </c>
      <c r="E350" s="87" t="s">
        <v>10</v>
      </c>
      <c r="F350" s="87" t="s">
        <v>292</v>
      </c>
      <c r="G350" s="93" t="s">
        <v>1162</v>
      </c>
      <c r="H350" s="93" t="s">
        <v>1163</v>
      </c>
      <c r="I350" s="85" t="s">
        <v>11</v>
      </c>
      <c r="J350" s="85" t="s">
        <v>18</v>
      </c>
      <c r="K350" s="85" t="s">
        <v>73</v>
      </c>
      <c r="L350" s="85" t="s">
        <v>1074</v>
      </c>
      <c r="M350" s="85" t="s">
        <v>114</v>
      </c>
      <c r="N350" s="95">
        <v>43501.0</v>
      </c>
      <c r="O350" s="106"/>
      <c r="P350" s="52"/>
      <c r="Q350" s="53"/>
      <c r="R350" s="53"/>
      <c r="S350" s="52"/>
      <c r="T350" s="34">
        <f t="shared" si="419"/>
        <v>22</v>
      </c>
      <c r="U350" s="35">
        <f t="shared" si="648"/>
        <v>4</v>
      </c>
      <c r="V350" s="36">
        <f t="shared" ref="V350:X350" si="711">IF(ISBLANK($A350),"",sum(AF350,AL350,AR350,AX350,BD350,BJ350,BP350,BV350,CB350,CH350,CN350,CT350,CZ350,DF350,DL350,DR350,DX350,ED350,EJ350,EP350,EV350))</f>
        <v>7</v>
      </c>
      <c r="W350" s="36">
        <f t="shared" si="711"/>
        <v>0</v>
      </c>
      <c r="X350" s="36">
        <f t="shared" si="711"/>
        <v>0</v>
      </c>
      <c r="Y350" s="36">
        <f t="shared" si="633"/>
        <v>7</v>
      </c>
      <c r="Z350" s="36">
        <f t="shared" ref="Z350:AB350" si="712">IF(ISBLANK($A350),"",sum(AI350,AO350,AU350,BA350,BG350,BM350,BS350,BY350,CE350,CK350,CQ350,CW350,DC350,DI350,DO350,DU350,EA350,EG350,EM350,ES350,EY350))</f>
        <v>7</v>
      </c>
      <c r="AA350" s="36">
        <f t="shared" si="712"/>
        <v>0</v>
      </c>
      <c r="AB350" s="36">
        <f t="shared" si="712"/>
        <v>0</v>
      </c>
      <c r="AC350" s="36">
        <f t="shared" si="635"/>
        <v>7</v>
      </c>
      <c r="AD350" s="38">
        <f t="shared" si="636"/>
        <v>1</v>
      </c>
      <c r="AE350" s="114">
        <f t="shared" si="637"/>
        <v>4</v>
      </c>
      <c r="AF350" s="115"/>
      <c r="AG350" s="90"/>
      <c r="AH350" s="52"/>
      <c r="AI350" s="90"/>
      <c r="AJ350" s="52"/>
      <c r="AK350" s="52"/>
      <c r="AL350" s="90">
        <v>7.0</v>
      </c>
      <c r="AM350" s="90"/>
      <c r="AN350" s="52"/>
      <c r="AO350" s="90">
        <v>7.0</v>
      </c>
      <c r="AP350" s="52"/>
      <c r="AQ350" s="52"/>
      <c r="AR350" s="52"/>
      <c r="AS350" s="90"/>
      <c r="AT350" s="52"/>
      <c r="AU350" s="90"/>
      <c r="AV350" s="52"/>
      <c r="AW350" s="52"/>
      <c r="AX350" s="52"/>
      <c r="AY350" s="52"/>
      <c r="AZ350" s="52"/>
      <c r="BA350" s="52"/>
      <c r="BB350" s="52"/>
      <c r="BC350" s="52"/>
      <c r="BD350" s="90"/>
      <c r="BE350" s="52"/>
      <c r="BF350" s="52"/>
      <c r="BG350" s="52"/>
      <c r="BH350" s="52"/>
      <c r="BI350" s="52"/>
      <c r="BJ350" s="90"/>
      <c r="BK350" s="52"/>
      <c r="BL350" s="52"/>
      <c r="BM350" s="52"/>
      <c r="BN350" s="52"/>
      <c r="BO350" s="52"/>
      <c r="BP350" s="90"/>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52"/>
      <c r="DK350" s="52"/>
      <c r="DL350" s="52"/>
      <c r="DM350" s="52"/>
      <c r="DN350" s="52"/>
      <c r="DO350" s="52"/>
      <c r="DP350" s="52"/>
      <c r="DQ350" s="52"/>
      <c r="DR350" s="52"/>
      <c r="DS350" s="52"/>
      <c r="DT350" s="52"/>
      <c r="DU350" s="52"/>
      <c r="DV350" s="52"/>
      <c r="DW350" s="52"/>
      <c r="DX350" s="52"/>
      <c r="DY350" s="52"/>
      <c r="DZ350" s="52"/>
      <c r="EA350" s="52"/>
      <c r="EB350" s="52"/>
      <c r="EC350" s="52"/>
      <c r="ED350" s="52"/>
      <c r="EE350" s="52"/>
      <c r="EF350" s="52"/>
      <c r="EG350" s="52"/>
      <c r="EH350" s="52"/>
      <c r="EI350" s="52"/>
      <c r="EJ350" s="52"/>
      <c r="EK350" s="52"/>
      <c r="EL350" s="52"/>
      <c r="EM350" s="52"/>
      <c r="EN350" s="52"/>
      <c r="EO350" s="52"/>
      <c r="EP350" s="52"/>
      <c r="EQ350" s="52"/>
      <c r="ER350" s="52"/>
      <c r="ES350" s="52"/>
      <c r="ET350" s="52"/>
      <c r="EU350" s="52"/>
      <c r="EV350" s="52"/>
      <c r="EW350" s="52"/>
      <c r="EX350" s="52"/>
      <c r="EY350" s="52"/>
      <c r="EZ350" s="52"/>
      <c r="FA350" s="52"/>
      <c r="FB350" s="91" t="s">
        <v>1219</v>
      </c>
      <c r="FC350" s="91"/>
      <c r="FD350" s="91"/>
    </row>
    <row r="351">
      <c r="A351" s="92" t="s">
        <v>1220</v>
      </c>
      <c r="B351" s="93" t="s">
        <v>1161</v>
      </c>
      <c r="C351" s="94" t="s">
        <v>27</v>
      </c>
      <c r="D351" s="87" t="s">
        <v>41</v>
      </c>
      <c r="E351" s="87" t="s">
        <v>10</v>
      </c>
      <c r="F351" s="87" t="s">
        <v>292</v>
      </c>
      <c r="G351" s="93" t="s">
        <v>1162</v>
      </c>
      <c r="H351" s="93" t="s">
        <v>1163</v>
      </c>
      <c r="I351" s="85" t="s">
        <v>11</v>
      </c>
      <c r="J351" s="85" t="s">
        <v>18</v>
      </c>
      <c r="K351" s="85" t="s">
        <v>73</v>
      </c>
      <c r="L351" s="85" t="s">
        <v>1074</v>
      </c>
      <c r="M351" s="85" t="s">
        <v>114</v>
      </c>
      <c r="N351" s="95">
        <v>43501.0</v>
      </c>
      <c r="O351" s="106"/>
      <c r="P351" s="52"/>
      <c r="Q351" s="53"/>
      <c r="R351" s="53"/>
      <c r="S351" s="52"/>
      <c r="T351" s="34">
        <f t="shared" si="419"/>
        <v>22</v>
      </c>
      <c r="U351" s="35">
        <f t="shared" si="648"/>
        <v>4</v>
      </c>
      <c r="V351" s="36">
        <f t="shared" ref="V351:X351" si="713">IF(ISBLANK($A351),"",sum(AF351,AL351,AR351,AX351,BD351,BJ351,BP351,BV351,CB351,CH351,CN351,CT351,CZ351,DF351,DL351,DR351,DX351,ED351,EJ351,EP351,EV351))</f>
        <v>3</v>
      </c>
      <c r="W351" s="36">
        <f t="shared" si="713"/>
        <v>0</v>
      </c>
      <c r="X351" s="36">
        <f t="shared" si="713"/>
        <v>0</v>
      </c>
      <c r="Y351" s="36">
        <f t="shared" si="633"/>
        <v>3</v>
      </c>
      <c r="Z351" s="36">
        <f t="shared" ref="Z351:AB351" si="714">IF(ISBLANK($A351),"",sum(AI351,AO351,AU351,BA351,BG351,BM351,BS351,BY351,CE351,CK351,CQ351,CW351,DC351,DI351,DO351,DU351,EA351,EG351,EM351,ES351,EY351))</f>
        <v>3</v>
      </c>
      <c r="AA351" s="36">
        <f t="shared" si="714"/>
        <v>0</v>
      </c>
      <c r="AB351" s="36">
        <f t="shared" si="714"/>
        <v>0</v>
      </c>
      <c r="AC351" s="36">
        <f t="shared" si="635"/>
        <v>3</v>
      </c>
      <c r="AD351" s="38">
        <f t="shared" si="636"/>
        <v>1</v>
      </c>
      <c r="AE351" s="114">
        <f t="shared" si="637"/>
        <v>4</v>
      </c>
      <c r="AF351" s="115"/>
      <c r="AG351" s="90"/>
      <c r="AH351" s="52"/>
      <c r="AI351" s="90"/>
      <c r="AJ351" s="52"/>
      <c r="AK351" s="52"/>
      <c r="AL351" s="90">
        <v>2.0</v>
      </c>
      <c r="AM351" s="90"/>
      <c r="AN351" s="52"/>
      <c r="AO351" s="90">
        <v>2.0</v>
      </c>
      <c r="AP351" s="52"/>
      <c r="AQ351" s="52"/>
      <c r="AR351" s="90">
        <v>1.0</v>
      </c>
      <c r="AS351" s="90"/>
      <c r="AT351" s="52"/>
      <c r="AU351" s="90">
        <v>1.0</v>
      </c>
      <c r="AV351" s="52"/>
      <c r="AW351" s="52"/>
      <c r="AX351" s="52"/>
      <c r="AY351" s="52"/>
      <c r="AZ351" s="52"/>
      <c r="BA351" s="52"/>
      <c r="BB351" s="52"/>
      <c r="BC351" s="52"/>
      <c r="BD351" s="90"/>
      <c r="BE351" s="52"/>
      <c r="BF351" s="52"/>
      <c r="BG351" s="52"/>
      <c r="BH351" s="52"/>
      <c r="BI351" s="52"/>
      <c r="BJ351" s="90"/>
      <c r="BK351" s="52"/>
      <c r="BL351" s="52"/>
      <c r="BM351" s="52"/>
      <c r="BN351" s="52"/>
      <c r="BO351" s="52"/>
      <c r="BP351" s="90"/>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52"/>
      <c r="DK351" s="52"/>
      <c r="DL351" s="52"/>
      <c r="DM351" s="52"/>
      <c r="DN351" s="52"/>
      <c r="DO351" s="52"/>
      <c r="DP351" s="52"/>
      <c r="DQ351" s="52"/>
      <c r="DR351" s="52"/>
      <c r="DS351" s="52"/>
      <c r="DT351" s="52"/>
      <c r="DU351" s="52"/>
      <c r="DV351" s="52"/>
      <c r="DW351" s="52"/>
      <c r="DX351" s="52"/>
      <c r="DY351" s="52"/>
      <c r="DZ351" s="52"/>
      <c r="EA351" s="52"/>
      <c r="EB351" s="52"/>
      <c r="EC351" s="52"/>
      <c r="ED351" s="52"/>
      <c r="EE351" s="52"/>
      <c r="EF351" s="52"/>
      <c r="EG351" s="52"/>
      <c r="EH351" s="52"/>
      <c r="EI351" s="52"/>
      <c r="EJ351" s="52"/>
      <c r="EK351" s="52"/>
      <c r="EL351" s="52"/>
      <c r="EM351" s="52"/>
      <c r="EN351" s="52"/>
      <c r="EO351" s="52"/>
      <c r="EP351" s="52"/>
      <c r="EQ351" s="52"/>
      <c r="ER351" s="52"/>
      <c r="ES351" s="52"/>
      <c r="ET351" s="52"/>
      <c r="EU351" s="52"/>
      <c r="EV351" s="52"/>
      <c r="EW351" s="52"/>
      <c r="EX351" s="52"/>
      <c r="EY351" s="52"/>
      <c r="EZ351" s="52"/>
      <c r="FA351" s="52"/>
      <c r="FB351" s="91" t="s">
        <v>1221</v>
      </c>
      <c r="FC351" s="91"/>
      <c r="FD351" s="91"/>
    </row>
    <row r="352">
      <c r="A352" s="92" t="s">
        <v>1222</v>
      </c>
      <c r="B352" s="123" t="s">
        <v>1161</v>
      </c>
      <c r="C352" s="66" t="s">
        <v>27</v>
      </c>
      <c r="D352" s="87" t="s">
        <v>41</v>
      </c>
      <c r="E352" s="124" t="s">
        <v>10</v>
      </c>
      <c r="F352" s="124" t="s">
        <v>292</v>
      </c>
      <c r="G352" s="123" t="s">
        <v>1162</v>
      </c>
      <c r="H352" s="123" t="s">
        <v>1163</v>
      </c>
      <c r="I352" s="125" t="s">
        <v>11</v>
      </c>
      <c r="J352" s="125" t="s">
        <v>18</v>
      </c>
      <c r="K352" s="125" t="s">
        <v>73</v>
      </c>
      <c r="L352" s="125" t="s">
        <v>1074</v>
      </c>
      <c r="M352" s="125" t="s">
        <v>114</v>
      </c>
      <c r="N352" s="95">
        <v>43501.0</v>
      </c>
      <c r="O352" s="88"/>
      <c r="P352" s="52"/>
      <c r="Q352" s="53"/>
      <c r="R352" s="53"/>
      <c r="S352" s="52"/>
      <c r="T352" s="34">
        <f t="shared" si="419"/>
        <v>22</v>
      </c>
      <c r="U352" s="35">
        <f t="shared" si="648"/>
        <v>4</v>
      </c>
      <c r="V352" s="36">
        <f t="shared" ref="V352:X352" si="715">IF(ISBLANK($A352),"",sum(AF352,AL352,AR352,AX352,BD352,BJ352,BP352,BV352,CB352,CH352,CN352,CT352,CZ352,DF352,DL352,DR352,DX352,ED352,EJ352,EP352,EV352))</f>
        <v>2</v>
      </c>
      <c r="W352" s="36">
        <f t="shared" si="715"/>
        <v>0</v>
      </c>
      <c r="X352" s="36">
        <f t="shared" si="715"/>
        <v>0</v>
      </c>
      <c r="Y352" s="36">
        <f t="shared" si="633"/>
        <v>2</v>
      </c>
      <c r="Z352" s="36">
        <f t="shared" ref="Z352:AB352" si="716">IF(ISBLANK($A352),"",sum(AI352,AO352,AU352,BA352,BG352,BM352,BS352,BY352,CE352,CK352,CQ352,CW352,DC352,DI352,DO352,DU352,EA352,EG352,EM352,ES352,EY352))</f>
        <v>2</v>
      </c>
      <c r="AA352" s="36">
        <f t="shared" si="716"/>
        <v>0</v>
      </c>
      <c r="AB352" s="36">
        <f t="shared" si="716"/>
        <v>0</v>
      </c>
      <c r="AC352" s="36">
        <f t="shared" si="635"/>
        <v>2</v>
      </c>
      <c r="AD352" s="38">
        <f t="shared" si="636"/>
        <v>1</v>
      </c>
      <c r="AE352" s="114">
        <f t="shared" si="637"/>
        <v>4</v>
      </c>
      <c r="AF352" s="126"/>
      <c r="AG352" s="126"/>
      <c r="AH352" s="52"/>
      <c r="AI352" s="126"/>
      <c r="AJ352" s="52"/>
      <c r="AK352" s="52"/>
      <c r="AL352" s="90">
        <v>2.0</v>
      </c>
      <c r="AM352" s="126"/>
      <c r="AN352" s="52"/>
      <c r="AO352" s="90">
        <v>2.0</v>
      </c>
      <c r="AP352" s="52"/>
      <c r="AQ352" s="52"/>
      <c r="AR352" s="52"/>
      <c r="AS352" s="126"/>
      <c r="AT352" s="52"/>
      <c r="AU352" s="126"/>
      <c r="AV352" s="52"/>
      <c r="AW352" s="52"/>
      <c r="AX352" s="52"/>
      <c r="AY352" s="52"/>
      <c r="AZ352" s="52"/>
      <c r="BA352" s="52"/>
      <c r="BB352" s="52"/>
      <c r="BC352" s="52"/>
      <c r="BD352" s="126"/>
      <c r="BE352" s="52"/>
      <c r="BF352" s="52"/>
      <c r="BG352" s="52"/>
      <c r="BH352" s="52"/>
      <c r="BI352" s="52"/>
      <c r="BJ352" s="126"/>
      <c r="BK352" s="52"/>
      <c r="BL352" s="52"/>
      <c r="BM352" s="52"/>
      <c r="BN352" s="52"/>
      <c r="BO352" s="52"/>
      <c r="BP352" s="126"/>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52"/>
      <c r="DK352" s="52"/>
      <c r="DL352" s="52"/>
      <c r="DM352" s="52"/>
      <c r="DN352" s="52"/>
      <c r="DO352" s="52"/>
      <c r="DP352" s="52"/>
      <c r="DQ352" s="52"/>
      <c r="DR352" s="52"/>
      <c r="DS352" s="52"/>
      <c r="DT352" s="52"/>
      <c r="DU352" s="52"/>
      <c r="DV352" s="52"/>
      <c r="DW352" s="52"/>
      <c r="DX352" s="52"/>
      <c r="DY352" s="52"/>
      <c r="DZ352" s="52"/>
      <c r="EA352" s="52"/>
      <c r="EB352" s="52"/>
      <c r="EC352" s="52"/>
      <c r="ED352" s="52"/>
      <c r="EE352" s="52"/>
      <c r="EF352" s="52"/>
      <c r="EG352" s="52"/>
      <c r="EH352" s="52"/>
      <c r="EI352" s="52"/>
      <c r="EJ352" s="52"/>
      <c r="EK352" s="52"/>
      <c r="EL352" s="52"/>
      <c r="EM352" s="52"/>
      <c r="EN352" s="52"/>
      <c r="EO352" s="52"/>
      <c r="EP352" s="52"/>
      <c r="EQ352" s="52"/>
      <c r="ER352" s="52"/>
      <c r="ES352" s="52"/>
      <c r="ET352" s="52"/>
      <c r="EU352" s="52"/>
      <c r="EV352" s="52"/>
      <c r="EW352" s="52"/>
      <c r="EX352" s="52"/>
      <c r="EY352" s="52"/>
      <c r="EZ352" s="52"/>
      <c r="FA352" s="52"/>
      <c r="FB352" s="91" t="s">
        <v>1221</v>
      </c>
      <c r="FC352" s="126"/>
      <c r="FD352" s="126"/>
    </row>
    <row r="353">
      <c r="A353" s="92">
        <v>42104.0</v>
      </c>
      <c r="B353" s="93" t="s">
        <v>1223</v>
      </c>
      <c r="C353" s="66" t="s">
        <v>27</v>
      </c>
      <c r="D353" s="87" t="s">
        <v>41</v>
      </c>
      <c r="E353" s="124" t="s">
        <v>10</v>
      </c>
      <c r="F353" s="124" t="s">
        <v>292</v>
      </c>
      <c r="G353" s="93" t="s">
        <v>1224</v>
      </c>
      <c r="H353" s="93" t="s">
        <v>669</v>
      </c>
      <c r="I353" s="125" t="s">
        <v>11</v>
      </c>
      <c r="J353" s="125" t="s">
        <v>18</v>
      </c>
      <c r="K353" s="125" t="s">
        <v>73</v>
      </c>
      <c r="L353" s="85" t="s">
        <v>340</v>
      </c>
      <c r="M353" s="85" t="s">
        <v>110</v>
      </c>
      <c r="N353" s="95">
        <v>43508.0</v>
      </c>
      <c r="O353" s="88"/>
      <c r="P353" s="52"/>
      <c r="Q353" s="53"/>
      <c r="R353" s="53"/>
      <c r="S353" s="52"/>
      <c r="T353" s="34">
        <f t="shared" si="419"/>
        <v>15</v>
      </c>
      <c r="U353" s="35">
        <f t="shared" si="648"/>
        <v>4</v>
      </c>
      <c r="V353" s="36">
        <f t="shared" ref="V353:X353" si="717">IF(ISBLANK($A353),"",sum(AF353,AL353,AR353,AX353,BD353,BJ353,BP353,BV353,CB353,CH353,CN353,CT353,CZ353,DF353,DL353,DR353,DX353,ED353,EJ353,EP353,EV353))</f>
        <v>3</v>
      </c>
      <c r="W353" s="36">
        <f t="shared" si="717"/>
        <v>4</v>
      </c>
      <c r="X353" s="36">
        <f t="shared" si="717"/>
        <v>0</v>
      </c>
      <c r="Y353" s="36">
        <f t="shared" si="633"/>
        <v>7</v>
      </c>
      <c r="Z353" s="36">
        <f t="shared" ref="Z353:AB353" si="718">IF(ISBLANK($A353),"",sum(AI353,AO353,AU353,BA353,BG353,BM353,BS353,BY353,CE353,CK353,CQ353,CW353,DC353,DI353,DO353,DU353,EA353,EG353,EM353,ES353,EY353))</f>
        <v>3</v>
      </c>
      <c r="AA353" s="36">
        <f t="shared" si="718"/>
        <v>0</v>
      </c>
      <c r="AB353" s="36">
        <f t="shared" si="718"/>
        <v>0</v>
      </c>
      <c r="AC353" s="36">
        <f t="shared" si="635"/>
        <v>3</v>
      </c>
      <c r="AD353" s="38">
        <f t="shared" si="636"/>
        <v>0.4285714286</v>
      </c>
      <c r="AE353" s="114">
        <f t="shared" si="637"/>
        <v>3</v>
      </c>
      <c r="AF353" s="126"/>
      <c r="AG353" s="126"/>
      <c r="AH353" s="52"/>
      <c r="AI353" s="126"/>
      <c r="AJ353" s="52"/>
      <c r="AK353" s="52"/>
      <c r="AL353" s="90">
        <v>3.0</v>
      </c>
      <c r="AM353" s="90">
        <v>4.0</v>
      </c>
      <c r="AN353" s="52"/>
      <c r="AO353" s="90">
        <v>3.0</v>
      </c>
      <c r="AP353" s="52"/>
      <c r="AQ353" s="52"/>
      <c r="AR353" s="52"/>
      <c r="AS353" s="126"/>
      <c r="AT353" s="52"/>
      <c r="AU353" s="126"/>
      <c r="AV353" s="52"/>
      <c r="AW353" s="52"/>
      <c r="AX353" s="52"/>
      <c r="AY353" s="52"/>
      <c r="AZ353" s="52"/>
      <c r="BA353" s="52"/>
      <c r="BB353" s="52"/>
      <c r="BC353" s="52"/>
      <c r="BD353" s="126"/>
      <c r="BE353" s="52"/>
      <c r="BF353" s="52"/>
      <c r="BG353" s="52"/>
      <c r="BH353" s="52"/>
      <c r="BI353" s="52"/>
      <c r="BJ353" s="126"/>
      <c r="BK353" s="52"/>
      <c r="BL353" s="52"/>
      <c r="BM353" s="52"/>
      <c r="BN353" s="52"/>
      <c r="BO353" s="52"/>
      <c r="BP353" s="126"/>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52"/>
      <c r="DK353" s="52"/>
      <c r="DL353" s="52"/>
      <c r="DM353" s="52"/>
      <c r="DN353" s="52"/>
      <c r="DO353" s="52"/>
      <c r="DP353" s="52"/>
      <c r="DQ353" s="52"/>
      <c r="DR353" s="52"/>
      <c r="DS353" s="52"/>
      <c r="DT353" s="52"/>
      <c r="DU353" s="52"/>
      <c r="DV353" s="52"/>
      <c r="DW353" s="52"/>
      <c r="DX353" s="52"/>
      <c r="DY353" s="52"/>
      <c r="DZ353" s="52"/>
      <c r="EA353" s="52"/>
      <c r="EB353" s="52"/>
      <c r="EC353" s="52"/>
      <c r="ED353" s="52"/>
      <c r="EE353" s="52"/>
      <c r="EF353" s="52"/>
      <c r="EG353" s="52"/>
      <c r="EH353" s="52"/>
      <c r="EI353" s="52"/>
      <c r="EJ353" s="52"/>
      <c r="EK353" s="52"/>
      <c r="EL353" s="52"/>
      <c r="EM353" s="52"/>
      <c r="EN353" s="52"/>
      <c r="EO353" s="52"/>
      <c r="EP353" s="52"/>
      <c r="EQ353" s="52"/>
      <c r="ER353" s="52"/>
      <c r="ES353" s="52"/>
      <c r="ET353" s="52"/>
      <c r="EU353" s="52"/>
      <c r="EV353" s="52"/>
      <c r="EW353" s="52"/>
      <c r="EX353" s="52"/>
      <c r="EY353" s="52"/>
      <c r="EZ353" s="52"/>
      <c r="FA353" s="52"/>
      <c r="FB353" s="91" t="s">
        <v>1225</v>
      </c>
      <c r="FC353" s="126"/>
      <c r="FD353" s="126"/>
    </row>
    <row r="354">
      <c r="A354" s="92">
        <v>42105.0</v>
      </c>
      <c r="B354" s="93" t="s">
        <v>1106</v>
      </c>
      <c r="C354" s="66" t="s">
        <v>27</v>
      </c>
      <c r="D354" s="87" t="s">
        <v>41</v>
      </c>
      <c r="E354" s="124" t="s">
        <v>10</v>
      </c>
      <c r="F354" s="124" t="s">
        <v>292</v>
      </c>
      <c r="G354" s="93" t="s">
        <v>531</v>
      </c>
      <c r="H354" s="93" t="s">
        <v>477</v>
      </c>
      <c r="I354" s="125" t="s">
        <v>11</v>
      </c>
      <c r="J354" s="125" t="s">
        <v>18</v>
      </c>
      <c r="K354" s="125" t="s">
        <v>73</v>
      </c>
      <c r="L354" s="85" t="s">
        <v>770</v>
      </c>
      <c r="M354" s="85" t="s">
        <v>110</v>
      </c>
      <c r="N354" s="95">
        <v>43510.0</v>
      </c>
      <c r="O354" s="88"/>
      <c r="P354" s="52"/>
      <c r="Q354" s="53"/>
      <c r="R354" s="53"/>
      <c r="S354" s="52"/>
      <c r="T354" s="34">
        <f t="shared" si="419"/>
        <v>13</v>
      </c>
      <c r="U354" s="35">
        <f t="shared" si="648"/>
        <v>4</v>
      </c>
      <c r="V354" s="36">
        <f t="shared" ref="V354:X354" si="719">IF(ISBLANK($A354),"",sum(AF354,AL354,AR354,AX354,BD354,BJ354,BP354,BV354,CB354,CH354,CN354,CT354,CZ354,DF354,DL354,DR354,DX354,ED354,EJ354,EP354,EV354))</f>
        <v>3</v>
      </c>
      <c r="W354" s="36">
        <f t="shared" si="719"/>
        <v>0</v>
      </c>
      <c r="X354" s="36">
        <f t="shared" si="719"/>
        <v>0</v>
      </c>
      <c r="Y354" s="36">
        <f t="shared" si="633"/>
        <v>3</v>
      </c>
      <c r="Z354" s="36">
        <f t="shared" ref="Z354:AB354" si="720">IF(ISBLANK($A354),"",sum(AI354,AO354,AU354,BA354,BG354,BM354,BS354,BY354,CE354,CK354,CQ354,CW354,DC354,DI354,DO354,DU354,EA354,EG354,EM354,ES354,EY354))</f>
        <v>3</v>
      </c>
      <c r="AA354" s="36">
        <f t="shared" si="720"/>
        <v>0</v>
      </c>
      <c r="AB354" s="36">
        <f t="shared" si="720"/>
        <v>0</v>
      </c>
      <c r="AC354" s="36">
        <f t="shared" si="635"/>
        <v>3</v>
      </c>
      <c r="AD354" s="38">
        <f t="shared" si="636"/>
        <v>1</v>
      </c>
      <c r="AE354" s="114">
        <f t="shared" si="637"/>
        <v>2</v>
      </c>
      <c r="AF354" s="90">
        <v>2.0</v>
      </c>
      <c r="AG354" s="126"/>
      <c r="AH354" s="52"/>
      <c r="AI354" s="126"/>
      <c r="AJ354" s="52"/>
      <c r="AK354" s="52"/>
      <c r="AL354" s="90">
        <v>1.0</v>
      </c>
      <c r="AM354" s="126"/>
      <c r="AN354" s="52"/>
      <c r="AO354" s="90">
        <v>3.0</v>
      </c>
      <c r="AP354" s="52"/>
      <c r="AQ354" s="52"/>
      <c r="AR354" s="52"/>
      <c r="AS354" s="126"/>
      <c r="AT354" s="52"/>
      <c r="AU354" s="126"/>
      <c r="AV354" s="52"/>
      <c r="AW354" s="52"/>
      <c r="AX354" s="52"/>
      <c r="AY354" s="52"/>
      <c r="AZ354" s="52"/>
      <c r="BA354" s="52"/>
      <c r="BB354" s="52"/>
      <c r="BC354" s="52"/>
      <c r="BD354" s="126"/>
      <c r="BE354" s="52"/>
      <c r="BF354" s="52"/>
      <c r="BG354" s="52"/>
      <c r="BH354" s="52"/>
      <c r="BI354" s="52"/>
      <c r="BJ354" s="126"/>
      <c r="BK354" s="52"/>
      <c r="BL354" s="52"/>
      <c r="BM354" s="52"/>
      <c r="BN354" s="52"/>
      <c r="BO354" s="52"/>
      <c r="BP354" s="126"/>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52"/>
      <c r="DK354" s="52"/>
      <c r="DL354" s="52"/>
      <c r="DM354" s="52"/>
      <c r="DN354" s="52"/>
      <c r="DO354" s="52"/>
      <c r="DP354" s="52"/>
      <c r="DQ354" s="52"/>
      <c r="DR354" s="52"/>
      <c r="DS354" s="52"/>
      <c r="DT354" s="52"/>
      <c r="DU354" s="52"/>
      <c r="DV354" s="52"/>
      <c r="DW354" s="52"/>
      <c r="DX354" s="52"/>
      <c r="DY354" s="52"/>
      <c r="DZ354" s="52"/>
      <c r="EA354" s="52"/>
      <c r="EB354" s="52"/>
      <c r="EC354" s="52"/>
      <c r="ED354" s="52"/>
      <c r="EE354" s="52"/>
      <c r="EF354" s="52"/>
      <c r="EG354" s="52"/>
      <c r="EH354" s="52"/>
      <c r="EI354" s="52"/>
      <c r="EJ354" s="52"/>
      <c r="EK354" s="52"/>
      <c r="EL354" s="52"/>
      <c r="EM354" s="52"/>
      <c r="EN354" s="52"/>
      <c r="EO354" s="52"/>
      <c r="EP354" s="52"/>
      <c r="EQ354" s="52"/>
      <c r="ER354" s="52"/>
      <c r="ES354" s="52"/>
      <c r="ET354" s="52"/>
      <c r="EU354" s="52"/>
      <c r="EV354" s="52"/>
      <c r="EW354" s="52"/>
      <c r="EX354" s="52"/>
      <c r="EY354" s="52"/>
      <c r="EZ354" s="52"/>
      <c r="FA354" s="52"/>
      <c r="FB354" s="91" t="s">
        <v>1226</v>
      </c>
      <c r="FC354" s="126"/>
      <c r="FD354" s="126"/>
    </row>
    <row r="355">
      <c r="A355" s="92">
        <v>41573.0</v>
      </c>
      <c r="B355" s="93" t="s">
        <v>1056</v>
      </c>
      <c r="C355" s="66" t="s">
        <v>27</v>
      </c>
      <c r="D355" s="87" t="s">
        <v>41</v>
      </c>
      <c r="E355" s="124" t="s">
        <v>10</v>
      </c>
      <c r="F355" s="124" t="s">
        <v>292</v>
      </c>
      <c r="G355" s="93" t="s">
        <v>1215</v>
      </c>
      <c r="H355" s="93" t="s">
        <v>669</v>
      </c>
      <c r="I355" s="125" t="s">
        <v>11</v>
      </c>
      <c r="J355" s="125" t="s">
        <v>18</v>
      </c>
      <c r="K355" s="125" t="s">
        <v>73</v>
      </c>
      <c r="L355" s="127" t="s">
        <v>340</v>
      </c>
      <c r="M355" s="85" t="s">
        <v>110</v>
      </c>
      <c r="N355" s="95">
        <v>43521.0</v>
      </c>
      <c r="O355" s="88"/>
      <c r="P355" s="52"/>
      <c r="Q355" s="53"/>
      <c r="R355" s="53"/>
      <c r="S355" s="52"/>
      <c r="T355" s="34">
        <f t="shared" si="419"/>
        <v>2</v>
      </c>
      <c r="U355" s="35">
        <f t="shared" si="648"/>
        <v>4</v>
      </c>
      <c r="V355" s="36">
        <f t="shared" ref="V355:X355" si="721">IF(ISBLANK($A355),"",sum(AF355,AL355,AR355,AX355,BD355,BJ355,BP355,BV355,CB355,CH355,CN355,CT355,CZ355,DF355,DL355,DR355,DX355,ED355,EJ355,EP355,EV355))</f>
        <v>1</v>
      </c>
      <c r="W355" s="36">
        <f t="shared" si="721"/>
        <v>0</v>
      </c>
      <c r="X355" s="36">
        <f t="shared" si="721"/>
        <v>0</v>
      </c>
      <c r="Y355" s="36">
        <f t="shared" si="633"/>
        <v>1</v>
      </c>
      <c r="Z355" s="36">
        <f t="shared" ref="Z355:AB355" si="722">IF(ISBLANK($A355),"",sum(AI355,AO355,AU355,BA355,BG355,BM355,BS355,BY355,CE355,CK355,CQ355,CW355,DC355,DI355,DO355,DU355,EA355,EG355,EM355,ES355,EY355))</f>
        <v>1</v>
      </c>
      <c r="AA355" s="36">
        <f t="shared" si="722"/>
        <v>0</v>
      </c>
      <c r="AB355" s="36">
        <f t="shared" si="722"/>
        <v>0</v>
      </c>
      <c r="AC355" s="36">
        <f t="shared" si="635"/>
        <v>1</v>
      </c>
      <c r="AD355" s="38">
        <f t="shared" si="636"/>
        <v>1</v>
      </c>
      <c r="AE355" s="114">
        <f t="shared" si="637"/>
        <v>1</v>
      </c>
      <c r="AF355" s="90">
        <v>1.0</v>
      </c>
      <c r="AG355" s="126"/>
      <c r="AH355" s="52"/>
      <c r="AI355" s="90">
        <v>1.0</v>
      </c>
      <c r="AJ355" s="52"/>
      <c r="AK355" s="52"/>
      <c r="AL355" s="126"/>
      <c r="AM355" s="126"/>
      <c r="AN355" s="52"/>
      <c r="AO355" s="126"/>
      <c r="AP355" s="52"/>
      <c r="AQ355" s="52"/>
      <c r="AR355" s="52"/>
      <c r="AS355" s="126"/>
      <c r="AT355" s="52"/>
      <c r="AU355" s="126"/>
      <c r="AV355" s="52"/>
      <c r="AW355" s="52"/>
      <c r="AX355" s="52"/>
      <c r="AY355" s="52"/>
      <c r="AZ355" s="52"/>
      <c r="BA355" s="52"/>
      <c r="BB355" s="52"/>
      <c r="BC355" s="52"/>
      <c r="BD355" s="126"/>
      <c r="BE355" s="52"/>
      <c r="BF355" s="52"/>
      <c r="BG355" s="52"/>
      <c r="BH355" s="52"/>
      <c r="BI355" s="52"/>
      <c r="BJ355" s="126"/>
      <c r="BK355" s="52"/>
      <c r="BL355" s="52"/>
      <c r="BM355" s="52"/>
      <c r="BN355" s="52"/>
      <c r="BO355" s="52"/>
      <c r="BP355" s="126"/>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52"/>
      <c r="DK355" s="52"/>
      <c r="DL355" s="52"/>
      <c r="DM355" s="52"/>
      <c r="DN355" s="52"/>
      <c r="DO355" s="52"/>
      <c r="DP355" s="52"/>
      <c r="DQ355" s="52"/>
      <c r="DR355" s="52"/>
      <c r="DS355" s="52"/>
      <c r="DT355" s="52"/>
      <c r="DU355" s="52"/>
      <c r="DV355" s="52"/>
      <c r="DW355" s="52"/>
      <c r="DX355" s="52"/>
      <c r="DY355" s="52"/>
      <c r="DZ355" s="52"/>
      <c r="EA355" s="52"/>
      <c r="EB355" s="52"/>
      <c r="EC355" s="52"/>
      <c r="ED355" s="52"/>
      <c r="EE355" s="52"/>
      <c r="EF355" s="52"/>
      <c r="EG355" s="52"/>
      <c r="EH355" s="52"/>
      <c r="EI355" s="52"/>
      <c r="EJ355" s="52"/>
      <c r="EK355" s="52"/>
      <c r="EL355" s="52"/>
      <c r="EM355" s="52"/>
      <c r="EN355" s="52"/>
      <c r="EO355" s="52"/>
      <c r="EP355" s="52"/>
      <c r="EQ355" s="52"/>
      <c r="ER355" s="52"/>
      <c r="ES355" s="52"/>
      <c r="ET355" s="52"/>
      <c r="EU355" s="52"/>
      <c r="EV355" s="52"/>
      <c r="EW355" s="52"/>
      <c r="EX355" s="52"/>
      <c r="EY355" s="52"/>
      <c r="EZ355" s="52"/>
      <c r="FA355" s="52"/>
      <c r="FB355" s="91" t="s">
        <v>1227</v>
      </c>
      <c r="FC355" s="126"/>
      <c r="FD355" s="126"/>
    </row>
    <row r="356" hidden="1">
      <c r="A356" s="29" t="s">
        <v>1228</v>
      </c>
      <c r="B356" s="29" t="s">
        <v>1229</v>
      </c>
      <c r="C356" s="44" t="s">
        <v>136</v>
      </c>
      <c r="D356" s="29" t="s">
        <v>16</v>
      </c>
      <c r="E356" s="29" t="s">
        <v>10</v>
      </c>
      <c r="F356" s="29" t="s">
        <v>292</v>
      </c>
      <c r="G356" s="29" t="s">
        <v>1230</v>
      </c>
      <c r="H356" s="29" t="s">
        <v>987</v>
      </c>
      <c r="I356" s="29" t="s">
        <v>35</v>
      </c>
      <c r="J356" s="29" t="s">
        <v>36</v>
      </c>
      <c r="K356" s="29" t="s">
        <v>73</v>
      </c>
      <c r="L356" s="29" t="s">
        <v>973</v>
      </c>
      <c r="M356" s="29" t="s">
        <v>38</v>
      </c>
      <c r="N356" s="31">
        <v>42944.0</v>
      </c>
      <c r="O356" s="31">
        <v>42944.0</v>
      </c>
      <c r="P356" s="32"/>
      <c r="Q356" s="33"/>
      <c r="R356" s="33"/>
      <c r="S356" s="32"/>
      <c r="T356" s="34">
        <f t="shared" si="419"/>
        <v>579</v>
      </c>
      <c r="U356" s="35">
        <f t="shared" si="648"/>
        <v>4</v>
      </c>
      <c r="V356" s="36">
        <f t="shared" ref="V356:X356" si="723">IF(ISBLANK($A356),"",sum(AF356,AL356,AR356,AX356,BD356,BJ356,BP356,BV356,CB356,CH356,CN356,CT356,CZ356,DF356,DL356,DR356,DX356,ED356,EJ356,EP356,EV356))</f>
        <v>1</v>
      </c>
      <c r="W356" s="36">
        <f t="shared" si="723"/>
        <v>0</v>
      </c>
      <c r="X356" s="36">
        <f t="shared" si="723"/>
        <v>0</v>
      </c>
      <c r="Y356" s="37">
        <f t="shared" si="633"/>
        <v>1</v>
      </c>
      <c r="Z356" s="36">
        <f t="shared" ref="Z356:AB356" si="724">IF(ISBLANK($A356),"",sum(AI356,AO356,AU356,BA356,BG356,BM356,BS356,BY356,CE356,CK356,CQ356,CW356,DC356,DI356,DO356,DU356,EA356,EG356,EM356,ES356,EY356))</f>
        <v>1</v>
      </c>
      <c r="AA356" s="36">
        <f t="shared" si="724"/>
        <v>0</v>
      </c>
      <c r="AB356" s="36">
        <f t="shared" si="724"/>
        <v>0</v>
      </c>
      <c r="AC356" s="37">
        <f t="shared" si="635"/>
        <v>1</v>
      </c>
      <c r="AD356" s="38">
        <f t="shared" si="636"/>
        <v>1</v>
      </c>
      <c r="AE356" s="39" t="str">
        <f t="shared" si="637"/>
        <v>20+</v>
      </c>
      <c r="AF356" s="29"/>
      <c r="AG356" s="29"/>
      <c r="AH356" s="32"/>
      <c r="AI356" s="32"/>
      <c r="AJ356" s="32"/>
      <c r="AK356" s="32"/>
      <c r="AL356" s="32"/>
      <c r="AM356" s="29"/>
      <c r="AN356" s="32"/>
      <c r="AO356" s="32"/>
      <c r="AP356" s="32"/>
      <c r="AQ356" s="32"/>
      <c r="AR356" s="40">
        <v>1.0</v>
      </c>
      <c r="AS356" s="32"/>
      <c r="AT356" s="32"/>
      <c r="AU356" s="40">
        <v>1.0</v>
      </c>
      <c r="AV356" s="32"/>
      <c r="AW356" s="32"/>
      <c r="AX356" s="32"/>
      <c r="AY356" s="29"/>
      <c r="AZ356" s="32"/>
      <c r="BA356" s="29"/>
      <c r="BB356" s="32"/>
      <c r="BC356" s="32"/>
      <c r="BD356" s="32"/>
      <c r="BE356" s="29"/>
      <c r="BF356" s="32"/>
      <c r="BG356" s="29"/>
      <c r="BH356" s="29"/>
      <c r="BI356" s="32"/>
      <c r="BJ356" s="32"/>
      <c r="BK356" s="29"/>
      <c r="BL356" s="32"/>
      <c r="BM356" s="32"/>
      <c r="BN356" s="32"/>
      <c r="BO356" s="32"/>
      <c r="BP356" s="32"/>
      <c r="BQ356" s="29"/>
      <c r="BR356" s="32"/>
      <c r="BS356" s="32"/>
      <c r="BT356" s="32"/>
      <c r="BU356" s="32"/>
      <c r="BV356" s="32"/>
      <c r="BW356" s="29"/>
      <c r="BX356" s="32"/>
      <c r="BY356" s="29"/>
      <c r="BZ356" s="32"/>
      <c r="CA356" s="32"/>
      <c r="CB356" s="29"/>
      <c r="CC356" s="32"/>
      <c r="CD356" s="32"/>
      <c r="CE356" s="32"/>
      <c r="CF356" s="32"/>
      <c r="CG356" s="32"/>
      <c r="CH356" s="32"/>
      <c r="CI356" s="32"/>
      <c r="CJ356" s="32"/>
      <c r="CK356" s="32"/>
      <c r="CL356" s="32"/>
      <c r="CM356" s="32"/>
      <c r="CN356" s="32"/>
      <c r="CO356" s="32"/>
      <c r="CP356" s="32"/>
      <c r="CQ356" s="32"/>
      <c r="CR356" s="32"/>
      <c r="CS356" s="32"/>
      <c r="CT356" s="32"/>
      <c r="CU356" s="32"/>
      <c r="CV356" s="32"/>
      <c r="CW356" s="32"/>
      <c r="CX356" s="32"/>
      <c r="CY356" s="32"/>
      <c r="CZ356" s="32"/>
      <c r="DA356" s="32"/>
      <c r="DB356" s="32"/>
      <c r="DC356" s="32"/>
      <c r="DD356" s="32"/>
      <c r="DE356" s="32"/>
      <c r="DF356" s="32"/>
      <c r="DG356" s="32"/>
      <c r="DH356" s="32"/>
      <c r="DI356" s="32"/>
      <c r="DJ356" s="32"/>
      <c r="DK356" s="32"/>
      <c r="DL356" s="32"/>
      <c r="DM356" s="32"/>
      <c r="DN356" s="32"/>
      <c r="DO356" s="32"/>
      <c r="DP356" s="32"/>
      <c r="DQ356" s="32"/>
      <c r="DR356" s="32"/>
      <c r="DS356" s="32"/>
      <c r="DT356" s="32"/>
      <c r="DU356" s="32"/>
      <c r="DV356" s="32"/>
      <c r="DW356" s="32"/>
      <c r="DX356" s="32"/>
      <c r="DY356" s="32"/>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29" t="s">
        <v>1231</v>
      </c>
      <c r="FC356" s="29"/>
      <c r="FD356" s="29"/>
    </row>
    <row r="357" hidden="1">
      <c r="A357" s="29" t="s">
        <v>1232</v>
      </c>
      <c r="B357" s="29" t="s">
        <v>1229</v>
      </c>
      <c r="C357" s="44" t="s">
        <v>136</v>
      </c>
      <c r="D357" s="27" t="s">
        <v>16</v>
      </c>
      <c r="E357" s="29" t="s">
        <v>10</v>
      </c>
      <c r="F357" s="29" t="s">
        <v>292</v>
      </c>
      <c r="G357" s="29" t="s">
        <v>1230</v>
      </c>
      <c r="H357" s="29" t="s">
        <v>987</v>
      </c>
      <c r="I357" s="29" t="s">
        <v>35</v>
      </c>
      <c r="J357" s="29" t="s">
        <v>36</v>
      </c>
      <c r="K357" s="29" t="s">
        <v>73</v>
      </c>
      <c r="L357" s="29" t="s">
        <v>973</v>
      </c>
      <c r="M357" s="29" t="s">
        <v>38</v>
      </c>
      <c r="N357" s="31">
        <v>42958.0</v>
      </c>
      <c r="O357" s="31">
        <v>42958.0</v>
      </c>
      <c r="P357" s="32"/>
      <c r="Q357" s="33"/>
      <c r="R357" s="33"/>
      <c r="S357" s="32"/>
      <c r="T357" s="34">
        <f t="shared" si="419"/>
        <v>565</v>
      </c>
      <c r="U357" s="35">
        <f t="shared" si="648"/>
        <v>4</v>
      </c>
      <c r="V357" s="36">
        <f t="shared" ref="V357:X357" si="725">IF(ISBLANK($A357),"",sum(AF357,AL357,AR357,AX357,BD357,BJ357,BP357,BV357,CB357,CH357,CN357,CT357,CZ357,DF357,DL357,DR357,DX357,ED357,EJ357,EP357,EV357))</f>
        <v>0</v>
      </c>
      <c r="W357" s="36">
        <f t="shared" si="725"/>
        <v>0</v>
      </c>
      <c r="X357" s="36">
        <f t="shared" si="725"/>
        <v>0</v>
      </c>
      <c r="Y357" s="37">
        <f t="shared" si="633"/>
        <v>0</v>
      </c>
      <c r="Z357" s="36">
        <f t="shared" ref="Z357:AB357" si="726">IF(ISBLANK($A357),"",sum(AI357,AO357,AU357,BA357,BG357,BM357,BS357,BY357,CE357,CK357,CQ357,CW357,DC357,DI357,DO357,DU357,EA357,EG357,EM357,ES357,EY357))</f>
        <v>0</v>
      </c>
      <c r="AA357" s="36">
        <f t="shared" si="726"/>
        <v>0</v>
      </c>
      <c r="AB357" s="36">
        <f t="shared" si="726"/>
        <v>0</v>
      </c>
      <c r="AC357" s="37">
        <f t="shared" si="635"/>
        <v>0</v>
      </c>
      <c r="AD357" s="38" t="str">
        <f t="shared" si="636"/>
        <v/>
      </c>
      <c r="AE357" s="39" t="str">
        <f t="shared" si="637"/>
        <v>20+</v>
      </c>
      <c r="AF357" s="29"/>
      <c r="AG357" s="29"/>
      <c r="AH357" s="32"/>
      <c r="AI357" s="32"/>
      <c r="AJ357" s="32"/>
      <c r="AK357" s="32"/>
      <c r="AL357" s="32"/>
      <c r="AM357" s="29"/>
      <c r="AN357" s="32"/>
      <c r="AO357" s="32"/>
      <c r="AP357" s="32"/>
      <c r="AQ357" s="32"/>
      <c r="AR357" s="32"/>
      <c r="AS357" s="32"/>
      <c r="AT357" s="32"/>
      <c r="AU357" s="32"/>
      <c r="AV357" s="32"/>
      <c r="AW357" s="32"/>
      <c r="AX357" s="32"/>
      <c r="AY357" s="29"/>
      <c r="AZ357" s="32"/>
      <c r="BA357" s="29"/>
      <c r="BB357" s="32"/>
      <c r="BC357" s="32"/>
      <c r="BD357" s="32"/>
      <c r="BE357" s="29"/>
      <c r="BF357" s="32"/>
      <c r="BG357" s="29"/>
      <c r="BH357" s="29"/>
      <c r="BI357" s="32"/>
      <c r="BJ357" s="32"/>
      <c r="BK357" s="29"/>
      <c r="BL357" s="32"/>
      <c r="BM357" s="32"/>
      <c r="BN357" s="32"/>
      <c r="BO357" s="32"/>
      <c r="BP357" s="32"/>
      <c r="BQ357" s="29"/>
      <c r="BR357" s="32"/>
      <c r="BS357" s="32"/>
      <c r="BT357" s="32"/>
      <c r="BU357" s="32"/>
      <c r="BV357" s="32"/>
      <c r="BW357" s="29"/>
      <c r="BX357" s="32"/>
      <c r="BY357" s="29"/>
      <c r="BZ357" s="32"/>
      <c r="CA357" s="32"/>
      <c r="CB357" s="29"/>
      <c r="CC357" s="32"/>
      <c r="CD357" s="32"/>
      <c r="CE357" s="32"/>
      <c r="CF357" s="32"/>
      <c r="CG357" s="32"/>
      <c r="CH357" s="32"/>
      <c r="CI357" s="32"/>
      <c r="CJ357" s="32"/>
      <c r="CK357" s="32"/>
      <c r="CL357" s="32"/>
      <c r="CM357" s="32"/>
      <c r="CN357" s="32"/>
      <c r="CO357" s="32"/>
      <c r="CP357" s="32"/>
      <c r="CQ357" s="32"/>
      <c r="CR357" s="32"/>
      <c r="CS357" s="32"/>
      <c r="CT357" s="32"/>
      <c r="CU357" s="32"/>
      <c r="CV357" s="32"/>
      <c r="CW357" s="32"/>
      <c r="CX357" s="32"/>
      <c r="CY357" s="32"/>
      <c r="CZ357" s="32"/>
      <c r="DA357" s="32"/>
      <c r="DB357" s="32"/>
      <c r="DC357" s="32"/>
      <c r="DD357" s="32"/>
      <c r="DE357" s="32"/>
      <c r="DF357" s="32"/>
      <c r="DG357" s="32"/>
      <c r="DH357" s="32"/>
      <c r="DI357" s="32"/>
      <c r="DJ357" s="32"/>
      <c r="DK357" s="32"/>
      <c r="DL357" s="32"/>
      <c r="DM357" s="32"/>
      <c r="DN357" s="32"/>
      <c r="DO357" s="32"/>
      <c r="DP357" s="32"/>
      <c r="DQ357" s="32"/>
      <c r="DR357" s="32"/>
      <c r="DS357" s="32"/>
      <c r="DT357" s="32"/>
      <c r="DU357" s="32"/>
      <c r="DV357" s="32"/>
      <c r="DW357" s="32"/>
      <c r="DX357" s="32"/>
      <c r="DY357" s="32"/>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29" t="s">
        <v>1233</v>
      </c>
      <c r="FC357" s="29"/>
      <c r="FD357" s="29"/>
    </row>
    <row r="358" hidden="1">
      <c r="A358" s="29" t="s">
        <v>1234</v>
      </c>
      <c r="B358" s="29" t="s">
        <v>1235</v>
      </c>
      <c r="C358" s="44" t="s">
        <v>136</v>
      </c>
      <c r="D358" s="29" t="s">
        <v>16</v>
      </c>
      <c r="E358" s="29" t="s">
        <v>10</v>
      </c>
      <c r="F358" s="29" t="s">
        <v>292</v>
      </c>
      <c r="G358" s="29" t="s">
        <v>1236</v>
      </c>
      <c r="H358" s="29" t="s">
        <v>987</v>
      </c>
      <c r="I358" s="29" t="s">
        <v>35</v>
      </c>
      <c r="J358" s="29" t="s">
        <v>36</v>
      </c>
      <c r="K358" s="29" t="s">
        <v>73</v>
      </c>
      <c r="L358" s="29" t="s">
        <v>973</v>
      </c>
      <c r="M358" s="29" t="s">
        <v>38</v>
      </c>
      <c r="N358" s="31">
        <v>42958.0</v>
      </c>
      <c r="O358" s="31">
        <v>42958.0</v>
      </c>
      <c r="P358" s="32"/>
      <c r="Q358" s="33"/>
      <c r="R358" s="33"/>
      <c r="S358" s="32"/>
      <c r="T358" s="34">
        <f t="shared" si="419"/>
        <v>565</v>
      </c>
      <c r="U358" s="35">
        <f t="shared" si="648"/>
        <v>4</v>
      </c>
      <c r="V358" s="36">
        <f t="shared" ref="V358:X358" si="727">IF(ISBLANK($A358),"",sum(AF358,AL358,AR358,AX358,BD358,BJ358,BP358,BV358,CB358,CH358,CN358,CT358,CZ358,DF358,DL358,DR358,DX358,ED358,EJ358,EP358,EV358))</f>
        <v>1</v>
      </c>
      <c r="W358" s="36">
        <f t="shared" si="727"/>
        <v>0</v>
      </c>
      <c r="X358" s="36">
        <f t="shared" si="727"/>
        <v>0</v>
      </c>
      <c r="Y358" s="37">
        <f t="shared" si="633"/>
        <v>1</v>
      </c>
      <c r="Z358" s="36">
        <f t="shared" ref="Z358:AB358" si="728">IF(ISBLANK($A358),"",sum(AI358,AO358,AU358,BA358,BG358,BM358,BS358,BY358,CE358,CK358,CQ358,CW358,DC358,DI358,DO358,DU358,EA358,EG358,EM358,ES358,EY358))</f>
        <v>1</v>
      </c>
      <c r="AA358" s="36">
        <f t="shared" si="728"/>
        <v>0</v>
      </c>
      <c r="AB358" s="36">
        <f t="shared" si="728"/>
        <v>0</v>
      </c>
      <c r="AC358" s="37">
        <f t="shared" si="635"/>
        <v>1</v>
      </c>
      <c r="AD358" s="38">
        <f t="shared" si="636"/>
        <v>1</v>
      </c>
      <c r="AE358" s="39" t="str">
        <f t="shared" si="637"/>
        <v>20+</v>
      </c>
      <c r="AF358" s="40">
        <v>1.0</v>
      </c>
      <c r="AG358" s="29"/>
      <c r="AH358" s="32"/>
      <c r="AI358" s="40">
        <v>1.0</v>
      </c>
      <c r="AJ358" s="32"/>
      <c r="AK358" s="32"/>
      <c r="AL358" s="32"/>
      <c r="AM358" s="29"/>
      <c r="AN358" s="32"/>
      <c r="AO358" s="32"/>
      <c r="AP358" s="32"/>
      <c r="AQ358" s="32"/>
      <c r="AR358" s="32"/>
      <c r="AS358" s="32"/>
      <c r="AT358" s="32"/>
      <c r="AU358" s="32"/>
      <c r="AV358" s="32"/>
      <c r="AW358" s="32"/>
      <c r="AX358" s="32"/>
      <c r="AY358" s="29"/>
      <c r="AZ358" s="32"/>
      <c r="BA358" s="29"/>
      <c r="BB358" s="32"/>
      <c r="BC358" s="32"/>
      <c r="BD358" s="32"/>
      <c r="BE358" s="29"/>
      <c r="BF358" s="32"/>
      <c r="BG358" s="29"/>
      <c r="BH358" s="29"/>
      <c r="BI358" s="32"/>
      <c r="BJ358" s="32"/>
      <c r="BK358" s="29"/>
      <c r="BL358" s="32"/>
      <c r="BM358" s="32"/>
      <c r="BN358" s="32"/>
      <c r="BO358" s="32"/>
      <c r="BP358" s="32"/>
      <c r="BQ358" s="29"/>
      <c r="BR358" s="32"/>
      <c r="BS358" s="32"/>
      <c r="BT358" s="32"/>
      <c r="BU358" s="32"/>
      <c r="BV358" s="32"/>
      <c r="BW358" s="29"/>
      <c r="BX358" s="32"/>
      <c r="BY358" s="29"/>
      <c r="BZ358" s="32"/>
      <c r="CA358" s="32"/>
      <c r="CB358" s="29"/>
      <c r="CC358" s="32"/>
      <c r="CD358" s="32"/>
      <c r="CE358" s="32"/>
      <c r="CF358" s="32"/>
      <c r="CG358" s="32"/>
      <c r="CH358" s="32"/>
      <c r="CI358" s="32"/>
      <c r="CJ358" s="32"/>
      <c r="CK358" s="32"/>
      <c r="CL358" s="32"/>
      <c r="CM358" s="32"/>
      <c r="CN358" s="32"/>
      <c r="CO358" s="32"/>
      <c r="CP358" s="32"/>
      <c r="CQ358" s="32"/>
      <c r="CR358" s="32"/>
      <c r="CS358" s="32"/>
      <c r="CT358" s="32"/>
      <c r="CU358" s="32"/>
      <c r="CV358" s="32"/>
      <c r="CW358" s="32"/>
      <c r="CX358" s="32"/>
      <c r="CY358" s="32"/>
      <c r="CZ358" s="32"/>
      <c r="DA358" s="32"/>
      <c r="DB358" s="32"/>
      <c r="DC358" s="32"/>
      <c r="DD358" s="32"/>
      <c r="DE358" s="32"/>
      <c r="DF358" s="32"/>
      <c r="DG358" s="32"/>
      <c r="DH358" s="32"/>
      <c r="DI358" s="32"/>
      <c r="DJ358" s="32"/>
      <c r="DK358" s="32"/>
      <c r="DL358" s="32"/>
      <c r="DM358" s="32"/>
      <c r="DN358" s="32"/>
      <c r="DO358" s="32"/>
      <c r="DP358" s="32"/>
      <c r="DQ358" s="32"/>
      <c r="DR358" s="32"/>
      <c r="DS358" s="32"/>
      <c r="DT358" s="32"/>
      <c r="DU358" s="32"/>
      <c r="DV358" s="32"/>
      <c r="DW358" s="32"/>
      <c r="DX358" s="32"/>
      <c r="DY358" s="32"/>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29" t="s">
        <v>1237</v>
      </c>
      <c r="FC358" s="29"/>
      <c r="FD358" s="29"/>
    </row>
    <row r="359" hidden="1">
      <c r="A359" s="29" t="s">
        <v>1238</v>
      </c>
      <c r="B359" s="29" t="s">
        <v>1229</v>
      </c>
      <c r="C359" s="44" t="s">
        <v>136</v>
      </c>
      <c r="D359" s="29" t="s">
        <v>16</v>
      </c>
      <c r="E359" s="29" t="s">
        <v>10</v>
      </c>
      <c r="F359" s="29" t="s">
        <v>292</v>
      </c>
      <c r="G359" s="29" t="s">
        <v>1230</v>
      </c>
      <c r="H359" s="29" t="s">
        <v>987</v>
      </c>
      <c r="I359" s="29" t="s">
        <v>35</v>
      </c>
      <c r="J359" s="29" t="s">
        <v>36</v>
      </c>
      <c r="K359" s="29" t="s">
        <v>73</v>
      </c>
      <c r="L359" s="29" t="s">
        <v>1239</v>
      </c>
      <c r="M359" s="29" t="s">
        <v>38</v>
      </c>
      <c r="N359" s="31">
        <v>42944.0</v>
      </c>
      <c r="O359" s="31">
        <v>42944.0</v>
      </c>
      <c r="P359" s="32"/>
      <c r="Q359" s="33"/>
      <c r="R359" s="33"/>
      <c r="S359" s="32"/>
      <c r="T359" s="34">
        <f t="shared" si="419"/>
        <v>579</v>
      </c>
      <c r="U359" s="35">
        <f t="shared" si="648"/>
        <v>4</v>
      </c>
      <c r="V359" s="36">
        <f t="shared" ref="V359:X359" si="729">IF(ISBLANK($A359),"",sum(AF359,AL359,AR359,AX359,BD359,BJ359,BP359,BV359,CB359,CH359,CN359,CT359,CZ359,DF359,DL359,DR359,DX359,ED359,EJ359,EP359,EV359))</f>
        <v>1</v>
      </c>
      <c r="W359" s="36">
        <f t="shared" si="729"/>
        <v>0</v>
      </c>
      <c r="X359" s="36">
        <f t="shared" si="729"/>
        <v>0</v>
      </c>
      <c r="Y359" s="37">
        <f t="shared" si="633"/>
        <v>1</v>
      </c>
      <c r="Z359" s="36">
        <f t="shared" ref="Z359:AB359" si="730">IF(ISBLANK($A359),"",sum(AI359,AO359,AU359,BA359,BG359,BM359,BS359,BY359,CE359,CK359,CQ359,CW359,DC359,DI359,DO359,DU359,EA359,EG359,EM359,ES359,EY359))</f>
        <v>1</v>
      </c>
      <c r="AA359" s="36">
        <f t="shared" si="730"/>
        <v>0</v>
      </c>
      <c r="AB359" s="36">
        <f t="shared" si="730"/>
        <v>0</v>
      </c>
      <c r="AC359" s="37">
        <f t="shared" si="635"/>
        <v>1</v>
      </c>
      <c r="AD359" s="38">
        <f t="shared" si="636"/>
        <v>1</v>
      </c>
      <c r="AE359" s="39" t="str">
        <f t="shared" si="637"/>
        <v>20+</v>
      </c>
      <c r="AF359" s="40">
        <v>1.0</v>
      </c>
      <c r="AG359" s="29"/>
      <c r="AH359" s="32"/>
      <c r="AI359" s="40">
        <v>1.0</v>
      </c>
      <c r="AJ359" s="32"/>
      <c r="AK359" s="32"/>
      <c r="AL359" s="32"/>
      <c r="AM359" s="29"/>
      <c r="AN359" s="32"/>
      <c r="AO359" s="32"/>
      <c r="AP359" s="32"/>
      <c r="AQ359" s="32"/>
      <c r="AR359" s="32"/>
      <c r="AS359" s="32"/>
      <c r="AT359" s="32"/>
      <c r="AU359" s="32"/>
      <c r="AV359" s="32"/>
      <c r="AW359" s="32"/>
      <c r="AX359" s="32"/>
      <c r="AY359" s="29"/>
      <c r="AZ359" s="32"/>
      <c r="BA359" s="29"/>
      <c r="BB359" s="32"/>
      <c r="BC359" s="32"/>
      <c r="BD359" s="32"/>
      <c r="BE359" s="29"/>
      <c r="BF359" s="32"/>
      <c r="BG359" s="29"/>
      <c r="BH359" s="29"/>
      <c r="BI359" s="32"/>
      <c r="BJ359" s="32"/>
      <c r="BK359" s="29"/>
      <c r="BL359" s="32"/>
      <c r="BM359" s="32"/>
      <c r="BN359" s="32"/>
      <c r="BO359" s="32"/>
      <c r="BP359" s="32"/>
      <c r="BQ359" s="29"/>
      <c r="BR359" s="32"/>
      <c r="BS359" s="32"/>
      <c r="BT359" s="32"/>
      <c r="BU359" s="32"/>
      <c r="BV359" s="32"/>
      <c r="BW359" s="29"/>
      <c r="BX359" s="32"/>
      <c r="BY359" s="29"/>
      <c r="BZ359" s="32"/>
      <c r="CA359" s="32"/>
      <c r="CB359" s="29"/>
      <c r="CC359" s="32"/>
      <c r="CD359" s="32"/>
      <c r="CE359" s="32"/>
      <c r="CF359" s="32"/>
      <c r="CG359" s="32"/>
      <c r="CH359" s="32"/>
      <c r="CI359" s="32"/>
      <c r="CJ359" s="32"/>
      <c r="CK359" s="32"/>
      <c r="CL359" s="32"/>
      <c r="CM359" s="32"/>
      <c r="CN359" s="32"/>
      <c r="CO359" s="32"/>
      <c r="CP359" s="32"/>
      <c r="CQ359" s="32"/>
      <c r="CR359" s="32"/>
      <c r="CS359" s="32"/>
      <c r="CT359" s="32"/>
      <c r="CU359" s="32"/>
      <c r="CV359" s="32"/>
      <c r="CW359" s="32"/>
      <c r="CX359" s="32"/>
      <c r="CY359" s="32"/>
      <c r="CZ359" s="32"/>
      <c r="DA359" s="32"/>
      <c r="DB359" s="32"/>
      <c r="DC359" s="32"/>
      <c r="DD359" s="32"/>
      <c r="DE359" s="32"/>
      <c r="DF359" s="32"/>
      <c r="DG359" s="32"/>
      <c r="DH359" s="32"/>
      <c r="DI359" s="32"/>
      <c r="DJ359" s="32"/>
      <c r="DK359" s="32"/>
      <c r="DL359" s="32"/>
      <c r="DM359" s="32"/>
      <c r="DN359" s="32"/>
      <c r="DO359" s="32"/>
      <c r="DP359" s="32"/>
      <c r="DQ359" s="32"/>
      <c r="DR359" s="32"/>
      <c r="DS359" s="32"/>
      <c r="DT359" s="32"/>
      <c r="DU359" s="32"/>
      <c r="DV359" s="32"/>
      <c r="DW359" s="32"/>
      <c r="DX359" s="32"/>
      <c r="DY359" s="32"/>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29" t="s">
        <v>1240</v>
      </c>
      <c r="FC359" s="29"/>
      <c r="FD359" s="29"/>
    </row>
    <row r="360" hidden="1">
      <c r="A360" s="29" t="s">
        <v>1241</v>
      </c>
      <c r="B360" s="29" t="s">
        <v>1242</v>
      </c>
      <c r="C360" s="44" t="s">
        <v>136</v>
      </c>
      <c r="D360" s="29" t="s">
        <v>16</v>
      </c>
      <c r="E360" s="29" t="s">
        <v>10</v>
      </c>
      <c r="F360" s="29" t="s">
        <v>292</v>
      </c>
      <c r="G360" s="29" t="s">
        <v>1243</v>
      </c>
      <c r="H360" s="29" t="s">
        <v>987</v>
      </c>
      <c r="I360" s="29" t="s">
        <v>35</v>
      </c>
      <c r="J360" s="29" t="s">
        <v>36</v>
      </c>
      <c r="K360" s="29" t="s">
        <v>73</v>
      </c>
      <c r="L360" s="29" t="s">
        <v>417</v>
      </c>
      <c r="M360" s="29" t="s">
        <v>77</v>
      </c>
      <c r="N360" s="31">
        <v>42898.0</v>
      </c>
      <c r="O360" s="31">
        <v>42898.0</v>
      </c>
      <c r="P360" s="32"/>
      <c r="Q360" s="33"/>
      <c r="R360" s="33"/>
      <c r="S360" s="32"/>
      <c r="T360" s="34">
        <f t="shared" si="419"/>
        <v>625</v>
      </c>
      <c r="U360" s="35">
        <f t="shared" si="648"/>
        <v>4</v>
      </c>
      <c r="V360" s="36">
        <f t="shared" ref="V360:X360" si="731">IF(ISBLANK($A360),"",sum(AF360,AL360,AR360,AX360,BD360,BJ360,BP360,BV360,CB360,CH360,CN360,CT360,CZ360,DF360,DL360,DR360,DX360,ED360,EJ360,EP360,EV360))</f>
        <v>3</v>
      </c>
      <c r="W360" s="36">
        <f t="shared" si="731"/>
        <v>1</v>
      </c>
      <c r="X360" s="36">
        <f t="shared" si="731"/>
        <v>0</v>
      </c>
      <c r="Y360" s="37">
        <f t="shared" si="633"/>
        <v>4</v>
      </c>
      <c r="Z360" s="36">
        <f t="shared" ref="Z360:AB360" si="732">IF(ISBLANK($A360),"",sum(AI360,AO360,AU360,BA360,BG360,BM360,BS360,BY360,CE360,CK360,CQ360,CW360,DC360,DI360,DO360,DU360,EA360,EG360,EM360,ES360,EY360))</f>
        <v>3</v>
      </c>
      <c r="AA360" s="36">
        <f t="shared" si="732"/>
        <v>0</v>
      </c>
      <c r="AB360" s="36">
        <f t="shared" si="732"/>
        <v>0</v>
      </c>
      <c r="AC360" s="37">
        <f t="shared" si="635"/>
        <v>3</v>
      </c>
      <c r="AD360" s="38">
        <f t="shared" si="636"/>
        <v>0.75</v>
      </c>
      <c r="AE360" s="39" t="str">
        <f t="shared" si="637"/>
        <v>20+</v>
      </c>
      <c r="AF360" s="40">
        <v>3.0</v>
      </c>
      <c r="AG360" s="40">
        <v>1.0</v>
      </c>
      <c r="AH360" s="32"/>
      <c r="AI360" s="40">
        <v>3.0</v>
      </c>
      <c r="AJ360" s="32"/>
      <c r="AK360" s="32"/>
      <c r="AL360" s="32"/>
      <c r="AM360" s="29"/>
      <c r="AN360" s="32"/>
      <c r="AO360" s="32"/>
      <c r="AP360" s="32"/>
      <c r="AQ360" s="32"/>
      <c r="AR360" s="32"/>
      <c r="AS360" s="32"/>
      <c r="AT360" s="32"/>
      <c r="AU360" s="32"/>
      <c r="AV360" s="32"/>
      <c r="AW360" s="32"/>
      <c r="AX360" s="32"/>
      <c r="AY360" s="29"/>
      <c r="AZ360" s="32"/>
      <c r="BA360" s="29"/>
      <c r="BB360" s="32"/>
      <c r="BC360" s="32"/>
      <c r="BD360" s="32"/>
      <c r="BE360" s="29"/>
      <c r="BF360" s="32"/>
      <c r="BG360" s="29"/>
      <c r="BH360" s="29"/>
      <c r="BI360" s="32"/>
      <c r="BJ360" s="32"/>
      <c r="BK360" s="29"/>
      <c r="BL360" s="32"/>
      <c r="BM360" s="32"/>
      <c r="BN360" s="32"/>
      <c r="BO360" s="32"/>
      <c r="BP360" s="32"/>
      <c r="BQ360" s="29"/>
      <c r="BR360" s="32"/>
      <c r="BS360" s="32"/>
      <c r="BT360" s="32"/>
      <c r="BU360" s="32"/>
      <c r="BV360" s="32"/>
      <c r="BW360" s="29"/>
      <c r="BX360" s="32"/>
      <c r="BY360" s="29"/>
      <c r="BZ360" s="32"/>
      <c r="CA360" s="32"/>
      <c r="CB360" s="29"/>
      <c r="CC360" s="32"/>
      <c r="CD360" s="32"/>
      <c r="CE360" s="32"/>
      <c r="CF360" s="32"/>
      <c r="CG360" s="32"/>
      <c r="CH360" s="32"/>
      <c r="CI360" s="32"/>
      <c r="CJ360" s="32"/>
      <c r="CK360" s="32"/>
      <c r="CL360" s="32"/>
      <c r="CM360" s="32"/>
      <c r="CN360" s="32"/>
      <c r="CO360" s="32"/>
      <c r="CP360" s="32"/>
      <c r="CQ360" s="32"/>
      <c r="CR360" s="32"/>
      <c r="CS360" s="32"/>
      <c r="CT360" s="32"/>
      <c r="CU360" s="32"/>
      <c r="CV360" s="32"/>
      <c r="CW360" s="32"/>
      <c r="CX360" s="32"/>
      <c r="CY360" s="32"/>
      <c r="CZ360" s="32"/>
      <c r="DA360" s="32"/>
      <c r="DB360" s="32"/>
      <c r="DC360" s="32"/>
      <c r="DD360" s="32"/>
      <c r="DE360" s="32"/>
      <c r="DF360" s="32"/>
      <c r="DG360" s="32"/>
      <c r="DH360" s="32"/>
      <c r="DI360" s="32"/>
      <c r="DJ360" s="32"/>
      <c r="DK360" s="32"/>
      <c r="DL360" s="32"/>
      <c r="DM360" s="32"/>
      <c r="DN360" s="32"/>
      <c r="DO360" s="32"/>
      <c r="DP360" s="32"/>
      <c r="DQ360" s="32"/>
      <c r="DR360" s="32"/>
      <c r="DS360" s="32"/>
      <c r="DT360" s="32"/>
      <c r="DU360" s="32"/>
      <c r="DV360" s="32"/>
      <c r="DW360" s="32"/>
      <c r="DX360" s="32"/>
      <c r="DY360" s="32"/>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29" t="s">
        <v>1244</v>
      </c>
      <c r="FC360" s="29"/>
      <c r="FD360" s="29"/>
    </row>
    <row r="361" hidden="1">
      <c r="A361" s="29" t="s">
        <v>1245</v>
      </c>
      <c r="B361" s="29" t="s">
        <v>1246</v>
      </c>
      <c r="C361" s="44" t="s">
        <v>136</v>
      </c>
      <c r="D361" s="29" t="s">
        <v>16</v>
      </c>
      <c r="E361" s="29" t="s">
        <v>10</v>
      </c>
      <c r="F361" s="29" t="s">
        <v>292</v>
      </c>
      <c r="G361" s="29" t="s">
        <v>1247</v>
      </c>
      <c r="H361" s="29" t="s">
        <v>987</v>
      </c>
      <c r="I361" s="29" t="s">
        <v>35</v>
      </c>
      <c r="J361" s="29" t="s">
        <v>36</v>
      </c>
      <c r="K361" s="29" t="s">
        <v>73</v>
      </c>
      <c r="L361" s="29" t="s">
        <v>1239</v>
      </c>
      <c r="M361" s="29" t="s">
        <v>38</v>
      </c>
      <c r="N361" s="31">
        <v>42912.0</v>
      </c>
      <c r="O361" s="31">
        <v>42912.0</v>
      </c>
      <c r="P361" s="32"/>
      <c r="Q361" s="33"/>
      <c r="R361" s="33"/>
      <c r="S361" s="32"/>
      <c r="T361" s="34">
        <f t="shared" si="419"/>
        <v>611</v>
      </c>
      <c r="U361" s="35">
        <f t="shared" si="648"/>
        <v>4</v>
      </c>
      <c r="V361" s="36">
        <f t="shared" ref="V361:X361" si="733">IF(ISBLANK($A361),"",sum(AF361,AL361,AR361,AX361,BD361,BJ361,BP361,BV361,CB361,CH361,CN361,CT361,CZ361,DF361,DL361,DR361,DX361,ED361,EJ361,EP361,EV361))</f>
        <v>2</v>
      </c>
      <c r="W361" s="36">
        <f t="shared" si="733"/>
        <v>0</v>
      </c>
      <c r="X361" s="36">
        <f t="shared" si="733"/>
        <v>0</v>
      </c>
      <c r="Y361" s="37">
        <f t="shared" si="633"/>
        <v>2</v>
      </c>
      <c r="Z361" s="36">
        <f t="shared" ref="Z361:AB361" si="734">IF(ISBLANK($A361),"",sum(AI361,AO361,AU361,BA361,BG361,BM361,BS361,BY361,CE361,CK361,CQ361,CW361,DC361,DI361,DO361,DU361,EA361,EG361,EM361,ES361,EY361))</f>
        <v>0</v>
      </c>
      <c r="AA361" s="36">
        <f t="shared" si="734"/>
        <v>0</v>
      </c>
      <c r="AB361" s="36">
        <f t="shared" si="734"/>
        <v>0</v>
      </c>
      <c r="AC361" s="37">
        <f t="shared" si="635"/>
        <v>0</v>
      </c>
      <c r="AD361" s="38">
        <f t="shared" si="636"/>
        <v>0</v>
      </c>
      <c r="AE361" s="39" t="str">
        <f t="shared" si="637"/>
        <v>20+</v>
      </c>
      <c r="AF361" s="40">
        <v>2.0</v>
      </c>
      <c r="AG361" s="29"/>
      <c r="AH361" s="32"/>
      <c r="AI361" s="32"/>
      <c r="AJ361" s="32"/>
      <c r="AK361" s="32"/>
      <c r="AL361" s="32"/>
      <c r="AM361" s="29"/>
      <c r="AN361" s="32"/>
      <c r="AO361" s="32"/>
      <c r="AP361" s="32"/>
      <c r="AQ361" s="32"/>
      <c r="AR361" s="32"/>
      <c r="AS361" s="32"/>
      <c r="AT361" s="32"/>
      <c r="AU361" s="32"/>
      <c r="AV361" s="32"/>
      <c r="AW361" s="32"/>
      <c r="AX361" s="32"/>
      <c r="AY361" s="29"/>
      <c r="AZ361" s="32"/>
      <c r="BA361" s="29"/>
      <c r="BB361" s="32"/>
      <c r="BC361" s="32"/>
      <c r="BD361" s="32"/>
      <c r="BE361" s="29"/>
      <c r="BF361" s="32"/>
      <c r="BG361" s="29"/>
      <c r="BH361" s="29"/>
      <c r="BI361" s="32"/>
      <c r="BJ361" s="32"/>
      <c r="BK361" s="29"/>
      <c r="BL361" s="32"/>
      <c r="BM361" s="32"/>
      <c r="BN361" s="32"/>
      <c r="BO361" s="32"/>
      <c r="BP361" s="32"/>
      <c r="BQ361" s="29"/>
      <c r="BR361" s="32"/>
      <c r="BS361" s="32"/>
      <c r="BT361" s="32"/>
      <c r="BU361" s="32"/>
      <c r="BV361" s="32"/>
      <c r="BW361" s="29"/>
      <c r="BX361" s="32"/>
      <c r="BY361" s="29"/>
      <c r="BZ361" s="32"/>
      <c r="CA361" s="32"/>
      <c r="CB361" s="29"/>
      <c r="CC361" s="32"/>
      <c r="CD361" s="32"/>
      <c r="CE361" s="32"/>
      <c r="CF361" s="32"/>
      <c r="CG361" s="32"/>
      <c r="CH361" s="32"/>
      <c r="CI361" s="32"/>
      <c r="CJ361" s="32"/>
      <c r="CK361" s="32"/>
      <c r="CL361" s="32"/>
      <c r="CM361" s="32"/>
      <c r="CN361" s="32"/>
      <c r="CO361" s="32"/>
      <c r="CP361" s="32"/>
      <c r="CQ361" s="32"/>
      <c r="CR361" s="32"/>
      <c r="CS361" s="32"/>
      <c r="CT361" s="32"/>
      <c r="CU361" s="32"/>
      <c r="CV361" s="32"/>
      <c r="CW361" s="32"/>
      <c r="CX361" s="32"/>
      <c r="CY361" s="32"/>
      <c r="CZ361" s="32"/>
      <c r="DA361" s="32"/>
      <c r="DB361" s="32"/>
      <c r="DC361" s="32"/>
      <c r="DD361" s="32"/>
      <c r="DE361" s="32"/>
      <c r="DF361" s="32"/>
      <c r="DG361" s="32"/>
      <c r="DH361" s="32"/>
      <c r="DI361" s="32"/>
      <c r="DJ361" s="32"/>
      <c r="DK361" s="32"/>
      <c r="DL361" s="32"/>
      <c r="DM361" s="32"/>
      <c r="DN361" s="32"/>
      <c r="DO361" s="32"/>
      <c r="DP361" s="32"/>
      <c r="DQ361" s="32"/>
      <c r="DR361" s="32"/>
      <c r="DS361" s="32"/>
      <c r="DT361" s="32"/>
      <c r="DU361" s="32"/>
      <c r="DV361" s="32"/>
      <c r="DW361" s="32"/>
      <c r="DX361" s="32"/>
      <c r="DY361" s="32"/>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29" t="s">
        <v>1248</v>
      </c>
      <c r="FC361" s="29"/>
      <c r="FD361" s="29"/>
    </row>
    <row r="362" hidden="1">
      <c r="A362" s="29" t="s">
        <v>1249</v>
      </c>
      <c r="B362" s="29" t="s">
        <v>1250</v>
      </c>
      <c r="C362" s="44" t="s">
        <v>136</v>
      </c>
      <c r="D362" s="29" t="s">
        <v>16</v>
      </c>
      <c r="E362" s="29" t="s">
        <v>10</v>
      </c>
      <c r="F362" s="29" t="s">
        <v>292</v>
      </c>
      <c r="G362" s="29" t="s">
        <v>1247</v>
      </c>
      <c r="H362" s="29" t="s">
        <v>987</v>
      </c>
      <c r="I362" s="29" t="s">
        <v>35</v>
      </c>
      <c r="J362" s="29" t="s">
        <v>36</v>
      </c>
      <c r="K362" s="29" t="s">
        <v>73</v>
      </c>
      <c r="L362" s="29" t="s">
        <v>1239</v>
      </c>
      <c r="M362" s="29" t="s">
        <v>38</v>
      </c>
      <c r="N362" s="31">
        <v>42912.0</v>
      </c>
      <c r="O362" s="31">
        <v>42912.0</v>
      </c>
      <c r="P362" s="32"/>
      <c r="Q362" s="33"/>
      <c r="R362" s="33"/>
      <c r="S362" s="32"/>
      <c r="T362" s="34">
        <f t="shared" si="419"/>
        <v>611</v>
      </c>
      <c r="U362" s="35">
        <f t="shared" si="648"/>
        <v>4</v>
      </c>
      <c r="V362" s="36">
        <f t="shared" ref="V362:X362" si="735">IF(ISBLANK($A362),"",sum(AF362,AL362,AR362,AX362,BD362,BJ362,BP362,BV362,CB362,CH362,CN362,CT362,CZ362,DF362,DL362,DR362,DX362,ED362,EJ362,EP362,EV362))</f>
        <v>3</v>
      </c>
      <c r="W362" s="36">
        <f t="shared" si="735"/>
        <v>0</v>
      </c>
      <c r="X362" s="36">
        <f t="shared" si="735"/>
        <v>0</v>
      </c>
      <c r="Y362" s="37">
        <f t="shared" si="633"/>
        <v>3</v>
      </c>
      <c r="Z362" s="36">
        <f t="shared" ref="Z362:AB362" si="736">IF(ISBLANK($A362),"",sum(AI362,AO362,AU362,BA362,BG362,BM362,BS362,BY362,CE362,CK362,CQ362,CW362,DC362,DI362,DO362,DU362,EA362,EG362,EM362,ES362,EY362))</f>
        <v>0</v>
      </c>
      <c r="AA362" s="36">
        <f t="shared" si="736"/>
        <v>0</v>
      </c>
      <c r="AB362" s="36">
        <f t="shared" si="736"/>
        <v>0</v>
      </c>
      <c r="AC362" s="37">
        <f t="shared" si="635"/>
        <v>0</v>
      </c>
      <c r="AD362" s="38">
        <f t="shared" si="636"/>
        <v>0</v>
      </c>
      <c r="AE362" s="39" t="str">
        <f t="shared" si="637"/>
        <v>20+</v>
      </c>
      <c r="AF362" s="40">
        <v>2.0</v>
      </c>
      <c r="AG362" s="29"/>
      <c r="AH362" s="32"/>
      <c r="AI362" s="32"/>
      <c r="AJ362" s="32"/>
      <c r="AK362" s="32"/>
      <c r="AL362" s="32"/>
      <c r="AM362" s="29"/>
      <c r="AN362" s="32"/>
      <c r="AO362" s="32"/>
      <c r="AP362" s="32"/>
      <c r="AQ362" s="32"/>
      <c r="AR362" s="32"/>
      <c r="AS362" s="32"/>
      <c r="AT362" s="32"/>
      <c r="AU362" s="32"/>
      <c r="AV362" s="32"/>
      <c r="AW362" s="32"/>
      <c r="AX362" s="32"/>
      <c r="AY362" s="29"/>
      <c r="AZ362" s="32"/>
      <c r="BA362" s="29"/>
      <c r="BB362" s="32"/>
      <c r="BC362" s="32"/>
      <c r="BD362" s="40">
        <v>1.0</v>
      </c>
      <c r="BE362" s="29"/>
      <c r="BF362" s="32"/>
      <c r="BG362" s="29"/>
      <c r="BH362" s="29"/>
      <c r="BI362" s="32"/>
      <c r="BJ362" s="32"/>
      <c r="BK362" s="29"/>
      <c r="BL362" s="32"/>
      <c r="BM362" s="32"/>
      <c r="BN362" s="32"/>
      <c r="BO362" s="32"/>
      <c r="BP362" s="32"/>
      <c r="BQ362" s="29"/>
      <c r="BR362" s="32"/>
      <c r="BS362" s="32"/>
      <c r="BT362" s="32"/>
      <c r="BU362" s="32"/>
      <c r="BV362" s="32"/>
      <c r="BW362" s="29"/>
      <c r="BX362" s="32"/>
      <c r="BY362" s="29"/>
      <c r="BZ362" s="32"/>
      <c r="CA362" s="32"/>
      <c r="CB362" s="29"/>
      <c r="CC362" s="32"/>
      <c r="CD362" s="32"/>
      <c r="CE362" s="32"/>
      <c r="CF362" s="32"/>
      <c r="CG362" s="32"/>
      <c r="CH362" s="32"/>
      <c r="CI362" s="32"/>
      <c r="CJ362" s="32"/>
      <c r="CK362" s="32"/>
      <c r="CL362" s="32"/>
      <c r="CM362" s="32"/>
      <c r="CN362" s="32"/>
      <c r="CO362" s="32"/>
      <c r="CP362" s="32"/>
      <c r="CQ362" s="32"/>
      <c r="CR362" s="32"/>
      <c r="CS362" s="32"/>
      <c r="CT362" s="32"/>
      <c r="CU362" s="32"/>
      <c r="CV362" s="32"/>
      <c r="CW362" s="32"/>
      <c r="CX362" s="32"/>
      <c r="CY362" s="32"/>
      <c r="CZ362" s="32"/>
      <c r="DA362" s="32"/>
      <c r="DB362" s="32"/>
      <c r="DC362" s="32"/>
      <c r="DD362" s="32"/>
      <c r="DE362" s="32"/>
      <c r="DF362" s="32"/>
      <c r="DG362" s="32"/>
      <c r="DH362" s="32"/>
      <c r="DI362" s="32"/>
      <c r="DJ362" s="32"/>
      <c r="DK362" s="32"/>
      <c r="DL362" s="32"/>
      <c r="DM362" s="32"/>
      <c r="DN362" s="32"/>
      <c r="DO362" s="32"/>
      <c r="DP362" s="32"/>
      <c r="DQ362" s="32"/>
      <c r="DR362" s="32"/>
      <c r="DS362" s="32"/>
      <c r="DT362" s="32"/>
      <c r="DU362" s="32"/>
      <c r="DV362" s="32"/>
      <c r="DW362" s="32"/>
      <c r="DX362" s="32"/>
      <c r="DY362" s="32"/>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29"/>
      <c r="EY362" s="32"/>
      <c r="EZ362" s="32"/>
      <c r="FA362" s="32"/>
      <c r="FB362" s="29" t="s">
        <v>1251</v>
      </c>
      <c r="FC362" s="29"/>
      <c r="FD362" s="29"/>
    </row>
    <row r="363" hidden="1">
      <c r="A363" s="29" t="s">
        <v>1252</v>
      </c>
      <c r="B363" s="29" t="s">
        <v>1253</v>
      </c>
      <c r="C363" s="44" t="s">
        <v>136</v>
      </c>
      <c r="D363" s="29" t="s">
        <v>16</v>
      </c>
      <c r="E363" s="29" t="s">
        <v>10</v>
      </c>
      <c r="F363" s="29" t="s">
        <v>292</v>
      </c>
      <c r="G363" s="29" t="s">
        <v>1254</v>
      </c>
      <c r="H363" s="29" t="s">
        <v>987</v>
      </c>
      <c r="I363" s="29" t="s">
        <v>35</v>
      </c>
      <c r="J363" s="29" t="s">
        <v>36</v>
      </c>
      <c r="K363" s="29" t="s">
        <v>73</v>
      </c>
      <c r="L363" s="29" t="s">
        <v>1239</v>
      </c>
      <c r="M363" s="29" t="s">
        <v>38</v>
      </c>
      <c r="N363" s="31">
        <v>42912.0</v>
      </c>
      <c r="O363" s="31">
        <v>42912.0</v>
      </c>
      <c r="P363" s="32"/>
      <c r="Q363" s="33"/>
      <c r="R363" s="33"/>
      <c r="S363" s="32"/>
      <c r="T363" s="34">
        <f t="shared" si="419"/>
        <v>611</v>
      </c>
      <c r="U363" s="35">
        <f t="shared" si="648"/>
        <v>4</v>
      </c>
      <c r="V363" s="36">
        <f t="shared" ref="V363:X363" si="737">IF(ISBLANK($A363),"",sum(AF363,AL363,AR363,AX363,BD363,BJ363,BP363,BV363,CB363,CH363,CN363,CT363,CZ363,DF363,DL363,DR363,DX363,ED363,EJ363,EP363,EV363))</f>
        <v>5</v>
      </c>
      <c r="W363" s="36">
        <f t="shared" si="737"/>
        <v>0</v>
      </c>
      <c r="X363" s="36">
        <f t="shared" si="737"/>
        <v>0</v>
      </c>
      <c r="Y363" s="37">
        <f t="shared" si="633"/>
        <v>5</v>
      </c>
      <c r="Z363" s="36">
        <f t="shared" ref="Z363:AB363" si="738">IF(ISBLANK($A363),"",sum(AI363,AO363,AU363,BA363,BG363,BM363,BS363,BY363,CE363,CK363,CQ363,CW363,DC363,DI363,DO363,DU363,EA363,EG363,EM363,ES363,EY363))</f>
        <v>3</v>
      </c>
      <c r="AA363" s="36">
        <f t="shared" si="738"/>
        <v>0</v>
      </c>
      <c r="AB363" s="36">
        <f t="shared" si="738"/>
        <v>0</v>
      </c>
      <c r="AC363" s="37">
        <f t="shared" si="635"/>
        <v>3</v>
      </c>
      <c r="AD363" s="38">
        <f t="shared" si="636"/>
        <v>0.6</v>
      </c>
      <c r="AE363" s="39" t="str">
        <f t="shared" si="637"/>
        <v>20+</v>
      </c>
      <c r="AF363" s="40">
        <v>3.0</v>
      </c>
      <c r="AG363" s="29"/>
      <c r="AH363" s="32"/>
      <c r="AI363" s="32"/>
      <c r="AJ363" s="32"/>
      <c r="AK363" s="32"/>
      <c r="AL363" s="32"/>
      <c r="AM363" s="29"/>
      <c r="AN363" s="32"/>
      <c r="AO363" s="32"/>
      <c r="AP363" s="32"/>
      <c r="AQ363" s="32"/>
      <c r="AR363" s="32"/>
      <c r="AS363" s="32"/>
      <c r="AT363" s="32"/>
      <c r="AU363" s="32"/>
      <c r="AV363" s="32"/>
      <c r="AW363" s="32"/>
      <c r="AX363" s="40">
        <v>1.0</v>
      </c>
      <c r="AY363" s="29"/>
      <c r="AZ363" s="32"/>
      <c r="BA363" s="40">
        <v>2.0</v>
      </c>
      <c r="BB363" s="32"/>
      <c r="BC363" s="32"/>
      <c r="BD363" s="40">
        <v>1.0</v>
      </c>
      <c r="BE363" s="29"/>
      <c r="BF363" s="32"/>
      <c r="BG363" s="40">
        <v>1.0</v>
      </c>
      <c r="BH363" s="29"/>
      <c r="BI363" s="32"/>
      <c r="BJ363" s="32"/>
      <c r="BK363" s="29"/>
      <c r="BL363" s="32"/>
      <c r="BM363" s="32"/>
      <c r="BN363" s="32"/>
      <c r="BO363" s="32"/>
      <c r="BP363" s="32"/>
      <c r="BQ363" s="29"/>
      <c r="BR363" s="32"/>
      <c r="BS363" s="32"/>
      <c r="BT363" s="32"/>
      <c r="BU363" s="32"/>
      <c r="BV363" s="32"/>
      <c r="BW363" s="29"/>
      <c r="BX363" s="32"/>
      <c r="BY363" s="29"/>
      <c r="BZ363" s="32"/>
      <c r="CA363" s="32"/>
      <c r="CB363" s="29"/>
      <c r="CC363" s="32"/>
      <c r="CD363" s="32"/>
      <c r="CE363" s="32"/>
      <c r="CF363" s="32"/>
      <c r="CG363" s="32"/>
      <c r="CH363" s="32"/>
      <c r="CI363" s="32"/>
      <c r="CJ363" s="32"/>
      <c r="CK363" s="32"/>
      <c r="CL363" s="32"/>
      <c r="CM363" s="32"/>
      <c r="CN363" s="32"/>
      <c r="CO363" s="32"/>
      <c r="CP363" s="32"/>
      <c r="CQ363" s="32"/>
      <c r="CR363" s="32"/>
      <c r="CS363" s="32"/>
      <c r="CT363" s="32"/>
      <c r="CU363" s="32"/>
      <c r="CV363" s="32"/>
      <c r="CW363" s="32"/>
      <c r="CX363" s="32"/>
      <c r="CY363" s="32"/>
      <c r="CZ363" s="32"/>
      <c r="DA363" s="32"/>
      <c r="DB363" s="32"/>
      <c r="DC363" s="32"/>
      <c r="DD363" s="32"/>
      <c r="DE363" s="32"/>
      <c r="DF363" s="32"/>
      <c r="DG363" s="32"/>
      <c r="DH363" s="32"/>
      <c r="DI363" s="32"/>
      <c r="DJ363" s="32"/>
      <c r="DK363" s="32"/>
      <c r="DL363" s="32"/>
      <c r="DM363" s="32"/>
      <c r="DN363" s="32"/>
      <c r="DO363" s="32"/>
      <c r="DP363" s="32"/>
      <c r="DQ363" s="32"/>
      <c r="DR363" s="32"/>
      <c r="DS363" s="32"/>
      <c r="DT363" s="32"/>
      <c r="DU363" s="32"/>
      <c r="DV363" s="32"/>
      <c r="DW363" s="32"/>
      <c r="DX363" s="32"/>
      <c r="DY363" s="32"/>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29" t="s">
        <v>1255</v>
      </c>
      <c r="FC363" s="29"/>
      <c r="FD363" s="29"/>
    </row>
    <row r="364" hidden="1">
      <c r="A364" s="29" t="s">
        <v>1256</v>
      </c>
      <c r="B364" s="29" t="s">
        <v>1257</v>
      </c>
      <c r="C364" s="44" t="s">
        <v>136</v>
      </c>
      <c r="D364" s="29" t="s">
        <v>16</v>
      </c>
      <c r="E364" s="29" t="s">
        <v>10</v>
      </c>
      <c r="F364" s="29" t="s">
        <v>292</v>
      </c>
      <c r="G364" s="29" t="s">
        <v>1247</v>
      </c>
      <c r="H364" s="29" t="s">
        <v>987</v>
      </c>
      <c r="I364" s="29" t="s">
        <v>35</v>
      </c>
      <c r="J364" s="29" t="s">
        <v>36</v>
      </c>
      <c r="K364" s="29" t="s">
        <v>73</v>
      </c>
      <c r="L364" s="29" t="s">
        <v>1239</v>
      </c>
      <c r="M364" s="29" t="s">
        <v>38</v>
      </c>
      <c r="N364" s="31">
        <v>42912.0</v>
      </c>
      <c r="O364" s="31">
        <v>42912.0</v>
      </c>
      <c r="P364" s="32"/>
      <c r="Q364" s="33"/>
      <c r="R364" s="33"/>
      <c r="S364" s="32"/>
      <c r="T364" s="34">
        <f t="shared" si="419"/>
        <v>611</v>
      </c>
      <c r="U364" s="35">
        <f t="shared" si="648"/>
        <v>4</v>
      </c>
      <c r="V364" s="36">
        <f t="shared" ref="V364:X364" si="739">IF(ISBLANK($A364),"",sum(AF364,AL364,AR364,AX364,BD364,BJ364,BP364,BV364,CB364,CH364,CN364,CT364,CZ364,DF364,DL364,DR364,DX364,ED364,EJ364,EP364,EV364))</f>
        <v>0</v>
      </c>
      <c r="W364" s="36">
        <f t="shared" si="739"/>
        <v>0</v>
      </c>
      <c r="X364" s="36">
        <f t="shared" si="739"/>
        <v>0</v>
      </c>
      <c r="Y364" s="37">
        <f t="shared" si="633"/>
        <v>0</v>
      </c>
      <c r="Z364" s="36">
        <f t="shared" ref="Z364:AB364" si="740">IF(ISBLANK($A364),"",sum(AI364,AO364,AU364,BA364,BG364,BM364,BS364,BY364,CE364,CK364,CQ364,CW364,DC364,DI364,DO364,DU364,EA364,EG364,EM364,ES364,EY364))</f>
        <v>0</v>
      </c>
      <c r="AA364" s="36">
        <f t="shared" si="740"/>
        <v>0</v>
      </c>
      <c r="AB364" s="36">
        <f t="shared" si="740"/>
        <v>0</v>
      </c>
      <c r="AC364" s="37">
        <f t="shared" si="635"/>
        <v>0</v>
      </c>
      <c r="AD364" s="38" t="str">
        <f t="shared" si="636"/>
        <v/>
      </c>
      <c r="AE364" s="39" t="str">
        <f t="shared" si="637"/>
        <v>20+</v>
      </c>
      <c r="AF364" s="29"/>
      <c r="AG364" s="29"/>
      <c r="AH364" s="32"/>
      <c r="AI364" s="32"/>
      <c r="AJ364" s="32"/>
      <c r="AK364" s="32"/>
      <c r="AL364" s="32"/>
      <c r="AM364" s="29"/>
      <c r="AN364" s="32"/>
      <c r="AO364" s="32"/>
      <c r="AP364" s="32"/>
      <c r="AQ364" s="32"/>
      <c r="AR364" s="32"/>
      <c r="AS364" s="32"/>
      <c r="AT364" s="32"/>
      <c r="AU364" s="32"/>
      <c r="AV364" s="32"/>
      <c r="AW364" s="32"/>
      <c r="AX364" s="32"/>
      <c r="AY364" s="29"/>
      <c r="AZ364" s="32"/>
      <c r="BA364" s="29"/>
      <c r="BB364" s="32"/>
      <c r="BC364" s="32"/>
      <c r="BD364" s="32"/>
      <c r="BE364" s="29"/>
      <c r="BF364" s="32"/>
      <c r="BG364" s="29"/>
      <c r="BH364" s="29"/>
      <c r="BI364" s="32"/>
      <c r="BJ364" s="32"/>
      <c r="BK364" s="29"/>
      <c r="BL364" s="32"/>
      <c r="BM364" s="32"/>
      <c r="BN364" s="32"/>
      <c r="BO364" s="32"/>
      <c r="BP364" s="32"/>
      <c r="BQ364" s="29"/>
      <c r="BR364" s="32"/>
      <c r="BS364" s="32"/>
      <c r="BT364" s="32"/>
      <c r="BU364" s="32"/>
      <c r="BV364" s="32"/>
      <c r="BW364" s="29"/>
      <c r="BX364" s="32"/>
      <c r="BY364" s="29"/>
      <c r="BZ364" s="32"/>
      <c r="CA364" s="32"/>
      <c r="CB364" s="29"/>
      <c r="CC364" s="32"/>
      <c r="CD364" s="32"/>
      <c r="CE364" s="32"/>
      <c r="CF364" s="32"/>
      <c r="CG364" s="32"/>
      <c r="CH364" s="32"/>
      <c r="CI364" s="32"/>
      <c r="CJ364" s="32"/>
      <c r="CK364" s="32"/>
      <c r="CL364" s="32"/>
      <c r="CM364" s="32"/>
      <c r="CN364" s="32"/>
      <c r="CO364" s="32"/>
      <c r="CP364" s="32"/>
      <c r="CQ364" s="32"/>
      <c r="CR364" s="32"/>
      <c r="CS364" s="32"/>
      <c r="CT364" s="32"/>
      <c r="CU364" s="32"/>
      <c r="CV364" s="32"/>
      <c r="CW364" s="32"/>
      <c r="CX364" s="32"/>
      <c r="CY364" s="32"/>
      <c r="CZ364" s="32"/>
      <c r="DA364" s="32"/>
      <c r="DB364" s="32"/>
      <c r="DC364" s="32"/>
      <c r="DD364" s="32"/>
      <c r="DE364" s="32"/>
      <c r="DF364" s="32"/>
      <c r="DG364" s="32"/>
      <c r="DH364" s="32"/>
      <c r="DI364" s="32"/>
      <c r="DJ364" s="32"/>
      <c r="DK364" s="32"/>
      <c r="DL364" s="32"/>
      <c r="DM364" s="32"/>
      <c r="DN364" s="32"/>
      <c r="DO364" s="32"/>
      <c r="DP364" s="32"/>
      <c r="DQ364" s="32"/>
      <c r="DR364" s="32"/>
      <c r="DS364" s="32"/>
      <c r="DT364" s="32"/>
      <c r="DU364" s="32"/>
      <c r="DV364" s="32"/>
      <c r="DW364" s="32"/>
      <c r="DX364" s="32"/>
      <c r="DY364" s="32"/>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29" t="s">
        <v>1258</v>
      </c>
      <c r="FC364" s="29"/>
      <c r="FD364" s="29"/>
    </row>
    <row r="365" hidden="1">
      <c r="A365" s="29" t="s">
        <v>1259</v>
      </c>
      <c r="B365" s="29" t="s">
        <v>1260</v>
      </c>
      <c r="C365" s="44" t="s">
        <v>136</v>
      </c>
      <c r="D365" s="29" t="s">
        <v>16</v>
      </c>
      <c r="E365" s="29" t="s">
        <v>10</v>
      </c>
      <c r="F365" s="29" t="s">
        <v>292</v>
      </c>
      <c r="G365" s="29" t="s">
        <v>977</v>
      </c>
      <c r="H365" s="29" t="s">
        <v>972</v>
      </c>
      <c r="I365" s="29" t="s">
        <v>35</v>
      </c>
      <c r="J365" s="29" t="s">
        <v>36</v>
      </c>
      <c r="K365" s="29" t="s">
        <v>73</v>
      </c>
      <c r="L365" s="29" t="s">
        <v>417</v>
      </c>
      <c r="M365" s="29" t="s">
        <v>77</v>
      </c>
      <c r="N365" s="31">
        <v>42823.0</v>
      </c>
      <c r="O365" s="31">
        <v>42823.0</v>
      </c>
      <c r="P365" s="32"/>
      <c r="Q365" s="33"/>
      <c r="R365" s="33"/>
      <c r="S365" s="32"/>
      <c r="T365" s="34">
        <f t="shared" si="419"/>
        <v>700</v>
      </c>
      <c r="U365" s="35">
        <f t="shared" si="648"/>
        <v>4</v>
      </c>
      <c r="V365" s="36">
        <f t="shared" ref="V365:X365" si="741">IF(ISBLANK($A365),"",sum(AF365,AL365,AR365,AX365,BD365,BJ365,BP365,BV365,CB365,CH365,CN365,CT365,CZ365,DF365,DL365,DR365,DX365,ED365,EJ365,EP365,EV365))</f>
        <v>1</v>
      </c>
      <c r="W365" s="36">
        <f t="shared" si="741"/>
        <v>22</v>
      </c>
      <c r="X365" s="36">
        <f t="shared" si="741"/>
        <v>0</v>
      </c>
      <c r="Y365" s="37">
        <f t="shared" si="633"/>
        <v>23</v>
      </c>
      <c r="Z365" s="36">
        <f t="shared" ref="Z365:AB365" si="742">IF(ISBLANK($A365),"",sum(AI365,AO365,AU365,BA365,BG365,BM365,BS365,BY365,CE365,CK365,CQ365,CW365,DC365,DI365,DO365,DU365,EA365,EG365,EM365,ES365,EY365))</f>
        <v>6</v>
      </c>
      <c r="AA365" s="36">
        <f t="shared" si="742"/>
        <v>3</v>
      </c>
      <c r="AB365" s="36">
        <f t="shared" si="742"/>
        <v>0</v>
      </c>
      <c r="AC365" s="37">
        <f t="shared" si="635"/>
        <v>9</v>
      </c>
      <c r="AD365" s="38">
        <f t="shared" si="636"/>
        <v>0.2608695652</v>
      </c>
      <c r="AE365" s="39" t="str">
        <f t="shared" si="637"/>
        <v>20+</v>
      </c>
      <c r="AF365" s="29"/>
      <c r="AG365" s="40">
        <v>4.0</v>
      </c>
      <c r="AH365" s="32"/>
      <c r="AI365" s="32"/>
      <c r="AJ365" s="32"/>
      <c r="AK365" s="32"/>
      <c r="AL365" s="32"/>
      <c r="AM365" s="40">
        <v>2.0</v>
      </c>
      <c r="AN365" s="32"/>
      <c r="AO365" s="32"/>
      <c r="AP365" s="32"/>
      <c r="AQ365" s="32"/>
      <c r="AR365" s="32"/>
      <c r="AS365" s="32"/>
      <c r="AT365" s="32"/>
      <c r="AU365" s="32"/>
      <c r="AV365" s="32"/>
      <c r="AW365" s="32"/>
      <c r="AX365" s="32"/>
      <c r="AY365" s="40">
        <v>3.0</v>
      </c>
      <c r="AZ365" s="32"/>
      <c r="BA365" s="40">
        <v>1.0</v>
      </c>
      <c r="BB365" s="32"/>
      <c r="BC365" s="32"/>
      <c r="BD365" s="32"/>
      <c r="BE365" s="40">
        <v>2.0</v>
      </c>
      <c r="BF365" s="32"/>
      <c r="BG365" s="40">
        <v>1.0</v>
      </c>
      <c r="BH365" s="40">
        <v>1.0</v>
      </c>
      <c r="BI365" s="32"/>
      <c r="BJ365" s="32"/>
      <c r="BK365" s="40">
        <v>1.0</v>
      </c>
      <c r="BL365" s="32"/>
      <c r="BM365" s="32"/>
      <c r="BN365" s="32"/>
      <c r="BO365" s="32"/>
      <c r="BP365" s="32"/>
      <c r="BQ365" s="40">
        <v>3.0</v>
      </c>
      <c r="BR365" s="32"/>
      <c r="BS365" s="32"/>
      <c r="BT365" s="32"/>
      <c r="BU365" s="32"/>
      <c r="BV365" s="32"/>
      <c r="BW365" s="40">
        <v>3.0</v>
      </c>
      <c r="BX365" s="32"/>
      <c r="BY365" s="40">
        <v>1.0</v>
      </c>
      <c r="BZ365" s="32"/>
      <c r="CA365" s="32"/>
      <c r="CB365" s="40">
        <v>1.0</v>
      </c>
      <c r="CC365" s="32"/>
      <c r="CD365" s="32"/>
      <c r="CE365" s="32"/>
      <c r="CF365" s="32"/>
      <c r="CG365" s="32"/>
      <c r="CH365" s="32"/>
      <c r="CI365" s="40">
        <v>2.0</v>
      </c>
      <c r="CJ365" s="32"/>
      <c r="CK365" s="40">
        <v>1.0</v>
      </c>
      <c r="CL365" s="32"/>
      <c r="CM365" s="32"/>
      <c r="CN365" s="32"/>
      <c r="CO365" s="40">
        <v>1.0</v>
      </c>
      <c r="CP365" s="32"/>
      <c r="CQ365" s="40">
        <v>1.0</v>
      </c>
      <c r="CR365" s="32"/>
      <c r="CS365" s="32"/>
      <c r="CT365" s="32"/>
      <c r="CU365" s="40">
        <v>1.0</v>
      </c>
      <c r="CV365" s="32"/>
      <c r="CW365" s="32"/>
      <c r="CX365" s="32"/>
      <c r="CY365" s="32"/>
      <c r="CZ365" s="32"/>
      <c r="DA365" s="32"/>
      <c r="DB365" s="32"/>
      <c r="DC365" s="40">
        <v>1.0</v>
      </c>
      <c r="DD365" s="40">
        <v>1.0</v>
      </c>
      <c r="DE365" s="32"/>
      <c r="DF365" s="32"/>
      <c r="DG365" s="32"/>
      <c r="DH365" s="32"/>
      <c r="DI365" s="32"/>
      <c r="DJ365" s="40">
        <v>1.0</v>
      </c>
      <c r="DK365" s="32"/>
      <c r="DL365" s="32"/>
      <c r="DM365" s="32"/>
      <c r="DN365" s="32"/>
      <c r="DO365" s="32"/>
      <c r="DP365" s="32"/>
      <c r="DQ365" s="32"/>
      <c r="DR365" s="32"/>
      <c r="DS365" s="32"/>
      <c r="DT365" s="32"/>
      <c r="DU365" s="32"/>
      <c r="DV365" s="32"/>
      <c r="DW365" s="32"/>
      <c r="DX365" s="32"/>
      <c r="DY365" s="32"/>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41"/>
      <c r="EW365" s="41"/>
      <c r="EX365" s="41"/>
      <c r="EY365" s="41"/>
      <c r="EZ365" s="41"/>
      <c r="FA365" s="41"/>
      <c r="FB365" s="29" t="s">
        <v>1261</v>
      </c>
      <c r="FC365" s="29"/>
      <c r="FD365" s="29"/>
    </row>
    <row r="366">
      <c r="A366" s="92">
        <v>42215.0</v>
      </c>
      <c r="B366" s="93" t="s">
        <v>1262</v>
      </c>
      <c r="C366" s="66" t="s">
        <v>27</v>
      </c>
      <c r="D366" s="87" t="s">
        <v>41</v>
      </c>
      <c r="E366" s="124" t="s">
        <v>10</v>
      </c>
      <c r="F366" s="124" t="s">
        <v>292</v>
      </c>
      <c r="G366" s="93" t="s">
        <v>1224</v>
      </c>
      <c r="H366" s="93" t="s">
        <v>669</v>
      </c>
      <c r="I366" s="125" t="s">
        <v>11</v>
      </c>
      <c r="J366" s="125" t="s">
        <v>18</v>
      </c>
      <c r="K366" s="125" t="s">
        <v>73</v>
      </c>
      <c r="L366" s="85" t="s">
        <v>340</v>
      </c>
      <c r="M366" s="85" t="s">
        <v>110</v>
      </c>
      <c r="N366" s="95">
        <v>43517.0</v>
      </c>
      <c r="O366" s="88"/>
      <c r="P366" s="52"/>
      <c r="Q366" s="53"/>
      <c r="R366" s="53"/>
      <c r="S366" s="52"/>
      <c r="T366" s="34">
        <f t="shared" si="419"/>
        <v>6</v>
      </c>
      <c r="U366" s="35">
        <f t="shared" si="648"/>
        <v>4</v>
      </c>
      <c r="V366" s="36">
        <f t="shared" ref="V366:X366" si="743">IF(ISBLANK($A366),"",sum(AF366,AL366,AR366,AX366,BD366,BJ366,BP366,BV366,CB366,CH366,CN366,CT366,CZ366,DF366,DL366,DR366,DX366,ED366,EJ366,EP366,EV366))</f>
        <v>0</v>
      </c>
      <c r="W366" s="36">
        <f t="shared" si="743"/>
        <v>0</v>
      </c>
      <c r="X366" s="36">
        <f t="shared" si="743"/>
        <v>0</v>
      </c>
      <c r="Y366" s="36">
        <f t="shared" si="633"/>
        <v>0</v>
      </c>
      <c r="Z366" s="36">
        <f t="shared" ref="Z366:AB366" si="744">IF(ISBLANK($A366),"",sum(AI366,AO366,AU366,BA366,BG366,BM366,BS366,BY366,CE366,CK366,CQ366,CW366,DC366,DI366,DO366,DU366,EA366,EG366,EM366,ES366,EY366))</f>
        <v>0</v>
      </c>
      <c r="AA366" s="36">
        <f t="shared" si="744"/>
        <v>0</v>
      </c>
      <c r="AB366" s="36">
        <f t="shared" si="744"/>
        <v>0</v>
      </c>
      <c r="AC366" s="36">
        <f t="shared" si="635"/>
        <v>0</v>
      </c>
      <c r="AD366" s="38" t="str">
        <f t="shared" si="636"/>
        <v/>
      </c>
      <c r="AE366" s="114">
        <f t="shared" si="637"/>
        <v>1</v>
      </c>
      <c r="AF366" s="126"/>
      <c r="AG366" s="126"/>
      <c r="AH366" s="52"/>
      <c r="AI366" s="126"/>
      <c r="AJ366" s="52"/>
      <c r="AK366" s="52"/>
      <c r="AL366" s="126"/>
      <c r="AM366" s="126"/>
      <c r="AN366" s="52"/>
      <c r="AO366" s="126"/>
      <c r="AP366" s="52"/>
      <c r="AQ366" s="52"/>
      <c r="AR366" s="52"/>
      <c r="AS366" s="126"/>
      <c r="AT366" s="52"/>
      <c r="AU366" s="126"/>
      <c r="AV366" s="52"/>
      <c r="AW366" s="52"/>
      <c r="AX366" s="52"/>
      <c r="AY366" s="52"/>
      <c r="AZ366" s="52"/>
      <c r="BA366" s="52"/>
      <c r="BB366" s="52"/>
      <c r="BC366" s="52"/>
      <c r="BD366" s="126"/>
      <c r="BE366" s="52"/>
      <c r="BF366" s="52"/>
      <c r="BG366" s="52"/>
      <c r="BH366" s="52"/>
      <c r="BI366" s="52"/>
      <c r="BJ366" s="126"/>
      <c r="BK366" s="52"/>
      <c r="BL366" s="52"/>
      <c r="BM366" s="52"/>
      <c r="BN366" s="52"/>
      <c r="BO366" s="52"/>
      <c r="BP366" s="126"/>
      <c r="BQ366" s="52"/>
      <c r="BR366" s="52"/>
      <c r="BS366" s="52"/>
      <c r="BT366" s="52"/>
      <c r="BU366" s="52"/>
      <c r="BV366" s="52"/>
      <c r="BW366" s="52"/>
      <c r="BX366" s="52"/>
      <c r="BY366" s="52"/>
      <c r="BZ366" s="52"/>
      <c r="CA366" s="52"/>
      <c r="CB366" s="52"/>
      <c r="CC366" s="52"/>
      <c r="CD366" s="52"/>
      <c r="CE366" s="52"/>
      <c r="CF366" s="52"/>
      <c r="CG366" s="52"/>
      <c r="CH366" s="52"/>
      <c r="CI366" s="52"/>
      <c r="CJ366" s="52"/>
      <c r="CK366" s="52"/>
      <c r="CL366" s="52"/>
      <c r="CM366" s="52"/>
      <c r="CN366" s="52"/>
      <c r="CO366" s="52"/>
      <c r="CP366" s="52"/>
      <c r="CQ366" s="52"/>
      <c r="CR366" s="52"/>
      <c r="CS366" s="52"/>
      <c r="CT366" s="52"/>
      <c r="CU366" s="52"/>
      <c r="CV366" s="52"/>
      <c r="CW366" s="52"/>
      <c r="CX366" s="52"/>
      <c r="CY366" s="52"/>
      <c r="CZ366" s="52"/>
      <c r="DA366" s="52"/>
      <c r="DB366" s="52"/>
      <c r="DC366" s="52"/>
      <c r="DD366" s="52"/>
      <c r="DE366" s="52"/>
      <c r="DF366" s="52"/>
      <c r="DG366" s="52"/>
      <c r="DH366" s="52"/>
      <c r="DI366" s="52"/>
      <c r="DJ366" s="52"/>
      <c r="DK366" s="52"/>
      <c r="DL366" s="52"/>
      <c r="DM366" s="52"/>
      <c r="DN366" s="52"/>
      <c r="DO366" s="52"/>
      <c r="DP366" s="52"/>
      <c r="DQ366" s="52"/>
      <c r="DR366" s="52"/>
      <c r="DS366" s="52"/>
      <c r="DT366" s="52"/>
      <c r="DU366" s="52"/>
      <c r="DV366" s="52"/>
      <c r="DW366" s="52"/>
      <c r="DX366" s="52"/>
      <c r="DY366" s="52"/>
      <c r="DZ366" s="52"/>
      <c r="EA366" s="52"/>
      <c r="EB366" s="52"/>
      <c r="EC366" s="52"/>
      <c r="ED366" s="52"/>
      <c r="EE366" s="52"/>
      <c r="EF366" s="52"/>
      <c r="EG366" s="52"/>
      <c r="EH366" s="52"/>
      <c r="EI366" s="52"/>
      <c r="EJ366" s="52"/>
      <c r="EK366" s="52"/>
      <c r="EL366" s="52"/>
      <c r="EM366" s="52"/>
      <c r="EN366" s="52"/>
      <c r="EO366" s="52"/>
      <c r="EP366" s="52"/>
      <c r="EQ366" s="52"/>
      <c r="ER366" s="52"/>
      <c r="ES366" s="52"/>
      <c r="ET366" s="52"/>
      <c r="EU366" s="52"/>
      <c r="EV366" s="52"/>
      <c r="EW366" s="52"/>
      <c r="EX366" s="52"/>
      <c r="EY366" s="52"/>
      <c r="EZ366" s="52"/>
      <c r="FA366" s="52"/>
      <c r="FB366" s="91" t="s">
        <v>1263</v>
      </c>
      <c r="FC366" s="126"/>
      <c r="FD366" s="126"/>
    </row>
    <row r="367">
      <c r="A367" s="92">
        <v>42400.0</v>
      </c>
      <c r="B367" s="93" t="s">
        <v>1264</v>
      </c>
      <c r="C367" s="66" t="s">
        <v>27</v>
      </c>
      <c r="D367" s="87" t="s">
        <v>41</v>
      </c>
      <c r="E367" s="124" t="s">
        <v>10</v>
      </c>
      <c r="F367" s="124" t="s">
        <v>292</v>
      </c>
      <c r="G367" s="93" t="s">
        <v>1265</v>
      </c>
      <c r="H367" s="93" t="s">
        <v>477</v>
      </c>
      <c r="I367" s="85" t="s">
        <v>11</v>
      </c>
      <c r="J367" s="125" t="s">
        <v>18</v>
      </c>
      <c r="K367" s="125" t="s">
        <v>73</v>
      </c>
      <c r="L367" s="85" t="s">
        <v>340</v>
      </c>
      <c r="M367" s="85" t="s">
        <v>110</v>
      </c>
      <c r="N367" s="95">
        <v>43517.0</v>
      </c>
      <c r="O367" s="88"/>
      <c r="P367" s="52"/>
      <c r="Q367" s="53"/>
      <c r="R367" s="53"/>
      <c r="S367" s="52"/>
      <c r="T367" s="34">
        <f t="shared" si="419"/>
        <v>6</v>
      </c>
      <c r="U367" s="35">
        <f t="shared" si="648"/>
        <v>4</v>
      </c>
      <c r="V367" s="36">
        <f t="shared" ref="V367:X367" si="745">IF(ISBLANK($A367),"",sum(AF367,AL367,AR367,AX367,BD367,BJ367,BP367,BV367,CB367,CH367,CN367,CT367,CZ367,DF367,DL367,DR367,DX367,ED367,EJ367,EP367,EV367))</f>
        <v>0</v>
      </c>
      <c r="W367" s="36">
        <f t="shared" si="745"/>
        <v>0</v>
      </c>
      <c r="X367" s="36">
        <f t="shared" si="745"/>
        <v>0</v>
      </c>
      <c r="Y367" s="36">
        <f t="shared" si="633"/>
        <v>0</v>
      </c>
      <c r="Z367" s="36">
        <f t="shared" ref="Z367:AB367" si="746">IF(ISBLANK($A367),"",sum(AI367,AO367,AU367,BA367,BG367,BM367,BS367,BY367,CE367,CK367,CQ367,CW367,DC367,DI367,DO367,DU367,EA367,EG367,EM367,ES367,EY367))</f>
        <v>0</v>
      </c>
      <c r="AA367" s="36">
        <f t="shared" si="746"/>
        <v>0</v>
      </c>
      <c r="AB367" s="36">
        <f t="shared" si="746"/>
        <v>0</v>
      </c>
      <c r="AC367" s="36">
        <f t="shared" si="635"/>
        <v>0</v>
      </c>
      <c r="AD367" s="38" t="str">
        <f t="shared" si="636"/>
        <v/>
      </c>
      <c r="AE367" s="114">
        <f t="shared" si="637"/>
        <v>1</v>
      </c>
      <c r="AF367" s="126"/>
      <c r="AG367" s="126"/>
      <c r="AH367" s="52"/>
      <c r="AI367" s="126"/>
      <c r="AJ367" s="52"/>
      <c r="AK367" s="52"/>
      <c r="AL367" s="126"/>
      <c r="AM367" s="126"/>
      <c r="AN367" s="52"/>
      <c r="AO367" s="126"/>
      <c r="AP367" s="52"/>
      <c r="AQ367" s="52"/>
      <c r="AR367" s="52"/>
      <c r="AS367" s="126"/>
      <c r="AT367" s="52"/>
      <c r="AU367" s="126"/>
      <c r="AV367" s="52"/>
      <c r="AW367" s="52"/>
      <c r="AX367" s="52"/>
      <c r="AY367" s="52"/>
      <c r="AZ367" s="52"/>
      <c r="BA367" s="52"/>
      <c r="BB367" s="52"/>
      <c r="BC367" s="52"/>
      <c r="BD367" s="126"/>
      <c r="BE367" s="52"/>
      <c r="BF367" s="52"/>
      <c r="BG367" s="52"/>
      <c r="BH367" s="52"/>
      <c r="BI367" s="52"/>
      <c r="BJ367" s="126"/>
      <c r="BK367" s="52"/>
      <c r="BL367" s="52"/>
      <c r="BM367" s="52"/>
      <c r="BN367" s="52"/>
      <c r="BO367" s="52"/>
      <c r="BP367" s="126"/>
      <c r="BQ367" s="52"/>
      <c r="BR367" s="52"/>
      <c r="BS367" s="52"/>
      <c r="BT367" s="52"/>
      <c r="BU367" s="52"/>
      <c r="BV367" s="52"/>
      <c r="BW367" s="52"/>
      <c r="BX367" s="52"/>
      <c r="BY367" s="52"/>
      <c r="BZ367" s="52"/>
      <c r="CA367" s="52"/>
      <c r="CB367" s="52"/>
      <c r="CC367" s="52"/>
      <c r="CD367" s="52"/>
      <c r="CE367" s="52"/>
      <c r="CF367" s="52"/>
      <c r="CG367" s="52"/>
      <c r="CH367" s="52"/>
      <c r="CI367" s="52"/>
      <c r="CJ367" s="52"/>
      <c r="CK367" s="52"/>
      <c r="CL367" s="52"/>
      <c r="CM367" s="52"/>
      <c r="CN367" s="52"/>
      <c r="CO367" s="52"/>
      <c r="CP367" s="52"/>
      <c r="CQ367" s="52"/>
      <c r="CR367" s="52"/>
      <c r="CS367" s="52"/>
      <c r="CT367" s="52"/>
      <c r="CU367" s="52"/>
      <c r="CV367" s="52"/>
      <c r="CW367" s="52"/>
      <c r="CX367" s="52"/>
      <c r="CY367" s="52"/>
      <c r="CZ367" s="52"/>
      <c r="DA367" s="52"/>
      <c r="DB367" s="52"/>
      <c r="DC367" s="52"/>
      <c r="DD367" s="52"/>
      <c r="DE367" s="52"/>
      <c r="DF367" s="52"/>
      <c r="DG367" s="52"/>
      <c r="DH367" s="52"/>
      <c r="DI367" s="52"/>
      <c r="DJ367" s="52"/>
      <c r="DK367" s="52"/>
      <c r="DL367" s="52"/>
      <c r="DM367" s="52"/>
      <c r="DN367" s="52"/>
      <c r="DO367" s="52"/>
      <c r="DP367" s="52"/>
      <c r="DQ367" s="52"/>
      <c r="DR367" s="52"/>
      <c r="DS367" s="52"/>
      <c r="DT367" s="52"/>
      <c r="DU367" s="52"/>
      <c r="DV367" s="52"/>
      <c r="DW367" s="52"/>
      <c r="DX367" s="52"/>
      <c r="DY367" s="52"/>
      <c r="DZ367" s="52"/>
      <c r="EA367" s="52"/>
      <c r="EB367" s="52"/>
      <c r="EC367" s="52"/>
      <c r="ED367" s="52"/>
      <c r="EE367" s="52"/>
      <c r="EF367" s="52"/>
      <c r="EG367" s="52"/>
      <c r="EH367" s="52"/>
      <c r="EI367" s="52"/>
      <c r="EJ367" s="52"/>
      <c r="EK367" s="52"/>
      <c r="EL367" s="52"/>
      <c r="EM367" s="52"/>
      <c r="EN367" s="52"/>
      <c r="EO367" s="52"/>
      <c r="EP367" s="52"/>
      <c r="EQ367" s="52"/>
      <c r="ER367" s="52"/>
      <c r="ES367" s="52"/>
      <c r="ET367" s="52"/>
      <c r="EU367" s="52"/>
      <c r="EV367" s="52"/>
      <c r="EW367" s="52"/>
      <c r="EX367" s="52"/>
      <c r="EY367" s="52"/>
      <c r="EZ367" s="52"/>
      <c r="FA367" s="52"/>
      <c r="FB367" s="91" t="s">
        <v>1266</v>
      </c>
      <c r="FC367" s="126"/>
      <c r="FD367" s="126"/>
    </row>
    <row r="368">
      <c r="A368" s="92">
        <v>42338.0</v>
      </c>
      <c r="B368" s="93" t="s">
        <v>1267</v>
      </c>
      <c r="C368" s="66" t="s">
        <v>27</v>
      </c>
      <c r="D368" s="87" t="s">
        <v>41</v>
      </c>
      <c r="E368" s="124" t="s">
        <v>10</v>
      </c>
      <c r="F368" s="124" t="s">
        <v>292</v>
      </c>
      <c r="G368" s="93" t="s">
        <v>1268</v>
      </c>
      <c r="H368" s="93" t="s">
        <v>477</v>
      </c>
      <c r="I368" s="85" t="s">
        <v>11</v>
      </c>
      <c r="J368" s="125" t="s">
        <v>18</v>
      </c>
      <c r="K368" s="125" t="s">
        <v>73</v>
      </c>
      <c r="L368" s="85" t="s">
        <v>340</v>
      </c>
      <c r="M368" s="85" t="s">
        <v>110</v>
      </c>
      <c r="N368" s="95">
        <v>43518.0</v>
      </c>
      <c r="O368" s="88"/>
      <c r="P368" s="52"/>
      <c r="Q368" s="53"/>
      <c r="R368" s="53"/>
      <c r="S368" s="52"/>
      <c r="T368" s="34">
        <f t="shared" si="419"/>
        <v>5</v>
      </c>
      <c r="U368" s="35">
        <f t="shared" si="648"/>
        <v>4</v>
      </c>
      <c r="V368" s="36">
        <f t="shared" ref="V368:X368" si="747">IF(ISBLANK($A368),"",sum(AF368,AL368,AR368,AX368,BD368,BJ368,BP368,BV368,CB368,CH368,CN368,CT368,CZ368,DF368,DL368,DR368,DX368,ED368,EJ368,EP368,EV368))</f>
        <v>0</v>
      </c>
      <c r="W368" s="36">
        <f t="shared" si="747"/>
        <v>0</v>
      </c>
      <c r="X368" s="36">
        <f t="shared" si="747"/>
        <v>0</v>
      </c>
      <c r="Y368" s="36">
        <f t="shared" si="633"/>
        <v>0</v>
      </c>
      <c r="Z368" s="36">
        <f t="shared" ref="Z368:AB368" si="748">IF(ISBLANK($A368),"",sum(AI368,AO368,AU368,BA368,BG368,BM368,BS368,BY368,CE368,CK368,CQ368,CW368,DC368,DI368,DO368,DU368,EA368,EG368,EM368,ES368,EY368))</f>
        <v>0</v>
      </c>
      <c r="AA368" s="36">
        <f t="shared" si="748"/>
        <v>0</v>
      </c>
      <c r="AB368" s="36">
        <f t="shared" si="748"/>
        <v>0</v>
      </c>
      <c r="AC368" s="36">
        <f t="shared" si="635"/>
        <v>0</v>
      </c>
      <c r="AD368" s="38" t="str">
        <f t="shared" si="636"/>
        <v/>
      </c>
      <c r="AE368" s="114">
        <f t="shared" si="637"/>
        <v>1</v>
      </c>
      <c r="AF368" s="126"/>
      <c r="AG368" s="126"/>
      <c r="AH368" s="52"/>
      <c r="AI368" s="126"/>
      <c r="AJ368" s="52"/>
      <c r="AK368" s="52"/>
      <c r="AL368" s="126"/>
      <c r="AM368" s="126"/>
      <c r="AN368" s="52"/>
      <c r="AO368" s="126"/>
      <c r="AP368" s="52"/>
      <c r="AQ368" s="52"/>
      <c r="AR368" s="52"/>
      <c r="AS368" s="126"/>
      <c r="AT368" s="52"/>
      <c r="AU368" s="126"/>
      <c r="AV368" s="52"/>
      <c r="AW368" s="52"/>
      <c r="AX368" s="52"/>
      <c r="AY368" s="52"/>
      <c r="AZ368" s="52"/>
      <c r="BA368" s="52"/>
      <c r="BB368" s="52"/>
      <c r="BC368" s="52"/>
      <c r="BD368" s="126"/>
      <c r="BE368" s="52"/>
      <c r="BF368" s="52"/>
      <c r="BG368" s="52"/>
      <c r="BH368" s="52"/>
      <c r="BI368" s="52"/>
      <c r="BJ368" s="126"/>
      <c r="BK368" s="52"/>
      <c r="BL368" s="52"/>
      <c r="BM368" s="52"/>
      <c r="BN368" s="52"/>
      <c r="BO368" s="52"/>
      <c r="BP368" s="126"/>
      <c r="BQ368" s="52"/>
      <c r="BR368" s="52"/>
      <c r="BS368" s="52"/>
      <c r="BT368" s="52"/>
      <c r="BU368" s="52"/>
      <c r="BV368" s="52"/>
      <c r="BW368" s="52"/>
      <c r="BX368" s="52"/>
      <c r="BY368" s="52"/>
      <c r="BZ368" s="52"/>
      <c r="CA368" s="52"/>
      <c r="CB368" s="52"/>
      <c r="CC368" s="52"/>
      <c r="CD368" s="52"/>
      <c r="CE368" s="52"/>
      <c r="CF368" s="52"/>
      <c r="CG368" s="52"/>
      <c r="CH368" s="52"/>
      <c r="CI368" s="52"/>
      <c r="CJ368" s="52"/>
      <c r="CK368" s="52"/>
      <c r="CL368" s="52"/>
      <c r="CM368" s="52"/>
      <c r="CN368" s="52"/>
      <c r="CO368" s="52"/>
      <c r="CP368" s="52"/>
      <c r="CQ368" s="52"/>
      <c r="CR368" s="52"/>
      <c r="CS368" s="52"/>
      <c r="CT368" s="52"/>
      <c r="CU368" s="52"/>
      <c r="CV368" s="52"/>
      <c r="CW368" s="52"/>
      <c r="CX368" s="52"/>
      <c r="CY368" s="52"/>
      <c r="CZ368" s="52"/>
      <c r="DA368" s="52"/>
      <c r="DB368" s="52"/>
      <c r="DC368" s="52"/>
      <c r="DD368" s="52"/>
      <c r="DE368" s="52"/>
      <c r="DF368" s="52"/>
      <c r="DG368" s="52"/>
      <c r="DH368" s="52"/>
      <c r="DI368" s="52"/>
      <c r="DJ368" s="52"/>
      <c r="DK368" s="52"/>
      <c r="DL368" s="52"/>
      <c r="DM368" s="52"/>
      <c r="DN368" s="52"/>
      <c r="DO368" s="52"/>
      <c r="DP368" s="52"/>
      <c r="DQ368" s="52"/>
      <c r="DR368" s="52"/>
      <c r="DS368" s="52"/>
      <c r="DT368" s="52"/>
      <c r="DU368" s="52"/>
      <c r="DV368" s="52"/>
      <c r="DW368" s="52"/>
      <c r="DX368" s="52"/>
      <c r="DY368" s="52"/>
      <c r="DZ368" s="52"/>
      <c r="EA368" s="52"/>
      <c r="EB368" s="52"/>
      <c r="EC368" s="52"/>
      <c r="ED368" s="52"/>
      <c r="EE368" s="52"/>
      <c r="EF368" s="52"/>
      <c r="EG368" s="52"/>
      <c r="EH368" s="52"/>
      <c r="EI368" s="52"/>
      <c r="EJ368" s="52"/>
      <c r="EK368" s="52"/>
      <c r="EL368" s="52"/>
      <c r="EM368" s="52"/>
      <c r="EN368" s="52"/>
      <c r="EO368" s="52"/>
      <c r="EP368" s="52"/>
      <c r="EQ368" s="52"/>
      <c r="ER368" s="52"/>
      <c r="ES368" s="52"/>
      <c r="ET368" s="52"/>
      <c r="EU368" s="52"/>
      <c r="EV368" s="52"/>
      <c r="EW368" s="52"/>
      <c r="EX368" s="52"/>
      <c r="EY368" s="52"/>
      <c r="EZ368" s="52"/>
      <c r="FA368" s="52"/>
      <c r="FB368" s="91" t="s">
        <v>1269</v>
      </c>
      <c r="FC368" s="126"/>
      <c r="FD368" s="126"/>
    </row>
    <row r="369">
      <c r="A369" s="92">
        <v>42315.0</v>
      </c>
      <c r="B369" s="93" t="s">
        <v>1270</v>
      </c>
      <c r="C369" s="66" t="s">
        <v>27</v>
      </c>
      <c r="D369" s="87" t="s">
        <v>41</v>
      </c>
      <c r="E369" s="124" t="s">
        <v>10</v>
      </c>
      <c r="F369" s="124" t="s">
        <v>292</v>
      </c>
      <c r="G369" s="93" t="s">
        <v>1271</v>
      </c>
      <c r="H369" s="93" t="s">
        <v>669</v>
      </c>
      <c r="I369" s="85" t="s">
        <v>11</v>
      </c>
      <c r="J369" s="125" t="s">
        <v>18</v>
      </c>
      <c r="K369" s="125" t="s">
        <v>73</v>
      </c>
      <c r="L369" s="85" t="s">
        <v>340</v>
      </c>
      <c r="M369" s="85" t="s">
        <v>110</v>
      </c>
      <c r="N369" s="95">
        <v>43522.0</v>
      </c>
      <c r="O369" s="88"/>
      <c r="P369" s="52"/>
      <c r="Q369" s="53"/>
      <c r="R369" s="53"/>
      <c r="S369" s="52"/>
      <c r="T369" s="34">
        <f t="shared" si="419"/>
        <v>1</v>
      </c>
      <c r="U369" s="35">
        <f t="shared" si="648"/>
        <v>4</v>
      </c>
      <c r="V369" s="36">
        <f t="shared" ref="V369:X369" si="749">IF(ISBLANK($A369),"",sum(AF369,AL369,AR369,AX369,BD369,BJ369,BP369,BV369,CB369,CH369,CN369,CT369,CZ369,DF369,DL369,DR369,DX369,ED369,EJ369,EP369,EV369))</f>
        <v>0</v>
      </c>
      <c r="W369" s="36">
        <f t="shared" si="749"/>
        <v>0</v>
      </c>
      <c r="X369" s="36">
        <f t="shared" si="749"/>
        <v>0</v>
      </c>
      <c r="Y369" s="36">
        <f t="shared" si="633"/>
        <v>0</v>
      </c>
      <c r="Z369" s="36">
        <f t="shared" ref="Z369:AB369" si="750">IF(ISBLANK($A369),"",sum(AI369,AO369,AU369,BA369,BG369,BM369,BS369,BY369,CE369,CK369,CQ369,CW369,DC369,DI369,DO369,DU369,EA369,EG369,EM369,ES369,EY369))</f>
        <v>0</v>
      </c>
      <c r="AA369" s="36">
        <f t="shared" si="750"/>
        <v>0</v>
      </c>
      <c r="AB369" s="36">
        <f t="shared" si="750"/>
        <v>0</v>
      </c>
      <c r="AC369" s="36">
        <f t="shared" si="635"/>
        <v>0</v>
      </c>
      <c r="AD369" s="38" t="str">
        <f t="shared" si="636"/>
        <v/>
      </c>
      <c r="AE369" s="114">
        <f t="shared" si="637"/>
        <v>1</v>
      </c>
      <c r="AF369" s="126"/>
      <c r="AG369" s="126"/>
      <c r="AH369" s="52"/>
      <c r="AI369" s="126"/>
      <c r="AJ369" s="52"/>
      <c r="AK369" s="52"/>
      <c r="AL369" s="126"/>
      <c r="AM369" s="126"/>
      <c r="AN369" s="52"/>
      <c r="AO369" s="126"/>
      <c r="AP369" s="52"/>
      <c r="AQ369" s="52"/>
      <c r="AR369" s="52"/>
      <c r="AS369" s="126"/>
      <c r="AT369" s="52"/>
      <c r="AU369" s="126"/>
      <c r="AV369" s="52"/>
      <c r="AW369" s="52"/>
      <c r="AX369" s="52"/>
      <c r="AY369" s="52"/>
      <c r="AZ369" s="52"/>
      <c r="BA369" s="52"/>
      <c r="BB369" s="52"/>
      <c r="BC369" s="52"/>
      <c r="BD369" s="126"/>
      <c r="BE369" s="52"/>
      <c r="BF369" s="52"/>
      <c r="BG369" s="52"/>
      <c r="BH369" s="52"/>
      <c r="BI369" s="52"/>
      <c r="BJ369" s="126"/>
      <c r="BK369" s="52"/>
      <c r="BL369" s="52"/>
      <c r="BM369" s="52"/>
      <c r="BN369" s="52"/>
      <c r="BO369" s="52"/>
      <c r="BP369" s="126"/>
      <c r="BQ369" s="52"/>
      <c r="BR369" s="52"/>
      <c r="BS369" s="52"/>
      <c r="BT369" s="52"/>
      <c r="BU369" s="52"/>
      <c r="BV369" s="52"/>
      <c r="BW369" s="52"/>
      <c r="BX369" s="52"/>
      <c r="BY369" s="52"/>
      <c r="BZ369" s="52"/>
      <c r="CA369" s="52"/>
      <c r="CB369" s="52"/>
      <c r="CC369" s="52"/>
      <c r="CD369" s="52"/>
      <c r="CE369" s="52"/>
      <c r="CF369" s="52"/>
      <c r="CG369" s="52"/>
      <c r="CH369" s="52"/>
      <c r="CI369" s="52"/>
      <c r="CJ369" s="52"/>
      <c r="CK369" s="52"/>
      <c r="CL369" s="52"/>
      <c r="CM369" s="52"/>
      <c r="CN369" s="52"/>
      <c r="CO369" s="52"/>
      <c r="CP369" s="52"/>
      <c r="CQ369" s="52"/>
      <c r="CR369" s="52"/>
      <c r="CS369" s="52"/>
      <c r="CT369" s="52"/>
      <c r="CU369" s="52"/>
      <c r="CV369" s="52"/>
      <c r="CW369" s="52"/>
      <c r="CX369" s="52"/>
      <c r="CY369" s="52"/>
      <c r="CZ369" s="52"/>
      <c r="DA369" s="52"/>
      <c r="DB369" s="52"/>
      <c r="DC369" s="52"/>
      <c r="DD369" s="52"/>
      <c r="DE369" s="52"/>
      <c r="DF369" s="52"/>
      <c r="DG369" s="52"/>
      <c r="DH369" s="52"/>
      <c r="DI369" s="52"/>
      <c r="DJ369" s="52"/>
      <c r="DK369" s="52"/>
      <c r="DL369" s="52"/>
      <c r="DM369" s="52"/>
      <c r="DN369" s="52"/>
      <c r="DO369" s="52"/>
      <c r="DP369" s="52"/>
      <c r="DQ369" s="52"/>
      <c r="DR369" s="52"/>
      <c r="DS369" s="52"/>
      <c r="DT369" s="52"/>
      <c r="DU369" s="52"/>
      <c r="DV369" s="52"/>
      <c r="DW369" s="52"/>
      <c r="DX369" s="52"/>
      <c r="DY369" s="52"/>
      <c r="DZ369" s="52"/>
      <c r="EA369" s="52"/>
      <c r="EB369" s="52"/>
      <c r="EC369" s="52"/>
      <c r="ED369" s="52"/>
      <c r="EE369" s="52"/>
      <c r="EF369" s="52"/>
      <c r="EG369" s="52"/>
      <c r="EH369" s="52"/>
      <c r="EI369" s="52"/>
      <c r="EJ369" s="52"/>
      <c r="EK369" s="52"/>
      <c r="EL369" s="52"/>
      <c r="EM369" s="52"/>
      <c r="EN369" s="52"/>
      <c r="EO369" s="52"/>
      <c r="EP369" s="52"/>
      <c r="EQ369" s="52"/>
      <c r="ER369" s="52"/>
      <c r="ES369" s="52"/>
      <c r="ET369" s="52"/>
      <c r="EU369" s="52"/>
      <c r="EV369" s="52"/>
      <c r="EW369" s="52"/>
      <c r="EX369" s="52"/>
      <c r="EY369" s="52"/>
      <c r="EZ369" s="52"/>
      <c r="FA369" s="52"/>
      <c r="FB369" s="91" t="s">
        <v>1272</v>
      </c>
      <c r="FC369" s="126"/>
      <c r="FD369" s="126"/>
    </row>
    <row r="370">
      <c r="A370" s="92">
        <v>42445.0</v>
      </c>
      <c r="B370" s="93" t="s">
        <v>1273</v>
      </c>
      <c r="C370" s="66" t="s">
        <v>27</v>
      </c>
      <c r="D370" s="87" t="s">
        <v>41</v>
      </c>
      <c r="E370" s="124" t="s">
        <v>10</v>
      </c>
      <c r="F370" s="124" t="s">
        <v>292</v>
      </c>
      <c r="G370" s="93" t="s">
        <v>821</v>
      </c>
      <c r="H370" s="93" t="s">
        <v>669</v>
      </c>
      <c r="I370" s="85" t="s">
        <v>11</v>
      </c>
      <c r="J370" s="125" t="s">
        <v>18</v>
      </c>
      <c r="K370" s="125" t="s">
        <v>73</v>
      </c>
      <c r="L370" s="85" t="s">
        <v>340</v>
      </c>
      <c r="M370" s="85" t="s">
        <v>110</v>
      </c>
      <c r="N370" s="95">
        <v>43524.0</v>
      </c>
      <c r="O370" s="106">
        <v>43524.0</v>
      </c>
      <c r="P370" s="52"/>
      <c r="Q370" s="53"/>
      <c r="R370" s="53"/>
      <c r="S370" s="52"/>
      <c r="T370" s="34">
        <f t="shared" si="419"/>
        <v>-1</v>
      </c>
      <c r="U370" s="35">
        <f t="shared" si="648"/>
        <v>4</v>
      </c>
      <c r="V370" s="36">
        <f t="shared" ref="V370:X370" si="751">IF(ISBLANK($A370),"",sum(AF370,AL370,AR370,AX370,BD370,BJ370,BP370,BV370,CB370,CH370,CN370,CT370,CZ370,DF370,DL370,DR370,DX370,ED370,EJ370,EP370,EV370))</f>
        <v>0</v>
      </c>
      <c r="W370" s="36">
        <f t="shared" si="751"/>
        <v>0</v>
      </c>
      <c r="X370" s="36">
        <f t="shared" si="751"/>
        <v>0</v>
      </c>
      <c r="Y370" s="36">
        <f t="shared" si="633"/>
        <v>0</v>
      </c>
      <c r="Z370" s="36">
        <f t="shared" ref="Z370:AB370" si="752">IF(ISBLANK($A370),"",sum(AI370,AO370,AU370,BA370,BG370,BM370,BS370,BY370,CE370,CK370,CQ370,CW370,DC370,DI370,DO370,DU370,EA370,EG370,EM370,ES370,EY370))</f>
        <v>0</v>
      </c>
      <c r="AA370" s="36">
        <f t="shared" si="752"/>
        <v>0</v>
      </c>
      <c r="AB370" s="36">
        <f t="shared" si="752"/>
        <v>0</v>
      </c>
      <c r="AC370" s="36">
        <f t="shared" si="635"/>
        <v>0</v>
      </c>
      <c r="AD370" s="38" t="str">
        <f t="shared" si="636"/>
        <v/>
      </c>
      <c r="AE370" s="114">
        <f t="shared" si="637"/>
        <v>-1</v>
      </c>
      <c r="AF370" s="126"/>
      <c r="AG370" s="126"/>
      <c r="AH370" s="52"/>
      <c r="AI370" s="126"/>
      <c r="AJ370" s="52"/>
      <c r="AK370" s="52"/>
      <c r="AL370" s="126"/>
      <c r="AM370" s="126"/>
      <c r="AN370" s="52"/>
      <c r="AO370" s="126"/>
      <c r="AP370" s="52"/>
      <c r="AQ370" s="52"/>
      <c r="AR370" s="52"/>
      <c r="AS370" s="126"/>
      <c r="AT370" s="52"/>
      <c r="AU370" s="126"/>
      <c r="AV370" s="52"/>
      <c r="AW370" s="52"/>
      <c r="AX370" s="52"/>
      <c r="AY370" s="52"/>
      <c r="AZ370" s="52"/>
      <c r="BA370" s="52"/>
      <c r="BB370" s="52"/>
      <c r="BC370" s="52"/>
      <c r="BD370" s="126"/>
      <c r="BE370" s="52"/>
      <c r="BF370" s="52"/>
      <c r="BG370" s="52"/>
      <c r="BH370" s="52"/>
      <c r="BI370" s="52"/>
      <c r="BJ370" s="126"/>
      <c r="BK370" s="52"/>
      <c r="BL370" s="52"/>
      <c r="BM370" s="52"/>
      <c r="BN370" s="52"/>
      <c r="BO370" s="52"/>
      <c r="BP370" s="126"/>
      <c r="BQ370" s="52"/>
      <c r="BR370" s="52"/>
      <c r="BS370" s="52"/>
      <c r="BT370" s="52"/>
      <c r="BU370" s="52"/>
      <c r="BV370" s="52"/>
      <c r="BW370" s="52"/>
      <c r="BX370" s="52"/>
      <c r="BY370" s="52"/>
      <c r="BZ370" s="52"/>
      <c r="CA370" s="52"/>
      <c r="CB370" s="52"/>
      <c r="CC370" s="52"/>
      <c r="CD370" s="52"/>
      <c r="CE370" s="52"/>
      <c r="CF370" s="52"/>
      <c r="CG370" s="52"/>
      <c r="CH370" s="52"/>
      <c r="CI370" s="52"/>
      <c r="CJ370" s="52"/>
      <c r="CK370" s="52"/>
      <c r="CL370" s="52"/>
      <c r="CM370" s="52"/>
      <c r="CN370" s="52"/>
      <c r="CO370" s="52"/>
      <c r="CP370" s="52"/>
      <c r="CQ370" s="52"/>
      <c r="CR370" s="52"/>
      <c r="CS370" s="52"/>
      <c r="CT370" s="52"/>
      <c r="CU370" s="52"/>
      <c r="CV370" s="52"/>
      <c r="CW370" s="52"/>
      <c r="CX370" s="52"/>
      <c r="CY370" s="52"/>
      <c r="CZ370" s="52"/>
      <c r="DA370" s="52"/>
      <c r="DB370" s="52"/>
      <c r="DC370" s="52"/>
      <c r="DD370" s="52"/>
      <c r="DE370" s="52"/>
      <c r="DF370" s="52"/>
      <c r="DG370" s="52"/>
      <c r="DH370" s="52"/>
      <c r="DI370" s="52"/>
      <c r="DJ370" s="52"/>
      <c r="DK370" s="52"/>
      <c r="DL370" s="52"/>
      <c r="DM370" s="52"/>
      <c r="DN370" s="52"/>
      <c r="DO370" s="52"/>
      <c r="DP370" s="52"/>
      <c r="DQ370" s="52"/>
      <c r="DR370" s="52"/>
      <c r="DS370" s="52"/>
      <c r="DT370" s="52"/>
      <c r="DU370" s="52"/>
      <c r="DV370" s="52"/>
      <c r="DW370" s="52"/>
      <c r="DX370" s="52"/>
      <c r="DY370" s="52"/>
      <c r="DZ370" s="52"/>
      <c r="EA370" s="52"/>
      <c r="EB370" s="52"/>
      <c r="EC370" s="52"/>
      <c r="ED370" s="52"/>
      <c r="EE370" s="52"/>
      <c r="EF370" s="52"/>
      <c r="EG370" s="52"/>
      <c r="EH370" s="52"/>
      <c r="EI370" s="52"/>
      <c r="EJ370" s="52"/>
      <c r="EK370" s="52"/>
      <c r="EL370" s="52"/>
      <c r="EM370" s="52"/>
      <c r="EN370" s="52"/>
      <c r="EO370" s="52"/>
      <c r="EP370" s="52"/>
      <c r="EQ370" s="52"/>
      <c r="ER370" s="52"/>
      <c r="ES370" s="52"/>
      <c r="ET370" s="52"/>
      <c r="EU370" s="52"/>
      <c r="EV370" s="52"/>
      <c r="EW370" s="52"/>
      <c r="EX370" s="52"/>
      <c r="EY370" s="52"/>
      <c r="EZ370" s="52"/>
      <c r="FA370" s="52"/>
      <c r="FB370" s="91" t="s">
        <v>1274</v>
      </c>
      <c r="FC370" s="126"/>
      <c r="FD370" s="126"/>
    </row>
    <row r="371">
      <c r="A371" s="92">
        <v>42446.0</v>
      </c>
      <c r="B371" s="93" t="s">
        <v>1275</v>
      </c>
      <c r="C371" s="94" t="s">
        <v>27</v>
      </c>
      <c r="D371" s="87" t="s">
        <v>45</v>
      </c>
      <c r="E371" s="124" t="s">
        <v>10</v>
      </c>
      <c r="F371" s="124" t="s">
        <v>292</v>
      </c>
      <c r="G371" s="93" t="s">
        <v>1215</v>
      </c>
      <c r="H371" s="93" t="s">
        <v>669</v>
      </c>
      <c r="I371" s="85" t="s">
        <v>11</v>
      </c>
      <c r="J371" s="125" t="s">
        <v>18</v>
      </c>
      <c r="K371" s="125" t="s">
        <v>73</v>
      </c>
      <c r="L371" s="85" t="s">
        <v>340</v>
      </c>
      <c r="M371" s="85" t="s">
        <v>110</v>
      </c>
      <c r="N371" s="95"/>
      <c r="O371" s="88"/>
      <c r="P371" s="52"/>
      <c r="Q371" s="53"/>
      <c r="R371" s="53"/>
      <c r="S371" s="52"/>
      <c r="T371" s="34">
        <f t="shared" si="419"/>
        <v>43523</v>
      </c>
      <c r="U371" s="35">
        <f t="shared" si="648"/>
        <v>4</v>
      </c>
      <c r="V371" s="36">
        <f t="shared" ref="V371:X371" si="753">IF(ISBLANK($A371),"",sum(AF371,AL371,AR371,AX371,BD371,BJ371,BP371,BV371,CB371,CH371,CN371,CT371,CZ371,DF371,DL371,DR371,DX371,ED371,EJ371,EP371,EV371))</f>
        <v>0</v>
      </c>
      <c r="W371" s="36">
        <f t="shared" si="753"/>
        <v>0</v>
      </c>
      <c r="X371" s="36">
        <f t="shared" si="753"/>
        <v>0</v>
      </c>
      <c r="Y371" s="36">
        <f t="shared" si="633"/>
        <v>0</v>
      </c>
      <c r="Z371" s="36">
        <f t="shared" ref="Z371:AB371" si="754">IF(ISBLANK($A371),"",sum(AI371,AO371,AU371,BA371,BG371,BM371,BS371,BY371,CE371,CK371,CQ371,CW371,DC371,DI371,DO371,DU371,EA371,EG371,EM371,ES371,EY371))</f>
        <v>0</v>
      </c>
      <c r="AA371" s="36">
        <f t="shared" si="754"/>
        <v>0</v>
      </c>
      <c r="AB371" s="36">
        <f t="shared" si="754"/>
        <v>0</v>
      </c>
      <c r="AC371" s="36">
        <f t="shared" si="635"/>
        <v>0</v>
      </c>
      <c r="AD371" s="38" t="str">
        <f t="shared" si="636"/>
        <v/>
      </c>
      <c r="AE371" s="114" t="str">
        <f t="shared" si="637"/>
        <v/>
      </c>
      <c r="AF371" s="126"/>
      <c r="AG371" s="126"/>
      <c r="AH371" s="52"/>
      <c r="AI371" s="126"/>
      <c r="AJ371" s="52"/>
      <c r="AK371" s="52"/>
      <c r="AL371" s="126"/>
      <c r="AM371" s="126"/>
      <c r="AN371" s="52"/>
      <c r="AO371" s="126"/>
      <c r="AP371" s="52"/>
      <c r="AQ371" s="52"/>
      <c r="AR371" s="52"/>
      <c r="AS371" s="126"/>
      <c r="AT371" s="52"/>
      <c r="AU371" s="126"/>
      <c r="AV371" s="52"/>
      <c r="AW371" s="52"/>
      <c r="AX371" s="52"/>
      <c r="AY371" s="52"/>
      <c r="AZ371" s="52"/>
      <c r="BA371" s="52"/>
      <c r="BB371" s="52"/>
      <c r="BC371" s="52"/>
      <c r="BD371" s="126"/>
      <c r="BE371" s="52"/>
      <c r="BF371" s="52"/>
      <c r="BG371" s="52"/>
      <c r="BH371" s="52"/>
      <c r="BI371" s="52"/>
      <c r="BJ371" s="126"/>
      <c r="BK371" s="52"/>
      <c r="BL371" s="52"/>
      <c r="BM371" s="52"/>
      <c r="BN371" s="52"/>
      <c r="BO371" s="52"/>
      <c r="BP371" s="126"/>
      <c r="BQ371" s="52"/>
      <c r="BR371" s="52"/>
      <c r="BS371" s="52"/>
      <c r="BT371" s="52"/>
      <c r="BU371" s="52"/>
      <c r="BV371" s="52"/>
      <c r="BW371" s="52"/>
      <c r="BX371" s="52"/>
      <c r="BY371" s="52"/>
      <c r="BZ371" s="52"/>
      <c r="CA371" s="52"/>
      <c r="CB371" s="52"/>
      <c r="CC371" s="52"/>
      <c r="CD371" s="52"/>
      <c r="CE371" s="52"/>
      <c r="CF371" s="52"/>
      <c r="CG371" s="52"/>
      <c r="CH371" s="52"/>
      <c r="CI371" s="52"/>
      <c r="CJ371" s="52"/>
      <c r="CK371" s="52"/>
      <c r="CL371" s="52"/>
      <c r="CM371" s="52"/>
      <c r="CN371" s="52"/>
      <c r="CO371" s="52"/>
      <c r="CP371" s="52"/>
      <c r="CQ371" s="52"/>
      <c r="CR371" s="52"/>
      <c r="CS371" s="52"/>
      <c r="CT371" s="52"/>
      <c r="CU371" s="52"/>
      <c r="CV371" s="52"/>
      <c r="CW371" s="52"/>
      <c r="CX371" s="52"/>
      <c r="CY371" s="52"/>
      <c r="CZ371" s="52"/>
      <c r="DA371" s="52"/>
      <c r="DB371" s="52"/>
      <c r="DC371" s="52"/>
      <c r="DD371" s="52"/>
      <c r="DE371" s="52"/>
      <c r="DF371" s="52"/>
      <c r="DG371" s="52"/>
      <c r="DH371" s="52"/>
      <c r="DI371" s="52"/>
      <c r="DJ371" s="52"/>
      <c r="DK371" s="52"/>
      <c r="DL371" s="52"/>
      <c r="DM371" s="52"/>
      <c r="DN371" s="52"/>
      <c r="DO371" s="52"/>
      <c r="DP371" s="52"/>
      <c r="DQ371" s="52"/>
      <c r="DR371" s="52"/>
      <c r="DS371" s="52"/>
      <c r="DT371" s="52"/>
      <c r="DU371" s="52"/>
      <c r="DV371" s="52"/>
      <c r="DW371" s="52"/>
      <c r="DX371" s="52"/>
      <c r="DY371" s="52"/>
      <c r="DZ371" s="52"/>
      <c r="EA371" s="52"/>
      <c r="EB371" s="52"/>
      <c r="EC371" s="52"/>
      <c r="ED371" s="52"/>
      <c r="EE371" s="52"/>
      <c r="EF371" s="52"/>
      <c r="EG371" s="52"/>
      <c r="EH371" s="52"/>
      <c r="EI371" s="52"/>
      <c r="EJ371" s="52"/>
      <c r="EK371" s="52"/>
      <c r="EL371" s="52"/>
      <c r="EM371" s="52"/>
      <c r="EN371" s="52"/>
      <c r="EO371" s="52"/>
      <c r="EP371" s="52"/>
      <c r="EQ371" s="52"/>
      <c r="ER371" s="52"/>
      <c r="ES371" s="52"/>
      <c r="ET371" s="52"/>
      <c r="EU371" s="52"/>
      <c r="EV371" s="52"/>
      <c r="EW371" s="52"/>
      <c r="EX371" s="52"/>
      <c r="EY371" s="52"/>
      <c r="EZ371" s="52"/>
      <c r="FA371" s="52"/>
      <c r="FB371" s="91" t="s">
        <v>1276</v>
      </c>
      <c r="FC371" s="126"/>
      <c r="FD371" s="126"/>
    </row>
    <row r="372">
      <c r="A372" s="92">
        <v>42516.0</v>
      </c>
      <c r="B372" s="93" t="s">
        <v>1275</v>
      </c>
      <c r="C372" s="94" t="s">
        <v>27</v>
      </c>
      <c r="D372" s="87" t="s">
        <v>45</v>
      </c>
      <c r="E372" s="124" t="s">
        <v>10</v>
      </c>
      <c r="F372" s="124" t="s">
        <v>292</v>
      </c>
      <c r="G372" s="93" t="s">
        <v>1271</v>
      </c>
      <c r="H372" s="93" t="s">
        <v>669</v>
      </c>
      <c r="I372" s="85" t="s">
        <v>11</v>
      </c>
      <c r="J372" s="125" t="s">
        <v>18</v>
      </c>
      <c r="K372" s="125" t="s">
        <v>73</v>
      </c>
      <c r="L372" s="85" t="s">
        <v>340</v>
      </c>
      <c r="M372" s="85" t="s">
        <v>110</v>
      </c>
      <c r="N372" s="95"/>
      <c r="O372" s="88"/>
      <c r="P372" s="52"/>
      <c r="Q372" s="53"/>
      <c r="R372" s="53"/>
      <c r="S372" s="52"/>
      <c r="T372" s="34">
        <f t="shared" si="419"/>
        <v>43523</v>
      </c>
      <c r="U372" s="35">
        <f t="shared" si="648"/>
        <v>4</v>
      </c>
      <c r="V372" s="36">
        <f t="shared" ref="V372:X372" si="755">IF(ISBLANK($A372),"",sum(AF372,AL372,AR372,AX372,BD372,BJ372,BP372,BV372,CB372,CH372,CN372,CT372,CZ372,DF372,DL372,DR372,DX372,ED372,EJ372,EP372,EV372))</f>
        <v>0</v>
      </c>
      <c r="W372" s="36">
        <f t="shared" si="755"/>
        <v>0</v>
      </c>
      <c r="X372" s="36">
        <f t="shared" si="755"/>
        <v>0</v>
      </c>
      <c r="Y372" s="36">
        <f t="shared" si="633"/>
        <v>0</v>
      </c>
      <c r="Z372" s="36">
        <f t="shared" ref="Z372:AB372" si="756">IF(ISBLANK($A372),"",sum(AI372,AO372,AU372,BA372,BG372,BM372,BS372,BY372,CE372,CK372,CQ372,CW372,DC372,DI372,DO372,DU372,EA372,EG372,EM372,ES372,EY372))</f>
        <v>0</v>
      </c>
      <c r="AA372" s="36">
        <f t="shared" si="756"/>
        <v>0</v>
      </c>
      <c r="AB372" s="36">
        <f t="shared" si="756"/>
        <v>0</v>
      </c>
      <c r="AC372" s="36">
        <f t="shared" si="635"/>
        <v>0</v>
      </c>
      <c r="AD372" s="38" t="str">
        <f t="shared" si="636"/>
        <v/>
      </c>
      <c r="AE372" s="114" t="str">
        <f t="shared" si="637"/>
        <v/>
      </c>
      <c r="AF372" s="126"/>
      <c r="AG372" s="126"/>
      <c r="AH372" s="52"/>
      <c r="AI372" s="126"/>
      <c r="AJ372" s="52"/>
      <c r="AK372" s="52"/>
      <c r="AL372" s="126"/>
      <c r="AM372" s="126"/>
      <c r="AN372" s="52"/>
      <c r="AO372" s="126"/>
      <c r="AP372" s="52"/>
      <c r="AQ372" s="52"/>
      <c r="AR372" s="52"/>
      <c r="AS372" s="126"/>
      <c r="AT372" s="52"/>
      <c r="AU372" s="126"/>
      <c r="AV372" s="52"/>
      <c r="AW372" s="52"/>
      <c r="AX372" s="52"/>
      <c r="AY372" s="52"/>
      <c r="AZ372" s="52"/>
      <c r="BA372" s="52"/>
      <c r="BB372" s="52"/>
      <c r="BC372" s="52"/>
      <c r="BD372" s="126"/>
      <c r="BE372" s="52"/>
      <c r="BF372" s="52"/>
      <c r="BG372" s="52"/>
      <c r="BH372" s="52"/>
      <c r="BI372" s="52"/>
      <c r="BJ372" s="126"/>
      <c r="BK372" s="52"/>
      <c r="BL372" s="52"/>
      <c r="BM372" s="52"/>
      <c r="BN372" s="52"/>
      <c r="BO372" s="52"/>
      <c r="BP372" s="126"/>
      <c r="BQ372" s="52"/>
      <c r="BR372" s="52"/>
      <c r="BS372" s="52"/>
      <c r="BT372" s="52"/>
      <c r="BU372" s="52"/>
      <c r="BV372" s="52"/>
      <c r="BW372" s="52"/>
      <c r="BX372" s="52"/>
      <c r="BY372" s="52"/>
      <c r="BZ372" s="52"/>
      <c r="CA372" s="52"/>
      <c r="CB372" s="52"/>
      <c r="CC372" s="52"/>
      <c r="CD372" s="52"/>
      <c r="CE372" s="52"/>
      <c r="CF372" s="52"/>
      <c r="CG372" s="52"/>
      <c r="CH372" s="52"/>
      <c r="CI372" s="52"/>
      <c r="CJ372" s="52"/>
      <c r="CK372" s="52"/>
      <c r="CL372" s="52"/>
      <c r="CM372" s="52"/>
      <c r="CN372" s="52"/>
      <c r="CO372" s="52"/>
      <c r="CP372" s="52"/>
      <c r="CQ372" s="52"/>
      <c r="CR372" s="52"/>
      <c r="CS372" s="52"/>
      <c r="CT372" s="52"/>
      <c r="CU372" s="52"/>
      <c r="CV372" s="52"/>
      <c r="CW372" s="52"/>
      <c r="CX372" s="52"/>
      <c r="CY372" s="52"/>
      <c r="CZ372" s="52"/>
      <c r="DA372" s="52"/>
      <c r="DB372" s="52"/>
      <c r="DC372" s="52"/>
      <c r="DD372" s="52"/>
      <c r="DE372" s="52"/>
      <c r="DF372" s="52"/>
      <c r="DG372" s="52"/>
      <c r="DH372" s="52"/>
      <c r="DI372" s="52"/>
      <c r="DJ372" s="52"/>
      <c r="DK372" s="52"/>
      <c r="DL372" s="52"/>
      <c r="DM372" s="52"/>
      <c r="DN372" s="52"/>
      <c r="DO372" s="52"/>
      <c r="DP372" s="52"/>
      <c r="DQ372" s="52"/>
      <c r="DR372" s="52"/>
      <c r="DS372" s="52"/>
      <c r="DT372" s="52"/>
      <c r="DU372" s="52"/>
      <c r="DV372" s="52"/>
      <c r="DW372" s="52"/>
      <c r="DX372" s="52"/>
      <c r="DY372" s="52"/>
      <c r="DZ372" s="52"/>
      <c r="EA372" s="52"/>
      <c r="EB372" s="52"/>
      <c r="EC372" s="52"/>
      <c r="ED372" s="52"/>
      <c r="EE372" s="52"/>
      <c r="EF372" s="52"/>
      <c r="EG372" s="52"/>
      <c r="EH372" s="52"/>
      <c r="EI372" s="52"/>
      <c r="EJ372" s="52"/>
      <c r="EK372" s="52"/>
      <c r="EL372" s="52"/>
      <c r="EM372" s="52"/>
      <c r="EN372" s="52"/>
      <c r="EO372" s="52"/>
      <c r="EP372" s="52"/>
      <c r="EQ372" s="52"/>
      <c r="ER372" s="52"/>
      <c r="ES372" s="52"/>
      <c r="ET372" s="52"/>
      <c r="EU372" s="52"/>
      <c r="EV372" s="52"/>
      <c r="EW372" s="52"/>
      <c r="EX372" s="52"/>
      <c r="EY372" s="52"/>
      <c r="EZ372" s="52"/>
      <c r="FA372" s="52"/>
      <c r="FB372" s="111" t="s">
        <v>1277</v>
      </c>
      <c r="FC372" s="126"/>
      <c r="FD372" s="126"/>
    </row>
    <row r="373">
      <c r="A373" s="92">
        <v>42647.0</v>
      </c>
      <c r="B373" s="93" t="s">
        <v>1278</v>
      </c>
      <c r="C373" s="94" t="s">
        <v>27</v>
      </c>
      <c r="D373" s="87" t="s">
        <v>45</v>
      </c>
      <c r="E373" s="124" t="s">
        <v>10</v>
      </c>
      <c r="F373" s="124" t="s">
        <v>292</v>
      </c>
      <c r="G373" s="93" t="s">
        <v>1139</v>
      </c>
      <c r="H373" s="93" t="s">
        <v>477</v>
      </c>
      <c r="I373" s="85" t="s">
        <v>11</v>
      </c>
      <c r="J373" s="125" t="s">
        <v>18</v>
      </c>
      <c r="K373" s="125" t="s">
        <v>73</v>
      </c>
      <c r="L373" s="85" t="s">
        <v>340</v>
      </c>
      <c r="M373" s="85" t="s">
        <v>110</v>
      </c>
      <c r="N373" s="95"/>
      <c r="O373" s="88"/>
      <c r="P373" s="52"/>
      <c r="Q373" s="53"/>
      <c r="R373" s="53"/>
      <c r="S373" s="52"/>
      <c r="T373" s="34">
        <f t="shared" si="419"/>
        <v>43523</v>
      </c>
      <c r="U373" s="35">
        <f t="shared" si="648"/>
        <v>4</v>
      </c>
      <c r="V373" s="36">
        <f t="shared" ref="V373:X373" si="757">IF(ISBLANK($A373),"",sum(AF373,AL373,AR373,AX373,BD373,BJ373,BP373,BV373,CB373,CH373,CN373,CT373,CZ373,DF373,DL373,DR373,DX373,ED373,EJ373,EP373,EV373))</f>
        <v>0</v>
      </c>
      <c r="W373" s="36">
        <f t="shared" si="757"/>
        <v>0</v>
      </c>
      <c r="X373" s="36">
        <f t="shared" si="757"/>
        <v>0</v>
      </c>
      <c r="Y373" s="36">
        <f t="shared" si="633"/>
        <v>0</v>
      </c>
      <c r="Z373" s="36">
        <f t="shared" ref="Z373:AB373" si="758">IF(ISBLANK($A373),"",sum(AI373,AO373,AU373,BA373,BG373,BM373,BS373,BY373,CE373,CK373,CQ373,CW373,DC373,DI373,DO373,DU373,EA373,EG373,EM373,ES373,EY373))</f>
        <v>0</v>
      </c>
      <c r="AA373" s="36">
        <f t="shared" si="758"/>
        <v>0</v>
      </c>
      <c r="AB373" s="36">
        <f t="shared" si="758"/>
        <v>0</v>
      </c>
      <c r="AC373" s="36">
        <f t="shared" si="635"/>
        <v>0</v>
      </c>
      <c r="AD373" s="38" t="str">
        <f t="shared" si="636"/>
        <v/>
      </c>
      <c r="AE373" s="114" t="str">
        <f t="shared" si="637"/>
        <v/>
      </c>
      <c r="AF373" s="126"/>
      <c r="AG373" s="126"/>
      <c r="AH373" s="52"/>
      <c r="AI373" s="126"/>
      <c r="AJ373" s="52"/>
      <c r="AK373" s="52"/>
      <c r="AL373" s="126"/>
      <c r="AM373" s="126"/>
      <c r="AN373" s="52"/>
      <c r="AO373" s="126"/>
      <c r="AP373" s="52"/>
      <c r="AQ373" s="52"/>
      <c r="AR373" s="52"/>
      <c r="AS373" s="126"/>
      <c r="AT373" s="52"/>
      <c r="AU373" s="126"/>
      <c r="AV373" s="52"/>
      <c r="AW373" s="52"/>
      <c r="AX373" s="52"/>
      <c r="AY373" s="52"/>
      <c r="AZ373" s="52"/>
      <c r="BA373" s="52"/>
      <c r="BB373" s="52"/>
      <c r="BC373" s="52"/>
      <c r="BD373" s="126"/>
      <c r="BE373" s="52"/>
      <c r="BF373" s="52"/>
      <c r="BG373" s="52"/>
      <c r="BH373" s="52"/>
      <c r="BI373" s="52"/>
      <c r="BJ373" s="126"/>
      <c r="BK373" s="52"/>
      <c r="BL373" s="52"/>
      <c r="BM373" s="52"/>
      <c r="BN373" s="52"/>
      <c r="BO373" s="52"/>
      <c r="BP373" s="126"/>
      <c r="BQ373" s="52"/>
      <c r="BR373" s="52"/>
      <c r="BS373" s="52"/>
      <c r="BT373" s="52"/>
      <c r="BU373" s="52"/>
      <c r="BV373" s="52"/>
      <c r="BW373" s="52"/>
      <c r="BX373" s="52"/>
      <c r="BY373" s="52"/>
      <c r="BZ373" s="52"/>
      <c r="CA373" s="52"/>
      <c r="CB373" s="52"/>
      <c r="CC373" s="52"/>
      <c r="CD373" s="52"/>
      <c r="CE373" s="52"/>
      <c r="CF373" s="52"/>
      <c r="CG373" s="52"/>
      <c r="CH373" s="52"/>
      <c r="CI373" s="52"/>
      <c r="CJ373" s="52"/>
      <c r="CK373" s="52"/>
      <c r="CL373" s="52"/>
      <c r="CM373" s="52"/>
      <c r="CN373" s="52"/>
      <c r="CO373" s="52"/>
      <c r="CP373" s="52"/>
      <c r="CQ373" s="52"/>
      <c r="CR373" s="52"/>
      <c r="CS373" s="52"/>
      <c r="CT373" s="52"/>
      <c r="CU373" s="52"/>
      <c r="CV373" s="52"/>
      <c r="CW373" s="52"/>
      <c r="CX373" s="52"/>
      <c r="CY373" s="52"/>
      <c r="CZ373" s="52"/>
      <c r="DA373" s="52"/>
      <c r="DB373" s="52"/>
      <c r="DC373" s="52"/>
      <c r="DD373" s="52"/>
      <c r="DE373" s="52"/>
      <c r="DF373" s="52"/>
      <c r="DG373" s="52"/>
      <c r="DH373" s="52"/>
      <c r="DI373" s="52"/>
      <c r="DJ373" s="52"/>
      <c r="DK373" s="52"/>
      <c r="DL373" s="52"/>
      <c r="DM373" s="52"/>
      <c r="DN373" s="52"/>
      <c r="DO373" s="52"/>
      <c r="DP373" s="52"/>
      <c r="DQ373" s="52"/>
      <c r="DR373" s="52"/>
      <c r="DS373" s="52"/>
      <c r="DT373" s="52"/>
      <c r="DU373" s="52"/>
      <c r="DV373" s="52"/>
      <c r="DW373" s="52"/>
      <c r="DX373" s="52"/>
      <c r="DY373" s="52"/>
      <c r="DZ373" s="52"/>
      <c r="EA373" s="52"/>
      <c r="EB373" s="52"/>
      <c r="EC373" s="52"/>
      <c r="ED373" s="52"/>
      <c r="EE373" s="52"/>
      <c r="EF373" s="52"/>
      <c r="EG373" s="52"/>
      <c r="EH373" s="52"/>
      <c r="EI373" s="52"/>
      <c r="EJ373" s="52"/>
      <c r="EK373" s="52"/>
      <c r="EL373" s="52"/>
      <c r="EM373" s="52"/>
      <c r="EN373" s="52"/>
      <c r="EO373" s="52"/>
      <c r="EP373" s="52"/>
      <c r="EQ373" s="52"/>
      <c r="ER373" s="52"/>
      <c r="ES373" s="52"/>
      <c r="ET373" s="52"/>
      <c r="EU373" s="52"/>
      <c r="EV373" s="52"/>
      <c r="EW373" s="52"/>
      <c r="EX373" s="52"/>
      <c r="EY373" s="52"/>
      <c r="EZ373" s="52"/>
      <c r="FA373" s="52"/>
      <c r="FB373" s="111" t="s">
        <v>1279</v>
      </c>
      <c r="FC373" s="126"/>
      <c r="FD373" s="126"/>
    </row>
    <row r="374" hidden="1">
      <c r="A374" s="92">
        <v>41641.0</v>
      </c>
      <c r="B374" s="93" t="s">
        <v>1280</v>
      </c>
      <c r="C374" s="66" t="s">
        <v>27</v>
      </c>
      <c r="D374" s="87" t="s">
        <v>22</v>
      </c>
      <c r="E374" s="124" t="s">
        <v>10</v>
      </c>
      <c r="F374" s="124" t="s">
        <v>292</v>
      </c>
      <c r="G374" s="93" t="s">
        <v>1281</v>
      </c>
      <c r="H374" s="93" t="s">
        <v>830</v>
      </c>
      <c r="I374" s="125" t="s">
        <v>11</v>
      </c>
      <c r="J374" s="125" t="s">
        <v>18</v>
      </c>
      <c r="K374" s="125" t="s">
        <v>73</v>
      </c>
      <c r="L374" s="85" t="s">
        <v>365</v>
      </c>
      <c r="M374" s="85" t="s">
        <v>138</v>
      </c>
      <c r="N374" s="95"/>
      <c r="O374" s="88"/>
      <c r="P374" s="52"/>
      <c r="Q374" s="53"/>
      <c r="R374" s="53"/>
      <c r="S374" s="52"/>
      <c r="T374" s="34">
        <f t="shared" si="419"/>
        <v>43523</v>
      </c>
      <c r="U374" s="35">
        <f t="shared" si="648"/>
        <v>4</v>
      </c>
      <c r="V374" s="36">
        <f t="shared" ref="V374:X374" si="759">IF(ISBLANK($A374),"",sum(AF374,AL374,AR374,AX374,BD374,BJ374,BP374,BV374,CB374,CH374,CN374,CT374,CZ374,DF374,DL374,DR374,DX374,ED374,EJ374,EP374,EV374))</f>
        <v>0</v>
      </c>
      <c r="W374" s="36">
        <f t="shared" si="759"/>
        <v>0</v>
      </c>
      <c r="X374" s="36">
        <f t="shared" si="759"/>
        <v>0</v>
      </c>
      <c r="Y374" s="36">
        <f t="shared" si="633"/>
        <v>0</v>
      </c>
      <c r="Z374" s="36">
        <f t="shared" ref="Z374:AB374" si="760">IF(ISBLANK($A374),"",sum(AI374,AO374,AU374,BA374,BG374,BM374,BS374,BY374,CE374,CK374,CQ374,CW374,DC374,DI374,DO374,DU374,EA374,EG374,EM374,ES374,EY374))</f>
        <v>0</v>
      </c>
      <c r="AA374" s="36">
        <f t="shared" si="760"/>
        <v>0</v>
      </c>
      <c r="AB374" s="36">
        <f t="shared" si="760"/>
        <v>0</v>
      </c>
      <c r="AC374" s="36">
        <f t="shared" si="635"/>
        <v>0</v>
      </c>
      <c r="AD374" s="38" t="str">
        <f t="shared" si="636"/>
        <v/>
      </c>
      <c r="AE374" s="114" t="str">
        <f t="shared" si="637"/>
        <v/>
      </c>
      <c r="AF374" s="126"/>
      <c r="AG374" s="126"/>
      <c r="AH374" s="52"/>
      <c r="AI374" s="126"/>
      <c r="AJ374" s="52"/>
      <c r="AK374" s="52"/>
      <c r="AL374" s="126"/>
      <c r="AM374" s="126"/>
      <c r="AN374" s="52"/>
      <c r="AO374" s="126"/>
      <c r="AP374" s="52"/>
      <c r="AQ374" s="52"/>
      <c r="AR374" s="52"/>
      <c r="AS374" s="126"/>
      <c r="AT374" s="52"/>
      <c r="AU374" s="126"/>
      <c r="AV374" s="52"/>
      <c r="AW374" s="52"/>
      <c r="AX374" s="52"/>
      <c r="AY374" s="52"/>
      <c r="AZ374" s="52"/>
      <c r="BA374" s="52"/>
      <c r="BB374" s="52"/>
      <c r="BC374" s="52"/>
      <c r="BD374" s="126"/>
      <c r="BE374" s="52"/>
      <c r="BF374" s="52"/>
      <c r="BG374" s="52"/>
      <c r="BH374" s="52"/>
      <c r="BI374" s="52"/>
      <c r="BJ374" s="126"/>
      <c r="BK374" s="52"/>
      <c r="BL374" s="52"/>
      <c r="BM374" s="52"/>
      <c r="BN374" s="52"/>
      <c r="BO374" s="52"/>
      <c r="BP374" s="126"/>
      <c r="BQ374" s="52"/>
      <c r="BR374" s="52"/>
      <c r="BS374" s="52"/>
      <c r="BT374" s="52"/>
      <c r="BU374" s="52"/>
      <c r="BV374" s="52"/>
      <c r="BW374" s="52"/>
      <c r="BX374" s="52"/>
      <c r="BY374" s="52"/>
      <c r="BZ374" s="52"/>
      <c r="CA374" s="52"/>
      <c r="CB374" s="52"/>
      <c r="CC374" s="52"/>
      <c r="CD374" s="52"/>
      <c r="CE374" s="52"/>
      <c r="CF374" s="52"/>
      <c r="CG374" s="52"/>
      <c r="CH374" s="52"/>
      <c r="CI374" s="52"/>
      <c r="CJ374" s="52"/>
      <c r="CK374" s="52"/>
      <c r="CL374" s="52"/>
      <c r="CM374" s="52"/>
      <c r="CN374" s="52"/>
      <c r="CO374" s="52"/>
      <c r="CP374" s="52"/>
      <c r="CQ374" s="52"/>
      <c r="CR374" s="52"/>
      <c r="CS374" s="52"/>
      <c r="CT374" s="52"/>
      <c r="CU374" s="52"/>
      <c r="CV374" s="52"/>
      <c r="CW374" s="52"/>
      <c r="CX374" s="52"/>
      <c r="CY374" s="52"/>
      <c r="CZ374" s="52"/>
      <c r="DA374" s="52"/>
      <c r="DB374" s="52"/>
      <c r="DC374" s="52"/>
      <c r="DD374" s="52"/>
      <c r="DE374" s="52"/>
      <c r="DF374" s="52"/>
      <c r="DG374" s="52"/>
      <c r="DH374" s="52"/>
      <c r="DI374" s="52"/>
      <c r="DJ374" s="52"/>
      <c r="DK374" s="52"/>
      <c r="DL374" s="52"/>
      <c r="DM374" s="52"/>
      <c r="DN374" s="52"/>
      <c r="DO374" s="52"/>
      <c r="DP374" s="52"/>
      <c r="DQ374" s="52"/>
      <c r="DR374" s="52"/>
      <c r="DS374" s="52"/>
      <c r="DT374" s="52"/>
      <c r="DU374" s="52"/>
      <c r="DV374" s="52"/>
      <c r="DW374" s="52"/>
      <c r="DX374" s="52"/>
      <c r="DY374" s="52"/>
      <c r="DZ374" s="52"/>
      <c r="EA374" s="52"/>
      <c r="EB374" s="52"/>
      <c r="EC374" s="52"/>
      <c r="ED374" s="52"/>
      <c r="EE374" s="52"/>
      <c r="EF374" s="52"/>
      <c r="EG374" s="52"/>
      <c r="EH374" s="52"/>
      <c r="EI374" s="52"/>
      <c r="EJ374" s="52"/>
      <c r="EK374" s="52"/>
      <c r="EL374" s="52"/>
      <c r="EM374" s="52"/>
      <c r="EN374" s="52"/>
      <c r="EO374" s="52"/>
      <c r="EP374" s="52"/>
      <c r="EQ374" s="52"/>
      <c r="ER374" s="52"/>
      <c r="ES374" s="52"/>
      <c r="ET374" s="52"/>
      <c r="EU374" s="52"/>
      <c r="EV374" s="52"/>
      <c r="EW374" s="52"/>
      <c r="EX374" s="52"/>
      <c r="EY374" s="52"/>
      <c r="EZ374" s="52"/>
      <c r="FA374" s="52"/>
      <c r="FB374" s="91" t="s">
        <v>1282</v>
      </c>
      <c r="FC374" s="126"/>
      <c r="FD374" s="126"/>
    </row>
    <row r="375">
      <c r="A375" s="128">
        <v>42337.0</v>
      </c>
      <c r="B375" s="91" t="s">
        <v>1283</v>
      </c>
      <c r="C375" s="129" t="s">
        <v>27</v>
      </c>
      <c r="D375" s="130" t="s">
        <v>41</v>
      </c>
      <c r="E375" s="131" t="s">
        <v>10</v>
      </c>
      <c r="F375" s="131" t="s">
        <v>292</v>
      </c>
      <c r="G375" s="91" t="s">
        <v>1284</v>
      </c>
      <c r="H375" s="91" t="s">
        <v>477</v>
      </c>
      <c r="I375" s="132" t="s">
        <v>11</v>
      </c>
      <c r="J375" s="132" t="s">
        <v>18</v>
      </c>
      <c r="K375" s="132" t="s">
        <v>73</v>
      </c>
      <c r="L375" s="133" t="s">
        <v>1285</v>
      </c>
      <c r="M375" s="133" t="s">
        <v>177</v>
      </c>
      <c r="N375" s="134">
        <v>43511.0</v>
      </c>
      <c r="O375" s="88"/>
      <c r="P375" s="52"/>
      <c r="Q375" s="53"/>
      <c r="R375" s="53"/>
      <c r="S375" s="52"/>
      <c r="T375" s="34">
        <f t="shared" si="419"/>
        <v>12</v>
      </c>
      <c r="U375" s="35">
        <f t="shared" si="648"/>
        <v>4</v>
      </c>
      <c r="V375" s="36">
        <f t="shared" ref="V375:X375" si="761">IF(ISBLANK($A375),"",sum(AF375,AL375,AR375,AX375,BD375,BJ375,BP375,BV375,CB375,CH375,CN375,CT375,CZ375,DF375,DL375,DR375,DX375,ED375,EJ375,EP375,EV375))</f>
        <v>0</v>
      </c>
      <c r="W375" s="36">
        <f t="shared" si="761"/>
        <v>0</v>
      </c>
      <c r="X375" s="36">
        <f t="shared" si="761"/>
        <v>0</v>
      </c>
      <c r="Y375" s="36">
        <f t="shared" si="633"/>
        <v>0</v>
      </c>
      <c r="Z375" s="36">
        <f t="shared" ref="Z375:AB375" si="762">IF(ISBLANK($A375),"",sum(AI375,AO375,AU375,BA375,BG375,BM375,BS375,BY375,CE375,CK375,CQ375,CW375,DC375,DI375,DO375,DU375,EA375,EG375,EM375,ES375,EY375))</f>
        <v>0</v>
      </c>
      <c r="AA375" s="36">
        <f t="shared" si="762"/>
        <v>0</v>
      </c>
      <c r="AB375" s="36">
        <f t="shared" si="762"/>
        <v>0</v>
      </c>
      <c r="AC375" s="36">
        <f t="shared" si="635"/>
        <v>0</v>
      </c>
      <c r="AD375" s="38" t="str">
        <f t="shared" si="636"/>
        <v/>
      </c>
      <c r="AE375" s="114">
        <f t="shared" si="637"/>
        <v>2</v>
      </c>
      <c r="AF375" s="126"/>
      <c r="AG375" s="126"/>
      <c r="AH375" s="52"/>
      <c r="AI375" s="126"/>
      <c r="AJ375" s="52"/>
      <c r="AK375" s="52"/>
      <c r="AL375" s="126"/>
      <c r="AM375" s="126"/>
      <c r="AN375" s="52"/>
      <c r="AO375" s="126"/>
      <c r="AP375" s="52"/>
      <c r="AQ375" s="52"/>
      <c r="AR375" s="52"/>
      <c r="AS375" s="126"/>
      <c r="AT375" s="52"/>
      <c r="AU375" s="126"/>
      <c r="AV375" s="52"/>
      <c r="AW375" s="52"/>
      <c r="AX375" s="52"/>
      <c r="AY375" s="52"/>
      <c r="AZ375" s="52"/>
      <c r="BA375" s="52"/>
      <c r="BB375" s="52"/>
      <c r="BC375" s="52"/>
      <c r="BD375" s="126"/>
      <c r="BE375" s="52"/>
      <c r="BF375" s="52"/>
      <c r="BG375" s="52"/>
      <c r="BH375" s="52"/>
      <c r="BI375" s="52"/>
      <c r="BJ375" s="126"/>
      <c r="BK375" s="52"/>
      <c r="BL375" s="52"/>
      <c r="BM375" s="52"/>
      <c r="BN375" s="52"/>
      <c r="BO375" s="52"/>
      <c r="BP375" s="126"/>
      <c r="BQ375" s="52"/>
      <c r="BR375" s="52"/>
      <c r="BS375" s="52"/>
      <c r="BT375" s="52"/>
      <c r="BU375" s="52"/>
      <c r="BV375" s="52"/>
      <c r="BW375" s="52"/>
      <c r="BX375" s="52"/>
      <c r="BY375" s="52"/>
      <c r="BZ375" s="52"/>
      <c r="CA375" s="52"/>
      <c r="CB375" s="52"/>
      <c r="CC375" s="52"/>
      <c r="CD375" s="52"/>
      <c r="CE375" s="52"/>
      <c r="CF375" s="52"/>
      <c r="CG375" s="52"/>
      <c r="CH375" s="52"/>
      <c r="CI375" s="52"/>
      <c r="CJ375" s="52"/>
      <c r="CK375" s="52"/>
      <c r="CL375" s="52"/>
      <c r="CM375" s="52"/>
      <c r="CN375" s="52"/>
      <c r="CO375" s="52"/>
      <c r="CP375" s="52"/>
      <c r="CQ375" s="52"/>
      <c r="CR375" s="52"/>
      <c r="CS375" s="52"/>
      <c r="CT375" s="52"/>
      <c r="CU375" s="52"/>
      <c r="CV375" s="52"/>
      <c r="CW375" s="52"/>
      <c r="CX375" s="52"/>
      <c r="CY375" s="52"/>
      <c r="CZ375" s="52"/>
      <c r="DA375" s="52"/>
      <c r="DB375" s="52"/>
      <c r="DC375" s="52"/>
      <c r="DD375" s="52"/>
      <c r="DE375" s="52"/>
      <c r="DF375" s="52"/>
      <c r="DG375" s="52"/>
      <c r="DH375" s="52"/>
      <c r="DI375" s="52"/>
      <c r="DJ375" s="52"/>
      <c r="DK375" s="52"/>
      <c r="DL375" s="52"/>
      <c r="DM375" s="52"/>
      <c r="DN375" s="52"/>
      <c r="DO375" s="52"/>
      <c r="DP375" s="52"/>
      <c r="DQ375" s="52"/>
      <c r="DR375" s="52"/>
      <c r="DS375" s="52"/>
      <c r="DT375" s="52"/>
      <c r="DU375" s="52"/>
      <c r="DV375" s="52"/>
      <c r="DW375" s="52"/>
      <c r="DX375" s="52"/>
      <c r="DY375" s="52"/>
      <c r="DZ375" s="52"/>
      <c r="EA375" s="52"/>
      <c r="EB375" s="52"/>
      <c r="EC375" s="52"/>
      <c r="ED375" s="52"/>
      <c r="EE375" s="52"/>
      <c r="EF375" s="52"/>
      <c r="EG375" s="52"/>
      <c r="EH375" s="52"/>
      <c r="EI375" s="52"/>
      <c r="EJ375" s="52"/>
      <c r="EK375" s="52"/>
      <c r="EL375" s="52"/>
      <c r="EM375" s="52"/>
      <c r="EN375" s="52"/>
      <c r="EO375" s="52"/>
      <c r="EP375" s="52"/>
      <c r="EQ375" s="52"/>
      <c r="ER375" s="52"/>
      <c r="ES375" s="52"/>
      <c r="ET375" s="52"/>
      <c r="EU375" s="52"/>
      <c r="EV375" s="52"/>
      <c r="EW375" s="52"/>
      <c r="EX375" s="52"/>
      <c r="EY375" s="52"/>
      <c r="EZ375" s="52"/>
      <c r="FA375" s="52"/>
      <c r="FB375" s="91" t="s">
        <v>1286</v>
      </c>
      <c r="FC375" s="126"/>
      <c r="FD375" s="126"/>
    </row>
    <row r="376">
      <c r="A376" s="135">
        <v>36615.0</v>
      </c>
      <c r="B376" s="136" t="s">
        <v>1287</v>
      </c>
      <c r="C376" s="137" t="s">
        <v>27</v>
      </c>
      <c r="D376" s="136" t="s">
        <v>41</v>
      </c>
      <c r="E376" s="124" t="s">
        <v>10</v>
      </c>
      <c r="F376" s="136"/>
      <c r="G376" s="136" t="s">
        <v>841</v>
      </c>
      <c r="H376" s="136" t="s">
        <v>477</v>
      </c>
      <c r="I376" s="138" t="s">
        <v>11</v>
      </c>
      <c r="J376" s="132" t="s">
        <v>18</v>
      </c>
      <c r="K376" s="132" t="s">
        <v>73</v>
      </c>
      <c r="L376" s="136" t="s">
        <v>1288</v>
      </c>
      <c r="M376" s="136" t="s">
        <v>110</v>
      </c>
      <c r="N376" s="139">
        <v>43237.0</v>
      </c>
      <c r="O376" s="140"/>
      <c r="P376" s="52"/>
      <c r="Q376" s="140"/>
      <c r="R376" s="140"/>
      <c r="S376" s="52"/>
      <c r="T376" s="141">
        <f t="shared" si="419"/>
        <v>286</v>
      </c>
      <c r="U376" s="142">
        <f t="shared" ref="U376:U377" si="765">IF(ISBLANK($A376),"",16)</f>
        <v>16</v>
      </c>
      <c r="V376" s="141">
        <f t="shared" ref="V376:X376" si="763">IF(ISBLANK($A376),"",sum(AF376,AL376,AR376,AX376,BD376,BJ376,BP376,BV376,CB376,CH376,CN376,CT376,CZ376,DF376,DL376,DR376,DX376,ED376,EJ376,EP376,EV376))</f>
        <v>6</v>
      </c>
      <c r="W376" s="141">
        <f t="shared" si="763"/>
        <v>2</v>
      </c>
      <c r="X376" s="141">
        <f t="shared" si="763"/>
        <v>0</v>
      </c>
      <c r="Y376" s="143">
        <f t="shared" si="633"/>
        <v>8</v>
      </c>
      <c r="Z376" s="141">
        <f t="shared" ref="Z376:AB376" si="764">IF(ISBLANK($A376),"",sum(AI376,AO376,AU376,BA376,BG376,BM376,BS376,BY376,CE376,CK376,CQ376,CW376,DC376,DI376,DO376,DU376,EA376,EG376,EM376,ES376,EY376))</f>
        <v>3</v>
      </c>
      <c r="AA376" s="141">
        <f t="shared" si="764"/>
        <v>3</v>
      </c>
      <c r="AB376" s="141">
        <f t="shared" si="764"/>
        <v>0</v>
      </c>
      <c r="AC376" s="143">
        <f t="shared" si="635"/>
        <v>6</v>
      </c>
      <c r="AD376" s="144">
        <f t="shared" si="636"/>
        <v>0.375</v>
      </c>
      <c r="AE376" s="145" t="str">
        <f t="shared" si="637"/>
        <v>20+</v>
      </c>
      <c r="AF376" s="136"/>
      <c r="AG376" s="136"/>
      <c r="AH376" s="52"/>
      <c r="AI376" s="136"/>
      <c r="AJ376" s="136"/>
      <c r="AK376" s="52"/>
      <c r="AL376" s="136"/>
      <c r="AM376" s="52"/>
      <c r="AN376" s="52"/>
      <c r="AO376" s="52"/>
      <c r="AP376" s="52"/>
      <c r="AQ376" s="52"/>
      <c r="AR376" s="136"/>
      <c r="AS376" s="136"/>
      <c r="AT376" s="52"/>
      <c r="AU376" s="136"/>
      <c r="AV376" s="52"/>
      <c r="AW376" s="52"/>
      <c r="AX376" s="136"/>
      <c r="AY376" s="52"/>
      <c r="AZ376" s="52"/>
      <c r="BA376" s="136"/>
      <c r="BB376" s="136"/>
      <c r="BC376" s="52"/>
      <c r="BD376" s="135">
        <v>3.0</v>
      </c>
      <c r="BE376" s="52"/>
      <c r="BF376" s="52"/>
      <c r="BG376" s="52"/>
      <c r="BH376" s="52"/>
      <c r="BI376" s="52"/>
      <c r="BJ376" s="52"/>
      <c r="BK376" s="52"/>
      <c r="BL376" s="52"/>
      <c r="BM376" s="135">
        <v>1.0</v>
      </c>
      <c r="BN376" s="52"/>
      <c r="BO376" s="52"/>
      <c r="BP376" s="136"/>
      <c r="BQ376" s="52"/>
      <c r="BR376" s="52"/>
      <c r="BS376" s="52"/>
      <c r="BT376" s="52"/>
      <c r="BU376" s="52"/>
      <c r="BV376" s="52"/>
      <c r="BW376" s="52"/>
      <c r="BX376" s="52"/>
      <c r="BY376" s="52"/>
      <c r="BZ376" s="52"/>
      <c r="CA376" s="52"/>
      <c r="CB376" s="136"/>
      <c r="CC376" s="52"/>
      <c r="CD376" s="52"/>
      <c r="CE376" s="52"/>
      <c r="CF376" s="52"/>
      <c r="CG376" s="52"/>
      <c r="CH376" s="52"/>
      <c r="CI376" s="52"/>
      <c r="CJ376" s="52"/>
      <c r="CK376" s="52"/>
      <c r="CL376" s="52"/>
      <c r="CM376" s="52"/>
      <c r="CN376" s="52"/>
      <c r="CO376" s="52"/>
      <c r="CP376" s="52"/>
      <c r="CQ376" s="52"/>
      <c r="CR376" s="52"/>
      <c r="CS376" s="52"/>
      <c r="CT376" s="52"/>
      <c r="CU376" s="52"/>
      <c r="CV376" s="52"/>
      <c r="CW376" s="52"/>
      <c r="CX376" s="52"/>
      <c r="CY376" s="52"/>
      <c r="CZ376" s="52"/>
      <c r="DA376" s="52"/>
      <c r="DB376" s="52"/>
      <c r="DC376" s="52"/>
      <c r="DD376" s="52"/>
      <c r="DE376" s="52"/>
      <c r="DF376" s="52"/>
      <c r="DG376" s="52"/>
      <c r="DH376" s="52"/>
      <c r="DI376" s="52"/>
      <c r="DJ376" s="52"/>
      <c r="DK376" s="52"/>
      <c r="DL376" s="135">
        <v>1.0</v>
      </c>
      <c r="DM376" s="52"/>
      <c r="DN376" s="52"/>
      <c r="DO376" s="52"/>
      <c r="DP376" s="52"/>
      <c r="DQ376" s="52"/>
      <c r="DR376" s="52"/>
      <c r="DS376" s="52"/>
      <c r="DT376" s="52"/>
      <c r="DU376" s="52"/>
      <c r="DV376" s="52"/>
      <c r="DW376" s="52"/>
      <c r="DX376" s="52"/>
      <c r="DY376" s="52"/>
      <c r="DZ376" s="52"/>
      <c r="EA376" s="52"/>
      <c r="EB376" s="52"/>
      <c r="EC376" s="52"/>
      <c r="ED376" s="135">
        <v>1.0</v>
      </c>
      <c r="EE376" s="52"/>
      <c r="EF376" s="52"/>
      <c r="EG376" s="52"/>
      <c r="EH376" s="135">
        <v>3.0</v>
      </c>
      <c r="EI376" s="52"/>
      <c r="EJ376" s="136"/>
      <c r="EK376" s="52"/>
      <c r="EL376" s="52"/>
      <c r="EM376" s="52"/>
      <c r="EN376" s="52"/>
      <c r="EO376" s="52"/>
      <c r="EP376" s="135">
        <v>1.0</v>
      </c>
      <c r="EQ376" s="52"/>
      <c r="ER376" s="52"/>
      <c r="ES376" s="52"/>
      <c r="ET376" s="52"/>
      <c r="EU376" s="52"/>
      <c r="EV376" s="52"/>
      <c r="EW376" s="90">
        <v>2.0</v>
      </c>
      <c r="EX376" s="52"/>
      <c r="EY376" s="90">
        <v>2.0</v>
      </c>
      <c r="EZ376" s="52"/>
      <c r="FA376" s="52"/>
      <c r="FB376" s="146" t="s">
        <v>1289</v>
      </c>
      <c r="FC376" s="147"/>
      <c r="FD376" s="52"/>
    </row>
    <row r="377" hidden="1">
      <c r="A377" s="148">
        <v>37897.0</v>
      </c>
      <c r="B377" s="149" t="s">
        <v>1290</v>
      </c>
      <c r="C377" s="62" t="s">
        <v>27</v>
      </c>
      <c r="D377" s="110" t="s">
        <v>16</v>
      </c>
      <c r="E377" s="110" t="s">
        <v>10</v>
      </c>
      <c r="F377" s="63"/>
      <c r="G377" s="63" t="s">
        <v>1291</v>
      </c>
      <c r="H377" s="63" t="s">
        <v>477</v>
      </c>
      <c r="I377" s="110" t="s">
        <v>11</v>
      </c>
      <c r="J377" s="43" t="s">
        <v>18</v>
      </c>
      <c r="K377" s="43" t="s">
        <v>73</v>
      </c>
      <c r="L377" s="63" t="s">
        <v>340</v>
      </c>
      <c r="M377" s="63" t="s">
        <v>110</v>
      </c>
      <c r="N377" s="150">
        <v>43281.0</v>
      </c>
      <c r="O377" s="151"/>
      <c r="P377" s="29"/>
      <c r="Q377" s="151"/>
      <c r="R377" s="151"/>
      <c r="S377" s="29"/>
      <c r="T377" s="152">
        <f t="shared" si="419"/>
        <v>242</v>
      </c>
      <c r="U377" s="153">
        <f t="shared" si="765"/>
        <v>16</v>
      </c>
      <c r="V377" s="152">
        <f t="shared" ref="V377:X377" si="766">IF(ISBLANK($A377),"",sum(AF377,AL377,AR377,AX377,BD377,BJ377,BP377,BV377,CB377,CH377,CN377,CT377,CZ377,DF377,DL377,DR377,DX377,ED377,EJ377,EP377,EV377))</f>
        <v>0</v>
      </c>
      <c r="W377" s="152">
        <f t="shared" si="766"/>
        <v>0</v>
      </c>
      <c r="X377" s="152">
        <f t="shared" si="766"/>
        <v>0</v>
      </c>
      <c r="Y377" s="152">
        <f t="shared" si="633"/>
        <v>0</v>
      </c>
      <c r="Z377" s="152">
        <f t="shared" ref="Z377:AB377" si="767">IF(ISBLANK($A377),"",sum(AI377,AO377,AU377,BA377,BG377,BM377,BS377,BY377,CE377,CK377,CQ377,CW377,DC377,DI377,DO377,DU377,EA377,EG377,EM377,ES377,EY377))</f>
        <v>0</v>
      </c>
      <c r="AA377" s="152">
        <f t="shared" si="767"/>
        <v>0</v>
      </c>
      <c r="AB377" s="152">
        <f t="shared" si="767"/>
        <v>0</v>
      </c>
      <c r="AC377" s="152">
        <f t="shared" si="635"/>
        <v>0</v>
      </c>
      <c r="AD377" s="154" t="str">
        <f t="shared" si="636"/>
        <v/>
      </c>
      <c r="AE377" s="155" t="str">
        <f t="shared" si="637"/>
        <v>20+</v>
      </c>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29"/>
      <c r="DW377" s="29"/>
      <c r="DX377" s="29"/>
      <c r="DY377" s="29"/>
      <c r="DZ377" s="29"/>
      <c r="EA377" s="29"/>
      <c r="EB377" s="29"/>
      <c r="EC377" s="29"/>
      <c r="ED377" s="29"/>
      <c r="EE377" s="29"/>
      <c r="EF377" s="29"/>
      <c r="EG377" s="29"/>
      <c r="EH377" s="29"/>
      <c r="EI377" s="29"/>
      <c r="EJ377" s="29"/>
      <c r="EK377" s="29"/>
      <c r="EL377" s="29"/>
      <c r="EM377" s="29"/>
      <c r="EN377" s="29"/>
      <c r="EO377" s="29"/>
      <c r="EP377" s="29"/>
      <c r="EQ377" s="29"/>
      <c r="ER377" s="29"/>
      <c r="ES377" s="29"/>
      <c r="ET377" s="29"/>
      <c r="EU377" s="29"/>
      <c r="EV377" s="29"/>
      <c r="EW377" s="43"/>
      <c r="EX377" s="43"/>
      <c r="EY377" s="43"/>
      <c r="EZ377" s="29"/>
      <c r="FA377" s="29"/>
      <c r="FB377" s="27" t="s">
        <v>1292</v>
      </c>
      <c r="FC377" s="29"/>
      <c r="FD377" s="29"/>
    </row>
    <row r="378" hidden="1">
      <c r="A378" s="135">
        <v>37896.0</v>
      </c>
      <c r="B378" s="136" t="s">
        <v>1290</v>
      </c>
      <c r="C378" s="137" t="s">
        <v>27</v>
      </c>
      <c r="D378" s="138" t="s">
        <v>16</v>
      </c>
      <c r="E378" s="124" t="s">
        <v>10</v>
      </c>
      <c r="F378" s="136"/>
      <c r="G378" s="136" t="s">
        <v>1291</v>
      </c>
      <c r="H378" s="136" t="s">
        <v>477</v>
      </c>
      <c r="I378" s="138" t="s">
        <v>11</v>
      </c>
      <c r="J378" s="132" t="s">
        <v>18</v>
      </c>
      <c r="K378" s="132" t="s">
        <v>73</v>
      </c>
      <c r="L378" s="136" t="s">
        <v>340</v>
      </c>
      <c r="M378" s="136" t="s">
        <v>110</v>
      </c>
      <c r="N378" s="139">
        <v>43281.0</v>
      </c>
      <c r="O378" s="140"/>
      <c r="P378" s="52"/>
      <c r="Q378" s="140"/>
      <c r="R378" s="140"/>
      <c r="S378" s="52"/>
      <c r="T378" s="141">
        <f t="shared" si="419"/>
        <v>242</v>
      </c>
      <c r="U378" s="52"/>
      <c r="V378" s="141">
        <f t="shared" ref="V378:X378" si="768">IF(ISBLANK($A378),"",sum(AF378,AL378,AR378,AX378,BD378,BJ378,BP378,BV378,CB378,CH378,CN378,CT378,CZ378,DF378,DL378,DR378,DX378,ED378,EJ378,EP378,EV378))</f>
        <v>2</v>
      </c>
      <c r="W378" s="141">
        <f t="shared" si="768"/>
        <v>4</v>
      </c>
      <c r="X378" s="141">
        <f t="shared" si="768"/>
        <v>2</v>
      </c>
      <c r="Y378" s="143">
        <f t="shared" si="633"/>
        <v>8</v>
      </c>
      <c r="Z378" s="141">
        <f t="shared" ref="Z378:AB378" si="769">IF(ISBLANK($A378),"",sum(AI378,AO378,AU378,BA378,BG378,BM378,BS378,BY378,CE378,CK378,CQ378,CW378,DC378,DI378,DO378,DU378,EA378,EG378,EM378,ES378,EY378))</f>
        <v>5</v>
      </c>
      <c r="AA378" s="141">
        <f t="shared" si="769"/>
        <v>1</v>
      </c>
      <c r="AB378" s="141">
        <f t="shared" si="769"/>
        <v>0</v>
      </c>
      <c r="AC378" s="143">
        <f t="shared" si="635"/>
        <v>6</v>
      </c>
      <c r="AD378" s="144">
        <f t="shared" si="636"/>
        <v>0.625</v>
      </c>
      <c r="AE378" s="145" t="str">
        <f t="shared" si="637"/>
        <v>20+</v>
      </c>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c r="BG378" s="52"/>
      <c r="BH378" s="52"/>
      <c r="BI378" s="52"/>
      <c r="BJ378" s="52"/>
      <c r="BK378" s="52"/>
      <c r="BL378" s="52"/>
      <c r="BM378" s="52"/>
      <c r="BN378" s="52"/>
      <c r="BO378" s="52"/>
      <c r="BP378" s="52"/>
      <c r="BQ378" s="52"/>
      <c r="BR378" s="52"/>
      <c r="BS378" s="52"/>
      <c r="BT378" s="52"/>
      <c r="BU378" s="52"/>
      <c r="BV378" s="52"/>
      <c r="BW378" s="52"/>
      <c r="BX378" s="52"/>
      <c r="BY378" s="52"/>
      <c r="BZ378" s="52"/>
      <c r="CA378" s="52"/>
      <c r="CB378" s="52"/>
      <c r="CC378" s="52"/>
      <c r="CD378" s="52"/>
      <c r="CE378" s="52"/>
      <c r="CF378" s="52"/>
      <c r="CG378" s="52"/>
      <c r="CH378" s="52"/>
      <c r="CI378" s="52"/>
      <c r="CJ378" s="52"/>
      <c r="CK378" s="52"/>
      <c r="CL378" s="52"/>
      <c r="CM378" s="52"/>
      <c r="CN378" s="52"/>
      <c r="CO378" s="52"/>
      <c r="CP378" s="52"/>
      <c r="CQ378" s="52"/>
      <c r="CR378" s="52"/>
      <c r="CS378" s="52"/>
      <c r="CT378" s="52"/>
      <c r="CU378" s="52"/>
      <c r="CV378" s="52"/>
      <c r="CW378" s="52"/>
      <c r="CX378" s="52"/>
      <c r="CY378" s="52"/>
      <c r="CZ378" s="52"/>
      <c r="DA378" s="52"/>
      <c r="DB378" s="52"/>
      <c r="DC378" s="52"/>
      <c r="DD378" s="52"/>
      <c r="DE378" s="52"/>
      <c r="DF378" s="52"/>
      <c r="DG378" s="52"/>
      <c r="DH378" s="52"/>
      <c r="DI378" s="52"/>
      <c r="DJ378" s="52"/>
      <c r="DK378" s="52"/>
      <c r="DL378" s="52"/>
      <c r="DM378" s="52"/>
      <c r="DN378" s="52"/>
      <c r="DO378" s="52"/>
      <c r="DP378" s="52"/>
      <c r="DQ378" s="52"/>
      <c r="DR378" s="52"/>
      <c r="DS378" s="52"/>
      <c r="DT378" s="52"/>
      <c r="DU378" s="52"/>
      <c r="DV378" s="52"/>
      <c r="DW378" s="52"/>
      <c r="DX378" s="135">
        <v>1.0</v>
      </c>
      <c r="DY378" s="52"/>
      <c r="DZ378" s="52"/>
      <c r="EA378" s="135">
        <v>1.0</v>
      </c>
      <c r="EB378" s="52"/>
      <c r="EC378" s="52"/>
      <c r="ED378" s="135">
        <v>1.0</v>
      </c>
      <c r="EE378" s="52"/>
      <c r="EF378" s="52"/>
      <c r="EG378" s="135">
        <v>1.0</v>
      </c>
      <c r="EH378" s="135">
        <v>1.0</v>
      </c>
      <c r="EI378" s="52"/>
      <c r="EJ378" s="52"/>
      <c r="EK378" s="52"/>
      <c r="EL378" s="52"/>
      <c r="EM378" s="52"/>
      <c r="EN378" s="52"/>
      <c r="EO378" s="52"/>
      <c r="EP378" s="52"/>
      <c r="EQ378" s="52"/>
      <c r="ER378" s="52"/>
      <c r="ES378" s="52"/>
      <c r="ET378" s="52"/>
      <c r="EU378" s="52"/>
      <c r="EV378" s="52"/>
      <c r="EW378" s="90">
        <v>4.0</v>
      </c>
      <c r="EX378" s="90">
        <v>2.0</v>
      </c>
      <c r="EY378" s="90">
        <v>3.0</v>
      </c>
      <c r="EZ378" s="52"/>
      <c r="FA378" s="52"/>
      <c r="FB378" s="156" t="s">
        <v>1293</v>
      </c>
      <c r="FC378" s="147"/>
      <c r="FD378" s="52"/>
    </row>
    <row r="379">
      <c r="A379" s="157">
        <v>37898.0</v>
      </c>
      <c r="B379" s="158" t="s">
        <v>1290</v>
      </c>
      <c r="C379" s="137" t="s">
        <v>27</v>
      </c>
      <c r="D379" s="138" t="s">
        <v>41</v>
      </c>
      <c r="E379" s="124" t="s">
        <v>10</v>
      </c>
      <c r="F379" s="136"/>
      <c r="G379" s="136" t="s">
        <v>1291</v>
      </c>
      <c r="H379" s="136" t="s">
        <v>477</v>
      </c>
      <c r="I379" s="138" t="s">
        <v>11</v>
      </c>
      <c r="J379" s="132" t="s">
        <v>18</v>
      </c>
      <c r="K379" s="132" t="s">
        <v>73</v>
      </c>
      <c r="L379" s="136" t="s">
        <v>340</v>
      </c>
      <c r="M379" s="136" t="s">
        <v>110</v>
      </c>
      <c r="N379" s="139">
        <v>43281.0</v>
      </c>
      <c r="O379" s="140"/>
      <c r="P379" s="52"/>
      <c r="Q379" s="140"/>
      <c r="R379" s="140"/>
      <c r="S379" s="52"/>
      <c r="T379" s="141">
        <f t="shared" si="419"/>
        <v>242</v>
      </c>
      <c r="U379" s="142">
        <f t="shared" ref="U379:U380" si="772">IF(ISBLANK($A379),"",16)</f>
        <v>16</v>
      </c>
      <c r="V379" s="141">
        <f t="shared" ref="V379:X379" si="770">IF(ISBLANK($A379),"",sum(AF379,AL379,AR379,AX379,BD379,BJ379,BP379,BV379,CB379,CH379,CN379,CT379,CZ379,DF379,DL379,DR379,DX379,ED379,EJ379,EP379,EV379))</f>
        <v>0</v>
      </c>
      <c r="W379" s="141">
        <f t="shared" si="770"/>
        <v>1</v>
      </c>
      <c r="X379" s="141">
        <f t="shared" si="770"/>
        <v>0</v>
      </c>
      <c r="Y379" s="143">
        <f t="shared" si="633"/>
        <v>1</v>
      </c>
      <c r="Z379" s="141">
        <f t="shared" ref="Z379:AB379" si="771">IF(ISBLANK($A379),"",sum(AI379,AO379,AU379,BA379,BG379,BM379,BS379,BY379,CE379,CK379,CQ379,CW379,DC379,DI379,DO379,DU379,EA379,EG379,EM379,ES379,EY379))</f>
        <v>1</v>
      </c>
      <c r="AA379" s="141">
        <f t="shared" si="771"/>
        <v>0</v>
      </c>
      <c r="AB379" s="141">
        <f t="shared" si="771"/>
        <v>0</v>
      </c>
      <c r="AC379" s="143">
        <f t="shared" si="635"/>
        <v>1</v>
      </c>
      <c r="AD379" s="102">
        <f t="shared" si="636"/>
        <v>1</v>
      </c>
      <c r="AE379" s="145" t="str">
        <f t="shared" si="637"/>
        <v>20+</v>
      </c>
      <c r="AF379" s="52"/>
      <c r="AG379" s="52"/>
      <c r="AH379" s="52"/>
      <c r="AI379" s="52"/>
      <c r="AJ379" s="52"/>
      <c r="AK379" s="52"/>
      <c r="AL379" s="52"/>
      <c r="AM379" s="52"/>
      <c r="AN379" s="52"/>
      <c r="AO379" s="52"/>
      <c r="AP379" s="52"/>
      <c r="AQ379" s="52"/>
      <c r="AR379" s="52"/>
      <c r="AS379" s="52"/>
      <c r="AT379" s="52"/>
      <c r="AU379" s="52"/>
      <c r="AV379" s="52"/>
      <c r="AW379" s="52"/>
      <c r="AX379" s="52"/>
      <c r="AY379" s="52"/>
      <c r="AZ379" s="52"/>
      <c r="BA379" s="52"/>
      <c r="BB379" s="52"/>
      <c r="BC379" s="52"/>
      <c r="BD379" s="52"/>
      <c r="BE379" s="52"/>
      <c r="BF379" s="52"/>
      <c r="BG379" s="52"/>
      <c r="BH379" s="52"/>
      <c r="BI379" s="52"/>
      <c r="BJ379" s="52"/>
      <c r="BK379" s="52"/>
      <c r="BL379" s="52"/>
      <c r="BM379" s="52"/>
      <c r="BN379" s="52"/>
      <c r="BO379" s="52"/>
      <c r="BP379" s="52"/>
      <c r="BQ379" s="52"/>
      <c r="BR379" s="52"/>
      <c r="BS379" s="52"/>
      <c r="BT379" s="52"/>
      <c r="BU379" s="52"/>
      <c r="BV379" s="52"/>
      <c r="BW379" s="52"/>
      <c r="BX379" s="52"/>
      <c r="BY379" s="52"/>
      <c r="BZ379" s="52"/>
      <c r="CA379" s="52"/>
      <c r="CB379" s="52"/>
      <c r="CC379" s="52"/>
      <c r="CD379" s="52"/>
      <c r="CE379" s="52"/>
      <c r="CF379" s="52"/>
      <c r="CG379" s="52"/>
      <c r="CH379" s="52"/>
      <c r="CI379" s="52"/>
      <c r="CJ379" s="52"/>
      <c r="CK379" s="52"/>
      <c r="CL379" s="52"/>
      <c r="CM379" s="52"/>
      <c r="CN379" s="52"/>
      <c r="CO379" s="52"/>
      <c r="CP379" s="52"/>
      <c r="CQ379" s="52"/>
      <c r="CR379" s="52"/>
      <c r="CS379" s="52"/>
      <c r="CT379" s="52"/>
      <c r="CU379" s="52"/>
      <c r="CV379" s="52"/>
      <c r="CW379" s="52"/>
      <c r="CX379" s="52"/>
      <c r="CY379" s="52"/>
      <c r="CZ379" s="52"/>
      <c r="DA379" s="52"/>
      <c r="DB379" s="52"/>
      <c r="DC379" s="52"/>
      <c r="DD379" s="52"/>
      <c r="DE379" s="52"/>
      <c r="DF379" s="52"/>
      <c r="DG379" s="52"/>
      <c r="DH379" s="52"/>
      <c r="DI379" s="52"/>
      <c r="DJ379" s="52"/>
      <c r="DK379" s="52"/>
      <c r="DL379" s="52"/>
      <c r="DM379" s="52"/>
      <c r="DN379" s="52"/>
      <c r="DO379" s="52"/>
      <c r="DP379" s="52"/>
      <c r="DQ379" s="52"/>
      <c r="DR379" s="52"/>
      <c r="DS379" s="52"/>
      <c r="DT379" s="52"/>
      <c r="DU379" s="52"/>
      <c r="DV379" s="52"/>
      <c r="DW379" s="52"/>
      <c r="DX379" s="52"/>
      <c r="DY379" s="52"/>
      <c r="DZ379" s="52"/>
      <c r="EA379" s="52"/>
      <c r="EB379" s="52"/>
      <c r="EC379" s="52"/>
      <c r="ED379" s="52"/>
      <c r="EE379" s="52"/>
      <c r="EF379" s="52"/>
      <c r="EG379" s="52"/>
      <c r="EH379" s="52"/>
      <c r="EI379" s="52"/>
      <c r="EJ379" s="52"/>
      <c r="EK379" s="52"/>
      <c r="EL379" s="52"/>
      <c r="EM379" s="52"/>
      <c r="EN379" s="52"/>
      <c r="EO379" s="52"/>
      <c r="EP379" s="52"/>
      <c r="EQ379" s="52"/>
      <c r="ER379" s="52"/>
      <c r="ES379" s="52"/>
      <c r="ET379" s="52"/>
      <c r="EU379" s="52"/>
      <c r="EV379" s="52"/>
      <c r="EW379" s="90">
        <v>1.0</v>
      </c>
      <c r="EX379" s="126"/>
      <c r="EY379" s="90">
        <v>1.0</v>
      </c>
      <c r="EZ379" s="52"/>
      <c r="FA379" s="52"/>
      <c r="FB379" s="90" t="s">
        <v>1294</v>
      </c>
      <c r="FC379" s="52"/>
      <c r="FD379" s="52"/>
    </row>
    <row r="380">
      <c r="A380" s="157">
        <v>37899.0</v>
      </c>
      <c r="B380" s="158" t="s">
        <v>1290</v>
      </c>
      <c r="C380" s="137" t="s">
        <v>27</v>
      </c>
      <c r="D380" s="138" t="s">
        <v>41</v>
      </c>
      <c r="E380" s="124" t="s">
        <v>10</v>
      </c>
      <c r="F380" s="136"/>
      <c r="G380" s="136" t="s">
        <v>1291</v>
      </c>
      <c r="H380" s="136" t="s">
        <v>477</v>
      </c>
      <c r="I380" s="138" t="s">
        <v>11</v>
      </c>
      <c r="J380" s="132" t="s">
        <v>18</v>
      </c>
      <c r="K380" s="132" t="s">
        <v>73</v>
      </c>
      <c r="L380" s="136" t="s">
        <v>340</v>
      </c>
      <c r="M380" s="136" t="s">
        <v>110</v>
      </c>
      <c r="N380" s="139">
        <v>43281.0</v>
      </c>
      <c r="O380" s="140"/>
      <c r="P380" s="52"/>
      <c r="Q380" s="140"/>
      <c r="R380" s="140"/>
      <c r="S380" s="52"/>
      <c r="T380" s="141">
        <f t="shared" si="419"/>
        <v>242</v>
      </c>
      <c r="U380" s="142">
        <f t="shared" si="772"/>
        <v>16</v>
      </c>
      <c r="V380" s="141">
        <f t="shared" ref="V380:X380" si="773">IF(ISBLANK($A380),"",sum(AF380,AL380,AR380,AX380,BD380,BJ380,BP380,BV380,CB380,CH380,CN380,CT380,CZ380,DF380,DL380,DR380,DX380,ED380,EJ380,EP380,EV380))</f>
        <v>0</v>
      </c>
      <c r="W380" s="141">
        <f t="shared" si="773"/>
        <v>0</v>
      </c>
      <c r="X380" s="141">
        <f t="shared" si="773"/>
        <v>0</v>
      </c>
      <c r="Y380" s="143">
        <f t="shared" si="633"/>
        <v>0</v>
      </c>
      <c r="Z380" s="141">
        <f t="shared" ref="Z380:AB380" si="774">IF(ISBLANK($A380),"",sum(AI380,AO380,AU380,BA380,BG380,BM380,BS380,BY380,CE380,CK380,CQ380,CW380,DC380,DI380,DO380,DU380,EA380,EG380,EM380,ES380,EY380))</f>
        <v>0</v>
      </c>
      <c r="AA380" s="141">
        <f t="shared" si="774"/>
        <v>0</v>
      </c>
      <c r="AB380" s="141">
        <f t="shared" si="774"/>
        <v>0</v>
      </c>
      <c r="AC380" s="143">
        <f t="shared" si="635"/>
        <v>0</v>
      </c>
      <c r="AD380" s="102" t="str">
        <f t="shared" si="636"/>
        <v/>
      </c>
      <c r="AE380" s="145" t="str">
        <f t="shared" si="637"/>
        <v>20+</v>
      </c>
      <c r="AF380" s="52"/>
      <c r="AG380" s="52"/>
      <c r="AH380" s="52"/>
      <c r="AI380" s="52"/>
      <c r="AJ380" s="52"/>
      <c r="AK380" s="52"/>
      <c r="AL380" s="52"/>
      <c r="AM380" s="52"/>
      <c r="AN380" s="52"/>
      <c r="AO380" s="52"/>
      <c r="AP380" s="52"/>
      <c r="AQ380" s="52"/>
      <c r="AR380" s="52"/>
      <c r="AS380" s="52"/>
      <c r="AT380" s="52"/>
      <c r="AU380" s="52"/>
      <c r="AV380" s="52"/>
      <c r="AW380" s="52"/>
      <c r="AX380" s="52"/>
      <c r="AY380" s="52"/>
      <c r="AZ380" s="52"/>
      <c r="BA380" s="52"/>
      <c r="BB380" s="52"/>
      <c r="BC380" s="52"/>
      <c r="BD380" s="52"/>
      <c r="BE380" s="52"/>
      <c r="BF380" s="52"/>
      <c r="BG380" s="52"/>
      <c r="BH380" s="52"/>
      <c r="BI380" s="52"/>
      <c r="BJ380" s="52"/>
      <c r="BK380" s="52"/>
      <c r="BL380" s="52"/>
      <c r="BM380" s="52"/>
      <c r="BN380" s="52"/>
      <c r="BO380" s="52"/>
      <c r="BP380" s="52"/>
      <c r="BQ380" s="52"/>
      <c r="BR380" s="52"/>
      <c r="BS380" s="52"/>
      <c r="BT380" s="52"/>
      <c r="BU380" s="52"/>
      <c r="BV380" s="52"/>
      <c r="BW380" s="52"/>
      <c r="BX380" s="52"/>
      <c r="BY380" s="52"/>
      <c r="BZ380" s="52"/>
      <c r="CA380" s="52"/>
      <c r="CB380" s="52"/>
      <c r="CC380" s="52"/>
      <c r="CD380" s="52"/>
      <c r="CE380" s="52"/>
      <c r="CF380" s="52"/>
      <c r="CG380" s="52"/>
      <c r="CH380" s="52"/>
      <c r="CI380" s="52"/>
      <c r="CJ380" s="52"/>
      <c r="CK380" s="52"/>
      <c r="CL380" s="52"/>
      <c r="CM380" s="52"/>
      <c r="CN380" s="52"/>
      <c r="CO380" s="52"/>
      <c r="CP380" s="52"/>
      <c r="CQ380" s="52"/>
      <c r="CR380" s="52"/>
      <c r="CS380" s="52"/>
      <c r="CT380" s="52"/>
      <c r="CU380" s="52"/>
      <c r="CV380" s="52"/>
      <c r="CW380" s="52"/>
      <c r="CX380" s="52"/>
      <c r="CY380" s="52"/>
      <c r="CZ380" s="52"/>
      <c r="DA380" s="52"/>
      <c r="DB380" s="52"/>
      <c r="DC380" s="52"/>
      <c r="DD380" s="52"/>
      <c r="DE380" s="52"/>
      <c r="DF380" s="52"/>
      <c r="DG380" s="52"/>
      <c r="DH380" s="52"/>
      <c r="DI380" s="52"/>
      <c r="DJ380" s="52"/>
      <c r="DK380" s="52"/>
      <c r="DL380" s="52"/>
      <c r="DM380" s="52"/>
      <c r="DN380" s="52"/>
      <c r="DO380" s="52"/>
      <c r="DP380" s="52"/>
      <c r="DQ380" s="52"/>
      <c r="DR380" s="52"/>
      <c r="DS380" s="52"/>
      <c r="DT380" s="52"/>
      <c r="DU380" s="52"/>
      <c r="DV380" s="52"/>
      <c r="DW380" s="52"/>
      <c r="DX380" s="52"/>
      <c r="DY380" s="52"/>
      <c r="DZ380" s="52"/>
      <c r="EA380" s="52"/>
      <c r="EB380" s="52"/>
      <c r="EC380" s="52"/>
      <c r="ED380" s="52"/>
      <c r="EE380" s="52"/>
      <c r="EF380" s="52"/>
      <c r="EG380" s="52"/>
      <c r="EH380" s="52"/>
      <c r="EI380" s="52"/>
      <c r="EJ380" s="52"/>
      <c r="EK380" s="52"/>
      <c r="EL380" s="52"/>
      <c r="EM380" s="52"/>
      <c r="EN380" s="52"/>
      <c r="EO380" s="52"/>
      <c r="EP380" s="52"/>
      <c r="EQ380" s="52"/>
      <c r="ER380" s="52"/>
      <c r="ES380" s="52"/>
      <c r="ET380" s="52"/>
      <c r="EU380" s="52"/>
      <c r="EV380" s="52"/>
      <c r="EW380" s="126"/>
      <c r="EX380" s="126"/>
      <c r="EY380" s="126"/>
      <c r="EZ380" s="52"/>
      <c r="FA380" s="52"/>
      <c r="FB380" s="90" t="s">
        <v>1295</v>
      </c>
      <c r="FC380" s="52"/>
      <c r="FD380" s="52"/>
    </row>
  </sheetData>
  <autoFilter ref="$A$2:$FD$380">
    <filterColumn colId="3">
      <filters>
        <filter val="Pending Approval"/>
        <filter val="Open - Background"/>
        <filter val="Open - Sourcing"/>
      </filters>
    </filterColumn>
  </autoFilter>
  <conditionalFormatting sqref="EM208">
    <cfRule type="expression" dxfId="0" priority="1">
      <formula> $AE209 = ROUND(MID(EM$1, 5, 2), 0 )</formula>
    </cfRule>
  </conditionalFormatting>
  <conditionalFormatting sqref="EV:FA">
    <cfRule type="expression" dxfId="1" priority="2">
      <formula> $AE1 = "20+"</formula>
    </cfRule>
  </conditionalFormatting>
  <conditionalFormatting sqref="AF1:EL380 EM1:EM207 EN1:EU380 EM210:EM380">
    <cfRule type="expression" dxfId="0" priority="3">
      <formula> $AE1 = ROUND(MID(AF$1, 5, 2), 0 )</formula>
    </cfRule>
  </conditionalFormatting>
  <conditionalFormatting sqref="T3:T380 V220:Y227 AA220:AE227 V274:Y276 AA274:AE276">
    <cfRule type="cellIs" dxfId="2" priority="4" operator="between">
      <formula>0</formula>
      <formula>78</formula>
    </cfRule>
  </conditionalFormatting>
  <conditionalFormatting sqref="T3:T380 V220:Y227 AA220:AE227 V274:Y276 AA274:AE276">
    <cfRule type="cellIs" dxfId="3" priority="5" operator="greaterThan">
      <formula>77</formula>
    </cfRule>
  </conditionalFormatting>
  <dataValidations>
    <dataValidation type="list" allowBlank="1" sqref="I3:I23 I25 I121 I123:I127 I130:I131 I141 I243 I246 I249:I266 I356 I358:I365 I376:I380">
      <formula1>VALIDATION!$E$2:$E$3</formula1>
    </dataValidation>
    <dataValidation type="list" allowBlank="1" sqref="K3:K380">
      <formula1>VALIDATION!$G$2:$G$23</formula1>
    </dataValidation>
    <dataValidation type="list" allowBlank="1" sqref="C3:C380">
      <formula1>VALIDATION!$A$2:$A$26</formula1>
    </dataValidation>
    <dataValidation type="list" allowBlank="1" sqref="M3:M380">
      <formula1>VALIDATION!$H$2:$H$51</formula1>
    </dataValidation>
    <dataValidation type="list" allowBlank="1" sqref="I1 I24 I26:I120 I122 I128:I129 I132:I140 I142:I242 I244:I245 I247:I248 I267:I355 I357 I366:I375">
      <formula1>VALIDATION!$E$2:$E$4</formula1>
    </dataValidation>
    <dataValidation type="list" allowBlank="1" sqref="D3:D380">
      <formula1>VALIDATION!$B$2:$B$8</formula1>
    </dataValidation>
    <dataValidation type="list" allowBlank="1" sqref="J3:J380">
      <formula1>VALIDATION!$F$2:$F$7</formula1>
    </dataValidation>
    <dataValidation type="list" allowBlank="1" sqref="E3:E380">
      <formula1>VALIDATION!$C$2:$C$4</formula1>
    </dataValidation>
    <dataValidation type="list" allowBlank="1" sqref="F3:F380">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1</v>
      </c>
      <c r="C1" s="1" t="s">
        <v>2</v>
      </c>
      <c r="D1" s="1" t="s">
        <v>3</v>
      </c>
      <c r="E1" s="1" t="s">
        <v>4</v>
      </c>
      <c r="F1" s="1" t="s">
        <v>5</v>
      </c>
      <c r="G1" s="1" t="s">
        <v>6</v>
      </c>
      <c r="H1" s="2" t="s">
        <v>7</v>
      </c>
      <c r="I1" s="3"/>
      <c r="J1" s="3"/>
      <c r="K1" s="3"/>
      <c r="L1" s="3"/>
      <c r="M1" s="3"/>
      <c r="N1" s="3"/>
      <c r="O1" s="3"/>
      <c r="P1" s="3"/>
      <c r="Q1" s="3"/>
      <c r="R1" s="3"/>
      <c r="S1" s="3"/>
      <c r="T1" s="3"/>
      <c r="U1" s="3"/>
      <c r="V1" s="3"/>
      <c r="W1" s="3"/>
      <c r="X1" s="4"/>
    </row>
    <row r="2">
      <c r="A2" s="5" t="s">
        <v>8</v>
      </c>
      <c r="B2" s="6" t="s">
        <v>9</v>
      </c>
      <c r="C2" s="6" t="s">
        <v>10</v>
      </c>
      <c r="D2" s="7" t="str">
        <f>" +"</f>
        <v> +</v>
      </c>
      <c r="E2" s="6" t="s">
        <v>11</v>
      </c>
      <c r="F2" s="5" t="s">
        <v>12</v>
      </c>
      <c r="G2" s="6" t="s">
        <v>13</v>
      </c>
      <c r="H2" s="6" t="s">
        <v>14</v>
      </c>
    </row>
    <row r="3">
      <c r="A3" s="5" t="s">
        <v>15</v>
      </c>
      <c r="B3" s="6" t="s">
        <v>16</v>
      </c>
      <c r="C3" s="6" t="s">
        <v>17</v>
      </c>
      <c r="D3" s="6" t="str">
        <f>" -"</f>
        <v> -</v>
      </c>
      <c r="E3" s="5" t="s">
        <v>12</v>
      </c>
      <c r="F3" s="6" t="s">
        <v>18</v>
      </c>
      <c r="G3" s="6" t="s">
        <v>19</v>
      </c>
      <c r="H3" s="6" t="s">
        <v>20</v>
      </c>
    </row>
    <row r="4">
      <c r="A4" s="6" t="s">
        <v>21</v>
      </c>
      <c r="B4" s="6" t="s">
        <v>22</v>
      </c>
      <c r="C4" s="6" t="s">
        <v>23</v>
      </c>
      <c r="D4" s="8"/>
      <c r="E4" s="8" t="s">
        <v>24</v>
      </c>
      <c r="F4" s="6" t="s">
        <v>25</v>
      </c>
      <c r="G4" s="6" t="s">
        <v>12</v>
      </c>
      <c r="H4" s="6" t="s">
        <v>26</v>
      </c>
    </row>
    <row r="5">
      <c r="A5" s="6" t="s">
        <v>27</v>
      </c>
      <c r="B5" s="9" t="s">
        <v>28</v>
      </c>
      <c r="C5" s="8"/>
      <c r="D5" s="8"/>
      <c r="E5" s="7" t="s">
        <v>29</v>
      </c>
      <c r="F5" s="5" t="s">
        <v>30</v>
      </c>
      <c r="G5" s="6" t="s">
        <v>31</v>
      </c>
      <c r="H5" s="6" t="s">
        <v>32</v>
      </c>
    </row>
    <row r="6">
      <c r="A6" s="6" t="s">
        <v>33</v>
      </c>
      <c r="B6" s="9" t="s">
        <v>34</v>
      </c>
      <c r="C6" s="8"/>
      <c r="D6" s="8"/>
      <c r="E6" s="7" t="s">
        <v>35</v>
      </c>
      <c r="F6" s="6" t="s">
        <v>36</v>
      </c>
      <c r="G6" s="6" t="s">
        <v>37</v>
      </c>
      <c r="H6" s="6" t="s">
        <v>38</v>
      </c>
    </row>
    <row r="7">
      <c r="A7" s="6" t="s">
        <v>39</v>
      </c>
      <c r="B7" s="7" t="s">
        <v>41</v>
      </c>
      <c r="C7" s="8"/>
      <c r="D7" s="8"/>
      <c r="E7" s="8"/>
      <c r="F7" s="5"/>
      <c r="G7" s="5" t="s">
        <v>42</v>
      </c>
      <c r="H7" s="6" t="s">
        <v>43</v>
      </c>
    </row>
    <row r="8">
      <c r="A8" s="5" t="s">
        <v>44</v>
      </c>
      <c r="B8" s="9" t="s">
        <v>45</v>
      </c>
      <c r="C8" s="8"/>
      <c r="D8" s="8"/>
      <c r="E8" s="8"/>
      <c r="F8" s="8"/>
      <c r="G8" s="6" t="s">
        <v>46</v>
      </c>
      <c r="H8" s="6" t="s">
        <v>47</v>
      </c>
    </row>
    <row r="9">
      <c r="A9" s="12" t="s">
        <v>48</v>
      </c>
      <c r="B9" s="8"/>
      <c r="C9" s="8"/>
      <c r="D9" s="8"/>
      <c r="E9" s="8"/>
      <c r="F9" s="8"/>
      <c r="G9" s="5" t="s">
        <v>54</v>
      </c>
      <c r="H9" s="6" t="s">
        <v>55</v>
      </c>
    </row>
    <row r="10">
      <c r="A10" s="14" t="s">
        <v>56</v>
      </c>
      <c r="B10" s="8"/>
      <c r="C10" s="8"/>
      <c r="D10" s="8"/>
      <c r="E10" s="8"/>
      <c r="F10" s="8"/>
      <c r="G10" s="5" t="s">
        <v>60</v>
      </c>
      <c r="H10" s="6" t="s">
        <v>61</v>
      </c>
    </row>
    <row r="11">
      <c r="A11" s="14" t="s">
        <v>62</v>
      </c>
      <c r="B11" s="8"/>
      <c r="C11" s="8"/>
      <c r="D11" s="8"/>
      <c r="E11" s="8"/>
      <c r="F11" s="8"/>
      <c r="G11" s="5" t="s">
        <v>63</v>
      </c>
      <c r="H11" s="6" t="s">
        <v>64</v>
      </c>
    </row>
    <row r="12">
      <c r="A12" s="14" t="s">
        <v>65</v>
      </c>
      <c r="B12" s="8"/>
      <c r="C12" s="8"/>
      <c r="D12" s="8"/>
      <c r="E12" s="8"/>
      <c r="F12" s="8"/>
      <c r="G12" s="6" t="s">
        <v>66</v>
      </c>
      <c r="H12" s="6" t="s">
        <v>67</v>
      </c>
    </row>
    <row r="13">
      <c r="A13" s="12" t="s">
        <v>70</v>
      </c>
      <c r="B13" s="8"/>
      <c r="C13" s="8"/>
      <c r="D13" s="8"/>
      <c r="E13" s="8"/>
      <c r="F13" s="8"/>
      <c r="G13" s="6" t="s">
        <v>73</v>
      </c>
      <c r="H13" s="6" t="s">
        <v>74</v>
      </c>
    </row>
    <row r="14">
      <c r="A14" s="12" t="s">
        <v>75</v>
      </c>
      <c r="B14" s="8"/>
      <c r="C14" s="8"/>
      <c r="D14" s="8"/>
      <c r="E14" s="8"/>
      <c r="F14" s="8"/>
      <c r="G14" s="6" t="s">
        <v>76</v>
      </c>
      <c r="H14" s="6" t="s">
        <v>77</v>
      </c>
    </row>
    <row r="15">
      <c r="A15" s="6" t="s">
        <v>78</v>
      </c>
      <c r="B15" s="8"/>
      <c r="C15" s="8"/>
      <c r="D15" s="8"/>
      <c r="E15" s="8"/>
      <c r="F15" s="8"/>
      <c r="G15" s="6" t="s">
        <v>79</v>
      </c>
      <c r="H15" s="6" t="s">
        <v>80</v>
      </c>
    </row>
    <row r="16">
      <c r="A16" s="6" t="s">
        <v>81</v>
      </c>
      <c r="B16" s="8"/>
      <c r="C16" s="8"/>
      <c r="D16" s="8"/>
      <c r="E16" s="8"/>
      <c r="F16" s="8"/>
      <c r="G16" s="6" t="s">
        <v>83</v>
      </c>
      <c r="H16" s="6" t="s">
        <v>84</v>
      </c>
    </row>
    <row r="17">
      <c r="A17" s="6" t="s">
        <v>85</v>
      </c>
      <c r="B17" s="8"/>
      <c r="C17" s="8"/>
      <c r="D17" s="8"/>
      <c r="E17" s="8"/>
      <c r="F17" s="8"/>
      <c r="G17" s="5" t="s">
        <v>86</v>
      </c>
      <c r="H17" s="6" t="s">
        <v>87</v>
      </c>
    </row>
    <row r="18">
      <c r="A18" s="14" t="s">
        <v>88</v>
      </c>
      <c r="B18" s="8"/>
      <c r="C18" s="8"/>
      <c r="D18" s="8"/>
      <c r="E18" s="8"/>
      <c r="F18" s="8"/>
      <c r="G18" s="6" t="s">
        <v>91</v>
      </c>
      <c r="H18" s="6" t="s">
        <v>93</v>
      </c>
    </row>
    <row r="19">
      <c r="A19" s="14" t="s">
        <v>97</v>
      </c>
      <c r="B19" s="8"/>
      <c r="C19" s="8"/>
      <c r="D19" s="8"/>
      <c r="E19" s="8"/>
      <c r="F19" s="8"/>
      <c r="G19" s="5" t="s">
        <v>99</v>
      </c>
      <c r="H19" s="6" t="s">
        <v>100</v>
      </c>
    </row>
    <row r="20">
      <c r="A20" s="14" t="s">
        <v>101</v>
      </c>
      <c r="B20" s="8"/>
      <c r="C20" s="8"/>
      <c r="D20" s="8"/>
      <c r="E20" s="8"/>
      <c r="F20" s="8"/>
      <c r="G20" s="5" t="s">
        <v>102</v>
      </c>
      <c r="H20" s="6" t="s">
        <v>103</v>
      </c>
    </row>
    <row r="21">
      <c r="A21" s="9" t="s">
        <v>104</v>
      </c>
      <c r="B21" s="8"/>
      <c r="C21" s="8"/>
      <c r="D21" s="8"/>
      <c r="E21" s="8"/>
      <c r="F21" s="8"/>
      <c r="G21" s="6" t="s">
        <v>105</v>
      </c>
      <c r="H21" s="6" t="s">
        <v>106</v>
      </c>
    </row>
    <row r="22">
      <c r="A22" s="8" t="s">
        <v>107</v>
      </c>
      <c r="B22" s="8"/>
      <c r="C22" s="8"/>
      <c r="D22" s="8"/>
      <c r="E22" s="8"/>
      <c r="F22" s="8"/>
      <c r="G22" s="8" t="s">
        <v>109</v>
      </c>
      <c r="H22" s="6" t="s">
        <v>110</v>
      </c>
    </row>
    <row r="23">
      <c r="A23" s="20" t="s">
        <v>111</v>
      </c>
      <c r="B23" s="8"/>
      <c r="C23" s="8"/>
      <c r="D23" s="8"/>
      <c r="E23" s="8"/>
      <c r="F23" s="8"/>
      <c r="G23" s="8" t="s">
        <v>113</v>
      </c>
      <c r="H23" s="6" t="s">
        <v>114</v>
      </c>
    </row>
    <row r="24">
      <c r="A24" s="8" t="s">
        <v>115</v>
      </c>
      <c r="B24" s="8"/>
      <c r="C24" s="8"/>
      <c r="D24" s="8"/>
      <c r="E24" s="8"/>
      <c r="F24" s="8"/>
      <c r="G24" s="8" t="s">
        <v>116</v>
      </c>
      <c r="H24" s="6" t="s">
        <v>117</v>
      </c>
    </row>
    <row r="25">
      <c r="A25" s="9" t="s">
        <v>119</v>
      </c>
      <c r="B25" s="8"/>
      <c r="C25" s="8"/>
      <c r="D25" s="8"/>
      <c r="E25" s="8"/>
      <c r="F25" s="8"/>
      <c r="G25" s="8" t="s">
        <v>120</v>
      </c>
      <c r="H25" s="6" t="s">
        <v>121</v>
      </c>
    </row>
    <row r="26">
      <c r="A26" s="23" t="s">
        <v>122</v>
      </c>
      <c r="B26" s="8"/>
      <c r="C26" s="8"/>
      <c r="D26" s="8"/>
      <c r="E26" s="8"/>
      <c r="F26" s="8"/>
      <c r="G26" s="8" t="s">
        <v>31</v>
      </c>
      <c r="H26" s="6" t="s">
        <v>129</v>
      </c>
    </row>
    <row r="27">
      <c r="A27" s="20" t="s">
        <v>130</v>
      </c>
      <c r="B27" s="8"/>
      <c r="C27" s="8"/>
      <c r="D27" s="8"/>
      <c r="E27" s="8"/>
      <c r="F27" s="8"/>
      <c r="G27" s="8" t="s">
        <v>131</v>
      </c>
      <c r="H27" s="6" t="s">
        <v>132</v>
      </c>
    </row>
    <row r="28">
      <c r="A28" s="8" t="s">
        <v>133</v>
      </c>
      <c r="B28" s="8"/>
      <c r="C28" s="8"/>
      <c r="D28" s="8"/>
      <c r="E28" s="8"/>
      <c r="F28" s="8"/>
      <c r="G28" s="8" t="s">
        <v>134</v>
      </c>
      <c r="H28" s="6" t="s">
        <v>135</v>
      </c>
    </row>
    <row r="29">
      <c r="A29" s="7" t="s">
        <v>136</v>
      </c>
      <c r="B29" s="8"/>
      <c r="C29" s="8"/>
      <c r="D29" s="8"/>
      <c r="E29" s="8"/>
      <c r="F29" s="8"/>
      <c r="G29" s="8" t="s">
        <v>137</v>
      </c>
      <c r="H29" s="6" t="s">
        <v>138</v>
      </c>
    </row>
    <row r="30">
      <c r="A30" s="7" t="s">
        <v>143</v>
      </c>
      <c r="B30" s="8"/>
      <c r="C30" s="8"/>
      <c r="D30" s="8"/>
      <c r="E30" s="8"/>
      <c r="F30" s="8"/>
      <c r="G30" s="8" t="s">
        <v>148</v>
      </c>
      <c r="H30" s="6" t="s">
        <v>150</v>
      </c>
    </row>
    <row r="31">
      <c r="A31" s="20" t="s">
        <v>155</v>
      </c>
      <c r="B31" s="8"/>
      <c r="C31" s="8"/>
      <c r="D31" s="8"/>
      <c r="E31" s="8"/>
      <c r="F31" s="8"/>
      <c r="G31" s="8" t="s">
        <v>160</v>
      </c>
      <c r="H31" s="6" t="s">
        <v>162</v>
      </c>
    </row>
    <row r="32">
      <c r="A32" s="8"/>
      <c r="B32" s="8"/>
      <c r="C32" s="8"/>
      <c r="D32" s="8"/>
      <c r="E32" s="8"/>
      <c r="F32" s="8"/>
      <c r="G32" s="8" t="s">
        <v>168</v>
      </c>
      <c r="H32" s="6" t="s">
        <v>170</v>
      </c>
    </row>
    <row r="33">
      <c r="A33" s="8"/>
      <c r="B33" s="8"/>
      <c r="C33" s="8"/>
      <c r="D33" s="8"/>
      <c r="E33" s="8"/>
      <c r="F33" s="8"/>
      <c r="G33" s="8" t="s">
        <v>176</v>
      </c>
      <c r="H33" s="6" t="s">
        <v>177</v>
      </c>
    </row>
    <row r="34">
      <c r="A34" s="8"/>
      <c r="B34" s="8"/>
      <c r="C34" s="8"/>
      <c r="D34" s="8"/>
      <c r="E34" s="8"/>
      <c r="F34" s="8"/>
      <c r="G34" s="8" t="s">
        <v>178</v>
      </c>
      <c r="H34" s="6" t="s">
        <v>179</v>
      </c>
    </row>
    <row r="35">
      <c r="A35" s="8"/>
      <c r="B35" s="8"/>
      <c r="C35" s="8"/>
      <c r="D35" s="8"/>
      <c r="E35" s="8"/>
      <c r="F35" s="8"/>
      <c r="G35" s="8"/>
      <c r="H35" s="6" t="s">
        <v>182</v>
      </c>
    </row>
    <row r="36">
      <c r="A36" s="8"/>
      <c r="B36" s="8"/>
      <c r="C36" s="8"/>
      <c r="D36" s="8"/>
      <c r="E36" s="8"/>
      <c r="F36" s="8"/>
      <c r="G36" s="8"/>
      <c r="H36" s="6" t="s">
        <v>190</v>
      </c>
    </row>
    <row r="37">
      <c r="A37" s="8"/>
      <c r="B37" s="8"/>
      <c r="C37" s="8"/>
      <c r="D37" s="8"/>
      <c r="E37" s="8"/>
      <c r="F37" s="8"/>
      <c r="G37" s="8"/>
      <c r="H37" s="6" t="s">
        <v>236</v>
      </c>
    </row>
    <row r="38">
      <c r="A38" s="8"/>
      <c r="B38" s="8"/>
      <c r="C38" s="8"/>
      <c r="D38" s="8"/>
      <c r="E38" s="8"/>
      <c r="F38" s="8"/>
      <c r="G38" s="8"/>
      <c r="H38" s="6" t="s">
        <v>244</v>
      </c>
    </row>
    <row r="39">
      <c r="A39" s="8"/>
      <c r="B39" s="8"/>
      <c r="C39" s="8"/>
      <c r="D39" s="8"/>
      <c r="E39" s="8"/>
      <c r="F39" s="8"/>
      <c r="G39" s="8"/>
      <c r="H39" s="6" t="s">
        <v>253</v>
      </c>
    </row>
    <row r="40">
      <c r="A40" s="8"/>
      <c r="B40" s="8"/>
      <c r="C40" s="8"/>
      <c r="D40" s="8"/>
      <c r="E40" s="8"/>
      <c r="F40" s="8"/>
      <c r="G40" s="8"/>
      <c r="H40" s="6" t="s">
        <v>256</v>
      </c>
    </row>
    <row r="41">
      <c r="A41" s="8"/>
      <c r="B41" s="8"/>
      <c r="C41" s="8"/>
      <c r="D41" s="8"/>
      <c r="E41" s="8"/>
      <c r="F41" s="8"/>
      <c r="G41" s="8"/>
      <c r="H41" s="6" t="s">
        <v>261</v>
      </c>
    </row>
    <row r="42">
      <c r="A42" s="8"/>
      <c r="B42" s="8"/>
      <c r="C42" s="8"/>
      <c r="D42" s="8"/>
      <c r="E42" s="8"/>
      <c r="F42" s="8"/>
      <c r="G42" s="8"/>
      <c r="H42" s="6" t="s">
        <v>270</v>
      </c>
    </row>
    <row r="43">
      <c r="A43" s="8"/>
      <c r="B43" s="8"/>
      <c r="C43" s="8"/>
      <c r="D43" s="8"/>
      <c r="E43" s="8"/>
      <c r="F43" s="8"/>
      <c r="G43" s="8"/>
      <c r="H43" s="6" t="s">
        <v>280</v>
      </c>
    </row>
    <row r="44">
      <c r="A44" s="8"/>
      <c r="B44" s="8"/>
      <c r="C44" s="8"/>
      <c r="D44" s="8"/>
      <c r="E44" s="8"/>
      <c r="F44" s="8"/>
      <c r="G44" s="8"/>
      <c r="H44" s="6" t="s">
        <v>282</v>
      </c>
    </row>
    <row r="45">
      <c r="A45" s="8"/>
      <c r="B45" s="8"/>
      <c r="C45" s="8"/>
      <c r="D45" s="8"/>
      <c r="E45" s="8"/>
      <c r="F45" s="8"/>
      <c r="G45" s="8"/>
      <c r="H45" s="6" t="s">
        <v>283</v>
      </c>
    </row>
    <row r="46">
      <c r="A46" s="8"/>
      <c r="B46" s="8"/>
      <c r="C46" s="8"/>
      <c r="D46" s="8"/>
      <c r="E46" s="8"/>
      <c r="F46" s="8"/>
      <c r="G46" s="8"/>
      <c r="H46" s="6" t="s">
        <v>284</v>
      </c>
    </row>
    <row r="47">
      <c r="A47" s="8"/>
      <c r="B47" s="8"/>
      <c r="C47" s="8"/>
      <c r="D47" s="8"/>
      <c r="E47" s="8"/>
      <c r="F47" s="8"/>
      <c r="G47" s="8"/>
      <c r="H47" s="6" t="s">
        <v>285</v>
      </c>
    </row>
    <row r="48">
      <c r="A48" s="8"/>
      <c r="B48" s="8"/>
      <c r="C48" s="8"/>
      <c r="D48" s="8"/>
      <c r="E48" s="8"/>
      <c r="F48" s="8"/>
      <c r="G48" s="8"/>
      <c r="H48" s="6" t="s">
        <v>286</v>
      </c>
    </row>
    <row r="49">
      <c r="A49" s="8"/>
      <c r="B49" s="8"/>
      <c r="C49" s="8"/>
      <c r="D49" s="8"/>
      <c r="E49" s="8"/>
      <c r="F49" s="8"/>
      <c r="G49" s="8"/>
      <c r="H49" s="6" t="s">
        <v>287</v>
      </c>
    </row>
    <row r="50">
      <c r="A50" s="8"/>
      <c r="B50" s="8"/>
      <c r="C50" s="8"/>
      <c r="D50" s="8"/>
      <c r="E50" s="8"/>
      <c r="F50" s="8"/>
      <c r="G50" s="8"/>
      <c r="H50" s="6" t="s">
        <v>288</v>
      </c>
    </row>
    <row r="51">
      <c r="A51" s="8"/>
      <c r="B51" s="8"/>
      <c r="C51" s="8"/>
      <c r="D51" s="8"/>
      <c r="E51" s="8"/>
      <c r="F51" s="8"/>
      <c r="G51" s="8"/>
      <c r="H51" s="6" t="s">
        <v>289</v>
      </c>
    </row>
    <row r="52">
      <c r="A52" s="8"/>
      <c r="B52" s="8"/>
      <c r="C52" s="8"/>
      <c r="D52" s="8"/>
      <c r="E52" s="8"/>
      <c r="F52" s="8"/>
      <c r="G52" s="8"/>
      <c r="H52" s="8"/>
    </row>
    <row r="53">
      <c r="A53" s="8"/>
      <c r="B53" s="8"/>
      <c r="C53" s="8"/>
      <c r="D53" s="8"/>
      <c r="E53" s="8"/>
      <c r="F53" s="8"/>
      <c r="G53" s="8"/>
      <c r="H53" s="8"/>
    </row>
    <row r="54">
      <c r="A54" s="8"/>
      <c r="B54" s="8"/>
      <c r="C54" s="8"/>
      <c r="D54" s="8"/>
      <c r="E54" s="8"/>
      <c r="F54" s="8"/>
      <c r="G54" s="8"/>
      <c r="H54" s="8"/>
    </row>
    <row r="55">
      <c r="A55" s="8"/>
      <c r="B55" s="8"/>
      <c r="C55" s="8"/>
      <c r="D55" s="8"/>
      <c r="E55" s="8"/>
      <c r="F55" s="8"/>
      <c r="G55" s="8"/>
      <c r="H55" s="8"/>
    </row>
    <row r="56">
      <c r="A56" s="8"/>
      <c r="B56" s="8"/>
      <c r="C56" s="8"/>
      <c r="D56" s="8"/>
      <c r="E56" s="8"/>
      <c r="F56" s="8"/>
      <c r="G56" s="8"/>
      <c r="H56" s="8"/>
    </row>
    <row r="57">
      <c r="A57" s="8"/>
      <c r="B57" s="8"/>
      <c r="C57" s="8"/>
      <c r="D57" s="8"/>
      <c r="E57" s="8"/>
      <c r="F57" s="8"/>
      <c r="G57" s="8"/>
      <c r="H57" s="8"/>
    </row>
    <row r="58">
      <c r="A58" s="8"/>
      <c r="B58" s="8"/>
      <c r="C58" s="8"/>
      <c r="D58" s="8"/>
      <c r="E58" s="8"/>
      <c r="F58" s="8"/>
      <c r="G58" s="8"/>
      <c r="H58" s="8"/>
    </row>
    <row r="59">
      <c r="A59" s="8"/>
      <c r="B59" s="8"/>
      <c r="C59" s="8"/>
      <c r="D59" s="8"/>
      <c r="E59" s="8"/>
      <c r="F59" s="8"/>
      <c r="G59" s="8"/>
      <c r="H59" s="8"/>
    </row>
    <row r="60">
      <c r="A60" s="8"/>
      <c r="B60" s="8"/>
      <c r="C60" s="8"/>
      <c r="D60" s="8"/>
      <c r="E60" s="8"/>
      <c r="F60" s="8"/>
      <c r="G60" s="8"/>
      <c r="H60" s="8"/>
    </row>
    <row r="61">
      <c r="A61" s="8"/>
      <c r="B61" s="8"/>
      <c r="C61" s="8"/>
      <c r="D61" s="8"/>
      <c r="E61" s="8"/>
      <c r="F61" s="8"/>
      <c r="G61" s="8"/>
      <c r="H61" s="8"/>
    </row>
    <row r="62">
      <c r="A62" s="8"/>
      <c r="B62" s="8"/>
      <c r="C62" s="8"/>
      <c r="D62" s="8"/>
      <c r="E62" s="8"/>
      <c r="F62" s="8"/>
      <c r="G62" s="8"/>
      <c r="H62" s="8"/>
    </row>
    <row r="63">
      <c r="A63" s="8"/>
      <c r="B63" s="8"/>
      <c r="C63" s="8"/>
      <c r="D63" s="8"/>
      <c r="E63" s="8"/>
      <c r="F63" s="8"/>
      <c r="G63" s="8"/>
      <c r="H63" s="8"/>
    </row>
    <row r="64">
      <c r="A64" s="8"/>
      <c r="B64" s="8"/>
      <c r="C64" s="8"/>
      <c r="D64" s="8"/>
      <c r="E64" s="8"/>
      <c r="F64" s="8"/>
      <c r="G64" s="8"/>
      <c r="H64" s="8"/>
    </row>
    <row r="65">
      <c r="A65" s="8"/>
      <c r="B65" s="8"/>
      <c r="C65" s="8"/>
      <c r="D65" s="8"/>
      <c r="E65" s="8"/>
      <c r="F65" s="8"/>
      <c r="G65" s="8"/>
      <c r="H65" s="8"/>
    </row>
    <row r="66">
      <c r="A66" s="8"/>
      <c r="B66" s="8"/>
      <c r="C66" s="8"/>
      <c r="D66" s="8"/>
      <c r="E66" s="8"/>
      <c r="F66" s="8"/>
      <c r="G66" s="8"/>
      <c r="H66" s="8"/>
    </row>
    <row r="67">
      <c r="A67" s="8"/>
      <c r="B67" s="8"/>
      <c r="C67" s="8"/>
      <c r="D67" s="8"/>
      <c r="E67" s="8"/>
      <c r="F67" s="8"/>
      <c r="G67" s="8"/>
      <c r="H67" s="8"/>
    </row>
    <row r="68">
      <c r="A68" s="8"/>
      <c r="B68" s="8"/>
      <c r="C68" s="8"/>
      <c r="D68" s="8"/>
      <c r="E68" s="8"/>
      <c r="F68" s="8"/>
      <c r="G68" s="8"/>
      <c r="H68" s="8"/>
    </row>
    <row r="69">
      <c r="A69" s="8"/>
      <c r="B69" s="8"/>
      <c r="C69" s="8"/>
      <c r="D69" s="8"/>
      <c r="E69" s="8"/>
      <c r="F69" s="8"/>
      <c r="G69" s="8"/>
      <c r="H69" s="8"/>
    </row>
    <row r="70">
      <c r="A70" s="8"/>
      <c r="B70" s="8"/>
      <c r="C70" s="8"/>
      <c r="D70" s="8"/>
      <c r="E70" s="8"/>
      <c r="F70" s="8"/>
      <c r="G70" s="8"/>
      <c r="H70" s="8"/>
    </row>
    <row r="71">
      <c r="A71" s="8"/>
      <c r="B71" s="8"/>
      <c r="C71" s="8"/>
      <c r="D71" s="8"/>
      <c r="E71" s="8"/>
      <c r="F71" s="8"/>
      <c r="G71" s="8"/>
      <c r="H71" s="8"/>
    </row>
    <row r="72">
      <c r="A72" s="8"/>
      <c r="B72" s="8"/>
      <c r="C72" s="8"/>
      <c r="D72" s="8"/>
      <c r="E72" s="8"/>
      <c r="F72" s="8"/>
      <c r="G72" s="8"/>
      <c r="H72" s="8"/>
    </row>
    <row r="73">
      <c r="A73" s="8"/>
      <c r="B73" s="8"/>
      <c r="C73" s="8"/>
      <c r="D73" s="8"/>
      <c r="E73" s="8"/>
      <c r="F73" s="8"/>
      <c r="G73" s="8"/>
      <c r="H73" s="8"/>
    </row>
    <row r="74">
      <c r="A74" s="8"/>
      <c r="B74" s="8"/>
      <c r="C74" s="8"/>
      <c r="D74" s="8"/>
      <c r="E74" s="8"/>
      <c r="F74" s="8"/>
      <c r="G74" s="8"/>
      <c r="H74" s="8"/>
    </row>
    <row r="75">
      <c r="A75" s="8"/>
      <c r="B75" s="8"/>
      <c r="C75" s="8"/>
      <c r="D75" s="8"/>
      <c r="E75" s="8"/>
      <c r="F75" s="8"/>
      <c r="G75" s="8"/>
      <c r="H75" s="8"/>
    </row>
    <row r="76">
      <c r="A76" s="8"/>
      <c r="B76" s="8"/>
      <c r="C76" s="8"/>
      <c r="D76" s="8"/>
      <c r="E76" s="8"/>
      <c r="F76" s="8"/>
      <c r="G76" s="8"/>
      <c r="H76" s="8"/>
    </row>
    <row r="77">
      <c r="A77" s="8"/>
      <c r="B77" s="8"/>
      <c r="C77" s="8"/>
      <c r="D77" s="8"/>
      <c r="E77" s="8"/>
      <c r="F77" s="8"/>
      <c r="G77" s="8"/>
      <c r="H77" s="8"/>
    </row>
    <row r="78">
      <c r="A78" s="8"/>
      <c r="B78" s="8"/>
      <c r="C78" s="8"/>
      <c r="D78" s="8"/>
      <c r="E78" s="8"/>
      <c r="F78" s="8"/>
      <c r="G78" s="8"/>
      <c r="H78" s="8"/>
    </row>
    <row r="79">
      <c r="A79" s="8"/>
      <c r="B79" s="8"/>
      <c r="C79" s="8"/>
      <c r="D79" s="8"/>
      <c r="E79" s="8"/>
      <c r="F79" s="8"/>
      <c r="G79" s="8"/>
      <c r="H79" s="8"/>
    </row>
    <row r="80">
      <c r="A80" s="8"/>
      <c r="B80" s="8"/>
      <c r="C80" s="8"/>
      <c r="D80" s="8"/>
      <c r="E80" s="8"/>
      <c r="F80" s="8"/>
      <c r="G80" s="8"/>
      <c r="H80" s="8"/>
    </row>
    <row r="81">
      <c r="A81" s="8"/>
      <c r="B81" s="8"/>
      <c r="C81" s="8"/>
      <c r="D81" s="8"/>
      <c r="E81" s="8"/>
      <c r="F81" s="8"/>
      <c r="G81" s="8"/>
      <c r="H81" s="8"/>
    </row>
    <row r="82">
      <c r="A82" s="8"/>
      <c r="B82" s="8"/>
      <c r="C82" s="8"/>
      <c r="D82" s="8"/>
      <c r="E82" s="8"/>
      <c r="F82" s="8"/>
      <c r="G82" s="8"/>
      <c r="H82" s="8"/>
    </row>
    <row r="83">
      <c r="A83" s="8"/>
      <c r="B83" s="8"/>
      <c r="C83" s="8"/>
      <c r="D83" s="8"/>
      <c r="E83" s="8"/>
      <c r="F83" s="8"/>
      <c r="G83" s="8"/>
      <c r="H83" s="8"/>
    </row>
    <row r="84">
      <c r="A84" s="8"/>
      <c r="B84" s="8"/>
      <c r="C84" s="8"/>
      <c r="D84" s="8"/>
      <c r="E84" s="8"/>
      <c r="F84" s="8"/>
      <c r="G84" s="8"/>
      <c r="H84" s="8"/>
    </row>
    <row r="85">
      <c r="A85" s="8"/>
      <c r="B85" s="8"/>
      <c r="C85" s="8"/>
      <c r="D85" s="8"/>
      <c r="E85" s="8"/>
      <c r="F85" s="8"/>
      <c r="G85" s="8"/>
      <c r="H85" s="8"/>
    </row>
    <row r="86">
      <c r="A86" s="8"/>
      <c r="B86" s="8"/>
      <c r="C86" s="8"/>
      <c r="D86" s="8"/>
      <c r="E86" s="8"/>
      <c r="F86" s="8"/>
      <c r="G86" s="8"/>
      <c r="H86" s="8"/>
    </row>
    <row r="87">
      <c r="A87" s="8"/>
      <c r="B87" s="8"/>
      <c r="C87" s="8"/>
      <c r="D87" s="8"/>
      <c r="E87" s="8"/>
      <c r="F87" s="8"/>
      <c r="G87" s="8"/>
      <c r="H87" s="8"/>
    </row>
    <row r="88">
      <c r="A88" s="8"/>
      <c r="B88" s="8"/>
      <c r="C88" s="8"/>
      <c r="D88" s="8"/>
      <c r="E88" s="8"/>
      <c r="F88" s="8"/>
      <c r="G88" s="8"/>
      <c r="H88" s="8"/>
    </row>
    <row r="89">
      <c r="A89" s="8"/>
      <c r="B89" s="8"/>
      <c r="C89" s="8"/>
      <c r="D89" s="8"/>
      <c r="E89" s="8"/>
      <c r="F89" s="8"/>
      <c r="G89" s="8"/>
      <c r="H89" s="8"/>
    </row>
    <row r="90">
      <c r="A90" s="8"/>
      <c r="B90" s="8"/>
      <c r="C90" s="8"/>
      <c r="D90" s="8"/>
      <c r="E90" s="8"/>
      <c r="F90" s="8"/>
      <c r="G90" s="8"/>
      <c r="H90" s="8"/>
    </row>
    <row r="91">
      <c r="A91" s="8"/>
      <c r="B91" s="8"/>
      <c r="C91" s="8"/>
      <c r="D91" s="8"/>
      <c r="E91" s="8"/>
      <c r="F91" s="8"/>
      <c r="G91" s="8"/>
      <c r="H91" s="8"/>
    </row>
    <row r="92">
      <c r="A92" s="8"/>
      <c r="B92" s="8"/>
      <c r="C92" s="8"/>
      <c r="D92" s="8"/>
      <c r="E92" s="8"/>
      <c r="F92" s="8"/>
      <c r="G92" s="8"/>
      <c r="H92" s="8"/>
    </row>
    <row r="93">
      <c r="A93" s="8"/>
      <c r="B93" s="8"/>
      <c r="C93" s="8"/>
      <c r="D93" s="8"/>
      <c r="E93" s="8"/>
      <c r="F93" s="8"/>
      <c r="G93" s="8"/>
      <c r="H93" s="8"/>
    </row>
    <row r="94">
      <c r="A94" s="8"/>
      <c r="B94" s="8"/>
      <c r="C94" s="8"/>
      <c r="D94" s="8"/>
      <c r="E94" s="8"/>
      <c r="F94" s="8"/>
      <c r="G94" s="8"/>
      <c r="H94" s="8"/>
    </row>
    <row r="95">
      <c r="A95" s="8"/>
      <c r="B95" s="8"/>
      <c r="C95" s="8"/>
      <c r="D95" s="8"/>
      <c r="E95" s="8"/>
      <c r="F95" s="8"/>
      <c r="G95" s="8"/>
      <c r="H95" s="8"/>
    </row>
    <row r="96">
      <c r="A96" s="8"/>
      <c r="B96" s="8"/>
      <c r="C96" s="8"/>
      <c r="D96" s="8"/>
      <c r="E96" s="8"/>
      <c r="F96" s="8"/>
      <c r="G96" s="8"/>
      <c r="H96" s="8"/>
    </row>
    <row r="97">
      <c r="A97" s="8"/>
      <c r="B97" s="8"/>
      <c r="C97" s="8"/>
      <c r="D97" s="8"/>
      <c r="E97" s="8"/>
      <c r="F97" s="8"/>
      <c r="G97" s="8"/>
      <c r="H97" s="8"/>
    </row>
    <row r="98">
      <c r="A98" s="8"/>
      <c r="B98" s="8"/>
      <c r="C98" s="8"/>
      <c r="D98" s="8"/>
      <c r="E98" s="8"/>
      <c r="F98" s="8"/>
      <c r="G98" s="8"/>
      <c r="H98" s="8"/>
    </row>
    <row r="99">
      <c r="A99" s="8"/>
      <c r="B99" s="8"/>
      <c r="C99" s="8"/>
      <c r="D99" s="8"/>
      <c r="E99" s="8"/>
      <c r="F99" s="8"/>
      <c r="G99" s="8"/>
      <c r="H99" s="8"/>
    </row>
    <row r="100">
      <c r="A100" s="8"/>
      <c r="B100" s="8"/>
      <c r="C100" s="8"/>
      <c r="D100" s="8"/>
      <c r="E100" s="8"/>
      <c r="F100" s="8"/>
      <c r="G100" s="8"/>
      <c r="H100" s="8"/>
    </row>
    <row r="101">
      <c r="A101" s="8"/>
      <c r="B101" s="8"/>
      <c r="C101" s="8"/>
      <c r="D101" s="8"/>
      <c r="E101" s="8"/>
      <c r="F101" s="8"/>
      <c r="G101" s="8"/>
      <c r="H101" s="8"/>
    </row>
    <row r="102">
      <c r="A102" s="8"/>
      <c r="B102" s="8"/>
      <c r="C102" s="8"/>
      <c r="D102" s="8"/>
      <c r="E102" s="8"/>
      <c r="F102" s="8"/>
      <c r="G102" s="8"/>
      <c r="H102" s="8"/>
    </row>
    <row r="103">
      <c r="A103" s="8"/>
      <c r="B103" s="8"/>
      <c r="C103" s="8"/>
      <c r="D103" s="8"/>
      <c r="E103" s="8"/>
      <c r="F103" s="8"/>
      <c r="G103" s="8"/>
      <c r="H103" s="8"/>
    </row>
    <row r="104">
      <c r="A104" s="8"/>
      <c r="B104" s="8"/>
      <c r="C104" s="8"/>
      <c r="D104" s="8"/>
      <c r="E104" s="8"/>
      <c r="F104" s="8"/>
      <c r="G104" s="8"/>
      <c r="H104" s="8"/>
    </row>
    <row r="105">
      <c r="A105" s="8"/>
      <c r="B105" s="8"/>
      <c r="C105" s="8"/>
      <c r="D105" s="8"/>
      <c r="E105" s="8"/>
      <c r="F105" s="8"/>
      <c r="G105" s="8"/>
      <c r="H105" s="8"/>
    </row>
    <row r="106">
      <c r="A106" s="8"/>
      <c r="B106" s="8"/>
      <c r="C106" s="8"/>
      <c r="D106" s="8"/>
      <c r="E106" s="8"/>
      <c r="F106" s="8"/>
      <c r="G106" s="8"/>
      <c r="H106" s="8"/>
    </row>
    <row r="107">
      <c r="A107" s="8"/>
      <c r="B107" s="8"/>
      <c r="C107" s="8"/>
      <c r="D107" s="8"/>
      <c r="E107" s="8"/>
      <c r="F107" s="8"/>
      <c r="G107" s="8"/>
      <c r="H107" s="8"/>
    </row>
    <row r="108">
      <c r="A108" s="8"/>
      <c r="B108" s="8"/>
      <c r="C108" s="8"/>
      <c r="D108" s="8"/>
      <c r="E108" s="8"/>
      <c r="F108" s="8"/>
      <c r="G108" s="8"/>
      <c r="H108" s="8"/>
    </row>
    <row r="109">
      <c r="A109" s="8"/>
      <c r="B109" s="8"/>
      <c r="C109" s="8"/>
      <c r="D109" s="8"/>
      <c r="E109" s="8"/>
      <c r="F109" s="8"/>
      <c r="G109" s="8"/>
      <c r="H109" s="8"/>
    </row>
    <row r="110">
      <c r="A110" s="8"/>
      <c r="B110" s="8"/>
      <c r="C110" s="8"/>
      <c r="D110" s="8"/>
      <c r="E110" s="8"/>
      <c r="F110" s="8"/>
      <c r="G110" s="8"/>
      <c r="H110" s="8"/>
    </row>
    <row r="111">
      <c r="A111" s="8"/>
      <c r="B111" s="8"/>
      <c r="C111" s="8"/>
      <c r="D111" s="8"/>
      <c r="E111" s="8"/>
      <c r="F111" s="8"/>
      <c r="G111" s="8"/>
      <c r="H111" s="8"/>
    </row>
    <row r="112">
      <c r="A112" s="8"/>
      <c r="B112" s="8"/>
      <c r="C112" s="8"/>
      <c r="D112" s="8"/>
      <c r="E112" s="8"/>
      <c r="F112" s="8"/>
      <c r="G112" s="8"/>
      <c r="H112" s="8"/>
    </row>
    <row r="113">
      <c r="A113" s="8"/>
      <c r="B113" s="8"/>
      <c r="C113" s="8"/>
      <c r="D113" s="8"/>
      <c r="E113" s="8"/>
      <c r="F113" s="8"/>
      <c r="G113" s="8"/>
      <c r="H113" s="8"/>
    </row>
    <row r="114">
      <c r="A114" s="8"/>
      <c r="B114" s="8"/>
      <c r="C114" s="8"/>
      <c r="D114" s="8"/>
      <c r="E114" s="8"/>
      <c r="F114" s="8"/>
      <c r="G114" s="8"/>
      <c r="H114" s="8"/>
    </row>
    <row r="115">
      <c r="A115" s="8"/>
      <c r="B115" s="8"/>
      <c r="C115" s="8"/>
      <c r="D115" s="8"/>
      <c r="E115" s="8"/>
      <c r="F115" s="8"/>
      <c r="G115" s="8"/>
      <c r="H115" s="8"/>
    </row>
    <row r="116">
      <c r="A116" s="8"/>
      <c r="B116" s="8"/>
      <c r="C116" s="8"/>
      <c r="D116" s="8"/>
      <c r="E116" s="8"/>
      <c r="F116" s="8"/>
      <c r="G116" s="8"/>
      <c r="H116" s="8"/>
    </row>
    <row r="117">
      <c r="A117" s="8"/>
      <c r="B117" s="8"/>
      <c r="C117" s="8"/>
      <c r="D117" s="8"/>
      <c r="E117" s="8"/>
      <c r="F117" s="8"/>
      <c r="G117" s="8"/>
      <c r="H117" s="8"/>
    </row>
    <row r="118">
      <c r="A118" s="8"/>
      <c r="B118" s="8"/>
      <c r="C118" s="8"/>
      <c r="D118" s="8"/>
      <c r="E118" s="8"/>
      <c r="F118" s="8"/>
      <c r="G118" s="8"/>
      <c r="H118" s="8"/>
    </row>
    <row r="119">
      <c r="A119" s="8"/>
      <c r="B119" s="8"/>
      <c r="C119" s="8"/>
      <c r="D119" s="8"/>
      <c r="E119" s="8"/>
      <c r="F119" s="8"/>
      <c r="G119" s="8"/>
      <c r="H119" s="8"/>
    </row>
    <row r="120">
      <c r="A120" s="8"/>
      <c r="B120" s="8"/>
      <c r="C120" s="8"/>
      <c r="D120" s="8"/>
      <c r="E120" s="8"/>
      <c r="F120" s="8"/>
      <c r="G120" s="8"/>
      <c r="H120" s="8"/>
    </row>
    <row r="121">
      <c r="A121" s="8"/>
      <c r="B121" s="8"/>
      <c r="C121" s="8"/>
      <c r="D121" s="8"/>
      <c r="E121" s="8"/>
      <c r="F121" s="8"/>
      <c r="G121" s="8"/>
      <c r="H121" s="8"/>
    </row>
    <row r="122">
      <c r="A122" s="8"/>
      <c r="B122" s="8"/>
      <c r="C122" s="8"/>
      <c r="D122" s="8"/>
      <c r="E122" s="8"/>
      <c r="F122" s="8"/>
      <c r="G122" s="8"/>
      <c r="H122" s="8"/>
    </row>
    <row r="123">
      <c r="A123" s="8"/>
      <c r="B123" s="8"/>
      <c r="C123" s="8"/>
      <c r="D123" s="8"/>
      <c r="E123" s="8"/>
      <c r="F123" s="8"/>
      <c r="G123" s="8"/>
      <c r="H123" s="8"/>
    </row>
    <row r="124">
      <c r="A124" s="8"/>
      <c r="B124" s="8"/>
      <c r="C124" s="8"/>
      <c r="D124" s="8"/>
      <c r="E124" s="8"/>
      <c r="F124" s="8"/>
      <c r="G124" s="8"/>
      <c r="H124" s="8"/>
    </row>
    <row r="125">
      <c r="A125" s="8"/>
      <c r="B125" s="8"/>
      <c r="C125" s="8"/>
      <c r="D125" s="8"/>
      <c r="E125" s="8"/>
      <c r="F125" s="8"/>
      <c r="G125" s="8"/>
      <c r="H125" s="8"/>
    </row>
    <row r="126">
      <c r="A126" s="8"/>
      <c r="B126" s="8"/>
      <c r="C126" s="8"/>
      <c r="D126" s="8"/>
      <c r="E126" s="8"/>
      <c r="F126" s="8"/>
      <c r="G126" s="8"/>
      <c r="H126" s="8"/>
    </row>
    <row r="127">
      <c r="A127" s="8"/>
      <c r="B127" s="8"/>
      <c r="C127" s="8"/>
      <c r="D127" s="8"/>
      <c r="E127" s="8"/>
      <c r="F127" s="8"/>
      <c r="G127" s="8"/>
      <c r="H127" s="8"/>
    </row>
    <row r="128">
      <c r="A128" s="8"/>
      <c r="B128" s="8"/>
      <c r="C128" s="8"/>
      <c r="D128" s="8"/>
      <c r="E128" s="8"/>
      <c r="F128" s="8"/>
      <c r="G128" s="8"/>
      <c r="H128" s="8"/>
    </row>
    <row r="129">
      <c r="A129" s="8"/>
      <c r="B129" s="8"/>
      <c r="C129" s="8"/>
      <c r="D129" s="8"/>
      <c r="E129" s="8"/>
      <c r="F129" s="8"/>
      <c r="G129" s="8"/>
      <c r="H129" s="8"/>
    </row>
    <row r="130">
      <c r="A130" s="8"/>
      <c r="B130" s="8"/>
      <c r="C130" s="8"/>
      <c r="D130" s="8"/>
      <c r="E130" s="8"/>
      <c r="F130" s="8"/>
      <c r="G130" s="8"/>
      <c r="H130" s="8"/>
    </row>
    <row r="131">
      <c r="A131" s="8"/>
      <c r="B131" s="8"/>
      <c r="C131" s="8"/>
      <c r="D131" s="8"/>
      <c r="E131" s="8"/>
      <c r="F131" s="8"/>
      <c r="G131" s="8"/>
      <c r="H131" s="8"/>
    </row>
    <row r="132">
      <c r="A132" s="8"/>
      <c r="B132" s="8"/>
      <c r="C132" s="8"/>
      <c r="D132" s="8"/>
      <c r="E132" s="8"/>
      <c r="F132" s="8"/>
      <c r="G132" s="8"/>
      <c r="H132" s="8"/>
    </row>
    <row r="133">
      <c r="A133" s="8"/>
      <c r="B133" s="8"/>
      <c r="C133" s="8"/>
      <c r="D133" s="8"/>
      <c r="E133" s="8"/>
      <c r="F133" s="8"/>
      <c r="G133" s="8"/>
      <c r="H133" s="8"/>
    </row>
    <row r="134">
      <c r="A134" s="8"/>
      <c r="B134" s="8"/>
      <c r="C134" s="8"/>
      <c r="D134" s="8"/>
      <c r="E134" s="8"/>
      <c r="F134" s="8"/>
      <c r="G134" s="8"/>
      <c r="H134" s="8"/>
    </row>
    <row r="135">
      <c r="A135" s="8"/>
      <c r="B135" s="8"/>
      <c r="C135" s="8"/>
      <c r="D135" s="8"/>
      <c r="E135" s="8"/>
      <c r="F135" s="8"/>
      <c r="G135" s="8"/>
      <c r="H135" s="8"/>
    </row>
    <row r="136">
      <c r="A136" s="8"/>
      <c r="B136" s="8"/>
      <c r="C136" s="8"/>
      <c r="D136" s="8"/>
      <c r="E136" s="8"/>
      <c r="F136" s="8"/>
      <c r="G136" s="8"/>
      <c r="H136" s="8"/>
    </row>
    <row r="137">
      <c r="A137" s="8"/>
      <c r="B137" s="8"/>
      <c r="C137" s="8"/>
      <c r="D137" s="8"/>
      <c r="E137" s="8"/>
      <c r="F137" s="8"/>
      <c r="G137" s="8"/>
      <c r="H137" s="8"/>
    </row>
    <row r="138">
      <c r="A138" s="8"/>
      <c r="B138" s="8"/>
      <c r="C138" s="8"/>
      <c r="D138" s="8"/>
      <c r="E138" s="8"/>
      <c r="F138" s="8"/>
      <c r="G138" s="8"/>
      <c r="H138" s="8"/>
    </row>
    <row r="139">
      <c r="A139" s="8"/>
      <c r="B139" s="8"/>
      <c r="C139" s="8"/>
      <c r="D139" s="8"/>
      <c r="E139" s="8"/>
      <c r="F139" s="8"/>
      <c r="G139" s="8"/>
      <c r="H139" s="8"/>
    </row>
    <row r="140">
      <c r="A140" s="8"/>
      <c r="B140" s="8"/>
      <c r="C140" s="8"/>
      <c r="D140" s="8"/>
      <c r="E140" s="8"/>
      <c r="F140" s="8"/>
      <c r="G140" s="8"/>
      <c r="H140" s="8"/>
    </row>
    <row r="141">
      <c r="A141" s="8"/>
      <c r="B141" s="8"/>
      <c r="C141" s="8"/>
      <c r="D141" s="8"/>
      <c r="E141" s="8"/>
      <c r="F141" s="8"/>
      <c r="G141" s="8"/>
      <c r="H141" s="8"/>
    </row>
    <row r="142">
      <c r="A142" s="8"/>
      <c r="B142" s="8"/>
      <c r="C142" s="8"/>
      <c r="D142" s="8"/>
      <c r="E142" s="8"/>
      <c r="F142" s="8"/>
      <c r="G142" s="8"/>
      <c r="H142" s="8"/>
    </row>
    <row r="143">
      <c r="A143" s="8"/>
      <c r="B143" s="8"/>
      <c r="C143" s="8"/>
      <c r="D143" s="8"/>
      <c r="E143" s="8"/>
      <c r="F143" s="8"/>
      <c r="G143" s="8"/>
      <c r="H143" s="8"/>
    </row>
    <row r="144">
      <c r="A144" s="8"/>
      <c r="B144" s="8"/>
      <c r="C144" s="8"/>
      <c r="D144" s="8"/>
      <c r="E144" s="8"/>
      <c r="F144" s="8"/>
      <c r="G144" s="8"/>
      <c r="H144" s="8"/>
    </row>
    <row r="145">
      <c r="A145" s="8"/>
      <c r="B145" s="8"/>
      <c r="C145" s="8"/>
      <c r="D145" s="8"/>
      <c r="E145" s="8"/>
      <c r="F145" s="8"/>
      <c r="G145" s="8"/>
      <c r="H145" s="8"/>
    </row>
    <row r="146">
      <c r="A146" s="8"/>
      <c r="B146" s="8"/>
      <c r="C146" s="8"/>
      <c r="D146" s="8"/>
      <c r="E146" s="8"/>
      <c r="F146" s="8"/>
      <c r="G146" s="8"/>
      <c r="H146" s="8"/>
    </row>
    <row r="147">
      <c r="A147" s="8"/>
      <c r="B147" s="8"/>
      <c r="C147" s="8"/>
      <c r="D147" s="8"/>
      <c r="E147" s="8"/>
      <c r="F147" s="8"/>
      <c r="G147" s="8"/>
      <c r="H147" s="8"/>
    </row>
    <row r="148">
      <c r="A148" s="8"/>
      <c r="B148" s="8"/>
      <c r="C148" s="8"/>
      <c r="D148" s="8"/>
      <c r="E148" s="8"/>
      <c r="F148" s="8"/>
      <c r="G148" s="8"/>
      <c r="H148" s="8"/>
    </row>
    <row r="149">
      <c r="A149" s="8"/>
      <c r="B149" s="8"/>
      <c r="C149" s="8"/>
      <c r="D149" s="8"/>
      <c r="E149" s="8"/>
      <c r="F149" s="8"/>
      <c r="G149" s="8"/>
      <c r="H149" s="8"/>
    </row>
    <row r="150">
      <c r="A150" s="8"/>
      <c r="B150" s="8"/>
      <c r="C150" s="8"/>
      <c r="D150" s="8"/>
      <c r="E150" s="8"/>
      <c r="F150" s="8"/>
      <c r="G150" s="8"/>
      <c r="H150" s="8"/>
    </row>
    <row r="151">
      <c r="A151" s="8"/>
      <c r="B151" s="8"/>
      <c r="C151" s="8"/>
      <c r="D151" s="8"/>
      <c r="E151" s="8"/>
      <c r="F151" s="8"/>
      <c r="G151" s="8"/>
      <c r="H151" s="8"/>
    </row>
    <row r="152">
      <c r="A152" s="8"/>
      <c r="B152" s="8"/>
      <c r="C152" s="8"/>
      <c r="D152" s="8"/>
      <c r="E152" s="8"/>
      <c r="F152" s="8"/>
      <c r="G152" s="8"/>
      <c r="H152" s="8"/>
    </row>
    <row r="153">
      <c r="A153" s="8"/>
      <c r="B153" s="8"/>
      <c r="C153" s="8"/>
      <c r="D153" s="8"/>
      <c r="E153" s="8"/>
      <c r="F153" s="8"/>
      <c r="G153" s="8"/>
      <c r="H153" s="8"/>
    </row>
    <row r="154">
      <c r="A154" s="8"/>
      <c r="B154" s="8"/>
      <c r="C154" s="8"/>
      <c r="D154" s="8"/>
      <c r="E154" s="8"/>
      <c r="F154" s="8"/>
      <c r="G154" s="8"/>
      <c r="H154" s="8"/>
    </row>
    <row r="155">
      <c r="A155" s="8"/>
      <c r="B155" s="8"/>
      <c r="C155" s="8"/>
      <c r="D155" s="8"/>
      <c r="E155" s="8"/>
      <c r="F155" s="8"/>
      <c r="G155" s="8"/>
      <c r="H155" s="8"/>
    </row>
    <row r="156">
      <c r="A156" s="8"/>
      <c r="B156" s="8"/>
      <c r="C156" s="8"/>
      <c r="D156" s="8"/>
      <c r="E156" s="8"/>
      <c r="F156" s="8"/>
      <c r="G156" s="8"/>
      <c r="H156" s="8"/>
    </row>
    <row r="157">
      <c r="A157" s="8"/>
      <c r="B157" s="8"/>
      <c r="C157" s="8"/>
      <c r="D157" s="8"/>
      <c r="E157" s="8"/>
      <c r="F157" s="8"/>
      <c r="G157" s="8"/>
      <c r="H157" s="8"/>
    </row>
    <row r="158">
      <c r="A158" s="8"/>
      <c r="B158" s="8"/>
      <c r="C158" s="8"/>
      <c r="D158" s="8"/>
      <c r="E158" s="8"/>
      <c r="F158" s="8"/>
      <c r="G158" s="8"/>
      <c r="H158" s="8"/>
    </row>
    <row r="159">
      <c r="A159" s="8"/>
      <c r="B159" s="8"/>
      <c r="C159" s="8"/>
      <c r="D159" s="8"/>
      <c r="E159" s="8"/>
      <c r="F159" s="8"/>
      <c r="G159" s="8"/>
      <c r="H159" s="8"/>
    </row>
    <row r="160">
      <c r="A160" s="8"/>
      <c r="B160" s="8"/>
      <c r="C160" s="8"/>
      <c r="D160" s="8"/>
      <c r="E160" s="8"/>
      <c r="F160" s="8"/>
      <c r="G160" s="8"/>
      <c r="H160" s="8"/>
    </row>
    <row r="161">
      <c r="A161" s="8"/>
      <c r="B161" s="8"/>
      <c r="C161" s="8"/>
      <c r="D161" s="8"/>
      <c r="E161" s="8"/>
      <c r="F161" s="8"/>
      <c r="G161" s="8"/>
      <c r="H161" s="8"/>
    </row>
    <row r="162">
      <c r="A162" s="8"/>
      <c r="B162" s="8"/>
      <c r="C162" s="8"/>
      <c r="D162" s="8"/>
      <c r="E162" s="8"/>
      <c r="F162" s="8"/>
      <c r="G162" s="8"/>
      <c r="H162" s="8"/>
    </row>
    <row r="163">
      <c r="A163" s="8"/>
      <c r="B163" s="8"/>
      <c r="C163" s="8"/>
      <c r="D163" s="8"/>
      <c r="E163" s="8"/>
      <c r="F163" s="8"/>
      <c r="G163" s="8"/>
      <c r="H163" s="8"/>
    </row>
    <row r="164">
      <c r="A164" s="8"/>
      <c r="B164" s="8"/>
      <c r="C164" s="8"/>
      <c r="D164" s="8"/>
      <c r="E164" s="8"/>
      <c r="F164" s="8"/>
      <c r="G164" s="8"/>
      <c r="H164" s="8"/>
    </row>
    <row r="165">
      <c r="A165" s="8"/>
      <c r="B165" s="8"/>
      <c r="C165" s="8"/>
      <c r="D165" s="8"/>
      <c r="E165" s="8"/>
      <c r="F165" s="8"/>
      <c r="G165" s="8"/>
      <c r="H165" s="8"/>
    </row>
    <row r="166">
      <c r="A166" s="8"/>
      <c r="B166" s="8"/>
      <c r="C166" s="8"/>
      <c r="D166" s="8"/>
      <c r="E166" s="8"/>
      <c r="F166" s="8"/>
      <c r="G166" s="8"/>
      <c r="H166" s="8"/>
    </row>
    <row r="167">
      <c r="A167" s="8"/>
      <c r="B167" s="8"/>
      <c r="C167" s="8"/>
      <c r="D167" s="8"/>
      <c r="E167" s="8"/>
      <c r="F167" s="8"/>
      <c r="G167" s="8"/>
      <c r="H167" s="8"/>
    </row>
    <row r="168">
      <c r="A168" s="8"/>
      <c r="B168" s="8"/>
      <c r="C168" s="8"/>
      <c r="D168" s="8"/>
      <c r="E168" s="8"/>
      <c r="F168" s="8"/>
      <c r="G168" s="8"/>
      <c r="H168" s="8"/>
    </row>
    <row r="169">
      <c r="A169" s="8"/>
      <c r="B169" s="8"/>
      <c r="C169" s="8"/>
      <c r="D169" s="8"/>
      <c r="E169" s="8"/>
      <c r="F169" s="8"/>
      <c r="G169" s="8"/>
      <c r="H169" s="8"/>
    </row>
    <row r="170">
      <c r="A170" s="8"/>
      <c r="B170" s="8"/>
      <c r="C170" s="8"/>
      <c r="D170" s="8"/>
      <c r="E170" s="8"/>
      <c r="F170" s="8"/>
      <c r="G170" s="8"/>
      <c r="H170" s="8"/>
    </row>
    <row r="171">
      <c r="A171" s="8"/>
      <c r="B171" s="8"/>
      <c r="C171" s="8"/>
      <c r="D171" s="8"/>
      <c r="E171" s="8"/>
      <c r="F171" s="8"/>
      <c r="G171" s="8"/>
      <c r="H171" s="8"/>
    </row>
    <row r="172">
      <c r="A172" s="8"/>
      <c r="B172" s="8"/>
      <c r="C172" s="8"/>
      <c r="D172" s="8"/>
      <c r="E172" s="8"/>
      <c r="F172" s="8"/>
      <c r="G172" s="8"/>
      <c r="H172" s="8"/>
    </row>
    <row r="173">
      <c r="A173" s="8"/>
      <c r="B173" s="8"/>
      <c r="C173" s="8"/>
      <c r="D173" s="8"/>
      <c r="E173" s="8"/>
      <c r="F173" s="8"/>
      <c r="G173" s="8"/>
      <c r="H173" s="8"/>
    </row>
    <row r="174">
      <c r="A174" s="8"/>
      <c r="B174" s="8"/>
      <c r="C174" s="8"/>
      <c r="D174" s="8"/>
      <c r="E174" s="8"/>
      <c r="F174" s="8"/>
      <c r="G174" s="8"/>
      <c r="H174" s="8"/>
    </row>
    <row r="175">
      <c r="A175" s="8"/>
      <c r="B175" s="8"/>
      <c r="C175" s="8"/>
      <c r="D175" s="8"/>
      <c r="E175" s="8"/>
      <c r="F175" s="8"/>
      <c r="G175" s="8"/>
      <c r="H175" s="8"/>
    </row>
    <row r="176">
      <c r="A176" s="8"/>
      <c r="B176" s="8"/>
      <c r="C176" s="8"/>
      <c r="D176" s="8"/>
      <c r="E176" s="8"/>
      <c r="F176" s="8"/>
      <c r="G176" s="8"/>
      <c r="H176" s="8"/>
    </row>
    <row r="177">
      <c r="A177" s="8"/>
      <c r="B177" s="8"/>
      <c r="C177" s="8"/>
      <c r="D177" s="8"/>
      <c r="E177" s="8"/>
      <c r="F177" s="8"/>
      <c r="G177" s="8"/>
      <c r="H177" s="8"/>
    </row>
    <row r="178">
      <c r="A178" s="8"/>
      <c r="B178" s="8"/>
      <c r="C178" s="8"/>
      <c r="D178" s="8"/>
      <c r="E178" s="8"/>
      <c r="F178" s="8"/>
      <c r="G178" s="8"/>
      <c r="H178" s="8"/>
    </row>
    <row r="179">
      <c r="A179" s="8"/>
      <c r="B179" s="8"/>
      <c r="C179" s="8"/>
      <c r="D179" s="8"/>
      <c r="E179" s="8"/>
      <c r="F179" s="8"/>
      <c r="G179" s="8"/>
      <c r="H179" s="8"/>
    </row>
    <row r="180">
      <c r="A180" s="8"/>
      <c r="B180" s="8"/>
      <c r="C180" s="8"/>
      <c r="D180" s="8"/>
      <c r="E180" s="8"/>
      <c r="F180" s="8"/>
      <c r="G180" s="8"/>
      <c r="H180" s="8"/>
    </row>
    <row r="181">
      <c r="A181" s="8"/>
      <c r="B181" s="8"/>
      <c r="C181" s="8"/>
      <c r="D181" s="8"/>
      <c r="E181" s="8"/>
      <c r="F181" s="8"/>
      <c r="G181" s="8"/>
      <c r="H181" s="8"/>
    </row>
    <row r="182">
      <c r="A182" s="8"/>
      <c r="B182" s="8"/>
      <c r="C182" s="8"/>
      <c r="D182" s="8"/>
      <c r="E182" s="8"/>
      <c r="F182" s="8"/>
      <c r="G182" s="8"/>
      <c r="H182" s="8"/>
    </row>
    <row r="183">
      <c r="A183" s="8"/>
      <c r="B183" s="8"/>
      <c r="C183" s="8"/>
      <c r="D183" s="8"/>
      <c r="E183" s="8"/>
      <c r="F183" s="8"/>
      <c r="G183" s="8"/>
      <c r="H183" s="8"/>
    </row>
    <row r="184">
      <c r="A184" s="8"/>
      <c r="B184" s="8"/>
      <c r="C184" s="8"/>
      <c r="D184" s="8"/>
      <c r="E184" s="8"/>
      <c r="F184" s="8"/>
      <c r="G184" s="8"/>
      <c r="H184" s="8"/>
    </row>
    <row r="185">
      <c r="A185" s="8"/>
      <c r="B185" s="8"/>
      <c r="C185" s="8"/>
      <c r="D185" s="8"/>
      <c r="E185" s="8"/>
      <c r="F185" s="8"/>
      <c r="G185" s="8"/>
      <c r="H185" s="8"/>
    </row>
    <row r="186">
      <c r="A186" s="8"/>
      <c r="B186" s="8"/>
      <c r="C186" s="8"/>
      <c r="D186" s="8"/>
      <c r="E186" s="8"/>
      <c r="F186" s="8"/>
      <c r="G186" s="8"/>
      <c r="H186" s="8"/>
    </row>
    <row r="187">
      <c r="A187" s="8"/>
      <c r="B187" s="8"/>
      <c r="C187" s="8"/>
      <c r="D187" s="8"/>
      <c r="E187" s="8"/>
      <c r="F187" s="8"/>
      <c r="G187" s="8"/>
      <c r="H187" s="8"/>
    </row>
    <row r="188">
      <c r="A188" s="8"/>
      <c r="B188" s="8"/>
      <c r="C188" s="8"/>
      <c r="D188" s="8"/>
      <c r="E188" s="8"/>
      <c r="F188" s="8"/>
      <c r="G188" s="8"/>
      <c r="H188" s="8"/>
    </row>
    <row r="189">
      <c r="A189" s="8"/>
      <c r="B189" s="8"/>
      <c r="C189" s="8"/>
      <c r="D189" s="8"/>
      <c r="E189" s="8"/>
      <c r="F189" s="8"/>
      <c r="G189" s="8"/>
      <c r="H189" s="8"/>
    </row>
    <row r="190">
      <c r="A190" s="8"/>
      <c r="B190" s="8"/>
      <c r="C190" s="8"/>
      <c r="D190" s="8"/>
      <c r="E190" s="8"/>
      <c r="F190" s="8"/>
      <c r="G190" s="8"/>
      <c r="H190" s="8"/>
    </row>
    <row r="191">
      <c r="A191" s="8"/>
      <c r="B191" s="8"/>
      <c r="C191" s="8"/>
      <c r="D191" s="8"/>
      <c r="E191" s="8"/>
      <c r="F191" s="8"/>
      <c r="G191" s="8"/>
      <c r="H191" s="8"/>
    </row>
    <row r="192">
      <c r="A192" s="8"/>
      <c r="B192" s="8"/>
      <c r="C192" s="8"/>
      <c r="D192" s="8"/>
      <c r="E192" s="8"/>
      <c r="F192" s="8"/>
      <c r="G192" s="8"/>
      <c r="H192" s="8"/>
    </row>
    <row r="193">
      <c r="A193" s="8"/>
      <c r="B193" s="8"/>
      <c r="C193" s="8"/>
      <c r="D193" s="8"/>
      <c r="E193" s="8"/>
      <c r="F193" s="8"/>
      <c r="G193" s="8"/>
      <c r="H193" s="8"/>
    </row>
    <row r="194">
      <c r="A194" s="8"/>
      <c r="B194" s="8"/>
      <c r="C194" s="8"/>
      <c r="D194" s="8"/>
      <c r="E194" s="8"/>
      <c r="F194" s="8"/>
      <c r="G194" s="8"/>
      <c r="H194" s="8"/>
    </row>
    <row r="195">
      <c r="A195" s="8"/>
      <c r="B195" s="8"/>
      <c r="C195" s="8"/>
      <c r="D195" s="8"/>
      <c r="E195" s="8"/>
      <c r="F195" s="8"/>
      <c r="G195" s="8"/>
      <c r="H195" s="8"/>
    </row>
    <row r="196">
      <c r="A196" s="8"/>
      <c r="B196" s="8"/>
      <c r="C196" s="8"/>
      <c r="D196" s="8"/>
      <c r="E196" s="8"/>
      <c r="F196" s="8"/>
      <c r="G196" s="8"/>
      <c r="H196" s="8"/>
    </row>
    <row r="197">
      <c r="A197" s="8"/>
      <c r="B197" s="8"/>
      <c r="C197" s="8"/>
      <c r="D197" s="8"/>
      <c r="E197" s="8"/>
      <c r="F197" s="8"/>
      <c r="G197" s="8"/>
      <c r="H197" s="8"/>
    </row>
    <row r="198">
      <c r="A198" s="8"/>
      <c r="B198" s="8"/>
      <c r="C198" s="8"/>
      <c r="D198" s="8"/>
      <c r="E198" s="8"/>
      <c r="F198" s="8"/>
      <c r="G198" s="8"/>
      <c r="H198" s="8"/>
    </row>
    <row r="199">
      <c r="A199" s="8"/>
      <c r="B199" s="8"/>
      <c r="C199" s="8"/>
      <c r="D199" s="8"/>
      <c r="E199" s="8"/>
      <c r="F199" s="8"/>
      <c r="G199" s="8"/>
      <c r="H199" s="8"/>
    </row>
    <row r="200">
      <c r="A200" s="8"/>
      <c r="B200" s="8"/>
      <c r="C200" s="8"/>
      <c r="D200" s="8"/>
      <c r="E200" s="8"/>
      <c r="F200" s="8"/>
      <c r="G200" s="8"/>
      <c r="H200" s="8"/>
    </row>
    <row r="201">
      <c r="A201" s="8"/>
      <c r="B201" s="8"/>
      <c r="C201" s="8"/>
      <c r="D201" s="8"/>
      <c r="E201" s="8"/>
      <c r="F201" s="8"/>
      <c r="G201" s="8"/>
      <c r="H201" s="8"/>
    </row>
    <row r="202">
      <c r="A202" s="8"/>
      <c r="B202" s="8"/>
      <c r="C202" s="8"/>
      <c r="D202" s="8"/>
      <c r="E202" s="8"/>
      <c r="F202" s="8"/>
      <c r="G202" s="8"/>
      <c r="H202" s="8"/>
    </row>
    <row r="203">
      <c r="A203" s="8"/>
      <c r="B203" s="8"/>
      <c r="C203" s="8"/>
      <c r="D203" s="8"/>
      <c r="E203" s="8"/>
      <c r="F203" s="8"/>
      <c r="G203" s="8"/>
      <c r="H203" s="8"/>
    </row>
    <row r="204">
      <c r="A204" s="8"/>
      <c r="B204" s="8"/>
      <c r="C204" s="8"/>
      <c r="D204" s="8"/>
      <c r="E204" s="8"/>
      <c r="F204" s="8"/>
      <c r="G204" s="8"/>
      <c r="H204" s="8"/>
    </row>
    <row r="205">
      <c r="A205" s="8"/>
      <c r="B205" s="8"/>
      <c r="C205" s="8"/>
      <c r="D205" s="8"/>
      <c r="E205" s="8"/>
      <c r="F205" s="8"/>
      <c r="G205" s="8"/>
      <c r="H205" s="8"/>
    </row>
    <row r="206">
      <c r="A206" s="8"/>
      <c r="B206" s="8"/>
      <c r="C206" s="8"/>
      <c r="D206" s="8"/>
      <c r="E206" s="8"/>
      <c r="F206" s="8"/>
      <c r="G206" s="8"/>
      <c r="H206" s="8"/>
    </row>
    <row r="207">
      <c r="A207" s="8"/>
      <c r="B207" s="8"/>
      <c r="C207" s="8"/>
      <c r="D207" s="8"/>
      <c r="E207" s="8"/>
      <c r="F207" s="8"/>
      <c r="G207" s="8"/>
      <c r="H207" s="8"/>
    </row>
    <row r="208">
      <c r="A208" s="8"/>
      <c r="B208" s="8"/>
      <c r="C208" s="8"/>
      <c r="D208" s="8"/>
      <c r="E208" s="8"/>
      <c r="F208" s="8"/>
      <c r="G208" s="8"/>
      <c r="H208" s="8"/>
    </row>
    <row r="209">
      <c r="A209" s="8"/>
      <c r="B209" s="8"/>
      <c r="C209" s="8"/>
      <c r="D209" s="8"/>
      <c r="E209" s="8"/>
      <c r="F209" s="8"/>
      <c r="G209" s="8"/>
      <c r="H209" s="8"/>
    </row>
    <row r="210">
      <c r="A210" s="8"/>
      <c r="B210" s="8"/>
      <c r="C210" s="8"/>
      <c r="D210" s="8"/>
      <c r="E210" s="8"/>
      <c r="F210" s="8"/>
      <c r="G210" s="8"/>
      <c r="H210" s="8"/>
    </row>
    <row r="211">
      <c r="A211" s="8"/>
      <c r="B211" s="8"/>
      <c r="C211" s="8"/>
      <c r="D211" s="8"/>
      <c r="E211" s="8"/>
      <c r="F211" s="8"/>
      <c r="G211" s="8"/>
      <c r="H211" s="8"/>
    </row>
    <row r="212">
      <c r="A212" s="8"/>
      <c r="B212" s="8"/>
      <c r="C212" s="8"/>
      <c r="D212" s="8"/>
      <c r="E212" s="8"/>
      <c r="F212" s="8"/>
      <c r="G212" s="8"/>
      <c r="H212" s="8"/>
    </row>
    <row r="213">
      <c r="A213" s="8"/>
      <c r="B213" s="8"/>
      <c r="C213" s="8"/>
      <c r="D213" s="8"/>
      <c r="E213" s="8"/>
      <c r="F213" s="8"/>
      <c r="G213" s="8"/>
      <c r="H213" s="8"/>
    </row>
    <row r="214">
      <c r="A214" s="8"/>
      <c r="B214" s="8"/>
      <c r="C214" s="8"/>
      <c r="D214" s="8"/>
      <c r="E214" s="8"/>
      <c r="F214" s="8"/>
      <c r="G214" s="8"/>
      <c r="H214" s="8"/>
    </row>
    <row r="215">
      <c r="A215" s="8"/>
      <c r="B215" s="8"/>
      <c r="C215" s="8"/>
      <c r="D215" s="8"/>
      <c r="E215" s="8"/>
      <c r="F215" s="8"/>
      <c r="G215" s="8"/>
      <c r="H215" s="8"/>
    </row>
    <row r="216">
      <c r="A216" s="8"/>
      <c r="B216" s="8"/>
      <c r="C216" s="8"/>
      <c r="D216" s="8"/>
      <c r="E216" s="8"/>
      <c r="F216" s="8"/>
      <c r="G216" s="8"/>
      <c r="H216" s="8"/>
    </row>
    <row r="217">
      <c r="A217" s="8"/>
      <c r="B217" s="8"/>
      <c r="C217" s="8"/>
      <c r="D217" s="8"/>
      <c r="E217" s="8"/>
      <c r="F217" s="8"/>
      <c r="G217" s="8"/>
      <c r="H217" s="8"/>
    </row>
    <row r="218">
      <c r="A218" s="8"/>
      <c r="B218" s="8"/>
      <c r="C218" s="8"/>
      <c r="D218" s="8"/>
      <c r="E218" s="8"/>
      <c r="F218" s="8"/>
      <c r="G218" s="8"/>
      <c r="H218" s="8"/>
    </row>
    <row r="219">
      <c r="A219" s="8"/>
      <c r="B219" s="8"/>
      <c r="C219" s="8"/>
      <c r="D219" s="8"/>
      <c r="E219" s="8"/>
      <c r="F219" s="8"/>
      <c r="G219" s="8"/>
      <c r="H219" s="8"/>
    </row>
    <row r="220">
      <c r="A220" s="8"/>
      <c r="B220" s="8"/>
      <c r="C220" s="8"/>
      <c r="D220" s="8"/>
      <c r="E220" s="8"/>
      <c r="F220" s="8"/>
      <c r="G220" s="8"/>
      <c r="H220" s="8"/>
    </row>
    <row r="221">
      <c r="A221" s="8"/>
      <c r="B221" s="8"/>
      <c r="C221" s="8"/>
      <c r="D221" s="8"/>
      <c r="E221" s="8"/>
      <c r="F221" s="8"/>
      <c r="G221" s="8"/>
      <c r="H221" s="8"/>
    </row>
    <row r="222">
      <c r="A222" s="8"/>
      <c r="B222" s="8"/>
      <c r="C222" s="8"/>
      <c r="D222" s="8"/>
      <c r="E222" s="8"/>
      <c r="F222" s="8"/>
      <c r="G222" s="8"/>
      <c r="H222" s="8"/>
    </row>
    <row r="223">
      <c r="A223" s="8"/>
      <c r="B223" s="8"/>
      <c r="C223" s="8"/>
      <c r="D223" s="8"/>
      <c r="E223" s="8"/>
      <c r="F223" s="8"/>
      <c r="G223" s="8"/>
      <c r="H223" s="8"/>
    </row>
    <row r="224">
      <c r="A224" s="8"/>
      <c r="B224" s="8"/>
      <c r="C224" s="8"/>
      <c r="D224" s="8"/>
      <c r="E224" s="8"/>
      <c r="F224" s="8"/>
      <c r="G224" s="8"/>
      <c r="H224" s="8"/>
    </row>
    <row r="225">
      <c r="A225" s="8"/>
      <c r="B225" s="8"/>
      <c r="C225" s="8"/>
      <c r="D225" s="8"/>
      <c r="E225" s="8"/>
      <c r="F225" s="8"/>
      <c r="G225" s="8"/>
      <c r="H225" s="8"/>
    </row>
    <row r="226">
      <c r="A226" s="8"/>
      <c r="B226" s="8"/>
      <c r="C226" s="8"/>
      <c r="D226" s="8"/>
      <c r="E226" s="8"/>
      <c r="F226" s="8"/>
      <c r="G226" s="8"/>
      <c r="H226" s="8"/>
    </row>
    <row r="227">
      <c r="A227" s="8"/>
      <c r="B227" s="8"/>
      <c r="C227" s="8"/>
      <c r="D227" s="8"/>
      <c r="E227" s="8"/>
      <c r="F227" s="8"/>
      <c r="G227" s="8"/>
      <c r="H227" s="8"/>
    </row>
    <row r="228">
      <c r="A228" s="8"/>
      <c r="B228" s="8"/>
      <c r="C228" s="8"/>
      <c r="D228" s="8"/>
      <c r="E228" s="8"/>
      <c r="F228" s="8"/>
      <c r="G228" s="8"/>
      <c r="H228" s="8"/>
    </row>
    <row r="229">
      <c r="A229" s="8"/>
      <c r="B229" s="8"/>
      <c r="C229" s="8"/>
      <c r="D229" s="8"/>
      <c r="E229" s="8"/>
      <c r="F229" s="8"/>
      <c r="G229" s="8"/>
      <c r="H229" s="8"/>
    </row>
    <row r="230">
      <c r="A230" s="8"/>
      <c r="B230" s="8"/>
      <c r="C230" s="8"/>
      <c r="D230" s="8"/>
      <c r="E230" s="8"/>
      <c r="F230" s="8"/>
      <c r="G230" s="8"/>
      <c r="H230" s="8"/>
    </row>
    <row r="231">
      <c r="A231" s="8"/>
      <c r="B231" s="8"/>
      <c r="C231" s="8"/>
      <c r="D231" s="8"/>
      <c r="E231" s="8"/>
      <c r="F231" s="8"/>
      <c r="G231" s="8"/>
      <c r="H231" s="8"/>
    </row>
    <row r="232">
      <c r="A232" s="8"/>
      <c r="B232" s="8"/>
      <c r="C232" s="8"/>
      <c r="D232" s="8"/>
      <c r="E232" s="8"/>
      <c r="F232" s="8"/>
      <c r="G232" s="8"/>
      <c r="H232" s="8"/>
    </row>
    <row r="233">
      <c r="A233" s="8"/>
      <c r="B233" s="8"/>
      <c r="C233" s="8"/>
      <c r="D233" s="8"/>
      <c r="E233" s="8"/>
      <c r="F233" s="8"/>
      <c r="G233" s="8"/>
      <c r="H233" s="8"/>
    </row>
    <row r="234">
      <c r="A234" s="8"/>
      <c r="B234" s="8"/>
      <c r="C234" s="8"/>
      <c r="D234" s="8"/>
      <c r="E234" s="8"/>
      <c r="F234" s="8"/>
      <c r="G234" s="8"/>
      <c r="H234" s="8"/>
    </row>
    <row r="235">
      <c r="A235" s="8"/>
      <c r="B235" s="8"/>
      <c r="C235" s="8"/>
      <c r="D235" s="8"/>
      <c r="E235" s="8"/>
      <c r="F235" s="8"/>
      <c r="G235" s="8"/>
      <c r="H235" s="8"/>
    </row>
    <row r="236">
      <c r="A236" s="8"/>
      <c r="B236" s="8"/>
      <c r="C236" s="8"/>
      <c r="D236" s="8"/>
      <c r="E236" s="8"/>
      <c r="F236" s="8"/>
      <c r="G236" s="8"/>
      <c r="H236" s="8"/>
    </row>
    <row r="237">
      <c r="A237" s="8"/>
      <c r="B237" s="8"/>
      <c r="C237" s="8"/>
      <c r="D237" s="8"/>
      <c r="E237" s="8"/>
      <c r="F237" s="8"/>
      <c r="G237" s="8"/>
      <c r="H237" s="8"/>
    </row>
    <row r="238">
      <c r="A238" s="8"/>
      <c r="B238" s="8"/>
      <c r="C238" s="8"/>
      <c r="D238" s="8"/>
      <c r="E238" s="8"/>
      <c r="F238" s="8"/>
      <c r="G238" s="8"/>
      <c r="H238" s="8"/>
    </row>
    <row r="239">
      <c r="A239" s="8"/>
      <c r="B239" s="8"/>
      <c r="C239" s="8"/>
      <c r="D239" s="8"/>
      <c r="E239" s="8"/>
      <c r="F239" s="8"/>
      <c r="G239" s="8"/>
      <c r="H239" s="8"/>
    </row>
    <row r="240">
      <c r="A240" s="8"/>
      <c r="B240" s="8"/>
      <c r="C240" s="8"/>
      <c r="D240" s="8"/>
      <c r="E240" s="8"/>
      <c r="F240" s="8"/>
      <c r="G240" s="8"/>
      <c r="H240" s="8"/>
    </row>
    <row r="241">
      <c r="A241" s="8"/>
      <c r="B241" s="8"/>
      <c r="C241" s="8"/>
      <c r="D241" s="8"/>
      <c r="E241" s="8"/>
      <c r="F241" s="8"/>
      <c r="G241" s="8"/>
      <c r="H241" s="8"/>
    </row>
    <row r="242">
      <c r="A242" s="8"/>
      <c r="B242" s="8"/>
      <c r="C242" s="8"/>
      <c r="D242" s="8"/>
      <c r="E242" s="8"/>
      <c r="F242" s="8"/>
      <c r="G242" s="8"/>
      <c r="H242" s="8"/>
    </row>
    <row r="243">
      <c r="A243" s="8"/>
      <c r="B243" s="8"/>
      <c r="C243" s="8"/>
      <c r="D243" s="8"/>
      <c r="E243" s="8"/>
      <c r="F243" s="8"/>
      <c r="G243" s="8"/>
      <c r="H243" s="8"/>
    </row>
    <row r="244">
      <c r="A244" s="8"/>
      <c r="B244" s="8"/>
      <c r="C244" s="8"/>
      <c r="D244" s="8"/>
      <c r="E244" s="8"/>
      <c r="F244" s="8"/>
      <c r="G244" s="8"/>
      <c r="H244" s="8"/>
    </row>
    <row r="245">
      <c r="A245" s="8"/>
      <c r="B245" s="8"/>
      <c r="C245" s="8"/>
      <c r="D245" s="8"/>
      <c r="E245" s="8"/>
      <c r="F245" s="8"/>
      <c r="G245" s="8"/>
      <c r="H245" s="8"/>
    </row>
    <row r="246">
      <c r="A246" s="8"/>
      <c r="B246" s="8"/>
      <c r="C246" s="8"/>
      <c r="D246" s="8"/>
      <c r="E246" s="8"/>
      <c r="F246" s="8"/>
      <c r="G246" s="8"/>
      <c r="H246" s="8"/>
    </row>
    <row r="247">
      <c r="A247" s="8"/>
      <c r="B247" s="8"/>
      <c r="C247" s="8"/>
      <c r="D247" s="8"/>
      <c r="E247" s="8"/>
      <c r="F247" s="8"/>
      <c r="G247" s="8"/>
      <c r="H247" s="8"/>
    </row>
    <row r="248">
      <c r="A248" s="8"/>
      <c r="B248" s="8"/>
      <c r="C248" s="8"/>
      <c r="D248" s="8"/>
      <c r="E248" s="8"/>
      <c r="F248" s="8"/>
      <c r="G248" s="8"/>
      <c r="H248" s="8"/>
    </row>
    <row r="249">
      <c r="A249" s="8"/>
      <c r="B249" s="8"/>
      <c r="C249" s="8"/>
      <c r="D249" s="8"/>
      <c r="E249" s="8"/>
      <c r="F249" s="8"/>
      <c r="G249" s="8"/>
      <c r="H249" s="8"/>
    </row>
    <row r="250">
      <c r="A250" s="8"/>
      <c r="B250" s="8"/>
      <c r="C250" s="8"/>
      <c r="D250" s="8"/>
      <c r="E250" s="8"/>
      <c r="F250" s="8"/>
      <c r="G250" s="8"/>
      <c r="H250" s="8"/>
    </row>
    <row r="251">
      <c r="A251" s="8"/>
      <c r="B251" s="8"/>
      <c r="C251" s="8"/>
      <c r="D251" s="8"/>
      <c r="E251" s="8"/>
      <c r="F251" s="8"/>
      <c r="G251" s="8"/>
      <c r="H251" s="8"/>
    </row>
    <row r="252">
      <c r="A252" s="8"/>
      <c r="B252" s="8"/>
      <c r="C252" s="8"/>
      <c r="D252" s="8"/>
      <c r="E252" s="8"/>
      <c r="F252" s="8"/>
      <c r="G252" s="8"/>
      <c r="H252" s="8"/>
    </row>
    <row r="253">
      <c r="A253" s="8"/>
      <c r="B253" s="8"/>
      <c r="C253" s="8"/>
      <c r="D253" s="8"/>
      <c r="E253" s="8"/>
      <c r="F253" s="8"/>
      <c r="G253" s="8"/>
      <c r="H253" s="8"/>
    </row>
    <row r="254">
      <c r="A254" s="8"/>
      <c r="B254" s="8"/>
      <c r="C254" s="8"/>
      <c r="D254" s="8"/>
      <c r="E254" s="8"/>
      <c r="F254" s="8"/>
      <c r="G254" s="8"/>
      <c r="H254" s="8"/>
    </row>
    <row r="255">
      <c r="A255" s="8"/>
      <c r="B255" s="8"/>
      <c r="C255" s="8"/>
      <c r="D255" s="8"/>
      <c r="E255" s="8"/>
      <c r="F255" s="8"/>
      <c r="G255" s="8"/>
      <c r="H255" s="8"/>
    </row>
    <row r="256">
      <c r="A256" s="8"/>
      <c r="B256" s="8"/>
      <c r="C256" s="8"/>
      <c r="D256" s="8"/>
      <c r="E256" s="8"/>
      <c r="F256" s="8"/>
      <c r="G256" s="8"/>
      <c r="H256" s="8"/>
    </row>
    <row r="257">
      <c r="A257" s="8"/>
      <c r="B257" s="8"/>
      <c r="C257" s="8"/>
      <c r="D257" s="8"/>
      <c r="E257" s="8"/>
      <c r="F257" s="8"/>
      <c r="G257" s="8"/>
      <c r="H257" s="8"/>
    </row>
    <row r="258">
      <c r="A258" s="8"/>
      <c r="B258" s="8"/>
      <c r="C258" s="8"/>
      <c r="D258" s="8"/>
      <c r="E258" s="8"/>
      <c r="F258" s="8"/>
      <c r="G258" s="8"/>
      <c r="H258" s="8"/>
    </row>
    <row r="259">
      <c r="A259" s="8"/>
      <c r="B259" s="8"/>
      <c r="C259" s="8"/>
      <c r="D259" s="8"/>
      <c r="E259" s="8"/>
      <c r="F259" s="8"/>
      <c r="G259" s="8"/>
      <c r="H259" s="8"/>
    </row>
    <row r="260">
      <c r="A260" s="8"/>
      <c r="B260" s="8"/>
      <c r="C260" s="8"/>
      <c r="D260" s="8"/>
      <c r="E260" s="8"/>
      <c r="F260" s="8"/>
      <c r="G260" s="8"/>
      <c r="H260" s="8"/>
    </row>
    <row r="261">
      <c r="A261" s="8"/>
      <c r="B261" s="8"/>
      <c r="C261" s="8"/>
      <c r="D261" s="8"/>
      <c r="E261" s="8"/>
      <c r="F261" s="8"/>
      <c r="G261" s="8"/>
      <c r="H261" s="8"/>
    </row>
    <row r="262">
      <c r="A262" s="8"/>
      <c r="B262" s="8"/>
      <c r="C262" s="8"/>
      <c r="D262" s="8"/>
      <c r="E262" s="8"/>
      <c r="F262" s="8"/>
      <c r="G262" s="8"/>
      <c r="H262" s="8"/>
    </row>
    <row r="263">
      <c r="A263" s="8"/>
      <c r="B263" s="8"/>
      <c r="C263" s="8"/>
      <c r="D263" s="8"/>
      <c r="E263" s="8"/>
      <c r="F263" s="8"/>
      <c r="G263" s="8"/>
      <c r="H263" s="8"/>
    </row>
    <row r="264">
      <c r="A264" s="8"/>
      <c r="B264" s="8"/>
      <c r="C264" s="8"/>
      <c r="D264" s="8"/>
      <c r="E264" s="8"/>
      <c r="F264" s="8"/>
      <c r="G264" s="8"/>
      <c r="H264" s="8"/>
    </row>
    <row r="265">
      <c r="A265" s="8"/>
      <c r="B265" s="8"/>
      <c r="C265" s="8"/>
      <c r="D265" s="8"/>
      <c r="E265" s="8"/>
      <c r="F265" s="8"/>
      <c r="G265" s="8"/>
      <c r="H265" s="8"/>
    </row>
    <row r="266">
      <c r="A266" s="8"/>
      <c r="B266" s="8"/>
      <c r="C266" s="8"/>
      <c r="D266" s="8"/>
      <c r="E266" s="8"/>
      <c r="F266" s="8"/>
      <c r="G266" s="8"/>
      <c r="H266" s="8"/>
    </row>
    <row r="267">
      <c r="A267" s="8"/>
      <c r="B267" s="8"/>
      <c r="C267" s="8"/>
      <c r="D267" s="8"/>
      <c r="E267" s="8"/>
      <c r="F267" s="8"/>
      <c r="G267" s="8"/>
      <c r="H267" s="8"/>
    </row>
    <row r="268">
      <c r="A268" s="8"/>
      <c r="B268" s="8"/>
      <c r="C268" s="8"/>
      <c r="D268" s="8"/>
      <c r="E268" s="8"/>
      <c r="F268" s="8"/>
      <c r="G268" s="8"/>
      <c r="H268" s="8"/>
    </row>
    <row r="269">
      <c r="A269" s="8"/>
      <c r="B269" s="8"/>
      <c r="C269" s="8"/>
      <c r="D269" s="8"/>
      <c r="E269" s="8"/>
      <c r="F269" s="8"/>
      <c r="G269" s="8"/>
      <c r="H269" s="8"/>
    </row>
    <row r="270">
      <c r="A270" s="8"/>
      <c r="B270" s="8"/>
      <c r="C270" s="8"/>
      <c r="D270" s="8"/>
      <c r="E270" s="8"/>
      <c r="F270" s="8"/>
      <c r="G270" s="8"/>
      <c r="H270" s="8"/>
    </row>
    <row r="271">
      <c r="A271" s="8"/>
      <c r="B271" s="8"/>
      <c r="C271" s="8"/>
      <c r="D271" s="8"/>
      <c r="E271" s="8"/>
      <c r="F271" s="8"/>
      <c r="G271" s="8"/>
      <c r="H271" s="8"/>
    </row>
    <row r="272">
      <c r="A272" s="8"/>
      <c r="B272" s="8"/>
      <c r="C272" s="8"/>
      <c r="D272" s="8"/>
      <c r="E272" s="8"/>
      <c r="F272" s="8"/>
      <c r="G272" s="8"/>
      <c r="H272" s="8"/>
    </row>
    <row r="273">
      <c r="A273" s="8"/>
      <c r="B273" s="8"/>
      <c r="C273" s="8"/>
      <c r="D273" s="8"/>
      <c r="E273" s="8"/>
      <c r="F273" s="8"/>
      <c r="G273" s="8"/>
      <c r="H273" s="8"/>
    </row>
    <row r="274">
      <c r="A274" s="8"/>
      <c r="B274" s="8"/>
      <c r="C274" s="8"/>
      <c r="D274" s="8"/>
      <c r="E274" s="8"/>
      <c r="F274" s="8"/>
      <c r="G274" s="8"/>
      <c r="H274" s="8"/>
    </row>
    <row r="275">
      <c r="A275" s="8"/>
      <c r="B275" s="8"/>
      <c r="C275" s="8"/>
      <c r="D275" s="8"/>
      <c r="E275" s="8"/>
      <c r="F275" s="8"/>
      <c r="G275" s="8"/>
      <c r="H275" s="8"/>
    </row>
    <row r="276">
      <c r="A276" s="8"/>
      <c r="B276" s="8"/>
      <c r="C276" s="8"/>
      <c r="D276" s="8"/>
      <c r="E276" s="8"/>
      <c r="F276" s="8"/>
      <c r="G276" s="8"/>
      <c r="H276" s="8"/>
    </row>
    <row r="277">
      <c r="A277" s="8"/>
      <c r="B277" s="8"/>
      <c r="C277" s="8"/>
      <c r="D277" s="8"/>
      <c r="E277" s="8"/>
      <c r="F277" s="8"/>
      <c r="G277" s="8"/>
      <c r="H277" s="8"/>
    </row>
    <row r="278">
      <c r="A278" s="8"/>
      <c r="B278" s="8"/>
      <c r="C278" s="8"/>
      <c r="D278" s="8"/>
      <c r="E278" s="8"/>
      <c r="F278" s="8"/>
      <c r="G278" s="8"/>
      <c r="H278" s="8"/>
    </row>
    <row r="279">
      <c r="A279" s="8"/>
      <c r="B279" s="8"/>
      <c r="C279" s="8"/>
      <c r="D279" s="8"/>
      <c r="E279" s="8"/>
      <c r="F279" s="8"/>
      <c r="G279" s="8"/>
      <c r="H279" s="8"/>
    </row>
    <row r="280">
      <c r="A280" s="8"/>
      <c r="B280" s="8"/>
      <c r="C280" s="8"/>
      <c r="D280" s="8"/>
      <c r="E280" s="8"/>
      <c r="F280" s="8"/>
      <c r="G280" s="8"/>
      <c r="H280" s="8"/>
    </row>
    <row r="281">
      <c r="A281" s="8"/>
      <c r="B281" s="8"/>
      <c r="C281" s="8"/>
      <c r="D281" s="8"/>
      <c r="E281" s="8"/>
      <c r="F281" s="8"/>
      <c r="G281" s="8"/>
      <c r="H281" s="8"/>
    </row>
    <row r="282">
      <c r="A282" s="8"/>
      <c r="B282" s="8"/>
      <c r="C282" s="8"/>
      <c r="D282" s="8"/>
      <c r="E282" s="8"/>
      <c r="F282" s="8"/>
      <c r="G282" s="8"/>
      <c r="H282" s="8"/>
    </row>
    <row r="283">
      <c r="A283" s="8"/>
      <c r="B283" s="8"/>
      <c r="C283" s="8"/>
      <c r="D283" s="8"/>
      <c r="E283" s="8"/>
      <c r="F283" s="8"/>
      <c r="G283" s="8"/>
      <c r="H283" s="8"/>
    </row>
    <row r="284">
      <c r="A284" s="8"/>
      <c r="B284" s="8"/>
      <c r="C284" s="8"/>
      <c r="D284" s="8"/>
      <c r="E284" s="8"/>
      <c r="F284" s="8"/>
      <c r="G284" s="8"/>
      <c r="H284" s="8"/>
    </row>
    <row r="285">
      <c r="A285" s="8"/>
      <c r="B285" s="8"/>
      <c r="C285" s="8"/>
      <c r="D285" s="8"/>
      <c r="E285" s="8"/>
      <c r="F285" s="8"/>
      <c r="G285" s="8"/>
      <c r="H285" s="8"/>
    </row>
    <row r="286">
      <c r="A286" s="8"/>
      <c r="B286" s="8"/>
      <c r="C286" s="8"/>
      <c r="D286" s="8"/>
      <c r="E286" s="8"/>
      <c r="F286" s="8"/>
      <c r="G286" s="8"/>
      <c r="H286" s="8"/>
    </row>
    <row r="287">
      <c r="A287" s="8"/>
      <c r="B287" s="8"/>
      <c r="C287" s="8"/>
      <c r="D287" s="8"/>
      <c r="E287" s="8"/>
      <c r="F287" s="8"/>
      <c r="G287" s="8"/>
      <c r="H287" s="8"/>
    </row>
    <row r="288">
      <c r="A288" s="8"/>
      <c r="B288" s="8"/>
      <c r="C288" s="8"/>
      <c r="D288" s="8"/>
      <c r="E288" s="8"/>
      <c r="F288" s="8"/>
      <c r="G288" s="8"/>
      <c r="H288" s="8"/>
    </row>
    <row r="289">
      <c r="A289" s="8"/>
      <c r="B289" s="8"/>
      <c r="C289" s="8"/>
      <c r="D289" s="8"/>
      <c r="E289" s="8"/>
      <c r="F289" s="8"/>
      <c r="G289" s="8"/>
      <c r="H289" s="8"/>
    </row>
    <row r="290">
      <c r="A290" s="8"/>
      <c r="B290" s="8"/>
      <c r="C290" s="8"/>
      <c r="D290" s="8"/>
      <c r="E290" s="8"/>
      <c r="F290" s="8"/>
      <c r="G290" s="8"/>
      <c r="H290" s="8"/>
    </row>
    <row r="291">
      <c r="A291" s="8"/>
      <c r="B291" s="8"/>
      <c r="C291" s="8"/>
      <c r="D291" s="8"/>
      <c r="E291" s="8"/>
      <c r="F291" s="8"/>
      <c r="G291" s="8"/>
      <c r="H291" s="8"/>
    </row>
    <row r="292">
      <c r="A292" s="8"/>
      <c r="B292" s="8"/>
      <c r="C292" s="8"/>
      <c r="D292" s="8"/>
      <c r="E292" s="8"/>
      <c r="F292" s="8"/>
      <c r="G292" s="8"/>
      <c r="H292" s="8"/>
    </row>
    <row r="293">
      <c r="A293" s="8"/>
      <c r="B293" s="8"/>
      <c r="C293" s="8"/>
      <c r="D293" s="8"/>
      <c r="E293" s="8"/>
      <c r="F293" s="8"/>
      <c r="G293" s="8"/>
      <c r="H293" s="8"/>
    </row>
    <row r="294">
      <c r="A294" s="8"/>
      <c r="B294" s="8"/>
      <c r="C294" s="8"/>
      <c r="D294" s="8"/>
      <c r="E294" s="8"/>
      <c r="F294" s="8"/>
      <c r="G294" s="8"/>
      <c r="H294" s="8"/>
    </row>
    <row r="295">
      <c r="A295" s="8"/>
      <c r="B295" s="8"/>
      <c r="C295" s="8"/>
      <c r="D295" s="8"/>
      <c r="E295" s="8"/>
      <c r="F295" s="8"/>
      <c r="G295" s="8"/>
      <c r="H295" s="8"/>
    </row>
    <row r="296">
      <c r="A296" s="8"/>
      <c r="B296" s="8"/>
      <c r="C296" s="8"/>
      <c r="D296" s="8"/>
      <c r="E296" s="8"/>
      <c r="F296" s="8"/>
      <c r="G296" s="8"/>
      <c r="H296" s="8"/>
    </row>
    <row r="297">
      <c r="A297" s="8"/>
      <c r="B297" s="8"/>
      <c r="C297" s="8"/>
      <c r="D297" s="8"/>
      <c r="E297" s="8"/>
      <c r="F297" s="8"/>
      <c r="G297" s="8"/>
      <c r="H297" s="8"/>
    </row>
    <row r="298">
      <c r="A298" s="8"/>
      <c r="B298" s="8"/>
      <c r="C298" s="8"/>
      <c r="D298" s="8"/>
      <c r="E298" s="8"/>
      <c r="F298" s="8"/>
      <c r="G298" s="8"/>
      <c r="H298" s="8"/>
    </row>
    <row r="299">
      <c r="A299" s="8"/>
      <c r="B299" s="8"/>
      <c r="C299" s="8"/>
      <c r="D299" s="8"/>
      <c r="E299" s="8"/>
      <c r="F299" s="8"/>
      <c r="G299" s="8"/>
      <c r="H299" s="8"/>
    </row>
    <row r="300">
      <c r="A300" s="8"/>
      <c r="B300" s="8"/>
      <c r="C300" s="8"/>
      <c r="D300" s="8"/>
      <c r="E300" s="8"/>
      <c r="F300" s="8"/>
      <c r="G300" s="8"/>
      <c r="H300" s="8"/>
    </row>
    <row r="301">
      <c r="A301" s="8"/>
      <c r="B301" s="8"/>
      <c r="C301" s="8"/>
      <c r="D301" s="8"/>
      <c r="E301" s="8"/>
      <c r="F301" s="8"/>
      <c r="G301" s="8"/>
      <c r="H301" s="8"/>
    </row>
    <row r="302">
      <c r="A302" s="8"/>
      <c r="B302" s="8"/>
      <c r="C302" s="8"/>
      <c r="D302" s="8"/>
      <c r="E302" s="8"/>
      <c r="F302" s="8"/>
      <c r="G302" s="8"/>
      <c r="H302" s="8"/>
    </row>
    <row r="303">
      <c r="A303" s="8"/>
      <c r="B303" s="8"/>
      <c r="C303" s="8"/>
      <c r="D303" s="8"/>
      <c r="E303" s="8"/>
      <c r="F303" s="8"/>
      <c r="G303" s="8"/>
      <c r="H303" s="8"/>
    </row>
    <row r="304">
      <c r="A304" s="8"/>
      <c r="B304" s="8"/>
      <c r="C304" s="8"/>
      <c r="D304" s="8"/>
      <c r="E304" s="8"/>
      <c r="F304" s="8"/>
      <c r="G304" s="8"/>
      <c r="H304" s="8"/>
    </row>
    <row r="305">
      <c r="A305" s="8"/>
      <c r="B305" s="8"/>
      <c r="C305" s="8"/>
      <c r="D305" s="8"/>
      <c r="E305" s="8"/>
      <c r="F305" s="8"/>
      <c r="G305" s="8"/>
      <c r="H305" s="8"/>
    </row>
    <row r="306">
      <c r="A306" s="8"/>
      <c r="B306" s="8"/>
      <c r="C306" s="8"/>
      <c r="D306" s="8"/>
      <c r="E306" s="8"/>
      <c r="F306" s="8"/>
      <c r="G306" s="8"/>
      <c r="H306" s="8"/>
    </row>
    <row r="307">
      <c r="A307" s="8"/>
      <c r="B307" s="8"/>
      <c r="C307" s="8"/>
      <c r="D307" s="8"/>
      <c r="E307" s="8"/>
      <c r="F307" s="8"/>
      <c r="G307" s="8"/>
      <c r="H307" s="8"/>
    </row>
    <row r="308">
      <c r="A308" s="8"/>
      <c r="B308" s="8"/>
      <c r="C308" s="8"/>
      <c r="D308" s="8"/>
      <c r="E308" s="8"/>
      <c r="F308" s="8"/>
      <c r="G308" s="8"/>
      <c r="H308" s="8"/>
    </row>
    <row r="309">
      <c r="A309" s="8"/>
      <c r="B309" s="8"/>
      <c r="C309" s="8"/>
      <c r="D309" s="8"/>
      <c r="E309" s="8"/>
      <c r="F309" s="8"/>
      <c r="G309" s="8"/>
      <c r="H309" s="8"/>
    </row>
    <row r="310">
      <c r="A310" s="8"/>
      <c r="B310" s="8"/>
      <c r="C310" s="8"/>
      <c r="D310" s="8"/>
      <c r="E310" s="8"/>
      <c r="F310" s="8"/>
      <c r="G310" s="8"/>
      <c r="H310" s="8"/>
    </row>
    <row r="311">
      <c r="A311" s="8"/>
      <c r="B311" s="8"/>
      <c r="C311" s="8"/>
      <c r="D311" s="8"/>
      <c r="E311" s="8"/>
      <c r="F311" s="8"/>
      <c r="G311" s="8"/>
      <c r="H311" s="8"/>
    </row>
    <row r="312">
      <c r="A312" s="8"/>
      <c r="B312" s="8"/>
      <c r="C312" s="8"/>
      <c r="D312" s="8"/>
      <c r="E312" s="8"/>
      <c r="F312" s="8"/>
      <c r="G312" s="8"/>
      <c r="H312" s="8"/>
    </row>
    <row r="313">
      <c r="A313" s="8"/>
      <c r="B313" s="8"/>
      <c r="C313" s="8"/>
      <c r="D313" s="8"/>
      <c r="E313" s="8"/>
      <c r="F313" s="8"/>
      <c r="G313" s="8"/>
      <c r="H313" s="8"/>
    </row>
    <row r="314">
      <c r="A314" s="8"/>
      <c r="B314" s="8"/>
      <c r="C314" s="8"/>
      <c r="D314" s="8"/>
      <c r="E314" s="8"/>
      <c r="F314" s="8"/>
      <c r="G314" s="8"/>
      <c r="H314" s="8"/>
    </row>
    <row r="315">
      <c r="A315" s="8"/>
      <c r="B315" s="8"/>
      <c r="C315" s="8"/>
      <c r="D315" s="8"/>
      <c r="E315" s="8"/>
      <c r="F315" s="8"/>
      <c r="G315" s="8"/>
      <c r="H315" s="8"/>
    </row>
    <row r="316">
      <c r="A316" s="8"/>
      <c r="B316" s="8"/>
      <c r="C316" s="8"/>
      <c r="D316" s="8"/>
      <c r="E316" s="8"/>
      <c r="F316" s="8"/>
      <c r="G316" s="8"/>
      <c r="H316" s="8"/>
    </row>
    <row r="317">
      <c r="A317" s="8"/>
      <c r="B317" s="8"/>
      <c r="C317" s="8"/>
      <c r="D317" s="8"/>
      <c r="E317" s="8"/>
      <c r="F317" s="8"/>
      <c r="G317" s="8"/>
      <c r="H317" s="8"/>
    </row>
    <row r="318">
      <c r="A318" s="8"/>
      <c r="B318" s="8"/>
      <c r="C318" s="8"/>
      <c r="D318" s="8"/>
      <c r="E318" s="8"/>
      <c r="F318" s="8"/>
      <c r="G318" s="8"/>
      <c r="H318" s="8"/>
    </row>
    <row r="319">
      <c r="A319" s="8"/>
      <c r="B319" s="8"/>
      <c r="C319" s="8"/>
      <c r="D319" s="8"/>
      <c r="E319" s="8"/>
      <c r="F319" s="8"/>
      <c r="G319" s="8"/>
      <c r="H319" s="8"/>
    </row>
    <row r="320">
      <c r="A320" s="8"/>
      <c r="B320" s="8"/>
      <c r="C320" s="8"/>
      <c r="D320" s="8"/>
      <c r="E320" s="8"/>
      <c r="F320" s="8"/>
      <c r="G320" s="8"/>
      <c r="H320" s="8"/>
    </row>
    <row r="321">
      <c r="A321" s="8"/>
      <c r="B321" s="8"/>
      <c r="C321" s="8"/>
      <c r="D321" s="8"/>
      <c r="E321" s="8"/>
      <c r="F321" s="8"/>
      <c r="G321" s="8"/>
      <c r="H321" s="8"/>
    </row>
    <row r="322">
      <c r="A322" s="8"/>
      <c r="B322" s="8"/>
      <c r="C322" s="8"/>
      <c r="D322" s="8"/>
      <c r="E322" s="8"/>
      <c r="F322" s="8"/>
      <c r="G322" s="8"/>
      <c r="H322" s="8"/>
    </row>
    <row r="323">
      <c r="A323" s="8"/>
      <c r="B323" s="8"/>
      <c r="C323" s="8"/>
      <c r="D323" s="8"/>
      <c r="E323" s="8"/>
      <c r="F323" s="8"/>
      <c r="G323" s="8"/>
      <c r="H323" s="8"/>
    </row>
    <row r="324">
      <c r="A324" s="8"/>
      <c r="B324" s="8"/>
      <c r="C324" s="8"/>
      <c r="D324" s="8"/>
      <c r="E324" s="8"/>
      <c r="F324" s="8"/>
      <c r="G324" s="8"/>
      <c r="H324" s="8"/>
    </row>
    <row r="325">
      <c r="A325" s="8"/>
      <c r="B325" s="8"/>
      <c r="C325" s="8"/>
      <c r="D325" s="8"/>
      <c r="E325" s="8"/>
      <c r="F325" s="8"/>
      <c r="G325" s="8"/>
      <c r="H325" s="8"/>
    </row>
    <row r="326">
      <c r="A326" s="8"/>
      <c r="B326" s="8"/>
      <c r="C326" s="8"/>
      <c r="D326" s="8"/>
      <c r="E326" s="8"/>
      <c r="F326" s="8"/>
      <c r="G326" s="8"/>
      <c r="H326" s="8"/>
    </row>
    <row r="327">
      <c r="A327" s="8"/>
      <c r="B327" s="8"/>
      <c r="C327" s="8"/>
      <c r="D327" s="8"/>
      <c r="E327" s="8"/>
      <c r="F327" s="8"/>
      <c r="G327" s="8"/>
      <c r="H327" s="8"/>
    </row>
    <row r="328">
      <c r="A328" s="8"/>
      <c r="B328" s="8"/>
      <c r="C328" s="8"/>
      <c r="D328" s="8"/>
      <c r="E328" s="8"/>
      <c r="F328" s="8"/>
      <c r="G328" s="8"/>
      <c r="H328" s="8"/>
    </row>
    <row r="329">
      <c r="A329" s="8"/>
      <c r="B329" s="8"/>
      <c r="C329" s="8"/>
      <c r="D329" s="8"/>
      <c r="E329" s="8"/>
      <c r="F329" s="8"/>
      <c r="G329" s="8"/>
      <c r="H329" s="8"/>
    </row>
    <row r="330">
      <c r="A330" s="8"/>
      <c r="B330" s="8"/>
      <c r="C330" s="8"/>
      <c r="D330" s="8"/>
      <c r="E330" s="8"/>
      <c r="F330" s="8"/>
      <c r="G330" s="8"/>
      <c r="H330" s="8"/>
    </row>
    <row r="331">
      <c r="A331" s="8"/>
      <c r="B331" s="8"/>
      <c r="C331" s="8"/>
      <c r="D331" s="8"/>
      <c r="E331" s="8"/>
      <c r="F331" s="8"/>
      <c r="G331" s="8"/>
      <c r="H331" s="8"/>
    </row>
    <row r="332">
      <c r="A332" s="8"/>
      <c r="B332" s="8"/>
      <c r="C332" s="8"/>
      <c r="D332" s="8"/>
      <c r="E332" s="8"/>
      <c r="F332" s="8"/>
      <c r="G332" s="8"/>
      <c r="H332" s="8"/>
    </row>
    <row r="333">
      <c r="A333" s="8"/>
      <c r="B333" s="8"/>
      <c r="C333" s="8"/>
      <c r="D333" s="8"/>
      <c r="E333" s="8"/>
      <c r="F333" s="8"/>
      <c r="G333" s="8"/>
      <c r="H333" s="8"/>
    </row>
    <row r="334">
      <c r="A334" s="8"/>
      <c r="B334" s="8"/>
      <c r="C334" s="8"/>
      <c r="D334" s="8"/>
      <c r="E334" s="8"/>
      <c r="F334" s="8"/>
      <c r="G334" s="8"/>
      <c r="H334" s="8"/>
    </row>
    <row r="335">
      <c r="A335" s="8"/>
      <c r="B335" s="8"/>
      <c r="C335" s="8"/>
      <c r="D335" s="8"/>
      <c r="E335" s="8"/>
      <c r="F335" s="8"/>
      <c r="G335" s="8"/>
      <c r="H335" s="8"/>
    </row>
    <row r="336">
      <c r="A336" s="8"/>
      <c r="B336" s="8"/>
      <c r="C336" s="8"/>
      <c r="D336" s="8"/>
      <c r="E336" s="8"/>
      <c r="F336" s="8"/>
      <c r="G336" s="8"/>
      <c r="H336" s="8"/>
    </row>
    <row r="337">
      <c r="A337" s="8"/>
      <c r="B337" s="8"/>
      <c r="C337" s="8"/>
      <c r="D337" s="8"/>
      <c r="E337" s="8"/>
      <c r="F337" s="8"/>
      <c r="G337" s="8"/>
      <c r="H337" s="8"/>
    </row>
    <row r="338">
      <c r="A338" s="8"/>
      <c r="B338" s="8"/>
      <c r="C338" s="8"/>
      <c r="D338" s="8"/>
      <c r="E338" s="8"/>
      <c r="F338" s="8"/>
      <c r="G338" s="8"/>
      <c r="H338" s="8"/>
    </row>
    <row r="339">
      <c r="A339" s="8"/>
      <c r="B339" s="8"/>
      <c r="C339" s="8"/>
      <c r="D339" s="8"/>
      <c r="E339" s="8"/>
      <c r="F339" s="8"/>
      <c r="G339" s="8"/>
      <c r="H339" s="8"/>
    </row>
    <row r="340">
      <c r="A340" s="8"/>
      <c r="B340" s="8"/>
      <c r="C340" s="8"/>
      <c r="D340" s="8"/>
      <c r="E340" s="8"/>
      <c r="F340" s="8"/>
      <c r="G340" s="8"/>
      <c r="H340" s="8"/>
    </row>
    <row r="341">
      <c r="A341" s="8"/>
      <c r="B341" s="8"/>
      <c r="C341" s="8"/>
      <c r="D341" s="8"/>
      <c r="E341" s="8"/>
      <c r="F341" s="8"/>
      <c r="G341" s="8"/>
      <c r="H341" s="8"/>
    </row>
    <row r="342">
      <c r="A342" s="8"/>
      <c r="B342" s="8"/>
      <c r="C342" s="8"/>
      <c r="D342" s="8"/>
      <c r="E342" s="8"/>
      <c r="F342" s="8"/>
      <c r="G342" s="8"/>
      <c r="H342" s="8"/>
    </row>
    <row r="343">
      <c r="A343" s="8"/>
      <c r="B343" s="8"/>
      <c r="C343" s="8"/>
      <c r="D343" s="8"/>
      <c r="E343" s="8"/>
      <c r="F343" s="8"/>
      <c r="G343" s="8"/>
      <c r="H343" s="8"/>
    </row>
    <row r="344">
      <c r="A344" s="8"/>
      <c r="B344" s="8"/>
      <c r="C344" s="8"/>
      <c r="D344" s="8"/>
      <c r="E344" s="8"/>
      <c r="F344" s="8"/>
      <c r="G344" s="8"/>
      <c r="H344" s="8"/>
    </row>
    <row r="345">
      <c r="A345" s="8"/>
      <c r="B345" s="8"/>
      <c r="C345" s="8"/>
      <c r="D345" s="8"/>
      <c r="E345" s="8"/>
      <c r="F345" s="8"/>
      <c r="G345" s="8"/>
      <c r="H345" s="8"/>
    </row>
    <row r="346">
      <c r="A346" s="8"/>
      <c r="B346" s="8"/>
      <c r="C346" s="8"/>
      <c r="D346" s="8"/>
      <c r="E346" s="8"/>
      <c r="F346" s="8"/>
      <c r="G346" s="8"/>
      <c r="H346" s="8"/>
    </row>
    <row r="347">
      <c r="A347" s="8"/>
      <c r="B347" s="8"/>
      <c r="C347" s="8"/>
      <c r="D347" s="8"/>
      <c r="E347" s="8"/>
      <c r="F347" s="8"/>
      <c r="G347" s="8"/>
      <c r="H347" s="8"/>
    </row>
    <row r="348">
      <c r="A348" s="8"/>
      <c r="B348" s="8"/>
      <c r="C348" s="8"/>
      <c r="D348" s="8"/>
      <c r="E348" s="8"/>
      <c r="F348" s="8"/>
      <c r="G348" s="8"/>
      <c r="H348" s="8"/>
    </row>
    <row r="349">
      <c r="A349" s="8"/>
      <c r="B349" s="8"/>
      <c r="C349" s="8"/>
      <c r="D349" s="8"/>
      <c r="E349" s="8"/>
      <c r="F349" s="8"/>
      <c r="G349" s="8"/>
      <c r="H349" s="8"/>
    </row>
    <row r="350">
      <c r="A350" s="8"/>
      <c r="B350" s="8"/>
      <c r="C350" s="8"/>
      <c r="D350" s="8"/>
      <c r="E350" s="8"/>
      <c r="F350" s="8"/>
      <c r="G350" s="8"/>
      <c r="H350" s="8"/>
    </row>
    <row r="351">
      <c r="A351" s="8"/>
      <c r="B351" s="8"/>
      <c r="C351" s="8"/>
      <c r="D351" s="8"/>
      <c r="E351" s="8"/>
      <c r="F351" s="8"/>
      <c r="G351" s="8"/>
      <c r="H351" s="8"/>
    </row>
    <row r="352">
      <c r="A352" s="8"/>
      <c r="B352" s="8"/>
      <c r="C352" s="8"/>
      <c r="D352" s="8"/>
      <c r="E352" s="8"/>
      <c r="F352" s="8"/>
      <c r="G352" s="8"/>
      <c r="H352" s="8"/>
    </row>
    <row r="353">
      <c r="A353" s="8"/>
      <c r="B353" s="8"/>
      <c r="C353" s="8"/>
      <c r="D353" s="8"/>
      <c r="E353" s="8"/>
      <c r="F353" s="8"/>
      <c r="G353" s="8"/>
      <c r="H353" s="8"/>
    </row>
    <row r="354">
      <c r="A354" s="8"/>
      <c r="B354" s="8"/>
      <c r="C354" s="8"/>
      <c r="D354" s="8"/>
      <c r="E354" s="8"/>
      <c r="F354" s="8"/>
      <c r="G354" s="8"/>
      <c r="H354" s="8"/>
    </row>
    <row r="355">
      <c r="A355" s="8"/>
      <c r="B355" s="8"/>
      <c r="C355" s="8"/>
      <c r="D355" s="8"/>
      <c r="E355" s="8"/>
      <c r="F355" s="8"/>
      <c r="G355" s="8"/>
      <c r="H355" s="8"/>
    </row>
    <row r="356">
      <c r="A356" s="8"/>
      <c r="B356" s="8"/>
      <c r="C356" s="8"/>
      <c r="D356" s="8"/>
      <c r="E356" s="8"/>
      <c r="F356" s="8"/>
      <c r="G356" s="8"/>
      <c r="H356" s="8"/>
    </row>
    <row r="357">
      <c r="A357" s="8"/>
      <c r="B357" s="8"/>
      <c r="C357" s="8"/>
      <c r="D357" s="8"/>
      <c r="E357" s="8"/>
      <c r="F357" s="8"/>
      <c r="G357" s="8"/>
      <c r="H357" s="8"/>
    </row>
    <row r="358">
      <c r="A358" s="8"/>
      <c r="B358" s="8"/>
      <c r="C358" s="8"/>
      <c r="D358" s="8"/>
      <c r="E358" s="8"/>
      <c r="F358" s="8"/>
      <c r="G358" s="8"/>
      <c r="H358" s="8"/>
    </row>
    <row r="359">
      <c r="A359" s="8"/>
      <c r="B359" s="8"/>
      <c r="C359" s="8"/>
      <c r="D359" s="8"/>
      <c r="E359" s="8"/>
      <c r="F359" s="8"/>
      <c r="G359" s="8"/>
      <c r="H359" s="8"/>
    </row>
    <row r="360">
      <c r="A360" s="8"/>
      <c r="B360" s="8"/>
      <c r="C360" s="8"/>
      <c r="D360" s="8"/>
      <c r="E360" s="8"/>
      <c r="F360" s="8"/>
      <c r="G360" s="8"/>
      <c r="H360" s="8"/>
    </row>
    <row r="361">
      <c r="A361" s="8"/>
      <c r="B361" s="8"/>
      <c r="C361" s="8"/>
      <c r="D361" s="8"/>
      <c r="E361" s="8"/>
      <c r="F361" s="8"/>
      <c r="G361" s="8"/>
      <c r="H361" s="8"/>
    </row>
    <row r="362">
      <c r="A362" s="8"/>
      <c r="B362" s="8"/>
      <c r="C362" s="8"/>
      <c r="D362" s="8"/>
      <c r="E362" s="8"/>
      <c r="F362" s="8"/>
      <c r="G362" s="8"/>
      <c r="H362" s="8"/>
    </row>
    <row r="363">
      <c r="A363" s="8"/>
      <c r="B363" s="8"/>
      <c r="C363" s="8"/>
      <c r="D363" s="8"/>
      <c r="E363" s="8"/>
      <c r="F363" s="8"/>
      <c r="G363" s="8"/>
      <c r="H363" s="8"/>
    </row>
    <row r="364">
      <c r="A364" s="8"/>
      <c r="B364" s="8"/>
      <c r="C364" s="8"/>
      <c r="D364" s="8"/>
      <c r="E364" s="8"/>
      <c r="F364" s="8"/>
      <c r="G364" s="8"/>
      <c r="H364" s="8"/>
    </row>
    <row r="365">
      <c r="A365" s="8"/>
      <c r="B365" s="8"/>
      <c r="C365" s="8"/>
      <c r="D365" s="8"/>
      <c r="E365" s="8"/>
      <c r="F365" s="8"/>
      <c r="G365" s="8"/>
      <c r="H365" s="8"/>
    </row>
    <row r="366">
      <c r="A366" s="8"/>
      <c r="B366" s="8"/>
      <c r="C366" s="8"/>
      <c r="D366" s="8"/>
      <c r="E366" s="8"/>
      <c r="F366" s="8"/>
      <c r="G366" s="8"/>
      <c r="H366" s="8"/>
    </row>
    <row r="367">
      <c r="A367" s="8"/>
      <c r="B367" s="8"/>
      <c r="C367" s="8"/>
      <c r="D367" s="8"/>
      <c r="E367" s="8"/>
      <c r="F367" s="8"/>
      <c r="G367" s="8"/>
      <c r="H367" s="8"/>
    </row>
    <row r="368">
      <c r="A368" s="8"/>
      <c r="B368" s="8"/>
      <c r="C368" s="8"/>
      <c r="D368" s="8"/>
      <c r="E368" s="8"/>
      <c r="F368" s="8"/>
      <c r="G368" s="8"/>
      <c r="H368" s="8"/>
    </row>
    <row r="369">
      <c r="A369" s="8"/>
      <c r="B369" s="8"/>
      <c r="C369" s="8"/>
      <c r="D369" s="8"/>
      <c r="E369" s="8"/>
      <c r="F369" s="8"/>
      <c r="G369" s="8"/>
      <c r="H369" s="8"/>
    </row>
    <row r="370">
      <c r="A370" s="8"/>
      <c r="B370" s="8"/>
      <c r="C370" s="8"/>
      <c r="D370" s="8"/>
      <c r="E370" s="8"/>
      <c r="F370" s="8"/>
      <c r="G370" s="8"/>
      <c r="H370" s="8"/>
    </row>
    <row r="371">
      <c r="A371" s="8"/>
      <c r="B371" s="8"/>
      <c r="C371" s="8"/>
      <c r="D371" s="8"/>
      <c r="E371" s="8"/>
      <c r="F371" s="8"/>
      <c r="G371" s="8"/>
      <c r="H371" s="8"/>
    </row>
    <row r="372">
      <c r="A372" s="8"/>
      <c r="B372" s="8"/>
      <c r="C372" s="8"/>
      <c r="D372" s="8"/>
      <c r="E372" s="8"/>
      <c r="F372" s="8"/>
      <c r="G372" s="8"/>
      <c r="H372" s="8"/>
    </row>
    <row r="373">
      <c r="A373" s="8"/>
      <c r="B373" s="8"/>
      <c r="C373" s="8"/>
      <c r="D373" s="8"/>
      <c r="E373" s="8"/>
      <c r="F373" s="8"/>
      <c r="G373" s="8"/>
      <c r="H373" s="8"/>
    </row>
    <row r="374">
      <c r="A374" s="8"/>
      <c r="B374" s="8"/>
      <c r="C374" s="8"/>
      <c r="D374" s="8"/>
      <c r="E374" s="8"/>
      <c r="F374" s="8"/>
      <c r="G374" s="8"/>
      <c r="H374" s="8"/>
    </row>
    <row r="375">
      <c r="A375" s="8"/>
      <c r="B375" s="8"/>
      <c r="C375" s="8"/>
      <c r="D375" s="8"/>
      <c r="E375" s="8"/>
      <c r="F375" s="8"/>
      <c r="G375" s="8"/>
      <c r="H375" s="8"/>
    </row>
    <row r="376">
      <c r="A376" s="8"/>
      <c r="B376" s="8"/>
      <c r="C376" s="8"/>
      <c r="D376" s="8"/>
      <c r="E376" s="8"/>
      <c r="F376" s="8"/>
      <c r="G376" s="8"/>
      <c r="H376" s="8"/>
    </row>
    <row r="377">
      <c r="A377" s="8"/>
      <c r="B377" s="8"/>
      <c r="C377" s="8"/>
      <c r="D377" s="8"/>
      <c r="E377" s="8"/>
      <c r="F377" s="8"/>
      <c r="G377" s="8"/>
      <c r="H377" s="8"/>
    </row>
    <row r="378">
      <c r="A378" s="8"/>
      <c r="B378" s="8"/>
      <c r="C378" s="8"/>
      <c r="D378" s="8"/>
      <c r="E378" s="8"/>
      <c r="F378" s="8"/>
      <c r="G378" s="8"/>
      <c r="H378" s="8"/>
    </row>
    <row r="379">
      <c r="A379" s="8"/>
      <c r="B379" s="8"/>
      <c r="C379" s="8"/>
      <c r="D379" s="8"/>
      <c r="E379" s="8"/>
      <c r="F379" s="8"/>
      <c r="G379" s="8"/>
      <c r="H379" s="8"/>
    </row>
    <row r="380">
      <c r="A380" s="8"/>
      <c r="B380" s="8"/>
      <c r="C380" s="8"/>
      <c r="D380" s="8"/>
      <c r="E380" s="8"/>
      <c r="F380" s="8"/>
      <c r="G380" s="8"/>
      <c r="H380" s="8"/>
    </row>
    <row r="381">
      <c r="A381" s="8"/>
      <c r="B381" s="8"/>
      <c r="C381" s="8"/>
      <c r="D381" s="8"/>
      <c r="E381" s="8"/>
      <c r="F381" s="8"/>
      <c r="G381" s="8"/>
      <c r="H381" s="8"/>
    </row>
    <row r="382">
      <c r="A382" s="8"/>
      <c r="B382" s="8"/>
      <c r="C382" s="8"/>
      <c r="D382" s="8"/>
      <c r="E382" s="8"/>
      <c r="F382" s="8"/>
      <c r="G382" s="8"/>
      <c r="H382" s="8"/>
    </row>
    <row r="383">
      <c r="A383" s="8"/>
      <c r="B383" s="8"/>
      <c r="C383" s="8"/>
      <c r="D383" s="8"/>
      <c r="E383" s="8"/>
      <c r="F383" s="8"/>
      <c r="G383" s="8"/>
      <c r="H383" s="8"/>
    </row>
    <row r="384">
      <c r="A384" s="8"/>
      <c r="B384" s="8"/>
      <c r="C384" s="8"/>
      <c r="D384" s="8"/>
      <c r="E384" s="8"/>
      <c r="F384" s="8"/>
      <c r="G384" s="8"/>
      <c r="H384" s="8"/>
    </row>
    <row r="385">
      <c r="A385" s="8"/>
      <c r="B385" s="8"/>
      <c r="C385" s="8"/>
      <c r="D385" s="8"/>
      <c r="E385" s="8"/>
      <c r="F385" s="8"/>
      <c r="G385" s="8"/>
      <c r="H385" s="8"/>
    </row>
    <row r="386">
      <c r="A386" s="8"/>
      <c r="B386" s="8"/>
      <c r="C386" s="8"/>
      <c r="D386" s="8"/>
      <c r="E386" s="8"/>
      <c r="F386" s="8"/>
      <c r="G386" s="8"/>
      <c r="H386" s="8"/>
    </row>
    <row r="387">
      <c r="A387" s="8"/>
      <c r="B387" s="8"/>
      <c r="C387" s="8"/>
      <c r="D387" s="8"/>
      <c r="E387" s="8"/>
      <c r="F387" s="8"/>
      <c r="G387" s="8"/>
      <c r="H387" s="8"/>
    </row>
    <row r="388">
      <c r="A388" s="8"/>
      <c r="B388" s="8"/>
      <c r="C388" s="8"/>
      <c r="D388" s="8"/>
      <c r="E388" s="8"/>
      <c r="F388" s="8"/>
      <c r="G388" s="8"/>
      <c r="H388" s="8"/>
    </row>
    <row r="389">
      <c r="A389" s="8"/>
      <c r="B389" s="8"/>
      <c r="C389" s="8"/>
      <c r="D389" s="8"/>
      <c r="E389" s="8"/>
      <c r="F389" s="8"/>
      <c r="G389" s="8"/>
      <c r="H389" s="8"/>
    </row>
    <row r="390">
      <c r="A390" s="8"/>
      <c r="B390" s="8"/>
      <c r="C390" s="8"/>
      <c r="D390" s="8"/>
      <c r="E390" s="8"/>
      <c r="F390" s="8"/>
      <c r="G390" s="8"/>
      <c r="H390" s="8"/>
    </row>
    <row r="391">
      <c r="A391" s="8"/>
      <c r="B391" s="8"/>
      <c r="C391" s="8"/>
      <c r="D391" s="8"/>
      <c r="E391" s="8"/>
      <c r="F391" s="8"/>
      <c r="G391" s="8"/>
      <c r="H391" s="8"/>
    </row>
    <row r="392">
      <c r="A392" s="8"/>
      <c r="B392" s="8"/>
      <c r="C392" s="8"/>
      <c r="D392" s="8"/>
      <c r="E392" s="8"/>
      <c r="F392" s="8"/>
      <c r="G392" s="8"/>
      <c r="H392" s="8"/>
    </row>
    <row r="393">
      <c r="A393" s="8"/>
      <c r="B393" s="8"/>
      <c r="C393" s="8"/>
      <c r="D393" s="8"/>
      <c r="E393" s="8"/>
      <c r="F393" s="8"/>
      <c r="G393" s="8"/>
      <c r="H393" s="8"/>
    </row>
    <row r="394">
      <c r="A394" s="8"/>
      <c r="B394" s="8"/>
      <c r="C394" s="8"/>
      <c r="D394" s="8"/>
      <c r="E394" s="8"/>
      <c r="F394" s="8"/>
      <c r="G394" s="8"/>
      <c r="H394" s="8"/>
    </row>
    <row r="395">
      <c r="A395" s="8"/>
      <c r="B395" s="8"/>
      <c r="C395" s="8"/>
      <c r="D395" s="8"/>
      <c r="E395" s="8"/>
      <c r="F395" s="8"/>
      <c r="G395" s="8"/>
      <c r="H395" s="8"/>
    </row>
    <row r="396">
      <c r="A396" s="8"/>
      <c r="B396" s="8"/>
      <c r="C396" s="8"/>
      <c r="D396" s="8"/>
      <c r="E396" s="8"/>
      <c r="F396" s="8"/>
      <c r="G396" s="8"/>
      <c r="H396" s="8"/>
    </row>
    <row r="397">
      <c r="A397" s="8"/>
      <c r="B397" s="8"/>
      <c r="C397" s="8"/>
      <c r="D397" s="8"/>
      <c r="E397" s="8"/>
      <c r="F397" s="8"/>
      <c r="G397" s="8"/>
      <c r="H397" s="8"/>
    </row>
    <row r="398">
      <c r="A398" s="8"/>
      <c r="B398" s="8"/>
      <c r="C398" s="8"/>
      <c r="D398" s="8"/>
      <c r="E398" s="8"/>
      <c r="F398" s="8"/>
      <c r="G398" s="8"/>
      <c r="H398" s="8"/>
    </row>
    <row r="399">
      <c r="A399" s="8"/>
      <c r="B399" s="8"/>
      <c r="C399" s="8"/>
      <c r="D399" s="8"/>
      <c r="E399" s="8"/>
      <c r="F399" s="8"/>
      <c r="G399" s="8"/>
      <c r="H399" s="8"/>
    </row>
    <row r="400">
      <c r="A400" s="8"/>
      <c r="B400" s="8"/>
      <c r="C400" s="8"/>
      <c r="D400" s="8"/>
      <c r="E400" s="8"/>
      <c r="F400" s="8"/>
      <c r="G400" s="8"/>
      <c r="H400" s="8"/>
    </row>
    <row r="401">
      <c r="A401" s="8"/>
      <c r="B401" s="8"/>
      <c r="C401" s="8"/>
      <c r="D401" s="8"/>
      <c r="E401" s="8"/>
      <c r="F401" s="8"/>
      <c r="G401" s="8"/>
      <c r="H401" s="8"/>
    </row>
    <row r="402">
      <c r="A402" s="8"/>
      <c r="B402" s="8"/>
      <c r="C402" s="8"/>
      <c r="D402" s="8"/>
      <c r="E402" s="8"/>
      <c r="F402" s="8"/>
      <c r="G402" s="8"/>
      <c r="H402" s="8"/>
    </row>
    <row r="403">
      <c r="A403" s="8"/>
      <c r="B403" s="8"/>
      <c r="C403" s="8"/>
      <c r="D403" s="8"/>
      <c r="E403" s="8"/>
      <c r="F403" s="8"/>
      <c r="G403" s="8"/>
      <c r="H403" s="8"/>
    </row>
    <row r="404">
      <c r="A404" s="8"/>
      <c r="B404" s="8"/>
      <c r="C404" s="8"/>
      <c r="D404" s="8"/>
      <c r="E404" s="8"/>
      <c r="F404" s="8"/>
      <c r="G404" s="8"/>
      <c r="H404" s="8"/>
    </row>
    <row r="405">
      <c r="A405" s="8"/>
      <c r="B405" s="8"/>
      <c r="C405" s="8"/>
      <c r="D405" s="8"/>
      <c r="E405" s="8"/>
      <c r="F405" s="8"/>
      <c r="G405" s="8"/>
      <c r="H405" s="8"/>
    </row>
    <row r="406">
      <c r="A406" s="8"/>
      <c r="B406" s="8"/>
      <c r="C406" s="8"/>
      <c r="D406" s="8"/>
      <c r="E406" s="8"/>
      <c r="F406" s="8"/>
      <c r="G406" s="8"/>
      <c r="H406" s="8"/>
    </row>
    <row r="407">
      <c r="A407" s="8"/>
      <c r="B407" s="8"/>
      <c r="C407" s="8"/>
      <c r="D407" s="8"/>
      <c r="E407" s="8"/>
      <c r="F407" s="8"/>
      <c r="G407" s="8"/>
      <c r="H407" s="8"/>
    </row>
    <row r="408">
      <c r="A408" s="8"/>
      <c r="B408" s="8"/>
      <c r="C408" s="8"/>
      <c r="D408" s="8"/>
      <c r="E408" s="8"/>
      <c r="F408" s="8"/>
      <c r="G408" s="8"/>
      <c r="H408" s="8"/>
    </row>
    <row r="409">
      <c r="A409" s="8"/>
      <c r="B409" s="8"/>
      <c r="C409" s="8"/>
      <c r="D409" s="8"/>
      <c r="E409" s="8"/>
      <c r="F409" s="8"/>
      <c r="G409" s="8"/>
      <c r="H409" s="8"/>
    </row>
    <row r="410">
      <c r="A410" s="8"/>
      <c r="B410" s="8"/>
      <c r="C410" s="8"/>
      <c r="D410" s="8"/>
      <c r="E410" s="8"/>
      <c r="F410" s="8"/>
      <c r="G410" s="8"/>
      <c r="H410" s="8"/>
    </row>
    <row r="411">
      <c r="A411" s="8"/>
      <c r="B411" s="8"/>
      <c r="C411" s="8"/>
      <c r="D411" s="8"/>
      <c r="E411" s="8"/>
      <c r="F411" s="8"/>
      <c r="G411" s="8"/>
      <c r="H411" s="8"/>
    </row>
    <row r="412">
      <c r="A412" s="8"/>
      <c r="B412" s="8"/>
      <c r="C412" s="8"/>
      <c r="D412" s="8"/>
      <c r="E412" s="8"/>
      <c r="F412" s="8"/>
      <c r="G412" s="8"/>
      <c r="H412" s="8"/>
    </row>
    <row r="413">
      <c r="A413" s="8"/>
      <c r="B413" s="8"/>
      <c r="C413" s="8"/>
      <c r="D413" s="8"/>
      <c r="E413" s="8"/>
      <c r="F413" s="8"/>
      <c r="G413" s="8"/>
      <c r="H413" s="8"/>
    </row>
    <row r="414">
      <c r="A414" s="8"/>
      <c r="B414" s="8"/>
      <c r="C414" s="8"/>
      <c r="D414" s="8"/>
      <c r="E414" s="8"/>
      <c r="F414" s="8"/>
      <c r="G414" s="8"/>
      <c r="H414" s="8"/>
    </row>
    <row r="415">
      <c r="A415" s="8"/>
      <c r="B415" s="8"/>
      <c r="C415" s="8"/>
      <c r="D415" s="8"/>
      <c r="E415" s="8"/>
      <c r="F415" s="8"/>
      <c r="G415" s="8"/>
      <c r="H415" s="8"/>
    </row>
    <row r="416">
      <c r="A416" s="8"/>
      <c r="B416" s="8"/>
      <c r="C416" s="8"/>
      <c r="D416" s="8"/>
      <c r="E416" s="8"/>
      <c r="F416" s="8"/>
      <c r="G416" s="8"/>
      <c r="H416" s="8"/>
    </row>
    <row r="417">
      <c r="A417" s="8"/>
      <c r="B417" s="8"/>
      <c r="C417" s="8"/>
      <c r="D417" s="8"/>
      <c r="E417" s="8"/>
      <c r="F417" s="8"/>
      <c r="G417" s="8"/>
      <c r="H417" s="8"/>
    </row>
    <row r="418">
      <c r="A418" s="8"/>
      <c r="B418" s="8"/>
      <c r="C418" s="8"/>
      <c r="D418" s="8"/>
      <c r="E418" s="8"/>
      <c r="F418" s="8"/>
      <c r="G418" s="8"/>
      <c r="H418" s="8"/>
    </row>
    <row r="419">
      <c r="A419" s="8"/>
      <c r="B419" s="8"/>
      <c r="C419" s="8"/>
      <c r="D419" s="8"/>
      <c r="E419" s="8"/>
      <c r="F419" s="8"/>
      <c r="G419" s="8"/>
      <c r="H419" s="8"/>
    </row>
    <row r="420">
      <c r="A420" s="8"/>
      <c r="B420" s="8"/>
      <c r="C420" s="8"/>
      <c r="D420" s="8"/>
      <c r="E420" s="8"/>
      <c r="F420" s="8"/>
      <c r="G420" s="8"/>
      <c r="H420" s="8"/>
    </row>
    <row r="421">
      <c r="A421" s="8"/>
      <c r="B421" s="8"/>
      <c r="C421" s="8"/>
      <c r="D421" s="8"/>
      <c r="E421" s="8"/>
      <c r="F421" s="8"/>
      <c r="G421" s="8"/>
      <c r="H421" s="8"/>
    </row>
    <row r="422">
      <c r="A422" s="8"/>
      <c r="B422" s="8"/>
      <c r="C422" s="8"/>
      <c r="D422" s="8"/>
      <c r="E422" s="8"/>
      <c r="F422" s="8"/>
      <c r="G422" s="8"/>
      <c r="H422" s="8"/>
    </row>
    <row r="423">
      <c r="A423" s="8"/>
      <c r="B423" s="8"/>
      <c r="C423" s="8"/>
      <c r="D423" s="8"/>
      <c r="E423" s="8"/>
      <c r="F423" s="8"/>
      <c r="G423" s="8"/>
      <c r="H423" s="8"/>
    </row>
    <row r="424">
      <c r="A424" s="8"/>
      <c r="B424" s="8"/>
      <c r="C424" s="8"/>
      <c r="D424" s="8"/>
      <c r="E424" s="8"/>
      <c r="F424" s="8"/>
      <c r="G424" s="8"/>
      <c r="H424" s="8"/>
    </row>
    <row r="425">
      <c r="A425" s="8"/>
      <c r="B425" s="8"/>
      <c r="C425" s="8"/>
      <c r="D425" s="8"/>
      <c r="E425" s="8"/>
      <c r="F425" s="8"/>
      <c r="G425" s="8"/>
      <c r="H425" s="8"/>
    </row>
    <row r="426">
      <c r="A426" s="8"/>
      <c r="B426" s="8"/>
      <c r="C426" s="8"/>
      <c r="D426" s="8"/>
      <c r="E426" s="8"/>
      <c r="F426" s="8"/>
      <c r="G426" s="8"/>
      <c r="H426" s="8"/>
    </row>
    <row r="427">
      <c r="A427" s="8"/>
      <c r="B427" s="8"/>
      <c r="C427" s="8"/>
      <c r="D427" s="8"/>
      <c r="E427" s="8"/>
      <c r="F427" s="8"/>
      <c r="G427" s="8"/>
      <c r="H427" s="8"/>
    </row>
    <row r="428">
      <c r="A428" s="8"/>
      <c r="B428" s="8"/>
      <c r="C428" s="8"/>
      <c r="D428" s="8"/>
      <c r="E428" s="8"/>
      <c r="F428" s="8"/>
      <c r="G428" s="8"/>
      <c r="H428" s="8"/>
    </row>
    <row r="429">
      <c r="A429" s="8"/>
      <c r="B429" s="8"/>
      <c r="C429" s="8"/>
      <c r="D429" s="8"/>
      <c r="E429" s="8"/>
      <c r="F429" s="8"/>
      <c r="G429" s="8"/>
      <c r="H429" s="8"/>
    </row>
    <row r="430">
      <c r="A430" s="8"/>
      <c r="B430" s="8"/>
      <c r="C430" s="8"/>
      <c r="D430" s="8"/>
      <c r="E430" s="8"/>
      <c r="F430" s="8"/>
      <c r="G430" s="8"/>
      <c r="H430" s="8"/>
    </row>
    <row r="431">
      <c r="A431" s="8"/>
      <c r="B431" s="8"/>
      <c r="C431" s="8"/>
      <c r="D431" s="8"/>
      <c r="E431" s="8"/>
      <c r="F431" s="8"/>
      <c r="G431" s="8"/>
      <c r="H431" s="8"/>
    </row>
    <row r="432">
      <c r="A432" s="8"/>
      <c r="B432" s="8"/>
      <c r="C432" s="8"/>
      <c r="D432" s="8"/>
      <c r="E432" s="8"/>
      <c r="F432" s="8"/>
      <c r="G432" s="8"/>
      <c r="H432" s="8"/>
    </row>
    <row r="433">
      <c r="A433" s="8"/>
      <c r="B433" s="8"/>
      <c r="C433" s="8"/>
      <c r="D433" s="8"/>
      <c r="E433" s="8"/>
      <c r="F433" s="8"/>
      <c r="G433" s="8"/>
      <c r="H433" s="8"/>
    </row>
    <row r="434">
      <c r="A434" s="8"/>
      <c r="B434" s="8"/>
      <c r="C434" s="8"/>
      <c r="D434" s="8"/>
      <c r="E434" s="8"/>
      <c r="F434" s="8"/>
      <c r="G434" s="8"/>
      <c r="H434" s="8"/>
    </row>
    <row r="435">
      <c r="A435" s="8"/>
      <c r="B435" s="8"/>
      <c r="C435" s="8"/>
      <c r="D435" s="8"/>
      <c r="E435" s="8"/>
      <c r="F435" s="8"/>
      <c r="G435" s="8"/>
      <c r="H435" s="8"/>
    </row>
    <row r="436">
      <c r="A436" s="8"/>
      <c r="B436" s="8"/>
      <c r="C436" s="8"/>
      <c r="D436" s="8"/>
      <c r="E436" s="8"/>
      <c r="F436" s="8"/>
      <c r="G436" s="8"/>
      <c r="H436" s="8"/>
    </row>
    <row r="437">
      <c r="A437" s="8"/>
      <c r="B437" s="8"/>
      <c r="C437" s="8"/>
      <c r="D437" s="8"/>
      <c r="E437" s="8"/>
      <c r="F437" s="8"/>
      <c r="G437" s="8"/>
      <c r="H437" s="8"/>
    </row>
    <row r="438">
      <c r="A438" s="8"/>
      <c r="B438" s="8"/>
      <c r="C438" s="8"/>
      <c r="D438" s="8"/>
      <c r="E438" s="8"/>
      <c r="F438" s="8"/>
      <c r="G438" s="8"/>
      <c r="H438" s="8"/>
    </row>
    <row r="439">
      <c r="A439" s="8"/>
      <c r="B439" s="8"/>
      <c r="C439" s="8"/>
      <c r="D439" s="8"/>
      <c r="E439" s="8"/>
      <c r="F439" s="8"/>
      <c r="G439" s="8"/>
      <c r="H439" s="8"/>
    </row>
    <row r="440">
      <c r="A440" s="8"/>
      <c r="B440" s="8"/>
      <c r="C440" s="8"/>
      <c r="D440" s="8"/>
      <c r="E440" s="8"/>
      <c r="F440" s="8"/>
      <c r="G440" s="8"/>
      <c r="H440" s="8"/>
    </row>
    <row r="441">
      <c r="A441" s="8"/>
      <c r="B441" s="8"/>
      <c r="C441" s="8"/>
      <c r="D441" s="8"/>
      <c r="E441" s="8"/>
      <c r="F441" s="8"/>
      <c r="G441" s="8"/>
      <c r="H441" s="8"/>
    </row>
    <row r="442">
      <c r="A442" s="8"/>
      <c r="B442" s="8"/>
      <c r="C442" s="8"/>
      <c r="D442" s="8"/>
      <c r="E442" s="8"/>
      <c r="F442" s="8"/>
      <c r="G442" s="8"/>
      <c r="H442" s="8"/>
    </row>
    <row r="443">
      <c r="A443" s="8"/>
      <c r="B443" s="8"/>
      <c r="C443" s="8"/>
      <c r="D443" s="8"/>
      <c r="E443" s="8"/>
      <c r="F443" s="8"/>
      <c r="G443" s="8"/>
      <c r="H443" s="8"/>
    </row>
    <row r="444">
      <c r="A444" s="8"/>
      <c r="B444" s="8"/>
      <c r="C444" s="8"/>
      <c r="D444" s="8"/>
      <c r="E444" s="8"/>
      <c r="F444" s="8"/>
      <c r="G444" s="8"/>
      <c r="H444" s="8"/>
    </row>
    <row r="445">
      <c r="A445" s="8"/>
      <c r="B445" s="8"/>
      <c r="C445" s="8"/>
      <c r="D445" s="8"/>
      <c r="E445" s="8"/>
      <c r="F445" s="8"/>
      <c r="G445" s="8"/>
      <c r="H445" s="8"/>
    </row>
    <row r="446">
      <c r="A446" s="8"/>
      <c r="B446" s="8"/>
      <c r="C446" s="8"/>
      <c r="D446" s="8"/>
      <c r="E446" s="8"/>
      <c r="F446" s="8"/>
      <c r="G446" s="8"/>
      <c r="H446" s="8"/>
    </row>
    <row r="447">
      <c r="A447" s="8"/>
      <c r="B447" s="8"/>
      <c r="C447" s="8"/>
      <c r="D447" s="8"/>
      <c r="E447" s="8"/>
      <c r="F447" s="8"/>
      <c r="G447" s="8"/>
      <c r="H447" s="8"/>
    </row>
    <row r="448">
      <c r="A448" s="8"/>
      <c r="B448" s="8"/>
      <c r="C448" s="8"/>
      <c r="D448" s="8"/>
      <c r="E448" s="8"/>
      <c r="F448" s="8"/>
      <c r="G448" s="8"/>
      <c r="H448" s="8"/>
    </row>
    <row r="449">
      <c r="A449" s="8"/>
      <c r="B449" s="8"/>
      <c r="C449" s="8"/>
      <c r="D449" s="8"/>
      <c r="E449" s="8"/>
      <c r="F449" s="8"/>
      <c r="G449" s="8"/>
      <c r="H449" s="8"/>
    </row>
    <row r="450">
      <c r="A450" s="8"/>
      <c r="B450" s="8"/>
      <c r="C450" s="8"/>
      <c r="D450" s="8"/>
      <c r="E450" s="8"/>
      <c r="F450" s="8"/>
      <c r="G450" s="8"/>
      <c r="H450" s="8"/>
    </row>
    <row r="451">
      <c r="A451" s="8"/>
      <c r="B451" s="8"/>
      <c r="C451" s="8"/>
      <c r="D451" s="8"/>
      <c r="E451" s="8"/>
      <c r="F451" s="8"/>
      <c r="G451" s="8"/>
      <c r="H451" s="8"/>
    </row>
    <row r="452">
      <c r="A452" s="8"/>
      <c r="B452" s="8"/>
      <c r="C452" s="8"/>
      <c r="D452" s="8"/>
      <c r="E452" s="8"/>
      <c r="F452" s="8"/>
      <c r="G452" s="8"/>
      <c r="H452" s="8"/>
    </row>
    <row r="453">
      <c r="A453" s="8"/>
      <c r="B453" s="8"/>
      <c r="C453" s="8"/>
      <c r="D453" s="8"/>
      <c r="E453" s="8"/>
      <c r="F453" s="8"/>
      <c r="G453" s="8"/>
      <c r="H453" s="8"/>
    </row>
    <row r="454">
      <c r="A454" s="8"/>
      <c r="B454" s="8"/>
      <c r="C454" s="8"/>
      <c r="D454" s="8"/>
      <c r="E454" s="8"/>
      <c r="F454" s="8"/>
      <c r="G454" s="8"/>
      <c r="H454" s="8"/>
    </row>
    <row r="455">
      <c r="A455" s="8"/>
      <c r="B455" s="8"/>
      <c r="C455" s="8"/>
      <c r="D455" s="8"/>
      <c r="E455" s="8"/>
      <c r="F455" s="8"/>
      <c r="G455" s="8"/>
      <c r="H455" s="8"/>
    </row>
    <row r="456">
      <c r="A456" s="8"/>
      <c r="B456" s="8"/>
      <c r="C456" s="8"/>
      <c r="D456" s="8"/>
      <c r="E456" s="8"/>
      <c r="F456" s="8"/>
      <c r="G456" s="8"/>
      <c r="H456" s="8"/>
    </row>
    <row r="457">
      <c r="A457" s="8"/>
      <c r="B457" s="8"/>
      <c r="C457" s="8"/>
      <c r="D457" s="8"/>
      <c r="E457" s="8"/>
      <c r="F457" s="8"/>
      <c r="G457" s="8"/>
      <c r="H457" s="8"/>
    </row>
    <row r="458">
      <c r="A458" s="8"/>
      <c r="B458" s="8"/>
      <c r="C458" s="8"/>
      <c r="D458" s="8"/>
      <c r="E458" s="8"/>
      <c r="F458" s="8"/>
      <c r="G458" s="8"/>
      <c r="H458" s="8"/>
    </row>
    <row r="459">
      <c r="A459" s="8"/>
      <c r="B459" s="8"/>
      <c r="C459" s="8"/>
      <c r="D459" s="8"/>
      <c r="E459" s="8"/>
      <c r="F459" s="8"/>
      <c r="G459" s="8"/>
      <c r="H459" s="8"/>
    </row>
    <row r="460">
      <c r="A460" s="8"/>
      <c r="B460" s="8"/>
      <c r="C460" s="8"/>
      <c r="D460" s="8"/>
      <c r="E460" s="8"/>
      <c r="F460" s="8"/>
      <c r="G460" s="8"/>
      <c r="H460" s="8"/>
    </row>
    <row r="461">
      <c r="A461" s="8"/>
      <c r="B461" s="8"/>
      <c r="C461" s="8"/>
      <c r="D461" s="8"/>
      <c r="E461" s="8"/>
      <c r="F461" s="8"/>
      <c r="G461" s="8"/>
      <c r="H461" s="8"/>
    </row>
    <row r="462">
      <c r="A462" s="8"/>
      <c r="B462" s="8"/>
      <c r="C462" s="8"/>
      <c r="D462" s="8"/>
      <c r="E462" s="8"/>
      <c r="F462" s="8"/>
      <c r="G462" s="8"/>
      <c r="H462" s="8"/>
    </row>
    <row r="463">
      <c r="A463" s="8"/>
      <c r="B463" s="8"/>
      <c r="C463" s="8"/>
      <c r="D463" s="8"/>
      <c r="E463" s="8"/>
      <c r="F463" s="8"/>
      <c r="G463" s="8"/>
      <c r="H463" s="8"/>
    </row>
    <row r="464">
      <c r="A464" s="8"/>
      <c r="B464" s="8"/>
      <c r="C464" s="8"/>
      <c r="D464" s="8"/>
      <c r="E464" s="8"/>
      <c r="F464" s="8"/>
      <c r="G464" s="8"/>
      <c r="H464" s="8"/>
    </row>
    <row r="465">
      <c r="A465" s="8"/>
      <c r="B465" s="8"/>
      <c r="C465" s="8"/>
      <c r="D465" s="8"/>
      <c r="E465" s="8"/>
      <c r="F465" s="8"/>
      <c r="G465" s="8"/>
      <c r="H465" s="8"/>
    </row>
    <row r="466">
      <c r="A466" s="8"/>
      <c r="B466" s="8"/>
      <c r="C466" s="8"/>
      <c r="D466" s="8"/>
      <c r="E466" s="8"/>
      <c r="F466" s="8"/>
      <c r="G466" s="8"/>
      <c r="H466" s="8"/>
    </row>
    <row r="467">
      <c r="A467" s="8"/>
      <c r="B467" s="8"/>
      <c r="C467" s="8"/>
      <c r="D467" s="8"/>
      <c r="E467" s="8"/>
      <c r="F467" s="8"/>
      <c r="G467" s="8"/>
      <c r="H467" s="8"/>
    </row>
    <row r="468">
      <c r="A468" s="8"/>
      <c r="B468" s="8"/>
      <c r="C468" s="8"/>
      <c r="D468" s="8"/>
      <c r="E468" s="8"/>
      <c r="F468" s="8"/>
      <c r="G468" s="8"/>
      <c r="H468" s="8"/>
    </row>
    <row r="469">
      <c r="A469" s="8"/>
      <c r="B469" s="8"/>
      <c r="C469" s="8"/>
      <c r="D469" s="8"/>
      <c r="E469" s="8"/>
      <c r="F469" s="8"/>
      <c r="G469" s="8"/>
      <c r="H469" s="8"/>
    </row>
    <row r="470">
      <c r="A470" s="8"/>
      <c r="B470" s="8"/>
      <c r="C470" s="8"/>
      <c r="D470" s="8"/>
      <c r="E470" s="8"/>
      <c r="F470" s="8"/>
      <c r="G470" s="8"/>
      <c r="H470" s="8"/>
    </row>
    <row r="471">
      <c r="A471" s="8"/>
      <c r="B471" s="8"/>
      <c r="C471" s="8"/>
      <c r="D471" s="8"/>
      <c r="E471" s="8"/>
      <c r="F471" s="8"/>
      <c r="G471" s="8"/>
      <c r="H471" s="8"/>
    </row>
    <row r="472">
      <c r="A472" s="8"/>
      <c r="B472" s="8"/>
      <c r="C472" s="8"/>
      <c r="D472" s="8"/>
      <c r="E472" s="8"/>
      <c r="F472" s="8"/>
      <c r="G472" s="8"/>
      <c r="H472" s="8"/>
    </row>
    <row r="473">
      <c r="A473" s="8"/>
      <c r="B473" s="8"/>
      <c r="C473" s="8"/>
      <c r="D473" s="8"/>
      <c r="E473" s="8"/>
      <c r="F473" s="8"/>
      <c r="G473" s="8"/>
      <c r="H473" s="8"/>
    </row>
    <row r="474">
      <c r="A474" s="8"/>
      <c r="B474" s="8"/>
      <c r="C474" s="8"/>
      <c r="D474" s="8"/>
      <c r="E474" s="8"/>
      <c r="F474" s="8"/>
      <c r="G474" s="8"/>
      <c r="H474" s="8"/>
    </row>
    <row r="475">
      <c r="A475" s="8"/>
      <c r="B475" s="8"/>
      <c r="C475" s="8"/>
      <c r="D475" s="8"/>
      <c r="E475" s="8"/>
      <c r="F475" s="8"/>
      <c r="G475" s="8"/>
      <c r="H475" s="8"/>
    </row>
    <row r="476">
      <c r="A476" s="8"/>
      <c r="B476" s="8"/>
      <c r="C476" s="8"/>
      <c r="D476" s="8"/>
      <c r="E476" s="8"/>
      <c r="F476" s="8"/>
      <c r="G476" s="8"/>
      <c r="H476" s="8"/>
    </row>
    <row r="477">
      <c r="A477" s="8"/>
      <c r="B477" s="8"/>
      <c r="C477" s="8"/>
      <c r="D477" s="8"/>
      <c r="E477" s="8"/>
      <c r="F477" s="8"/>
      <c r="G477" s="8"/>
      <c r="H477" s="8"/>
    </row>
    <row r="478">
      <c r="A478" s="8"/>
      <c r="B478" s="8"/>
      <c r="C478" s="8"/>
      <c r="D478" s="8"/>
      <c r="E478" s="8"/>
      <c r="F478" s="8"/>
      <c r="G478" s="8"/>
      <c r="H478" s="8"/>
    </row>
    <row r="479">
      <c r="A479" s="8"/>
      <c r="B479" s="8"/>
      <c r="C479" s="8"/>
      <c r="D479" s="8"/>
      <c r="E479" s="8"/>
      <c r="F479" s="8"/>
      <c r="G479" s="8"/>
      <c r="H479" s="8"/>
    </row>
    <row r="480">
      <c r="A480" s="8"/>
      <c r="B480" s="8"/>
      <c r="C480" s="8"/>
      <c r="D480" s="8"/>
      <c r="E480" s="8"/>
      <c r="F480" s="8"/>
      <c r="G480" s="8"/>
      <c r="H480" s="8"/>
    </row>
    <row r="481">
      <c r="A481" s="8"/>
      <c r="B481" s="8"/>
      <c r="C481" s="8"/>
      <c r="D481" s="8"/>
      <c r="E481" s="8"/>
      <c r="F481" s="8"/>
      <c r="G481" s="8"/>
      <c r="H481" s="8"/>
    </row>
    <row r="482">
      <c r="A482" s="8"/>
      <c r="B482" s="8"/>
      <c r="C482" s="8"/>
      <c r="D482" s="8"/>
      <c r="E482" s="8"/>
      <c r="F482" s="8"/>
      <c r="G482" s="8"/>
      <c r="H482" s="8"/>
    </row>
    <row r="483">
      <c r="A483" s="8"/>
      <c r="B483" s="8"/>
      <c r="C483" s="8"/>
      <c r="D483" s="8"/>
      <c r="E483" s="8"/>
      <c r="F483" s="8"/>
      <c r="G483" s="8"/>
      <c r="H483" s="8"/>
    </row>
    <row r="484">
      <c r="A484" s="8"/>
      <c r="B484" s="8"/>
      <c r="C484" s="8"/>
      <c r="D484" s="8"/>
      <c r="E484" s="8"/>
      <c r="F484" s="8"/>
      <c r="G484" s="8"/>
      <c r="H484" s="8"/>
    </row>
    <row r="485">
      <c r="A485" s="8"/>
      <c r="B485" s="8"/>
      <c r="C485" s="8"/>
      <c r="D485" s="8"/>
      <c r="E485" s="8"/>
      <c r="F485" s="8"/>
      <c r="G485" s="8"/>
      <c r="H485" s="8"/>
    </row>
    <row r="486">
      <c r="A486" s="8"/>
      <c r="B486" s="8"/>
      <c r="C486" s="8"/>
      <c r="D486" s="8"/>
      <c r="E486" s="8"/>
      <c r="F486" s="8"/>
      <c r="G486" s="8"/>
      <c r="H486" s="8"/>
    </row>
    <row r="487">
      <c r="A487" s="8"/>
      <c r="B487" s="8"/>
      <c r="C487" s="8"/>
      <c r="D487" s="8"/>
      <c r="E487" s="8"/>
      <c r="F487" s="8"/>
      <c r="G487" s="8"/>
      <c r="H487" s="8"/>
    </row>
    <row r="488">
      <c r="A488" s="8"/>
      <c r="B488" s="8"/>
      <c r="C488" s="8"/>
      <c r="D488" s="8"/>
      <c r="E488" s="8"/>
      <c r="F488" s="8"/>
      <c r="G488" s="8"/>
      <c r="H488" s="8"/>
    </row>
    <row r="489">
      <c r="A489" s="8"/>
      <c r="B489" s="8"/>
      <c r="C489" s="8"/>
      <c r="D489" s="8"/>
      <c r="E489" s="8"/>
      <c r="F489" s="8"/>
      <c r="G489" s="8"/>
      <c r="H489" s="8"/>
    </row>
    <row r="490">
      <c r="A490" s="8"/>
      <c r="B490" s="8"/>
      <c r="C490" s="8"/>
      <c r="D490" s="8"/>
      <c r="E490" s="8"/>
      <c r="F490" s="8"/>
      <c r="G490" s="8"/>
      <c r="H490" s="8"/>
    </row>
    <row r="491">
      <c r="A491" s="8"/>
      <c r="B491" s="8"/>
      <c r="C491" s="8"/>
      <c r="D491" s="8"/>
      <c r="E491" s="8"/>
      <c r="F491" s="8"/>
      <c r="G491" s="8"/>
      <c r="H491" s="8"/>
    </row>
    <row r="492">
      <c r="A492" s="8"/>
      <c r="B492" s="8"/>
      <c r="C492" s="8"/>
      <c r="D492" s="8"/>
      <c r="E492" s="8"/>
      <c r="F492" s="8"/>
      <c r="G492" s="8"/>
      <c r="H492" s="8"/>
    </row>
    <row r="493">
      <c r="A493" s="8"/>
      <c r="B493" s="8"/>
      <c r="C493" s="8"/>
      <c r="D493" s="8"/>
      <c r="E493" s="8"/>
      <c r="F493" s="8"/>
      <c r="G493" s="8"/>
      <c r="H493" s="8"/>
    </row>
    <row r="494">
      <c r="A494" s="8"/>
      <c r="B494" s="8"/>
      <c r="C494" s="8"/>
      <c r="D494" s="8"/>
      <c r="E494" s="8"/>
      <c r="F494" s="8"/>
      <c r="G494" s="8"/>
      <c r="H494" s="8"/>
    </row>
    <row r="495">
      <c r="A495" s="8"/>
      <c r="B495" s="8"/>
      <c r="C495" s="8"/>
      <c r="D495" s="8"/>
      <c r="E495" s="8"/>
      <c r="F495" s="8"/>
      <c r="G495" s="8"/>
      <c r="H495" s="8"/>
    </row>
    <row r="496">
      <c r="A496" s="8"/>
      <c r="B496" s="8"/>
      <c r="C496" s="8"/>
      <c r="D496" s="8"/>
      <c r="E496" s="8"/>
      <c r="F496" s="8"/>
      <c r="G496" s="8"/>
      <c r="H496" s="8"/>
    </row>
    <row r="497">
      <c r="A497" s="8"/>
      <c r="B497" s="8"/>
      <c r="C497" s="8"/>
      <c r="D497" s="8"/>
      <c r="E497" s="8"/>
      <c r="F497" s="8"/>
      <c r="G497" s="8"/>
      <c r="H497" s="8"/>
    </row>
    <row r="498">
      <c r="A498" s="8"/>
      <c r="B498" s="8"/>
      <c r="C498" s="8"/>
      <c r="D498" s="8"/>
      <c r="E498" s="8"/>
      <c r="F498" s="8"/>
      <c r="G498" s="8"/>
      <c r="H498" s="8"/>
    </row>
    <row r="499">
      <c r="A499" s="8"/>
      <c r="B499" s="8"/>
      <c r="C499" s="8"/>
      <c r="D499" s="8"/>
      <c r="E499" s="8"/>
      <c r="F499" s="8"/>
      <c r="G499" s="8"/>
      <c r="H499" s="8"/>
    </row>
    <row r="500">
      <c r="A500" s="8"/>
      <c r="B500" s="8"/>
      <c r="C500" s="8"/>
      <c r="D500" s="8"/>
      <c r="E500" s="8"/>
      <c r="F500" s="8"/>
      <c r="G500" s="8"/>
      <c r="H500" s="8"/>
    </row>
    <row r="501">
      <c r="A501" s="8"/>
      <c r="B501" s="8"/>
      <c r="C501" s="8"/>
      <c r="D501" s="8"/>
      <c r="E501" s="8"/>
      <c r="F501" s="8"/>
      <c r="G501" s="8"/>
      <c r="H501" s="8"/>
    </row>
    <row r="502">
      <c r="A502" s="8"/>
      <c r="B502" s="8"/>
      <c r="C502" s="8"/>
      <c r="D502" s="8"/>
      <c r="E502" s="8"/>
      <c r="F502" s="8"/>
      <c r="G502" s="8"/>
      <c r="H502" s="8"/>
    </row>
    <row r="503">
      <c r="A503" s="8"/>
      <c r="B503" s="8"/>
      <c r="C503" s="8"/>
      <c r="D503" s="8"/>
      <c r="E503" s="8"/>
      <c r="F503" s="8"/>
      <c r="G503" s="8"/>
      <c r="H503" s="8"/>
    </row>
    <row r="504">
      <c r="A504" s="8"/>
      <c r="B504" s="8"/>
      <c r="C504" s="8"/>
      <c r="D504" s="8"/>
      <c r="E504" s="8"/>
      <c r="F504" s="8"/>
      <c r="G504" s="8"/>
      <c r="H504" s="8"/>
    </row>
    <row r="505">
      <c r="A505" s="8"/>
      <c r="B505" s="8"/>
      <c r="C505" s="8"/>
      <c r="D505" s="8"/>
      <c r="E505" s="8"/>
      <c r="F505" s="8"/>
      <c r="G505" s="8"/>
      <c r="H505" s="8"/>
    </row>
    <row r="506">
      <c r="A506" s="8"/>
      <c r="B506" s="8"/>
      <c r="C506" s="8"/>
      <c r="D506" s="8"/>
      <c r="E506" s="8"/>
      <c r="F506" s="8"/>
      <c r="G506" s="8"/>
      <c r="H506" s="8"/>
    </row>
    <row r="507">
      <c r="A507" s="8"/>
      <c r="B507" s="8"/>
      <c r="C507" s="8"/>
      <c r="D507" s="8"/>
      <c r="E507" s="8"/>
      <c r="F507" s="8"/>
      <c r="G507" s="8"/>
      <c r="H507" s="8"/>
    </row>
    <row r="508">
      <c r="A508" s="8"/>
      <c r="B508" s="8"/>
      <c r="C508" s="8"/>
      <c r="D508" s="8"/>
      <c r="E508" s="8"/>
      <c r="F508" s="8"/>
      <c r="G508" s="8"/>
      <c r="H508" s="8"/>
    </row>
    <row r="509">
      <c r="A509" s="8"/>
      <c r="B509" s="8"/>
      <c r="C509" s="8"/>
      <c r="D509" s="8"/>
      <c r="E509" s="8"/>
      <c r="F509" s="8"/>
      <c r="G509" s="8"/>
      <c r="H509" s="8"/>
    </row>
    <row r="510">
      <c r="A510" s="8"/>
      <c r="B510" s="8"/>
      <c r="C510" s="8"/>
      <c r="D510" s="8"/>
      <c r="E510" s="8"/>
      <c r="F510" s="8"/>
      <c r="G510" s="8"/>
      <c r="H510" s="8"/>
    </row>
    <row r="511">
      <c r="A511" s="8"/>
      <c r="B511" s="8"/>
      <c r="C511" s="8"/>
      <c r="D511" s="8"/>
      <c r="E511" s="8"/>
      <c r="F511" s="8"/>
      <c r="G511" s="8"/>
      <c r="H511" s="8"/>
    </row>
    <row r="512">
      <c r="A512" s="8"/>
      <c r="B512" s="8"/>
      <c r="C512" s="8"/>
      <c r="D512" s="8"/>
      <c r="E512" s="8"/>
      <c r="F512" s="8"/>
      <c r="G512" s="8"/>
      <c r="H512" s="8"/>
    </row>
    <row r="513">
      <c r="A513" s="8"/>
      <c r="B513" s="8"/>
      <c r="C513" s="8"/>
      <c r="D513" s="8"/>
      <c r="E513" s="8"/>
      <c r="F513" s="8"/>
      <c r="G513" s="8"/>
      <c r="H513" s="8"/>
    </row>
    <row r="514">
      <c r="A514" s="8"/>
      <c r="B514" s="8"/>
      <c r="C514" s="8"/>
      <c r="D514" s="8"/>
      <c r="E514" s="8"/>
      <c r="F514" s="8"/>
      <c r="G514" s="8"/>
      <c r="H514" s="8"/>
    </row>
    <row r="515">
      <c r="A515" s="8"/>
      <c r="B515" s="8"/>
      <c r="C515" s="8"/>
      <c r="D515" s="8"/>
      <c r="E515" s="8"/>
      <c r="F515" s="8"/>
      <c r="G515" s="8"/>
      <c r="H515" s="8"/>
    </row>
    <row r="516">
      <c r="A516" s="8"/>
      <c r="B516" s="8"/>
      <c r="C516" s="8"/>
      <c r="D516" s="8"/>
      <c r="E516" s="8"/>
      <c r="F516" s="8"/>
      <c r="G516" s="8"/>
      <c r="H516" s="8"/>
    </row>
    <row r="517">
      <c r="A517" s="8"/>
      <c r="B517" s="8"/>
      <c r="C517" s="8"/>
      <c r="D517" s="8"/>
      <c r="E517" s="8"/>
      <c r="F517" s="8"/>
      <c r="G517" s="8"/>
      <c r="H517" s="8"/>
    </row>
    <row r="518">
      <c r="A518" s="8"/>
      <c r="B518" s="8"/>
      <c r="C518" s="8"/>
      <c r="D518" s="8"/>
      <c r="E518" s="8"/>
      <c r="F518" s="8"/>
      <c r="G518" s="8"/>
      <c r="H518" s="8"/>
    </row>
    <row r="519">
      <c r="A519" s="8"/>
      <c r="B519" s="8"/>
      <c r="C519" s="8"/>
      <c r="D519" s="8"/>
      <c r="E519" s="8"/>
      <c r="F519" s="8"/>
      <c r="G519" s="8"/>
      <c r="H519" s="8"/>
    </row>
    <row r="520">
      <c r="A520" s="8"/>
      <c r="B520" s="8"/>
      <c r="C520" s="8"/>
      <c r="D520" s="8"/>
      <c r="E520" s="8"/>
      <c r="F520" s="8"/>
      <c r="G520" s="8"/>
      <c r="H520" s="8"/>
    </row>
    <row r="521">
      <c r="A521" s="8"/>
      <c r="B521" s="8"/>
      <c r="C521" s="8"/>
      <c r="D521" s="8"/>
      <c r="E521" s="8"/>
      <c r="F521" s="8"/>
      <c r="G521" s="8"/>
      <c r="H521" s="8"/>
    </row>
    <row r="522">
      <c r="A522" s="8"/>
      <c r="B522" s="8"/>
      <c r="C522" s="8"/>
      <c r="D522" s="8"/>
      <c r="E522" s="8"/>
      <c r="F522" s="8"/>
      <c r="G522" s="8"/>
      <c r="H522" s="8"/>
    </row>
    <row r="523">
      <c r="A523" s="8"/>
      <c r="B523" s="8"/>
      <c r="C523" s="8"/>
      <c r="D523" s="8"/>
      <c r="E523" s="8"/>
      <c r="F523" s="8"/>
      <c r="G523" s="8"/>
      <c r="H523" s="8"/>
    </row>
    <row r="524">
      <c r="A524" s="8"/>
      <c r="B524" s="8"/>
      <c r="C524" s="8"/>
      <c r="D524" s="8"/>
      <c r="E524" s="8"/>
      <c r="F524" s="8"/>
      <c r="G524" s="8"/>
      <c r="H524" s="8"/>
    </row>
    <row r="525">
      <c r="A525" s="8"/>
      <c r="B525" s="8"/>
      <c r="C525" s="8"/>
      <c r="D525" s="8"/>
      <c r="E525" s="8"/>
      <c r="F525" s="8"/>
      <c r="G525" s="8"/>
      <c r="H525" s="8"/>
    </row>
    <row r="526">
      <c r="A526" s="8"/>
      <c r="B526" s="8"/>
      <c r="C526" s="8"/>
      <c r="D526" s="8"/>
      <c r="E526" s="8"/>
      <c r="F526" s="8"/>
      <c r="G526" s="8"/>
      <c r="H526" s="8"/>
    </row>
    <row r="527">
      <c r="A527" s="8"/>
      <c r="B527" s="8"/>
      <c r="C527" s="8"/>
      <c r="D527" s="8"/>
      <c r="E527" s="8"/>
      <c r="F527" s="8"/>
      <c r="G527" s="8"/>
      <c r="H527" s="8"/>
    </row>
    <row r="528">
      <c r="A528" s="8"/>
      <c r="B528" s="8"/>
      <c r="C528" s="8"/>
      <c r="D528" s="8"/>
      <c r="E528" s="8"/>
      <c r="F528" s="8"/>
      <c r="G528" s="8"/>
      <c r="H528" s="8"/>
    </row>
    <row r="529">
      <c r="A529" s="8"/>
      <c r="B529" s="8"/>
      <c r="C529" s="8"/>
      <c r="D529" s="8"/>
      <c r="E529" s="8"/>
      <c r="F529" s="8"/>
      <c r="G529" s="8"/>
      <c r="H529" s="8"/>
    </row>
    <row r="530">
      <c r="A530" s="8"/>
      <c r="B530" s="8"/>
      <c r="C530" s="8"/>
      <c r="D530" s="8"/>
      <c r="E530" s="8"/>
      <c r="F530" s="8"/>
      <c r="G530" s="8"/>
      <c r="H530" s="8"/>
    </row>
    <row r="531">
      <c r="A531" s="8"/>
      <c r="B531" s="8"/>
      <c r="C531" s="8"/>
      <c r="D531" s="8"/>
      <c r="E531" s="8"/>
      <c r="F531" s="8"/>
      <c r="G531" s="8"/>
      <c r="H531" s="8"/>
    </row>
    <row r="532">
      <c r="A532" s="8"/>
      <c r="B532" s="8"/>
      <c r="C532" s="8"/>
      <c r="D532" s="8"/>
      <c r="E532" s="8"/>
      <c r="F532" s="8"/>
      <c r="G532" s="8"/>
      <c r="H532" s="8"/>
    </row>
    <row r="533">
      <c r="A533" s="8"/>
      <c r="B533" s="8"/>
      <c r="C533" s="8"/>
      <c r="D533" s="8"/>
      <c r="E533" s="8"/>
      <c r="F533" s="8"/>
      <c r="G533" s="8"/>
      <c r="H533" s="8"/>
    </row>
    <row r="534">
      <c r="A534" s="8"/>
      <c r="B534" s="8"/>
      <c r="C534" s="8"/>
      <c r="D534" s="8"/>
      <c r="E534" s="8"/>
      <c r="F534" s="8"/>
      <c r="G534" s="8"/>
      <c r="H534" s="8"/>
    </row>
    <row r="535">
      <c r="A535" s="8"/>
      <c r="B535" s="8"/>
      <c r="C535" s="8"/>
      <c r="D535" s="8"/>
      <c r="E535" s="8"/>
      <c r="F535" s="8"/>
      <c r="G535" s="8"/>
      <c r="H535" s="8"/>
    </row>
    <row r="536">
      <c r="A536" s="8"/>
      <c r="B536" s="8"/>
      <c r="C536" s="8"/>
      <c r="D536" s="8"/>
      <c r="E536" s="8"/>
      <c r="F536" s="8"/>
      <c r="G536" s="8"/>
      <c r="H536" s="8"/>
    </row>
    <row r="537">
      <c r="A537" s="8"/>
      <c r="B537" s="8"/>
      <c r="C537" s="8"/>
      <c r="D537" s="8"/>
      <c r="E537" s="8"/>
      <c r="F537" s="8"/>
      <c r="G537" s="8"/>
      <c r="H537" s="8"/>
    </row>
    <row r="538">
      <c r="A538" s="8"/>
      <c r="B538" s="8"/>
      <c r="C538" s="8"/>
      <c r="D538" s="8"/>
      <c r="E538" s="8"/>
      <c r="F538" s="8"/>
      <c r="G538" s="8"/>
      <c r="H538" s="8"/>
    </row>
    <row r="539">
      <c r="A539" s="8"/>
      <c r="B539" s="8"/>
      <c r="C539" s="8"/>
      <c r="D539" s="8"/>
      <c r="E539" s="8"/>
      <c r="F539" s="8"/>
      <c r="G539" s="8"/>
      <c r="H539" s="8"/>
    </row>
    <row r="540">
      <c r="A540" s="8"/>
      <c r="B540" s="8"/>
      <c r="C540" s="8"/>
      <c r="D540" s="8"/>
      <c r="E540" s="8"/>
      <c r="F540" s="8"/>
      <c r="G540" s="8"/>
      <c r="H540" s="8"/>
    </row>
    <row r="541">
      <c r="A541" s="8"/>
      <c r="B541" s="8"/>
      <c r="C541" s="8"/>
      <c r="D541" s="8"/>
      <c r="E541" s="8"/>
      <c r="F541" s="8"/>
      <c r="G541" s="8"/>
      <c r="H541" s="8"/>
    </row>
    <row r="542">
      <c r="A542" s="8"/>
      <c r="B542" s="8"/>
      <c r="C542" s="8"/>
      <c r="D542" s="8"/>
      <c r="E542" s="8"/>
      <c r="F542" s="8"/>
      <c r="G542" s="8"/>
      <c r="H542" s="8"/>
    </row>
    <row r="543">
      <c r="A543" s="8"/>
      <c r="B543" s="8"/>
      <c r="C543" s="8"/>
      <c r="D543" s="8"/>
      <c r="E543" s="8"/>
      <c r="F543" s="8"/>
      <c r="G543" s="8"/>
      <c r="H543" s="8"/>
    </row>
    <row r="544">
      <c r="A544" s="8"/>
      <c r="B544" s="8"/>
      <c r="C544" s="8"/>
      <c r="D544" s="8"/>
      <c r="E544" s="8"/>
      <c r="F544" s="8"/>
      <c r="G544" s="8"/>
      <c r="H544" s="8"/>
    </row>
    <row r="545">
      <c r="A545" s="8"/>
      <c r="B545" s="8"/>
      <c r="C545" s="8"/>
      <c r="D545" s="8"/>
      <c r="E545" s="8"/>
      <c r="F545" s="8"/>
      <c r="G545" s="8"/>
      <c r="H545" s="8"/>
    </row>
    <row r="546">
      <c r="A546" s="8"/>
      <c r="B546" s="8"/>
      <c r="C546" s="8"/>
      <c r="D546" s="8"/>
      <c r="E546" s="8"/>
      <c r="F546" s="8"/>
      <c r="G546" s="8"/>
      <c r="H546" s="8"/>
    </row>
    <row r="547">
      <c r="A547" s="8"/>
      <c r="B547" s="8"/>
      <c r="C547" s="8"/>
      <c r="D547" s="8"/>
      <c r="E547" s="8"/>
      <c r="F547" s="8"/>
      <c r="G547" s="8"/>
      <c r="H547" s="8"/>
    </row>
    <row r="548">
      <c r="A548" s="8"/>
      <c r="B548" s="8"/>
      <c r="C548" s="8"/>
      <c r="D548" s="8"/>
      <c r="E548" s="8"/>
      <c r="F548" s="8"/>
      <c r="G548" s="8"/>
      <c r="H548" s="8"/>
    </row>
    <row r="549">
      <c r="A549" s="8"/>
      <c r="B549" s="8"/>
      <c r="C549" s="8"/>
      <c r="D549" s="8"/>
      <c r="E549" s="8"/>
      <c r="F549" s="8"/>
      <c r="G549" s="8"/>
      <c r="H549" s="8"/>
    </row>
    <row r="550">
      <c r="A550" s="8"/>
      <c r="B550" s="8"/>
      <c r="C550" s="8"/>
      <c r="D550" s="8"/>
      <c r="E550" s="8"/>
      <c r="F550" s="8"/>
      <c r="G550" s="8"/>
      <c r="H550" s="8"/>
    </row>
    <row r="551">
      <c r="A551" s="8"/>
      <c r="B551" s="8"/>
      <c r="C551" s="8"/>
      <c r="D551" s="8"/>
      <c r="E551" s="8"/>
      <c r="F551" s="8"/>
      <c r="G551" s="8"/>
      <c r="H551" s="8"/>
    </row>
    <row r="552">
      <c r="A552" s="8"/>
      <c r="B552" s="8"/>
      <c r="C552" s="8"/>
      <c r="D552" s="8"/>
      <c r="E552" s="8"/>
      <c r="F552" s="8"/>
      <c r="G552" s="8"/>
      <c r="H552" s="8"/>
    </row>
    <row r="553">
      <c r="A553" s="8"/>
      <c r="B553" s="8"/>
      <c r="C553" s="8"/>
      <c r="D553" s="8"/>
      <c r="E553" s="8"/>
      <c r="F553" s="8"/>
      <c r="G553" s="8"/>
      <c r="H553" s="8"/>
    </row>
    <row r="554">
      <c r="A554" s="8"/>
      <c r="B554" s="8"/>
      <c r="C554" s="8"/>
      <c r="D554" s="8"/>
      <c r="E554" s="8"/>
      <c r="F554" s="8"/>
      <c r="G554" s="8"/>
      <c r="H554" s="8"/>
    </row>
    <row r="555">
      <c r="A555" s="8"/>
      <c r="B555" s="8"/>
      <c r="C555" s="8"/>
      <c r="D555" s="8"/>
      <c r="E555" s="8"/>
      <c r="F555" s="8"/>
      <c r="G555" s="8"/>
      <c r="H555" s="8"/>
    </row>
    <row r="556">
      <c r="A556" s="8"/>
      <c r="B556" s="8"/>
      <c r="C556" s="8"/>
      <c r="D556" s="8"/>
      <c r="E556" s="8"/>
      <c r="F556" s="8"/>
      <c r="G556" s="8"/>
      <c r="H556" s="8"/>
    </row>
    <row r="557">
      <c r="A557" s="8"/>
      <c r="B557" s="8"/>
      <c r="C557" s="8"/>
      <c r="D557" s="8"/>
      <c r="E557" s="8"/>
      <c r="F557" s="8"/>
      <c r="G557" s="8"/>
      <c r="H557" s="8"/>
    </row>
    <row r="558">
      <c r="A558" s="8"/>
      <c r="B558" s="8"/>
      <c r="C558" s="8"/>
      <c r="D558" s="8"/>
      <c r="E558" s="8"/>
      <c r="F558" s="8"/>
      <c r="G558" s="8"/>
      <c r="H558" s="8"/>
    </row>
    <row r="559">
      <c r="A559" s="8"/>
      <c r="B559" s="8"/>
      <c r="C559" s="8"/>
      <c r="D559" s="8"/>
      <c r="E559" s="8"/>
      <c r="F559" s="8"/>
      <c r="G559" s="8"/>
      <c r="H559" s="8"/>
    </row>
    <row r="560">
      <c r="A560" s="8"/>
      <c r="B560" s="8"/>
      <c r="C560" s="8"/>
      <c r="D560" s="8"/>
      <c r="E560" s="8"/>
      <c r="F560" s="8"/>
      <c r="G560" s="8"/>
      <c r="H560" s="8"/>
    </row>
    <row r="561">
      <c r="A561" s="8"/>
      <c r="B561" s="8"/>
      <c r="C561" s="8"/>
      <c r="D561" s="8"/>
      <c r="E561" s="8"/>
      <c r="F561" s="8"/>
      <c r="G561" s="8"/>
      <c r="H561" s="8"/>
    </row>
    <row r="562">
      <c r="A562" s="8"/>
      <c r="B562" s="8"/>
      <c r="C562" s="8"/>
      <c r="D562" s="8"/>
      <c r="E562" s="8"/>
      <c r="F562" s="8"/>
      <c r="G562" s="8"/>
      <c r="H562" s="8"/>
    </row>
    <row r="563">
      <c r="A563" s="8"/>
      <c r="B563" s="8"/>
      <c r="C563" s="8"/>
      <c r="D563" s="8"/>
      <c r="E563" s="8"/>
      <c r="F563" s="8"/>
      <c r="G563" s="8"/>
      <c r="H563" s="8"/>
    </row>
    <row r="564">
      <c r="A564" s="8"/>
      <c r="B564" s="8"/>
      <c r="C564" s="8"/>
      <c r="D564" s="8"/>
      <c r="E564" s="8"/>
      <c r="F564" s="8"/>
      <c r="G564" s="8"/>
      <c r="H564" s="8"/>
    </row>
    <row r="565">
      <c r="A565" s="8"/>
      <c r="B565" s="8"/>
      <c r="C565" s="8"/>
      <c r="D565" s="8"/>
      <c r="E565" s="8"/>
      <c r="F565" s="8"/>
      <c r="G565" s="8"/>
      <c r="H565" s="8"/>
    </row>
    <row r="566">
      <c r="A566" s="8"/>
      <c r="B566" s="8"/>
      <c r="C566" s="8"/>
      <c r="D566" s="8"/>
      <c r="E566" s="8"/>
      <c r="F566" s="8"/>
      <c r="G566" s="8"/>
      <c r="H566" s="8"/>
    </row>
    <row r="567">
      <c r="A567" s="8"/>
      <c r="B567" s="8"/>
      <c r="C567" s="8"/>
      <c r="D567" s="8"/>
      <c r="E567" s="8"/>
      <c r="F567" s="8"/>
      <c r="G567" s="8"/>
      <c r="H567" s="8"/>
    </row>
    <row r="568">
      <c r="A568" s="8"/>
      <c r="B568" s="8"/>
      <c r="C568" s="8"/>
      <c r="D568" s="8"/>
      <c r="E568" s="8"/>
      <c r="F568" s="8"/>
      <c r="G568" s="8"/>
      <c r="H568" s="8"/>
    </row>
    <row r="569">
      <c r="A569" s="8"/>
      <c r="B569" s="8"/>
      <c r="C569" s="8"/>
      <c r="D569" s="8"/>
      <c r="E569" s="8"/>
      <c r="F569" s="8"/>
      <c r="G569" s="8"/>
      <c r="H569" s="8"/>
    </row>
    <row r="570">
      <c r="A570" s="8"/>
      <c r="B570" s="8"/>
      <c r="C570" s="8"/>
      <c r="D570" s="8"/>
      <c r="E570" s="8"/>
      <c r="F570" s="8"/>
      <c r="G570" s="8"/>
      <c r="H570" s="8"/>
    </row>
    <row r="571">
      <c r="A571" s="8"/>
      <c r="B571" s="8"/>
      <c r="C571" s="8"/>
      <c r="D571" s="8"/>
      <c r="E571" s="8"/>
      <c r="F571" s="8"/>
      <c r="G571" s="8"/>
      <c r="H571" s="8"/>
    </row>
    <row r="572">
      <c r="A572" s="8"/>
      <c r="B572" s="8"/>
      <c r="C572" s="8"/>
      <c r="D572" s="8"/>
      <c r="E572" s="8"/>
      <c r="F572" s="8"/>
      <c r="G572" s="8"/>
      <c r="H572" s="8"/>
    </row>
    <row r="573">
      <c r="A573" s="8"/>
      <c r="B573" s="8"/>
      <c r="C573" s="8"/>
      <c r="D573" s="8"/>
      <c r="E573" s="8"/>
      <c r="F573" s="8"/>
      <c r="G573" s="8"/>
      <c r="H573" s="8"/>
    </row>
    <row r="574">
      <c r="A574" s="8"/>
      <c r="B574" s="8"/>
      <c r="C574" s="8"/>
      <c r="D574" s="8"/>
      <c r="E574" s="8"/>
      <c r="F574" s="8"/>
      <c r="G574" s="8"/>
      <c r="H574" s="8"/>
    </row>
    <row r="575">
      <c r="A575" s="8"/>
      <c r="B575" s="8"/>
      <c r="C575" s="8"/>
      <c r="D575" s="8"/>
      <c r="E575" s="8"/>
      <c r="F575" s="8"/>
      <c r="G575" s="8"/>
      <c r="H575" s="8"/>
    </row>
    <row r="576">
      <c r="A576" s="8"/>
      <c r="B576" s="8"/>
      <c r="C576" s="8"/>
      <c r="D576" s="8"/>
      <c r="E576" s="8"/>
      <c r="F576" s="8"/>
      <c r="G576" s="8"/>
      <c r="H576" s="8"/>
    </row>
    <row r="577">
      <c r="A577" s="8"/>
      <c r="B577" s="8"/>
      <c r="C577" s="8"/>
      <c r="D577" s="8"/>
      <c r="E577" s="8"/>
      <c r="F577" s="8"/>
      <c r="G577" s="8"/>
      <c r="H577" s="8"/>
    </row>
    <row r="578">
      <c r="A578" s="8"/>
      <c r="B578" s="8"/>
      <c r="C578" s="8"/>
      <c r="D578" s="8"/>
      <c r="E578" s="8"/>
      <c r="F578" s="8"/>
      <c r="G578" s="8"/>
      <c r="H578" s="8"/>
    </row>
    <row r="579">
      <c r="A579" s="8"/>
      <c r="B579" s="8"/>
      <c r="C579" s="8"/>
      <c r="D579" s="8"/>
      <c r="E579" s="8"/>
      <c r="F579" s="8"/>
      <c r="G579" s="8"/>
      <c r="H579" s="8"/>
    </row>
    <row r="580">
      <c r="A580" s="8"/>
      <c r="B580" s="8"/>
      <c r="C580" s="8"/>
      <c r="D580" s="8"/>
      <c r="E580" s="8"/>
      <c r="F580" s="8"/>
      <c r="G580" s="8"/>
      <c r="H580" s="8"/>
    </row>
    <row r="581">
      <c r="A581" s="8"/>
      <c r="B581" s="8"/>
      <c r="C581" s="8"/>
      <c r="D581" s="8"/>
      <c r="E581" s="8"/>
      <c r="F581" s="8"/>
      <c r="G581" s="8"/>
      <c r="H581" s="8"/>
    </row>
    <row r="582">
      <c r="A582" s="8"/>
      <c r="B582" s="8"/>
      <c r="C582" s="8"/>
      <c r="D582" s="8"/>
      <c r="E582" s="8"/>
      <c r="F582" s="8"/>
      <c r="G582" s="8"/>
      <c r="H582" s="8"/>
    </row>
    <row r="583">
      <c r="A583" s="8"/>
      <c r="B583" s="8"/>
      <c r="C583" s="8"/>
      <c r="D583" s="8"/>
      <c r="E583" s="8"/>
      <c r="F583" s="8"/>
      <c r="G583" s="8"/>
      <c r="H583" s="8"/>
    </row>
    <row r="584">
      <c r="A584" s="8"/>
      <c r="B584" s="8"/>
      <c r="C584" s="8"/>
      <c r="D584" s="8"/>
      <c r="E584" s="8"/>
      <c r="F584" s="8"/>
      <c r="G584" s="8"/>
      <c r="H584" s="8"/>
    </row>
    <row r="585">
      <c r="A585" s="8"/>
      <c r="B585" s="8"/>
      <c r="C585" s="8"/>
      <c r="D585" s="8"/>
      <c r="E585" s="8"/>
      <c r="F585" s="8"/>
      <c r="G585" s="8"/>
      <c r="H585" s="8"/>
    </row>
    <row r="586">
      <c r="A586" s="8"/>
      <c r="B586" s="8"/>
      <c r="C586" s="8"/>
      <c r="D586" s="8"/>
      <c r="E586" s="8"/>
      <c r="F586" s="8"/>
      <c r="G586" s="8"/>
      <c r="H586" s="8"/>
    </row>
    <row r="587">
      <c r="A587" s="8"/>
      <c r="B587" s="8"/>
      <c r="C587" s="8"/>
      <c r="D587" s="8"/>
      <c r="E587" s="8"/>
      <c r="F587" s="8"/>
      <c r="G587" s="8"/>
      <c r="H587" s="8"/>
    </row>
    <row r="588">
      <c r="A588" s="8"/>
      <c r="B588" s="8"/>
      <c r="C588" s="8"/>
      <c r="D588" s="8"/>
      <c r="E588" s="8"/>
      <c r="F588" s="8"/>
      <c r="G588" s="8"/>
      <c r="H588" s="8"/>
    </row>
    <row r="589">
      <c r="A589" s="8"/>
      <c r="B589" s="8"/>
      <c r="C589" s="8"/>
      <c r="D589" s="8"/>
      <c r="E589" s="8"/>
      <c r="F589" s="8"/>
      <c r="G589" s="8"/>
      <c r="H589" s="8"/>
    </row>
    <row r="590">
      <c r="A590" s="8"/>
      <c r="B590" s="8"/>
      <c r="C590" s="8"/>
      <c r="D590" s="8"/>
      <c r="E590" s="8"/>
      <c r="F590" s="8"/>
      <c r="G590" s="8"/>
      <c r="H590" s="8"/>
    </row>
    <row r="591">
      <c r="A591" s="8"/>
      <c r="B591" s="8"/>
      <c r="C591" s="8"/>
      <c r="D591" s="8"/>
      <c r="E591" s="8"/>
      <c r="F591" s="8"/>
      <c r="G591" s="8"/>
      <c r="H591" s="8"/>
    </row>
    <row r="592">
      <c r="A592" s="8"/>
      <c r="B592" s="8"/>
      <c r="C592" s="8"/>
      <c r="D592" s="8"/>
      <c r="E592" s="8"/>
      <c r="F592" s="8"/>
      <c r="G592" s="8"/>
      <c r="H592" s="8"/>
    </row>
    <row r="593">
      <c r="A593" s="8"/>
      <c r="B593" s="8"/>
      <c r="C593" s="8"/>
      <c r="D593" s="8"/>
      <c r="E593" s="8"/>
      <c r="F593" s="8"/>
      <c r="G593" s="8"/>
      <c r="H593" s="8"/>
    </row>
    <row r="594">
      <c r="A594" s="8"/>
      <c r="B594" s="8"/>
      <c r="C594" s="8"/>
      <c r="D594" s="8"/>
      <c r="E594" s="8"/>
      <c r="F594" s="8"/>
      <c r="G594" s="8"/>
      <c r="H594" s="8"/>
    </row>
    <row r="595">
      <c r="A595" s="8"/>
      <c r="B595" s="8"/>
      <c r="C595" s="8"/>
      <c r="D595" s="8"/>
      <c r="E595" s="8"/>
      <c r="F595" s="8"/>
      <c r="G595" s="8"/>
      <c r="H595" s="8"/>
    </row>
    <row r="596">
      <c r="A596" s="8"/>
      <c r="B596" s="8"/>
      <c r="C596" s="8"/>
      <c r="D596" s="8"/>
      <c r="E596" s="8"/>
      <c r="F596" s="8"/>
      <c r="G596" s="8"/>
      <c r="H596" s="8"/>
    </row>
    <row r="597">
      <c r="A597" s="8"/>
      <c r="B597" s="8"/>
      <c r="C597" s="8"/>
      <c r="D597" s="8"/>
      <c r="E597" s="8"/>
      <c r="F597" s="8"/>
      <c r="G597" s="8"/>
      <c r="H597" s="8"/>
    </row>
    <row r="598">
      <c r="A598" s="8"/>
      <c r="B598" s="8"/>
      <c r="C598" s="8"/>
      <c r="D598" s="8"/>
      <c r="E598" s="8"/>
      <c r="F598" s="8"/>
      <c r="G598" s="8"/>
      <c r="H598" s="8"/>
    </row>
    <row r="599">
      <c r="A599" s="8"/>
      <c r="B599" s="8"/>
      <c r="C599" s="8"/>
      <c r="D599" s="8"/>
      <c r="E599" s="8"/>
      <c r="F599" s="8"/>
      <c r="G599" s="8"/>
      <c r="H599" s="8"/>
    </row>
    <row r="600">
      <c r="A600" s="8"/>
      <c r="B600" s="8"/>
      <c r="C600" s="8"/>
      <c r="D600" s="8"/>
      <c r="E600" s="8"/>
      <c r="F600" s="8"/>
      <c r="G600" s="8"/>
      <c r="H600" s="8"/>
    </row>
    <row r="601">
      <c r="A601" s="8"/>
      <c r="B601" s="8"/>
      <c r="C601" s="8"/>
      <c r="D601" s="8"/>
      <c r="E601" s="8"/>
      <c r="F601" s="8"/>
      <c r="G601" s="8"/>
      <c r="H601" s="8"/>
    </row>
    <row r="602">
      <c r="A602" s="8"/>
      <c r="B602" s="8"/>
      <c r="C602" s="8"/>
      <c r="D602" s="8"/>
      <c r="E602" s="8"/>
      <c r="F602" s="8"/>
      <c r="G602" s="8"/>
      <c r="H602" s="8"/>
    </row>
    <row r="603">
      <c r="A603" s="8"/>
      <c r="B603" s="8"/>
      <c r="C603" s="8"/>
      <c r="D603" s="8"/>
      <c r="E603" s="8"/>
      <c r="F603" s="8"/>
      <c r="G603" s="8"/>
      <c r="H603" s="8"/>
    </row>
    <row r="604">
      <c r="A604" s="8"/>
      <c r="B604" s="8"/>
      <c r="C604" s="8"/>
      <c r="D604" s="8"/>
      <c r="E604" s="8"/>
      <c r="F604" s="8"/>
      <c r="G604" s="8"/>
      <c r="H604" s="8"/>
    </row>
    <row r="605">
      <c r="A605" s="8"/>
      <c r="B605" s="8"/>
      <c r="C605" s="8"/>
      <c r="D605" s="8"/>
      <c r="E605" s="8"/>
      <c r="F605" s="8"/>
      <c r="G605" s="8"/>
      <c r="H605" s="8"/>
    </row>
    <row r="606">
      <c r="A606" s="8"/>
      <c r="B606" s="8"/>
      <c r="C606" s="8"/>
      <c r="D606" s="8"/>
      <c r="E606" s="8"/>
      <c r="F606" s="8"/>
      <c r="G606" s="8"/>
      <c r="H606" s="8"/>
    </row>
    <row r="607">
      <c r="A607" s="8"/>
      <c r="B607" s="8"/>
      <c r="C607" s="8"/>
      <c r="D607" s="8"/>
      <c r="E607" s="8"/>
      <c r="F607" s="8"/>
      <c r="G607" s="8"/>
      <c r="H607" s="8"/>
    </row>
    <row r="608">
      <c r="A608" s="8"/>
      <c r="B608" s="8"/>
      <c r="C608" s="8"/>
      <c r="D608" s="8"/>
      <c r="E608" s="8"/>
      <c r="F608" s="8"/>
      <c r="G608" s="8"/>
      <c r="H608" s="8"/>
    </row>
    <row r="609">
      <c r="A609" s="8"/>
      <c r="B609" s="8"/>
      <c r="C609" s="8"/>
      <c r="D609" s="8"/>
      <c r="E609" s="8"/>
      <c r="F609" s="8"/>
      <c r="G609" s="8"/>
      <c r="H609" s="8"/>
    </row>
    <row r="610">
      <c r="A610" s="8"/>
      <c r="B610" s="8"/>
      <c r="C610" s="8"/>
      <c r="D610" s="8"/>
      <c r="E610" s="8"/>
      <c r="F610" s="8"/>
      <c r="G610" s="8"/>
      <c r="H610" s="8"/>
    </row>
    <row r="611">
      <c r="A611" s="8"/>
      <c r="B611" s="8"/>
      <c r="C611" s="8"/>
      <c r="D611" s="8"/>
      <c r="E611" s="8"/>
      <c r="F611" s="8"/>
      <c r="G611" s="8"/>
      <c r="H611" s="8"/>
    </row>
    <row r="612">
      <c r="A612" s="8"/>
      <c r="B612" s="8"/>
      <c r="C612" s="8"/>
      <c r="D612" s="8"/>
      <c r="E612" s="8"/>
      <c r="F612" s="8"/>
      <c r="G612" s="8"/>
      <c r="H612" s="8"/>
    </row>
    <row r="613">
      <c r="A613" s="8"/>
      <c r="B613" s="8"/>
      <c r="C613" s="8"/>
      <c r="D613" s="8"/>
      <c r="E613" s="8"/>
      <c r="F613" s="8"/>
      <c r="G613" s="8"/>
      <c r="H613" s="8"/>
    </row>
    <row r="614">
      <c r="A614" s="8"/>
      <c r="B614" s="8"/>
      <c r="C614" s="8"/>
      <c r="D614" s="8"/>
      <c r="E614" s="8"/>
      <c r="F614" s="8"/>
      <c r="G614" s="8"/>
      <c r="H614" s="8"/>
    </row>
    <row r="615">
      <c r="A615" s="8"/>
      <c r="B615" s="8"/>
      <c r="C615" s="8"/>
      <c r="D615" s="8"/>
      <c r="E615" s="8"/>
      <c r="F615" s="8"/>
      <c r="G615" s="8"/>
      <c r="H615" s="8"/>
    </row>
    <row r="616">
      <c r="A616" s="8"/>
      <c r="B616" s="8"/>
      <c r="C616" s="8"/>
      <c r="D616" s="8"/>
      <c r="E616" s="8"/>
      <c r="F616" s="8"/>
      <c r="G616" s="8"/>
      <c r="H616" s="8"/>
    </row>
    <row r="617">
      <c r="A617" s="8"/>
      <c r="B617" s="8"/>
      <c r="C617" s="8"/>
      <c r="D617" s="8"/>
      <c r="E617" s="8"/>
      <c r="F617" s="8"/>
      <c r="G617" s="8"/>
      <c r="H617" s="8"/>
    </row>
    <row r="618">
      <c r="A618" s="8"/>
      <c r="B618" s="8"/>
      <c r="C618" s="8"/>
      <c r="D618" s="8"/>
      <c r="E618" s="8"/>
      <c r="F618" s="8"/>
      <c r="G618" s="8"/>
      <c r="H618" s="8"/>
    </row>
    <row r="619">
      <c r="A619" s="8"/>
      <c r="B619" s="8"/>
      <c r="C619" s="8"/>
      <c r="D619" s="8"/>
      <c r="E619" s="8"/>
      <c r="F619" s="8"/>
      <c r="G619" s="8"/>
      <c r="H619" s="8"/>
    </row>
    <row r="620">
      <c r="A620" s="8"/>
      <c r="B620" s="8"/>
      <c r="C620" s="8"/>
      <c r="D620" s="8"/>
      <c r="E620" s="8"/>
      <c r="F620" s="8"/>
      <c r="G620" s="8"/>
      <c r="H620" s="8"/>
    </row>
    <row r="621">
      <c r="A621" s="8"/>
      <c r="B621" s="8"/>
      <c r="C621" s="8"/>
      <c r="D621" s="8"/>
      <c r="E621" s="8"/>
      <c r="F621" s="8"/>
      <c r="G621" s="8"/>
      <c r="H621" s="8"/>
    </row>
    <row r="622">
      <c r="A622" s="8"/>
      <c r="B622" s="8"/>
      <c r="C622" s="8"/>
      <c r="D622" s="8"/>
      <c r="E622" s="8"/>
      <c r="F622" s="8"/>
      <c r="G622" s="8"/>
      <c r="H622" s="8"/>
    </row>
    <row r="623">
      <c r="A623" s="8"/>
      <c r="B623" s="8"/>
      <c r="C623" s="8"/>
      <c r="D623" s="8"/>
      <c r="E623" s="8"/>
      <c r="F623" s="8"/>
      <c r="G623" s="8"/>
      <c r="H623" s="8"/>
    </row>
    <row r="624">
      <c r="A624" s="8"/>
      <c r="B624" s="8"/>
      <c r="C624" s="8"/>
      <c r="D624" s="8"/>
      <c r="E624" s="8"/>
      <c r="F624" s="8"/>
      <c r="G624" s="8"/>
      <c r="H624" s="8"/>
    </row>
    <row r="625">
      <c r="A625" s="8"/>
      <c r="B625" s="8"/>
      <c r="C625" s="8"/>
      <c r="D625" s="8"/>
      <c r="E625" s="8"/>
      <c r="F625" s="8"/>
      <c r="G625" s="8"/>
      <c r="H625" s="8"/>
    </row>
    <row r="626">
      <c r="A626" s="8"/>
      <c r="B626" s="8"/>
      <c r="C626" s="8"/>
      <c r="D626" s="8"/>
      <c r="E626" s="8"/>
      <c r="F626" s="8"/>
      <c r="G626" s="8"/>
      <c r="H626" s="8"/>
    </row>
    <row r="627">
      <c r="A627" s="8"/>
      <c r="B627" s="8"/>
      <c r="C627" s="8"/>
      <c r="D627" s="8"/>
      <c r="E627" s="8"/>
      <c r="F627" s="8"/>
      <c r="G627" s="8"/>
      <c r="H627" s="8"/>
    </row>
    <row r="628">
      <c r="A628" s="8"/>
      <c r="B628" s="8"/>
      <c r="C628" s="8"/>
      <c r="D628" s="8"/>
      <c r="E628" s="8"/>
      <c r="F628" s="8"/>
      <c r="G628" s="8"/>
      <c r="H628" s="8"/>
    </row>
    <row r="629">
      <c r="A629" s="8"/>
      <c r="B629" s="8"/>
      <c r="C629" s="8"/>
      <c r="D629" s="8"/>
      <c r="E629" s="8"/>
      <c r="F629" s="8"/>
      <c r="G629" s="8"/>
      <c r="H629" s="8"/>
    </row>
    <row r="630">
      <c r="A630" s="8"/>
      <c r="B630" s="8"/>
      <c r="C630" s="8"/>
      <c r="D630" s="8"/>
      <c r="E630" s="8"/>
      <c r="F630" s="8"/>
      <c r="G630" s="8"/>
      <c r="H630" s="8"/>
    </row>
    <row r="631">
      <c r="A631" s="8"/>
      <c r="B631" s="8"/>
      <c r="C631" s="8"/>
      <c r="D631" s="8"/>
      <c r="E631" s="8"/>
      <c r="F631" s="8"/>
      <c r="G631" s="8"/>
      <c r="H631" s="8"/>
    </row>
    <row r="632">
      <c r="A632" s="8"/>
      <c r="B632" s="8"/>
      <c r="C632" s="8"/>
      <c r="D632" s="8"/>
      <c r="E632" s="8"/>
      <c r="F632" s="8"/>
      <c r="G632" s="8"/>
      <c r="H632" s="8"/>
    </row>
    <row r="633">
      <c r="A633" s="8"/>
      <c r="B633" s="8"/>
      <c r="C633" s="8"/>
      <c r="D633" s="8"/>
      <c r="E633" s="8"/>
      <c r="F633" s="8"/>
      <c r="G633" s="8"/>
      <c r="H633" s="8"/>
    </row>
    <row r="634">
      <c r="A634" s="8"/>
      <c r="B634" s="8"/>
      <c r="C634" s="8"/>
      <c r="D634" s="8"/>
      <c r="E634" s="8"/>
      <c r="F634" s="8"/>
      <c r="G634" s="8"/>
      <c r="H634" s="8"/>
    </row>
    <row r="635">
      <c r="A635" s="8"/>
      <c r="B635" s="8"/>
      <c r="C635" s="8"/>
      <c r="D635" s="8"/>
      <c r="E635" s="8"/>
      <c r="F635" s="8"/>
      <c r="G635" s="8"/>
      <c r="H635" s="8"/>
    </row>
    <row r="636">
      <c r="A636" s="8"/>
      <c r="B636" s="8"/>
      <c r="C636" s="8"/>
      <c r="D636" s="8"/>
      <c r="E636" s="8"/>
      <c r="F636" s="8"/>
      <c r="G636" s="8"/>
      <c r="H636" s="8"/>
    </row>
    <row r="637">
      <c r="A637" s="8"/>
      <c r="B637" s="8"/>
      <c r="C637" s="8"/>
      <c r="D637" s="8"/>
      <c r="E637" s="8"/>
      <c r="F637" s="8"/>
      <c r="G637" s="8"/>
      <c r="H637" s="8"/>
    </row>
    <row r="638">
      <c r="A638" s="8"/>
      <c r="B638" s="8"/>
      <c r="C638" s="8"/>
      <c r="D638" s="8"/>
      <c r="E638" s="8"/>
      <c r="F638" s="8"/>
      <c r="G638" s="8"/>
      <c r="H638" s="8"/>
    </row>
    <row r="639">
      <c r="A639" s="8"/>
      <c r="B639" s="8"/>
      <c r="C639" s="8"/>
      <c r="D639" s="8"/>
      <c r="E639" s="8"/>
      <c r="F639" s="8"/>
      <c r="G639" s="8"/>
      <c r="H639" s="8"/>
    </row>
    <row r="640">
      <c r="A640" s="8"/>
      <c r="B640" s="8"/>
      <c r="C640" s="8"/>
      <c r="D640" s="8"/>
      <c r="E640" s="8"/>
      <c r="F640" s="8"/>
      <c r="G640" s="8"/>
      <c r="H640" s="8"/>
    </row>
    <row r="641">
      <c r="A641" s="8"/>
      <c r="B641" s="8"/>
      <c r="C641" s="8"/>
      <c r="D641" s="8"/>
      <c r="E641" s="8"/>
      <c r="F641" s="8"/>
      <c r="G641" s="8"/>
      <c r="H641" s="8"/>
    </row>
    <row r="642">
      <c r="A642" s="8"/>
      <c r="B642" s="8"/>
      <c r="C642" s="8"/>
      <c r="D642" s="8"/>
      <c r="E642" s="8"/>
      <c r="F642" s="8"/>
      <c r="G642" s="8"/>
      <c r="H642" s="8"/>
    </row>
    <row r="643">
      <c r="A643" s="8"/>
      <c r="B643" s="8"/>
      <c r="C643" s="8"/>
      <c r="D643" s="8"/>
      <c r="E643" s="8"/>
      <c r="F643" s="8"/>
      <c r="G643" s="8"/>
      <c r="H643" s="8"/>
    </row>
    <row r="644">
      <c r="A644" s="8"/>
      <c r="B644" s="8"/>
      <c r="C644" s="8"/>
      <c r="D644" s="8"/>
      <c r="E644" s="8"/>
      <c r="F644" s="8"/>
      <c r="G644" s="8"/>
      <c r="H644" s="8"/>
    </row>
    <row r="645">
      <c r="A645" s="8"/>
      <c r="B645" s="8"/>
      <c r="C645" s="8"/>
      <c r="D645" s="8"/>
      <c r="E645" s="8"/>
      <c r="F645" s="8"/>
      <c r="G645" s="8"/>
      <c r="H645" s="8"/>
    </row>
    <row r="646">
      <c r="A646" s="8"/>
      <c r="B646" s="8"/>
      <c r="C646" s="8"/>
      <c r="D646" s="8"/>
      <c r="E646" s="8"/>
      <c r="F646" s="8"/>
      <c r="G646" s="8"/>
      <c r="H646" s="8"/>
    </row>
    <row r="647">
      <c r="A647" s="8"/>
      <c r="B647" s="8"/>
      <c r="C647" s="8"/>
      <c r="D647" s="8"/>
      <c r="E647" s="8"/>
      <c r="F647" s="8"/>
      <c r="G647" s="8"/>
      <c r="H647" s="8"/>
    </row>
    <row r="648">
      <c r="A648" s="8"/>
      <c r="B648" s="8"/>
      <c r="C648" s="8"/>
      <c r="D648" s="8"/>
      <c r="E648" s="8"/>
      <c r="F648" s="8"/>
      <c r="G648" s="8"/>
      <c r="H648" s="8"/>
    </row>
    <row r="649">
      <c r="A649" s="8"/>
      <c r="B649" s="8"/>
      <c r="C649" s="8"/>
      <c r="D649" s="8"/>
      <c r="E649" s="8"/>
      <c r="F649" s="8"/>
      <c r="G649" s="8"/>
      <c r="H649" s="8"/>
    </row>
    <row r="650">
      <c r="A650" s="8"/>
      <c r="B650" s="8"/>
      <c r="C650" s="8"/>
      <c r="D650" s="8"/>
      <c r="E650" s="8"/>
      <c r="F650" s="8"/>
      <c r="G650" s="8"/>
      <c r="H650" s="8"/>
    </row>
    <row r="651">
      <c r="A651" s="8"/>
      <c r="B651" s="8"/>
      <c r="C651" s="8"/>
      <c r="D651" s="8"/>
      <c r="E651" s="8"/>
      <c r="F651" s="8"/>
      <c r="G651" s="8"/>
      <c r="H651" s="8"/>
    </row>
    <row r="652">
      <c r="A652" s="8"/>
      <c r="B652" s="8"/>
      <c r="C652" s="8"/>
      <c r="D652" s="8"/>
      <c r="E652" s="8"/>
      <c r="F652" s="8"/>
      <c r="G652" s="8"/>
      <c r="H652" s="8"/>
    </row>
    <row r="653">
      <c r="A653" s="8"/>
      <c r="B653" s="8"/>
      <c r="C653" s="8"/>
      <c r="D653" s="8"/>
      <c r="E653" s="8"/>
      <c r="F653" s="8"/>
      <c r="G653" s="8"/>
      <c r="H653" s="8"/>
    </row>
    <row r="654">
      <c r="A654" s="8"/>
      <c r="B654" s="8"/>
      <c r="C654" s="8"/>
      <c r="D654" s="8"/>
      <c r="E654" s="8"/>
      <c r="F654" s="8"/>
      <c r="G654" s="8"/>
      <c r="H654" s="8"/>
    </row>
    <row r="655">
      <c r="A655" s="8"/>
      <c r="B655" s="8"/>
      <c r="C655" s="8"/>
      <c r="D655" s="8"/>
      <c r="E655" s="8"/>
      <c r="F655" s="8"/>
      <c r="G655" s="8"/>
      <c r="H655" s="8"/>
    </row>
    <row r="656">
      <c r="A656" s="8"/>
      <c r="B656" s="8"/>
      <c r="C656" s="8"/>
      <c r="D656" s="8"/>
      <c r="E656" s="8"/>
      <c r="F656" s="8"/>
      <c r="G656" s="8"/>
      <c r="H656" s="8"/>
    </row>
    <row r="657">
      <c r="A657" s="8"/>
      <c r="B657" s="8"/>
      <c r="C657" s="8"/>
      <c r="D657" s="8"/>
      <c r="E657" s="8"/>
      <c r="F657" s="8"/>
      <c r="G657" s="8"/>
      <c r="H657" s="8"/>
    </row>
    <row r="658">
      <c r="A658" s="8"/>
      <c r="B658" s="8"/>
      <c r="C658" s="8"/>
      <c r="D658" s="8"/>
      <c r="E658" s="8"/>
      <c r="F658" s="8"/>
      <c r="G658" s="8"/>
      <c r="H658" s="8"/>
    </row>
    <row r="659">
      <c r="A659" s="8"/>
      <c r="B659" s="8"/>
      <c r="C659" s="8"/>
      <c r="D659" s="8"/>
      <c r="E659" s="8"/>
      <c r="F659" s="8"/>
      <c r="G659" s="8"/>
      <c r="H659" s="8"/>
    </row>
    <row r="660">
      <c r="A660" s="8"/>
      <c r="B660" s="8"/>
      <c r="C660" s="8"/>
      <c r="D660" s="8"/>
      <c r="E660" s="8"/>
      <c r="F660" s="8"/>
      <c r="G660" s="8"/>
      <c r="H660" s="8"/>
    </row>
    <row r="661">
      <c r="A661" s="8"/>
      <c r="B661" s="8"/>
      <c r="C661" s="8"/>
      <c r="D661" s="8"/>
      <c r="E661" s="8"/>
      <c r="F661" s="8"/>
      <c r="G661" s="8"/>
      <c r="H661" s="8"/>
    </row>
    <row r="662">
      <c r="A662" s="8"/>
      <c r="B662" s="8"/>
      <c r="C662" s="8"/>
      <c r="D662" s="8"/>
      <c r="E662" s="8"/>
      <c r="F662" s="8"/>
      <c r="G662" s="8"/>
      <c r="H662" s="8"/>
    </row>
    <row r="663">
      <c r="A663" s="8"/>
      <c r="B663" s="8"/>
      <c r="C663" s="8"/>
      <c r="D663" s="8"/>
      <c r="E663" s="8"/>
      <c r="F663" s="8"/>
      <c r="G663" s="8"/>
      <c r="H663" s="8"/>
    </row>
    <row r="664">
      <c r="A664" s="8"/>
      <c r="B664" s="8"/>
      <c r="C664" s="8"/>
      <c r="D664" s="8"/>
      <c r="E664" s="8"/>
      <c r="F664" s="8"/>
      <c r="G664" s="8"/>
      <c r="H664" s="8"/>
    </row>
    <row r="665">
      <c r="A665" s="8"/>
      <c r="B665" s="8"/>
      <c r="C665" s="8"/>
      <c r="D665" s="8"/>
      <c r="E665" s="8"/>
      <c r="F665" s="8"/>
      <c r="G665" s="8"/>
      <c r="H665" s="8"/>
    </row>
    <row r="666">
      <c r="A666" s="8"/>
      <c r="B666" s="8"/>
      <c r="C666" s="8"/>
      <c r="D666" s="8"/>
      <c r="E666" s="8"/>
      <c r="F666" s="8"/>
      <c r="G666" s="8"/>
      <c r="H666" s="8"/>
    </row>
    <row r="667">
      <c r="A667" s="8"/>
      <c r="B667" s="8"/>
      <c r="C667" s="8"/>
      <c r="D667" s="8"/>
      <c r="E667" s="8"/>
      <c r="F667" s="8"/>
      <c r="G667" s="8"/>
      <c r="H667" s="8"/>
    </row>
    <row r="668">
      <c r="A668" s="8"/>
      <c r="B668" s="8"/>
      <c r="C668" s="8"/>
      <c r="D668" s="8"/>
      <c r="E668" s="8"/>
      <c r="F668" s="8"/>
      <c r="G668" s="8"/>
      <c r="H668" s="8"/>
    </row>
    <row r="669">
      <c r="A669" s="8"/>
      <c r="B669" s="8"/>
      <c r="C669" s="8"/>
      <c r="D669" s="8"/>
      <c r="E669" s="8"/>
      <c r="F669" s="8"/>
      <c r="G669" s="8"/>
      <c r="H669" s="8"/>
    </row>
    <row r="670">
      <c r="A670" s="8"/>
      <c r="B670" s="8"/>
      <c r="C670" s="8"/>
      <c r="D670" s="8"/>
      <c r="E670" s="8"/>
      <c r="F670" s="8"/>
      <c r="G670" s="8"/>
      <c r="H670" s="8"/>
    </row>
    <row r="671">
      <c r="A671" s="8"/>
      <c r="B671" s="8"/>
      <c r="C671" s="8"/>
      <c r="D671" s="8"/>
      <c r="E671" s="8"/>
      <c r="F671" s="8"/>
      <c r="G671" s="8"/>
      <c r="H671" s="8"/>
    </row>
    <row r="672">
      <c r="A672" s="8"/>
      <c r="B672" s="8"/>
      <c r="C672" s="8"/>
      <c r="D672" s="8"/>
      <c r="E672" s="8"/>
      <c r="F672" s="8"/>
      <c r="G672" s="8"/>
      <c r="H672" s="8"/>
    </row>
    <row r="673">
      <c r="A673" s="8"/>
      <c r="B673" s="8"/>
      <c r="C673" s="8"/>
      <c r="D673" s="8"/>
      <c r="E673" s="8"/>
      <c r="F673" s="8"/>
      <c r="G673" s="8"/>
      <c r="H673" s="8"/>
    </row>
    <row r="674">
      <c r="A674" s="8"/>
      <c r="B674" s="8"/>
      <c r="C674" s="8"/>
      <c r="D674" s="8"/>
      <c r="E674" s="8"/>
      <c r="F674" s="8"/>
      <c r="G674" s="8"/>
      <c r="H674" s="8"/>
    </row>
    <row r="675">
      <c r="A675" s="8"/>
      <c r="B675" s="8"/>
      <c r="C675" s="8"/>
      <c r="D675" s="8"/>
      <c r="E675" s="8"/>
      <c r="F675" s="8"/>
      <c r="G675" s="8"/>
      <c r="H675" s="8"/>
    </row>
    <row r="676">
      <c r="A676" s="8"/>
      <c r="B676" s="8"/>
      <c r="C676" s="8"/>
      <c r="D676" s="8"/>
      <c r="E676" s="8"/>
      <c r="F676" s="8"/>
      <c r="G676" s="8"/>
      <c r="H676" s="8"/>
    </row>
    <row r="677">
      <c r="A677" s="8"/>
      <c r="B677" s="8"/>
      <c r="C677" s="8"/>
      <c r="D677" s="8"/>
      <c r="E677" s="8"/>
      <c r="F677" s="8"/>
      <c r="G677" s="8"/>
      <c r="H677" s="8"/>
    </row>
    <row r="678">
      <c r="A678" s="8"/>
      <c r="B678" s="8"/>
      <c r="C678" s="8"/>
      <c r="D678" s="8"/>
      <c r="E678" s="8"/>
      <c r="F678" s="8"/>
      <c r="G678" s="8"/>
      <c r="H678" s="8"/>
    </row>
    <row r="679">
      <c r="A679" s="8"/>
      <c r="B679" s="8"/>
      <c r="C679" s="8"/>
      <c r="D679" s="8"/>
      <c r="E679" s="8"/>
      <c r="F679" s="8"/>
      <c r="G679" s="8"/>
      <c r="H679" s="8"/>
    </row>
    <row r="680">
      <c r="A680" s="8"/>
      <c r="B680" s="8"/>
      <c r="C680" s="8"/>
      <c r="D680" s="8"/>
      <c r="E680" s="8"/>
      <c r="F680" s="8"/>
      <c r="G680" s="8"/>
      <c r="H680" s="8"/>
    </row>
    <row r="681">
      <c r="A681" s="8"/>
      <c r="B681" s="8"/>
      <c r="C681" s="8"/>
      <c r="D681" s="8"/>
      <c r="E681" s="8"/>
      <c r="F681" s="8"/>
      <c r="G681" s="8"/>
      <c r="H681" s="8"/>
    </row>
    <row r="682">
      <c r="A682" s="8"/>
      <c r="B682" s="8"/>
      <c r="C682" s="8"/>
      <c r="D682" s="8"/>
      <c r="E682" s="8"/>
      <c r="F682" s="8"/>
      <c r="G682" s="8"/>
      <c r="H682" s="8"/>
    </row>
    <row r="683">
      <c r="A683" s="8"/>
      <c r="B683" s="8"/>
      <c r="C683" s="8"/>
      <c r="D683" s="8"/>
      <c r="E683" s="8"/>
      <c r="F683" s="8"/>
      <c r="G683" s="8"/>
      <c r="H683" s="8"/>
    </row>
    <row r="684">
      <c r="A684" s="8"/>
      <c r="B684" s="8"/>
      <c r="C684" s="8"/>
      <c r="D684" s="8"/>
      <c r="E684" s="8"/>
      <c r="F684" s="8"/>
      <c r="G684" s="8"/>
      <c r="H684" s="8"/>
    </row>
    <row r="685">
      <c r="A685" s="8"/>
      <c r="B685" s="8"/>
      <c r="C685" s="8"/>
      <c r="D685" s="8"/>
      <c r="E685" s="8"/>
      <c r="F685" s="8"/>
      <c r="G685" s="8"/>
      <c r="H685" s="8"/>
    </row>
    <row r="686">
      <c r="A686" s="8"/>
      <c r="B686" s="8"/>
      <c r="C686" s="8"/>
      <c r="D686" s="8"/>
      <c r="E686" s="8"/>
      <c r="F686" s="8"/>
      <c r="G686" s="8"/>
      <c r="H686" s="8"/>
    </row>
    <row r="687">
      <c r="A687" s="8"/>
      <c r="B687" s="8"/>
      <c r="C687" s="8"/>
      <c r="D687" s="8"/>
      <c r="E687" s="8"/>
      <c r="F687" s="8"/>
      <c r="G687" s="8"/>
      <c r="H687" s="8"/>
    </row>
    <row r="688">
      <c r="A688" s="8"/>
      <c r="B688" s="8"/>
      <c r="C688" s="8"/>
      <c r="D688" s="8"/>
      <c r="E688" s="8"/>
      <c r="F688" s="8"/>
      <c r="G688" s="8"/>
      <c r="H688" s="8"/>
    </row>
    <row r="689">
      <c r="A689" s="8"/>
      <c r="B689" s="8"/>
      <c r="C689" s="8"/>
      <c r="D689" s="8"/>
      <c r="E689" s="8"/>
      <c r="F689" s="8"/>
      <c r="G689" s="8"/>
      <c r="H689" s="8"/>
    </row>
    <row r="690">
      <c r="A690" s="8"/>
      <c r="B690" s="8"/>
      <c r="C690" s="8"/>
      <c r="D690" s="8"/>
      <c r="E690" s="8"/>
      <c r="F690" s="8"/>
      <c r="G690" s="8"/>
      <c r="H690" s="8"/>
    </row>
    <row r="691">
      <c r="A691" s="8"/>
      <c r="B691" s="8"/>
      <c r="C691" s="8"/>
      <c r="D691" s="8"/>
      <c r="E691" s="8"/>
      <c r="F691" s="8"/>
      <c r="G691" s="8"/>
      <c r="H691" s="8"/>
    </row>
    <row r="692">
      <c r="A692" s="8"/>
      <c r="B692" s="8"/>
      <c r="C692" s="8"/>
      <c r="D692" s="8"/>
      <c r="E692" s="8"/>
      <c r="F692" s="8"/>
      <c r="G692" s="8"/>
      <c r="H692" s="8"/>
    </row>
    <row r="693">
      <c r="A693" s="8"/>
      <c r="B693" s="8"/>
      <c r="C693" s="8"/>
      <c r="D693" s="8"/>
      <c r="E693" s="8"/>
      <c r="F693" s="8"/>
      <c r="G693" s="8"/>
      <c r="H693" s="8"/>
    </row>
    <row r="694">
      <c r="A694" s="8"/>
      <c r="B694" s="8"/>
      <c r="C694" s="8"/>
      <c r="D694" s="8"/>
      <c r="E694" s="8"/>
      <c r="F694" s="8"/>
      <c r="G694" s="8"/>
      <c r="H694" s="8"/>
    </row>
    <row r="695">
      <c r="A695" s="8"/>
      <c r="B695" s="8"/>
      <c r="C695" s="8"/>
      <c r="D695" s="8"/>
      <c r="E695" s="8"/>
      <c r="F695" s="8"/>
      <c r="G695" s="8"/>
      <c r="H695" s="8"/>
    </row>
    <row r="696">
      <c r="A696" s="8"/>
      <c r="B696" s="8"/>
      <c r="C696" s="8"/>
      <c r="D696" s="8"/>
      <c r="E696" s="8"/>
      <c r="F696" s="8"/>
      <c r="G696" s="8"/>
      <c r="H696" s="8"/>
    </row>
    <row r="697">
      <c r="A697" s="8"/>
      <c r="B697" s="8"/>
      <c r="C697" s="8"/>
      <c r="D697" s="8"/>
      <c r="E697" s="8"/>
      <c r="F697" s="8"/>
      <c r="G697" s="8"/>
      <c r="H697" s="8"/>
    </row>
    <row r="698">
      <c r="A698" s="8"/>
      <c r="B698" s="8"/>
      <c r="C698" s="8"/>
      <c r="D698" s="8"/>
      <c r="E698" s="8"/>
      <c r="F698" s="8"/>
      <c r="G698" s="8"/>
      <c r="H698" s="8"/>
    </row>
    <row r="699">
      <c r="A699" s="8"/>
      <c r="B699" s="8"/>
      <c r="C699" s="8"/>
      <c r="D699" s="8"/>
      <c r="E699" s="8"/>
      <c r="F699" s="8"/>
      <c r="G699" s="8"/>
      <c r="H699" s="8"/>
    </row>
    <row r="700">
      <c r="A700" s="8"/>
      <c r="B700" s="8"/>
      <c r="C700" s="8"/>
      <c r="D700" s="8"/>
      <c r="E700" s="8"/>
      <c r="F700" s="8"/>
      <c r="G700" s="8"/>
      <c r="H700" s="8"/>
    </row>
    <row r="701">
      <c r="A701" s="8"/>
      <c r="B701" s="8"/>
      <c r="C701" s="8"/>
      <c r="D701" s="8"/>
      <c r="E701" s="8"/>
      <c r="F701" s="8"/>
      <c r="G701" s="8"/>
      <c r="H701" s="8"/>
    </row>
    <row r="702">
      <c r="A702" s="8"/>
      <c r="B702" s="8"/>
      <c r="C702" s="8"/>
      <c r="D702" s="8"/>
      <c r="E702" s="8"/>
      <c r="F702" s="8"/>
      <c r="G702" s="8"/>
      <c r="H702" s="8"/>
    </row>
    <row r="703">
      <c r="A703" s="8"/>
      <c r="B703" s="8"/>
      <c r="C703" s="8"/>
      <c r="D703" s="8"/>
      <c r="E703" s="8"/>
      <c r="F703" s="8"/>
      <c r="G703" s="8"/>
      <c r="H703" s="8"/>
    </row>
    <row r="704">
      <c r="A704" s="8"/>
      <c r="B704" s="8"/>
      <c r="C704" s="8"/>
      <c r="D704" s="8"/>
      <c r="E704" s="8"/>
      <c r="F704" s="8"/>
      <c r="G704" s="8"/>
      <c r="H704" s="8"/>
    </row>
    <row r="705">
      <c r="A705" s="8"/>
      <c r="B705" s="8"/>
      <c r="C705" s="8"/>
      <c r="D705" s="8"/>
      <c r="E705" s="8"/>
      <c r="F705" s="8"/>
      <c r="G705" s="8"/>
      <c r="H705" s="8"/>
    </row>
    <row r="706">
      <c r="A706" s="8"/>
      <c r="B706" s="8"/>
      <c r="C706" s="8"/>
      <c r="D706" s="8"/>
      <c r="E706" s="8"/>
      <c r="F706" s="8"/>
      <c r="G706" s="8"/>
      <c r="H706" s="8"/>
    </row>
    <row r="707">
      <c r="A707" s="8"/>
      <c r="B707" s="8"/>
      <c r="C707" s="8"/>
      <c r="D707" s="8"/>
      <c r="E707" s="8"/>
      <c r="F707" s="8"/>
      <c r="G707" s="8"/>
      <c r="H707" s="8"/>
    </row>
    <row r="708">
      <c r="A708" s="8"/>
      <c r="B708" s="8"/>
      <c r="C708" s="8"/>
      <c r="D708" s="8"/>
      <c r="E708" s="8"/>
      <c r="F708" s="8"/>
      <c r="G708" s="8"/>
      <c r="H708" s="8"/>
    </row>
    <row r="709">
      <c r="A709" s="8"/>
      <c r="B709" s="8"/>
      <c r="C709" s="8"/>
      <c r="D709" s="8"/>
      <c r="E709" s="8"/>
      <c r="F709" s="8"/>
      <c r="G709" s="8"/>
      <c r="H709" s="8"/>
    </row>
    <row r="710">
      <c r="A710" s="8"/>
      <c r="B710" s="8"/>
      <c r="C710" s="8"/>
      <c r="D710" s="8"/>
      <c r="E710" s="8"/>
      <c r="F710" s="8"/>
      <c r="G710" s="8"/>
      <c r="H710" s="8"/>
    </row>
    <row r="711">
      <c r="A711" s="8"/>
      <c r="B711" s="8"/>
      <c r="C711" s="8"/>
      <c r="D711" s="8"/>
      <c r="E711" s="8"/>
      <c r="F711" s="8"/>
      <c r="G711" s="8"/>
      <c r="H711" s="8"/>
    </row>
    <row r="712">
      <c r="A712" s="8"/>
      <c r="B712" s="8"/>
      <c r="C712" s="8"/>
      <c r="D712" s="8"/>
      <c r="E712" s="8"/>
      <c r="F712" s="8"/>
      <c r="G712" s="8"/>
      <c r="H712" s="8"/>
    </row>
    <row r="713">
      <c r="A713" s="8"/>
      <c r="B713" s="8"/>
      <c r="C713" s="8"/>
      <c r="D713" s="8"/>
      <c r="E713" s="8"/>
      <c r="F713" s="8"/>
      <c r="G713" s="8"/>
      <c r="H713" s="8"/>
    </row>
    <row r="714">
      <c r="A714" s="8"/>
      <c r="B714" s="8"/>
      <c r="C714" s="8"/>
      <c r="D714" s="8"/>
      <c r="E714" s="8"/>
      <c r="F714" s="8"/>
      <c r="G714" s="8"/>
      <c r="H714" s="8"/>
    </row>
    <row r="715">
      <c r="A715" s="8"/>
      <c r="B715" s="8"/>
      <c r="C715" s="8"/>
      <c r="D715" s="8"/>
      <c r="E715" s="8"/>
      <c r="F715" s="8"/>
      <c r="G715" s="8"/>
      <c r="H715" s="8"/>
    </row>
    <row r="716">
      <c r="A716" s="8"/>
      <c r="B716" s="8"/>
      <c r="C716" s="8"/>
      <c r="D716" s="8"/>
      <c r="E716" s="8"/>
      <c r="F716" s="8"/>
      <c r="G716" s="8"/>
      <c r="H716" s="8"/>
    </row>
    <row r="717">
      <c r="A717" s="8"/>
      <c r="B717" s="8"/>
      <c r="C717" s="8"/>
      <c r="D717" s="8"/>
      <c r="E717" s="8"/>
      <c r="F717" s="8"/>
      <c r="G717" s="8"/>
      <c r="H717" s="8"/>
    </row>
    <row r="718">
      <c r="A718" s="8"/>
      <c r="B718" s="8"/>
      <c r="C718" s="8"/>
      <c r="D718" s="8"/>
      <c r="E718" s="8"/>
      <c r="F718" s="8"/>
      <c r="G718" s="8"/>
      <c r="H718" s="8"/>
    </row>
    <row r="719">
      <c r="A719" s="8"/>
      <c r="B719" s="8"/>
      <c r="C719" s="8"/>
      <c r="D719" s="8"/>
      <c r="E719" s="8"/>
      <c r="F719" s="8"/>
      <c r="G719" s="8"/>
      <c r="H719" s="8"/>
    </row>
    <row r="720">
      <c r="A720" s="8"/>
      <c r="B720" s="8"/>
      <c r="C720" s="8"/>
      <c r="D720" s="8"/>
      <c r="E720" s="8"/>
      <c r="F720" s="8"/>
      <c r="G720" s="8"/>
      <c r="H720" s="8"/>
    </row>
    <row r="721">
      <c r="A721" s="8"/>
      <c r="B721" s="8"/>
      <c r="C721" s="8"/>
      <c r="D721" s="8"/>
      <c r="E721" s="8"/>
      <c r="F721" s="8"/>
      <c r="G721" s="8"/>
      <c r="H721" s="8"/>
    </row>
    <row r="722">
      <c r="A722" s="8"/>
      <c r="B722" s="8"/>
      <c r="C722" s="8"/>
      <c r="D722" s="8"/>
      <c r="E722" s="8"/>
      <c r="F722" s="8"/>
      <c r="G722" s="8"/>
      <c r="H722" s="8"/>
    </row>
    <row r="723">
      <c r="A723" s="8"/>
      <c r="B723" s="8"/>
      <c r="C723" s="8"/>
      <c r="D723" s="8"/>
      <c r="E723" s="8"/>
      <c r="F723" s="8"/>
      <c r="G723" s="8"/>
      <c r="H723" s="8"/>
    </row>
    <row r="724">
      <c r="A724" s="8"/>
      <c r="B724" s="8"/>
      <c r="C724" s="8"/>
      <c r="D724" s="8"/>
      <c r="E724" s="8"/>
      <c r="F724" s="8"/>
      <c r="G724" s="8"/>
      <c r="H724" s="8"/>
    </row>
    <row r="725">
      <c r="A725" s="8"/>
      <c r="B725" s="8"/>
      <c r="C725" s="8"/>
      <c r="D725" s="8"/>
      <c r="E725" s="8"/>
      <c r="F725" s="8"/>
      <c r="G725" s="8"/>
      <c r="H725" s="8"/>
    </row>
    <row r="726">
      <c r="A726" s="8"/>
      <c r="B726" s="8"/>
      <c r="C726" s="8"/>
      <c r="D726" s="8"/>
      <c r="E726" s="8"/>
      <c r="F726" s="8"/>
      <c r="G726" s="8"/>
      <c r="H726" s="8"/>
    </row>
    <row r="727">
      <c r="A727" s="8"/>
      <c r="B727" s="8"/>
      <c r="C727" s="8"/>
      <c r="D727" s="8"/>
      <c r="E727" s="8"/>
      <c r="F727" s="8"/>
      <c r="G727" s="8"/>
      <c r="H727" s="8"/>
    </row>
    <row r="728">
      <c r="A728" s="8"/>
      <c r="B728" s="8"/>
      <c r="C728" s="8"/>
      <c r="D728" s="8"/>
      <c r="E728" s="8"/>
      <c r="F728" s="8"/>
      <c r="G728" s="8"/>
      <c r="H728" s="8"/>
    </row>
    <row r="729">
      <c r="A729" s="8"/>
      <c r="B729" s="8"/>
      <c r="C729" s="8"/>
      <c r="D729" s="8"/>
      <c r="E729" s="8"/>
      <c r="F729" s="8"/>
      <c r="G729" s="8"/>
      <c r="H729" s="8"/>
    </row>
    <row r="730">
      <c r="A730" s="8"/>
      <c r="B730" s="8"/>
      <c r="C730" s="8"/>
      <c r="D730" s="8"/>
      <c r="E730" s="8"/>
      <c r="F730" s="8"/>
      <c r="G730" s="8"/>
      <c r="H730" s="8"/>
    </row>
    <row r="731">
      <c r="A731" s="8"/>
      <c r="B731" s="8"/>
      <c r="C731" s="8"/>
      <c r="D731" s="8"/>
      <c r="E731" s="8"/>
      <c r="F731" s="8"/>
      <c r="G731" s="8"/>
      <c r="H731" s="8"/>
    </row>
    <row r="732">
      <c r="A732" s="8"/>
      <c r="B732" s="8"/>
      <c r="C732" s="8"/>
      <c r="D732" s="8"/>
      <c r="E732" s="8"/>
      <c r="F732" s="8"/>
      <c r="G732" s="8"/>
      <c r="H732" s="8"/>
    </row>
    <row r="733">
      <c r="A733" s="8"/>
      <c r="B733" s="8"/>
      <c r="C733" s="8"/>
      <c r="D733" s="8"/>
      <c r="E733" s="8"/>
      <c r="F733" s="8"/>
      <c r="G733" s="8"/>
      <c r="H733" s="8"/>
    </row>
    <row r="734">
      <c r="A734" s="8"/>
      <c r="B734" s="8"/>
      <c r="C734" s="8"/>
      <c r="D734" s="8"/>
      <c r="E734" s="8"/>
      <c r="F734" s="8"/>
      <c r="G734" s="8"/>
      <c r="H734" s="8"/>
    </row>
    <row r="735">
      <c r="A735" s="8"/>
      <c r="B735" s="8"/>
      <c r="C735" s="8"/>
      <c r="D735" s="8"/>
      <c r="E735" s="8"/>
      <c r="F735" s="8"/>
      <c r="G735" s="8"/>
      <c r="H735" s="8"/>
    </row>
    <row r="736">
      <c r="A736" s="8"/>
      <c r="B736" s="8"/>
      <c r="C736" s="8"/>
      <c r="D736" s="8"/>
      <c r="E736" s="8"/>
      <c r="F736" s="8"/>
      <c r="G736" s="8"/>
      <c r="H736" s="8"/>
    </row>
    <row r="737">
      <c r="A737" s="8"/>
      <c r="B737" s="8"/>
      <c r="C737" s="8"/>
      <c r="D737" s="8"/>
      <c r="E737" s="8"/>
      <c r="F737" s="8"/>
      <c r="G737" s="8"/>
      <c r="H737" s="8"/>
    </row>
    <row r="738">
      <c r="A738" s="8"/>
      <c r="B738" s="8"/>
      <c r="C738" s="8"/>
      <c r="D738" s="8"/>
      <c r="E738" s="8"/>
      <c r="F738" s="8"/>
      <c r="G738" s="8"/>
      <c r="H738" s="8"/>
    </row>
    <row r="739">
      <c r="A739" s="8"/>
      <c r="B739" s="8"/>
      <c r="C739" s="8"/>
      <c r="D739" s="8"/>
      <c r="E739" s="8"/>
      <c r="F739" s="8"/>
      <c r="G739" s="8"/>
      <c r="H739" s="8"/>
    </row>
    <row r="740">
      <c r="A740" s="8"/>
      <c r="B740" s="8"/>
      <c r="C740" s="8"/>
      <c r="D740" s="8"/>
      <c r="E740" s="8"/>
      <c r="F740" s="8"/>
      <c r="G740" s="8"/>
      <c r="H740" s="8"/>
    </row>
    <row r="741">
      <c r="A741" s="8"/>
      <c r="B741" s="8"/>
      <c r="C741" s="8"/>
      <c r="D741" s="8"/>
      <c r="E741" s="8"/>
      <c r="F741" s="8"/>
      <c r="G741" s="8"/>
      <c r="H741" s="8"/>
    </row>
    <row r="742">
      <c r="A742" s="8"/>
      <c r="B742" s="8"/>
      <c r="C742" s="8"/>
      <c r="D742" s="8"/>
      <c r="E742" s="8"/>
      <c r="F742" s="8"/>
      <c r="G742" s="8"/>
      <c r="H742" s="8"/>
    </row>
    <row r="743">
      <c r="A743" s="8"/>
      <c r="B743" s="8"/>
      <c r="C743" s="8"/>
      <c r="D743" s="8"/>
      <c r="E743" s="8"/>
      <c r="F743" s="8"/>
      <c r="G743" s="8"/>
      <c r="H743" s="8"/>
    </row>
    <row r="744">
      <c r="A744" s="8"/>
      <c r="B744" s="8"/>
      <c r="C744" s="8"/>
      <c r="D744" s="8"/>
      <c r="E744" s="8"/>
      <c r="F744" s="8"/>
      <c r="G744" s="8"/>
      <c r="H744" s="8"/>
    </row>
    <row r="745">
      <c r="A745" s="8"/>
      <c r="B745" s="8"/>
      <c r="C745" s="8"/>
      <c r="D745" s="8"/>
      <c r="E745" s="8"/>
      <c r="F745" s="8"/>
      <c r="G745" s="8"/>
      <c r="H745" s="8"/>
    </row>
    <row r="746">
      <c r="A746" s="8"/>
      <c r="B746" s="8"/>
      <c r="C746" s="8"/>
      <c r="D746" s="8"/>
      <c r="E746" s="8"/>
      <c r="F746" s="8"/>
      <c r="G746" s="8"/>
      <c r="H746" s="8"/>
    </row>
    <row r="747">
      <c r="A747" s="8"/>
      <c r="B747" s="8"/>
      <c r="C747" s="8"/>
      <c r="D747" s="8"/>
      <c r="E747" s="8"/>
      <c r="F747" s="8"/>
      <c r="G747" s="8"/>
      <c r="H747" s="8"/>
    </row>
    <row r="748">
      <c r="A748" s="8"/>
      <c r="B748" s="8"/>
      <c r="C748" s="8"/>
      <c r="D748" s="8"/>
      <c r="E748" s="8"/>
      <c r="F748" s="8"/>
      <c r="G748" s="8"/>
      <c r="H748" s="8"/>
    </row>
    <row r="749">
      <c r="A749" s="8"/>
      <c r="B749" s="8"/>
      <c r="C749" s="8"/>
      <c r="D749" s="8"/>
      <c r="E749" s="8"/>
      <c r="F749" s="8"/>
      <c r="G749" s="8"/>
      <c r="H749" s="8"/>
    </row>
    <row r="750">
      <c r="A750" s="8"/>
      <c r="B750" s="8"/>
      <c r="C750" s="8"/>
      <c r="D750" s="8"/>
      <c r="E750" s="8"/>
      <c r="F750" s="8"/>
      <c r="G750" s="8"/>
      <c r="H750" s="8"/>
    </row>
    <row r="751">
      <c r="A751" s="8"/>
      <c r="B751" s="8"/>
      <c r="C751" s="8"/>
      <c r="D751" s="8"/>
      <c r="E751" s="8"/>
      <c r="F751" s="8"/>
      <c r="G751" s="8"/>
      <c r="H751" s="8"/>
    </row>
    <row r="752">
      <c r="A752" s="8"/>
      <c r="B752" s="8"/>
      <c r="C752" s="8"/>
      <c r="D752" s="8"/>
      <c r="E752" s="8"/>
      <c r="F752" s="8"/>
      <c r="G752" s="8"/>
      <c r="H752" s="8"/>
    </row>
    <row r="753">
      <c r="A753" s="8"/>
      <c r="B753" s="8"/>
      <c r="C753" s="8"/>
      <c r="D753" s="8"/>
      <c r="E753" s="8"/>
      <c r="F753" s="8"/>
      <c r="G753" s="8"/>
      <c r="H753" s="8"/>
    </row>
    <row r="754">
      <c r="A754" s="8"/>
      <c r="B754" s="8"/>
      <c r="C754" s="8"/>
      <c r="D754" s="8"/>
      <c r="E754" s="8"/>
      <c r="F754" s="8"/>
      <c r="G754" s="8"/>
      <c r="H754" s="8"/>
    </row>
    <row r="755">
      <c r="A755" s="8"/>
      <c r="B755" s="8"/>
      <c r="C755" s="8"/>
      <c r="D755" s="8"/>
      <c r="E755" s="8"/>
      <c r="F755" s="8"/>
      <c r="G755" s="8"/>
      <c r="H755" s="8"/>
    </row>
    <row r="756">
      <c r="A756" s="8"/>
      <c r="B756" s="8"/>
      <c r="C756" s="8"/>
      <c r="D756" s="8"/>
      <c r="E756" s="8"/>
      <c r="F756" s="8"/>
      <c r="G756" s="8"/>
      <c r="H756" s="8"/>
    </row>
    <row r="757">
      <c r="A757" s="8"/>
      <c r="B757" s="8"/>
      <c r="C757" s="8"/>
      <c r="D757" s="8"/>
      <c r="E757" s="8"/>
      <c r="F757" s="8"/>
      <c r="G757" s="8"/>
      <c r="H757" s="8"/>
    </row>
    <row r="758">
      <c r="A758" s="8"/>
      <c r="B758" s="8"/>
      <c r="C758" s="8"/>
      <c r="D758" s="8"/>
      <c r="E758" s="8"/>
      <c r="F758" s="8"/>
      <c r="G758" s="8"/>
      <c r="H758" s="8"/>
    </row>
    <row r="759">
      <c r="A759" s="8"/>
      <c r="B759" s="8"/>
      <c r="C759" s="8"/>
      <c r="D759" s="8"/>
      <c r="E759" s="8"/>
      <c r="F759" s="8"/>
      <c r="G759" s="8"/>
      <c r="H759" s="8"/>
    </row>
    <row r="760">
      <c r="A760" s="8"/>
      <c r="B760" s="8"/>
      <c r="C760" s="8"/>
      <c r="D760" s="8"/>
      <c r="E760" s="8"/>
      <c r="F760" s="8"/>
      <c r="G760" s="8"/>
      <c r="H760" s="8"/>
    </row>
    <row r="761">
      <c r="A761" s="8"/>
      <c r="B761" s="8"/>
      <c r="C761" s="8"/>
      <c r="D761" s="8"/>
      <c r="E761" s="8"/>
      <c r="F761" s="8"/>
      <c r="G761" s="8"/>
      <c r="H761" s="8"/>
    </row>
    <row r="762">
      <c r="A762" s="8"/>
      <c r="B762" s="8"/>
      <c r="C762" s="8"/>
      <c r="D762" s="8"/>
      <c r="E762" s="8"/>
      <c r="F762" s="8"/>
      <c r="G762" s="8"/>
      <c r="H762" s="8"/>
    </row>
    <row r="763">
      <c r="A763" s="8"/>
      <c r="B763" s="8"/>
      <c r="C763" s="8"/>
      <c r="D763" s="8"/>
      <c r="E763" s="8"/>
      <c r="F763" s="8"/>
      <c r="G763" s="8"/>
      <c r="H763" s="8"/>
    </row>
    <row r="764">
      <c r="A764" s="8"/>
      <c r="B764" s="8"/>
      <c r="C764" s="8"/>
      <c r="D764" s="8"/>
      <c r="E764" s="8"/>
      <c r="F764" s="8"/>
      <c r="G764" s="8"/>
      <c r="H764" s="8"/>
    </row>
    <row r="765">
      <c r="A765" s="8"/>
      <c r="B765" s="8"/>
      <c r="C765" s="8"/>
      <c r="D765" s="8"/>
      <c r="E765" s="8"/>
      <c r="F765" s="8"/>
      <c r="G765" s="8"/>
      <c r="H765" s="8"/>
    </row>
    <row r="766">
      <c r="A766" s="8"/>
      <c r="B766" s="8"/>
      <c r="C766" s="8"/>
      <c r="D766" s="8"/>
      <c r="E766" s="8"/>
      <c r="F766" s="8"/>
      <c r="G766" s="8"/>
      <c r="H766" s="8"/>
    </row>
    <row r="767">
      <c r="A767" s="8"/>
      <c r="B767" s="8"/>
      <c r="C767" s="8"/>
      <c r="D767" s="8"/>
      <c r="E767" s="8"/>
      <c r="F767" s="8"/>
      <c r="G767" s="8"/>
      <c r="H767" s="8"/>
    </row>
    <row r="768">
      <c r="A768" s="8"/>
      <c r="B768" s="8"/>
      <c r="C768" s="8"/>
      <c r="D768" s="8"/>
      <c r="E768" s="8"/>
      <c r="F768" s="8"/>
      <c r="G768" s="8"/>
      <c r="H768" s="8"/>
    </row>
    <row r="769">
      <c r="A769" s="8"/>
      <c r="B769" s="8"/>
      <c r="C769" s="8"/>
      <c r="D769" s="8"/>
      <c r="E769" s="8"/>
      <c r="F769" s="8"/>
      <c r="G769" s="8"/>
      <c r="H769" s="8"/>
    </row>
    <row r="770">
      <c r="A770" s="8"/>
      <c r="B770" s="8"/>
      <c r="C770" s="8"/>
      <c r="D770" s="8"/>
      <c r="E770" s="8"/>
      <c r="F770" s="8"/>
      <c r="G770" s="8"/>
      <c r="H770" s="8"/>
    </row>
    <row r="771">
      <c r="A771" s="8"/>
      <c r="B771" s="8"/>
      <c r="C771" s="8"/>
      <c r="D771" s="8"/>
      <c r="E771" s="8"/>
      <c r="F771" s="8"/>
      <c r="G771" s="8"/>
      <c r="H771" s="8"/>
    </row>
    <row r="772">
      <c r="A772" s="8"/>
      <c r="B772" s="8"/>
      <c r="C772" s="8"/>
      <c r="D772" s="8"/>
      <c r="E772" s="8"/>
      <c r="F772" s="8"/>
      <c r="G772" s="8"/>
      <c r="H772" s="8"/>
    </row>
    <row r="773">
      <c r="A773" s="8"/>
      <c r="B773" s="8"/>
      <c r="C773" s="8"/>
      <c r="D773" s="8"/>
      <c r="E773" s="8"/>
      <c r="F773" s="8"/>
      <c r="G773" s="8"/>
      <c r="H773" s="8"/>
    </row>
    <row r="774">
      <c r="A774" s="8"/>
      <c r="B774" s="8"/>
      <c r="C774" s="8"/>
      <c r="D774" s="8"/>
      <c r="E774" s="8"/>
      <c r="F774" s="8"/>
      <c r="G774" s="8"/>
      <c r="H774" s="8"/>
    </row>
    <row r="775">
      <c r="A775" s="8"/>
      <c r="B775" s="8"/>
      <c r="C775" s="8"/>
      <c r="D775" s="8"/>
      <c r="E775" s="8"/>
      <c r="F775" s="8"/>
      <c r="G775" s="8"/>
      <c r="H775" s="8"/>
    </row>
    <row r="776">
      <c r="A776" s="8"/>
      <c r="B776" s="8"/>
      <c r="C776" s="8"/>
      <c r="D776" s="8"/>
      <c r="E776" s="8"/>
      <c r="F776" s="8"/>
      <c r="G776" s="8"/>
      <c r="H776" s="8"/>
    </row>
    <row r="777">
      <c r="A777" s="8"/>
      <c r="B777" s="8"/>
      <c r="C777" s="8"/>
      <c r="D777" s="8"/>
      <c r="E777" s="8"/>
      <c r="F777" s="8"/>
      <c r="G777" s="8"/>
      <c r="H777" s="8"/>
    </row>
    <row r="778">
      <c r="A778" s="8"/>
      <c r="B778" s="8"/>
      <c r="C778" s="8"/>
      <c r="D778" s="8"/>
      <c r="E778" s="8"/>
      <c r="F778" s="8"/>
      <c r="G778" s="8"/>
      <c r="H778" s="8"/>
    </row>
    <row r="779">
      <c r="A779" s="8"/>
      <c r="B779" s="8"/>
      <c r="C779" s="8"/>
      <c r="D779" s="8"/>
      <c r="E779" s="8"/>
      <c r="F779" s="8"/>
      <c r="G779" s="8"/>
      <c r="H779" s="8"/>
    </row>
    <row r="780">
      <c r="A780" s="8"/>
      <c r="B780" s="8"/>
      <c r="C780" s="8"/>
      <c r="D780" s="8"/>
      <c r="E780" s="8"/>
      <c r="F780" s="8"/>
      <c r="G780" s="8"/>
      <c r="H780" s="8"/>
    </row>
    <row r="781">
      <c r="A781" s="8"/>
      <c r="B781" s="8"/>
      <c r="C781" s="8"/>
      <c r="D781" s="8"/>
      <c r="E781" s="8"/>
      <c r="F781" s="8"/>
      <c r="G781" s="8"/>
      <c r="H781" s="8"/>
    </row>
    <row r="782">
      <c r="A782" s="8"/>
      <c r="B782" s="8"/>
      <c r="C782" s="8"/>
      <c r="D782" s="8"/>
      <c r="E782" s="8"/>
      <c r="F782" s="8"/>
      <c r="G782" s="8"/>
      <c r="H782" s="8"/>
    </row>
    <row r="783">
      <c r="A783" s="8"/>
      <c r="B783" s="8"/>
      <c r="C783" s="8"/>
      <c r="D783" s="8"/>
      <c r="E783" s="8"/>
      <c r="F783" s="8"/>
      <c r="G783" s="8"/>
      <c r="H783" s="8"/>
    </row>
    <row r="784">
      <c r="A784" s="8"/>
      <c r="B784" s="8"/>
      <c r="C784" s="8"/>
      <c r="D784" s="8"/>
      <c r="E784" s="8"/>
      <c r="F784" s="8"/>
      <c r="G784" s="8"/>
      <c r="H784" s="8"/>
    </row>
    <row r="785">
      <c r="A785" s="8"/>
      <c r="B785" s="8"/>
      <c r="C785" s="8"/>
      <c r="D785" s="8"/>
      <c r="E785" s="8"/>
      <c r="F785" s="8"/>
      <c r="G785" s="8"/>
      <c r="H785" s="8"/>
    </row>
    <row r="786">
      <c r="A786" s="8"/>
      <c r="B786" s="8"/>
      <c r="C786" s="8"/>
      <c r="D786" s="8"/>
      <c r="E786" s="8"/>
      <c r="F786" s="8"/>
      <c r="G786" s="8"/>
      <c r="H786" s="8"/>
    </row>
    <row r="787">
      <c r="A787" s="8"/>
      <c r="B787" s="8"/>
      <c r="C787" s="8"/>
      <c r="D787" s="8"/>
      <c r="E787" s="8"/>
      <c r="F787" s="8"/>
      <c r="G787" s="8"/>
      <c r="H787" s="8"/>
    </row>
    <row r="788">
      <c r="A788" s="8"/>
      <c r="B788" s="8"/>
      <c r="C788" s="8"/>
      <c r="D788" s="8"/>
      <c r="E788" s="8"/>
      <c r="F788" s="8"/>
      <c r="G788" s="8"/>
      <c r="H788" s="8"/>
    </row>
    <row r="789">
      <c r="A789" s="8"/>
      <c r="B789" s="8"/>
      <c r="C789" s="8"/>
      <c r="D789" s="8"/>
      <c r="E789" s="8"/>
      <c r="F789" s="8"/>
      <c r="G789" s="8"/>
      <c r="H789" s="8"/>
    </row>
    <row r="790">
      <c r="A790" s="8"/>
      <c r="B790" s="8"/>
      <c r="C790" s="8"/>
      <c r="D790" s="8"/>
      <c r="E790" s="8"/>
      <c r="F790" s="8"/>
      <c r="G790" s="8"/>
      <c r="H790" s="8"/>
    </row>
    <row r="791">
      <c r="A791" s="8"/>
      <c r="B791" s="8"/>
      <c r="C791" s="8"/>
      <c r="D791" s="8"/>
      <c r="E791" s="8"/>
      <c r="F791" s="8"/>
      <c r="G791" s="8"/>
      <c r="H791" s="8"/>
    </row>
    <row r="792">
      <c r="A792" s="8"/>
      <c r="B792" s="8"/>
      <c r="C792" s="8"/>
      <c r="D792" s="8"/>
      <c r="E792" s="8"/>
      <c r="F792" s="8"/>
      <c r="G792" s="8"/>
      <c r="H792" s="8"/>
    </row>
    <row r="793">
      <c r="A793" s="8"/>
      <c r="B793" s="8"/>
      <c r="C793" s="8"/>
      <c r="D793" s="8"/>
      <c r="E793" s="8"/>
      <c r="F793" s="8"/>
      <c r="G793" s="8"/>
      <c r="H793" s="8"/>
    </row>
    <row r="794">
      <c r="A794" s="8"/>
      <c r="B794" s="8"/>
      <c r="C794" s="8"/>
      <c r="D794" s="8"/>
      <c r="E794" s="8"/>
      <c r="F794" s="8"/>
      <c r="G794" s="8"/>
      <c r="H794" s="8"/>
    </row>
    <row r="795">
      <c r="A795" s="8"/>
      <c r="B795" s="8"/>
      <c r="C795" s="8"/>
      <c r="D795" s="8"/>
      <c r="E795" s="8"/>
      <c r="F795" s="8"/>
      <c r="G795" s="8"/>
      <c r="H795" s="8"/>
    </row>
    <row r="796">
      <c r="A796" s="8"/>
      <c r="B796" s="8"/>
      <c r="C796" s="8"/>
      <c r="D796" s="8"/>
      <c r="E796" s="8"/>
      <c r="F796" s="8"/>
      <c r="G796" s="8"/>
      <c r="H796" s="8"/>
    </row>
    <row r="797">
      <c r="A797" s="8"/>
      <c r="B797" s="8"/>
      <c r="C797" s="8"/>
      <c r="D797" s="8"/>
      <c r="E797" s="8"/>
      <c r="F797" s="8"/>
      <c r="G797" s="8"/>
      <c r="H797" s="8"/>
    </row>
    <row r="798">
      <c r="A798" s="8"/>
      <c r="B798" s="8"/>
      <c r="C798" s="8"/>
      <c r="D798" s="8"/>
      <c r="E798" s="8"/>
      <c r="F798" s="8"/>
      <c r="G798" s="8"/>
      <c r="H798" s="8"/>
    </row>
    <row r="799">
      <c r="A799" s="8"/>
      <c r="B799" s="8"/>
      <c r="C799" s="8"/>
      <c r="D799" s="8"/>
      <c r="E799" s="8"/>
      <c r="F799" s="8"/>
      <c r="G799" s="8"/>
      <c r="H799" s="8"/>
    </row>
    <row r="800">
      <c r="A800" s="8"/>
      <c r="B800" s="8"/>
      <c r="C800" s="8"/>
      <c r="D800" s="8"/>
      <c r="E800" s="8"/>
      <c r="F800" s="8"/>
      <c r="G800" s="8"/>
      <c r="H800" s="8"/>
    </row>
    <row r="801">
      <c r="A801" s="8"/>
      <c r="B801" s="8"/>
      <c r="C801" s="8"/>
      <c r="D801" s="8"/>
      <c r="E801" s="8"/>
      <c r="F801" s="8"/>
      <c r="G801" s="8"/>
      <c r="H801" s="8"/>
    </row>
    <row r="802">
      <c r="A802" s="8"/>
      <c r="B802" s="8"/>
      <c r="C802" s="8"/>
      <c r="D802" s="8"/>
      <c r="E802" s="8"/>
      <c r="F802" s="8"/>
      <c r="G802" s="8"/>
      <c r="H802" s="8"/>
    </row>
    <row r="803">
      <c r="A803" s="8"/>
      <c r="B803" s="8"/>
      <c r="C803" s="8"/>
      <c r="D803" s="8"/>
      <c r="E803" s="8"/>
      <c r="F803" s="8"/>
      <c r="G803" s="8"/>
      <c r="H803" s="8"/>
    </row>
    <row r="804">
      <c r="A804" s="8"/>
      <c r="B804" s="8"/>
      <c r="C804" s="8"/>
      <c r="D804" s="8"/>
      <c r="E804" s="8"/>
      <c r="F804" s="8"/>
      <c r="G804" s="8"/>
      <c r="H804" s="8"/>
    </row>
    <row r="805">
      <c r="A805" s="8"/>
      <c r="B805" s="8"/>
      <c r="C805" s="8"/>
      <c r="D805" s="8"/>
      <c r="E805" s="8"/>
      <c r="F805" s="8"/>
      <c r="G805" s="8"/>
      <c r="H805" s="8"/>
    </row>
    <row r="806">
      <c r="A806" s="8"/>
      <c r="B806" s="8"/>
      <c r="C806" s="8"/>
      <c r="D806" s="8"/>
      <c r="E806" s="8"/>
      <c r="F806" s="8"/>
      <c r="G806" s="8"/>
      <c r="H806" s="8"/>
    </row>
    <row r="807">
      <c r="A807" s="8"/>
      <c r="B807" s="8"/>
      <c r="C807" s="8"/>
      <c r="D807" s="8"/>
      <c r="E807" s="8"/>
      <c r="F807" s="8"/>
      <c r="G807" s="8"/>
      <c r="H807" s="8"/>
    </row>
    <row r="808">
      <c r="A808" s="8"/>
      <c r="B808" s="8"/>
      <c r="C808" s="8"/>
      <c r="D808" s="8"/>
      <c r="E808" s="8"/>
      <c r="F808" s="8"/>
      <c r="G808" s="8"/>
      <c r="H808" s="8"/>
    </row>
    <row r="809">
      <c r="A809" s="8"/>
      <c r="B809" s="8"/>
      <c r="C809" s="8"/>
      <c r="D809" s="8"/>
      <c r="E809" s="8"/>
      <c r="F809" s="8"/>
      <c r="G809" s="8"/>
      <c r="H809" s="8"/>
    </row>
    <row r="810">
      <c r="A810" s="8"/>
      <c r="B810" s="8"/>
      <c r="C810" s="8"/>
      <c r="D810" s="8"/>
      <c r="E810" s="8"/>
      <c r="F810" s="8"/>
      <c r="G810" s="8"/>
      <c r="H810" s="8"/>
    </row>
    <row r="811">
      <c r="A811" s="8"/>
      <c r="B811" s="8"/>
      <c r="C811" s="8"/>
      <c r="D811" s="8"/>
      <c r="E811" s="8"/>
      <c r="F811" s="8"/>
      <c r="G811" s="8"/>
      <c r="H811" s="8"/>
    </row>
    <row r="812">
      <c r="A812" s="8"/>
      <c r="B812" s="8"/>
      <c r="C812" s="8"/>
      <c r="D812" s="8"/>
      <c r="E812" s="8"/>
      <c r="F812" s="8"/>
      <c r="G812" s="8"/>
      <c r="H812" s="8"/>
    </row>
    <row r="813">
      <c r="A813" s="8"/>
      <c r="B813" s="8"/>
      <c r="C813" s="8"/>
      <c r="D813" s="8"/>
      <c r="E813" s="8"/>
      <c r="F813" s="8"/>
      <c r="G813" s="8"/>
      <c r="H813" s="8"/>
    </row>
    <row r="814">
      <c r="A814" s="8"/>
      <c r="B814" s="8"/>
      <c r="C814" s="8"/>
      <c r="D814" s="8"/>
      <c r="E814" s="8"/>
      <c r="F814" s="8"/>
      <c r="G814" s="8"/>
      <c r="H814" s="8"/>
    </row>
    <row r="815">
      <c r="A815" s="8"/>
      <c r="B815" s="8"/>
      <c r="C815" s="8"/>
      <c r="D815" s="8"/>
      <c r="E815" s="8"/>
      <c r="F815" s="8"/>
      <c r="G815" s="8"/>
      <c r="H815" s="8"/>
    </row>
    <row r="816">
      <c r="A816" s="8"/>
      <c r="B816" s="8"/>
      <c r="C816" s="8"/>
      <c r="D816" s="8"/>
      <c r="E816" s="8"/>
      <c r="F816" s="8"/>
      <c r="G816" s="8"/>
      <c r="H816" s="8"/>
    </row>
    <row r="817">
      <c r="A817" s="8"/>
      <c r="B817" s="8"/>
      <c r="C817" s="8"/>
      <c r="D817" s="8"/>
      <c r="E817" s="8"/>
      <c r="F817" s="8"/>
      <c r="G817" s="8"/>
      <c r="H817" s="8"/>
    </row>
    <row r="818">
      <c r="A818" s="8"/>
      <c r="B818" s="8"/>
      <c r="C818" s="8"/>
      <c r="D818" s="8"/>
      <c r="E818" s="8"/>
      <c r="F818" s="8"/>
      <c r="G818" s="8"/>
      <c r="H818" s="8"/>
    </row>
    <row r="819">
      <c r="A819" s="8"/>
      <c r="B819" s="8"/>
      <c r="C819" s="8"/>
      <c r="D819" s="8"/>
      <c r="E819" s="8"/>
      <c r="F819" s="8"/>
      <c r="G819" s="8"/>
      <c r="H819" s="8"/>
    </row>
    <row r="820">
      <c r="A820" s="8"/>
      <c r="B820" s="8"/>
      <c r="C820" s="8"/>
      <c r="D820" s="8"/>
      <c r="E820" s="8"/>
      <c r="F820" s="8"/>
      <c r="G820" s="8"/>
      <c r="H820" s="8"/>
    </row>
    <row r="821">
      <c r="A821" s="8"/>
      <c r="B821" s="8"/>
      <c r="C821" s="8"/>
      <c r="D821" s="8"/>
      <c r="E821" s="8"/>
      <c r="F821" s="8"/>
      <c r="G821" s="8"/>
      <c r="H821" s="8"/>
    </row>
    <row r="822">
      <c r="A822" s="8"/>
      <c r="B822" s="8"/>
      <c r="C822" s="8"/>
      <c r="D822" s="8"/>
      <c r="E822" s="8"/>
      <c r="F822" s="8"/>
      <c r="G822" s="8"/>
      <c r="H822" s="8"/>
    </row>
    <row r="823">
      <c r="A823" s="8"/>
      <c r="B823" s="8"/>
      <c r="C823" s="8"/>
      <c r="D823" s="8"/>
      <c r="E823" s="8"/>
      <c r="F823" s="8"/>
      <c r="G823" s="8"/>
      <c r="H823" s="8"/>
    </row>
    <row r="824">
      <c r="A824" s="8"/>
      <c r="B824" s="8"/>
      <c r="C824" s="8"/>
      <c r="D824" s="8"/>
      <c r="E824" s="8"/>
      <c r="F824" s="8"/>
      <c r="G824" s="8"/>
      <c r="H824" s="8"/>
    </row>
    <row r="825">
      <c r="A825" s="8"/>
      <c r="B825" s="8"/>
      <c r="C825" s="8"/>
      <c r="D825" s="8"/>
      <c r="E825" s="8"/>
      <c r="F825" s="8"/>
      <c r="G825" s="8"/>
      <c r="H825" s="8"/>
    </row>
    <row r="826">
      <c r="A826" s="8"/>
      <c r="B826" s="8"/>
      <c r="C826" s="8"/>
      <c r="D826" s="8"/>
      <c r="E826" s="8"/>
      <c r="F826" s="8"/>
      <c r="G826" s="8"/>
      <c r="H826" s="8"/>
    </row>
    <row r="827">
      <c r="A827" s="8"/>
      <c r="B827" s="8"/>
      <c r="C827" s="8"/>
      <c r="D827" s="8"/>
      <c r="E827" s="8"/>
      <c r="F827" s="8"/>
      <c r="G827" s="8"/>
      <c r="H827" s="8"/>
    </row>
    <row r="828">
      <c r="A828" s="8"/>
      <c r="B828" s="8"/>
      <c r="C828" s="8"/>
      <c r="D828" s="8"/>
      <c r="E828" s="8"/>
      <c r="F828" s="8"/>
      <c r="G828" s="8"/>
      <c r="H828" s="8"/>
    </row>
    <row r="829">
      <c r="A829" s="8"/>
      <c r="B829" s="8"/>
      <c r="C829" s="8"/>
      <c r="D829" s="8"/>
      <c r="E829" s="8"/>
      <c r="F829" s="8"/>
      <c r="G829" s="8"/>
      <c r="H829" s="8"/>
    </row>
    <row r="830">
      <c r="A830" s="8"/>
      <c r="B830" s="8"/>
      <c r="C830" s="8"/>
      <c r="D830" s="8"/>
      <c r="E830" s="8"/>
      <c r="F830" s="8"/>
      <c r="G830" s="8"/>
      <c r="H830" s="8"/>
    </row>
    <row r="831">
      <c r="A831" s="8"/>
      <c r="B831" s="8"/>
      <c r="C831" s="8"/>
      <c r="D831" s="8"/>
      <c r="E831" s="8"/>
      <c r="F831" s="8"/>
      <c r="G831" s="8"/>
      <c r="H831" s="8"/>
    </row>
    <row r="832">
      <c r="A832" s="8"/>
      <c r="B832" s="8"/>
      <c r="C832" s="8"/>
      <c r="D832" s="8"/>
      <c r="E832" s="8"/>
      <c r="F832" s="8"/>
      <c r="G832" s="8"/>
      <c r="H832" s="8"/>
    </row>
    <row r="833">
      <c r="A833" s="8"/>
      <c r="B833" s="8"/>
      <c r="C833" s="8"/>
      <c r="D833" s="8"/>
      <c r="E833" s="8"/>
      <c r="F833" s="8"/>
      <c r="G833" s="8"/>
      <c r="H833" s="8"/>
    </row>
    <row r="834">
      <c r="A834" s="8"/>
      <c r="B834" s="8"/>
      <c r="C834" s="8"/>
      <c r="D834" s="8"/>
      <c r="E834" s="8"/>
      <c r="F834" s="8"/>
      <c r="G834" s="8"/>
      <c r="H834" s="8"/>
    </row>
    <row r="835">
      <c r="A835" s="8"/>
      <c r="B835" s="8"/>
      <c r="C835" s="8"/>
      <c r="D835" s="8"/>
      <c r="E835" s="8"/>
      <c r="F835" s="8"/>
      <c r="G835" s="8"/>
      <c r="H835" s="8"/>
    </row>
    <row r="836">
      <c r="A836" s="8"/>
      <c r="B836" s="8"/>
      <c r="C836" s="8"/>
      <c r="D836" s="8"/>
      <c r="E836" s="8"/>
      <c r="F836" s="8"/>
      <c r="G836" s="8"/>
      <c r="H836" s="8"/>
    </row>
    <row r="837">
      <c r="A837" s="8"/>
      <c r="B837" s="8"/>
      <c r="C837" s="8"/>
      <c r="D837" s="8"/>
      <c r="E837" s="8"/>
      <c r="F837" s="8"/>
      <c r="G837" s="8"/>
      <c r="H837" s="8"/>
    </row>
    <row r="838">
      <c r="A838" s="8"/>
      <c r="B838" s="8"/>
      <c r="C838" s="8"/>
      <c r="D838" s="8"/>
      <c r="E838" s="8"/>
      <c r="F838" s="8"/>
      <c r="G838" s="8"/>
      <c r="H838" s="8"/>
    </row>
    <row r="839">
      <c r="A839" s="8"/>
      <c r="B839" s="8"/>
      <c r="C839" s="8"/>
      <c r="D839" s="8"/>
      <c r="E839" s="8"/>
      <c r="F839" s="8"/>
      <c r="G839" s="8"/>
      <c r="H839" s="8"/>
    </row>
    <row r="840">
      <c r="A840" s="8"/>
      <c r="B840" s="8"/>
      <c r="C840" s="8"/>
      <c r="D840" s="8"/>
      <c r="E840" s="8"/>
      <c r="F840" s="8"/>
      <c r="G840" s="8"/>
      <c r="H840" s="8"/>
    </row>
    <row r="841">
      <c r="A841" s="8"/>
      <c r="B841" s="8"/>
      <c r="C841" s="8"/>
      <c r="D841" s="8"/>
      <c r="E841" s="8"/>
      <c r="F841" s="8"/>
      <c r="G841" s="8"/>
      <c r="H841" s="8"/>
    </row>
    <row r="842">
      <c r="A842" s="8"/>
      <c r="B842" s="8"/>
      <c r="C842" s="8"/>
      <c r="D842" s="8"/>
      <c r="E842" s="8"/>
      <c r="F842" s="8"/>
      <c r="G842" s="8"/>
      <c r="H842" s="8"/>
    </row>
    <row r="843">
      <c r="A843" s="8"/>
      <c r="B843" s="8"/>
      <c r="C843" s="8"/>
      <c r="D843" s="8"/>
      <c r="E843" s="8"/>
      <c r="F843" s="8"/>
      <c r="G843" s="8"/>
      <c r="H843" s="8"/>
    </row>
    <row r="844">
      <c r="A844" s="8"/>
      <c r="B844" s="8"/>
      <c r="C844" s="8"/>
      <c r="D844" s="8"/>
      <c r="E844" s="8"/>
      <c r="F844" s="8"/>
      <c r="G844" s="8"/>
      <c r="H844" s="8"/>
    </row>
    <row r="845">
      <c r="A845" s="8"/>
      <c r="B845" s="8"/>
      <c r="C845" s="8"/>
      <c r="D845" s="8"/>
      <c r="E845" s="8"/>
      <c r="F845" s="8"/>
      <c r="G845" s="8"/>
      <c r="H845" s="8"/>
    </row>
    <row r="846">
      <c r="A846" s="8"/>
      <c r="B846" s="8"/>
      <c r="C846" s="8"/>
      <c r="D846" s="8"/>
      <c r="E846" s="8"/>
      <c r="F846" s="8"/>
      <c r="G846" s="8"/>
      <c r="H846" s="8"/>
    </row>
    <row r="847">
      <c r="A847" s="8"/>
      <c r="B847" s="8"/>
      <c r="C847" s="8"/>
      <c r="D847" s="8"/>
      <c r="E847" s="8"/>
      <c r="F847" s="8"/>
      <c r="G847" s="8"/>
      <c r="H847" s="8"/>
    </row>
    <row r="848">
      <c r="A848" s="8"/>
      <c r="B848" s="8"/>
      <c r="C848" s="8"/>
      <c r="D848" s="8"/>
      <c r="E848" s="8"/>
      <c r="F848" s="8"/>
      <c r="G848" s="8"/>
      <c r="H848" s="8"/>
    </row>
    <row r="849">
      <c r="A849" s="8"/>
      <c r="B849" s="8"/>
      <c r="C849" s="8"/>
      <c r="D849" s="8"/>
      <c r="E849" s="8"/>
      <c r="F849" s="8"/>
      <c r="G849" s="8"/>
      <c r="H849" s="8"/>
    </row>
    <row r="850">
      <c r="A850" s="8"/>
      <c r="B850" s="8"/>
      <c r="C850" s="8"/>
      <c r="D850" s="8"/>
      <c r="E850" s="8"/>
      <c r="F850" s="8"/>
      <c r="G850" s="8"/>
      <c r="H850" s="8"/>
    </row>
    <row r="851">
      <c r="A851" s="8"/>
      <c r="B851" s="8"/>
      <c r="C851" s="8"/>
      <c r="D851" s="8"/>
      <c r="E851" s="8"/>
      <c r="F851" s="8"/>
      <c r="G851" s="8"/>
      <c r="H851" s="8"/>
    </row>
    <row r="852">
      <c r="A852" s="8"/>
      <c r="B852" s="8"/>
      <c r="C852" s="8"/>
      <c r="D852" s="8"/>
      <c r="E852" s="8"/>
      <c r="F852" s="8"/>
      <c r="G852" s="8"/>
      <c r="H852" s="8"/>
    </row>
    <row r="853">
      <c r="A853" s="8"/>
      <c r="B853" s="8"/>
      <c r="C853" s="8"/>
      <c r="D853" s="8"/>
      <c r="E853" s="8"/>
      <c r="F853" s="8"/>
      <c r="G853" s="8"/>
      <c r="H853" s="8"/>
    </row>
    <row r="854">
      <c r="A854" s="8"/>
      <c r="B854" s="8"/>
      <c r="C854" s="8"/>
      <c r="D854" s="8"/>
      <c r="E854" s="8"/>
      <c r="F854" s="8"/>
      <c r="G854" s="8"/>
      <c r="H854" s="8"/>
    </row>
    <row r="855">
      <c r="A855" s="8"/>
      <c r="B855" s="8"/>
      <c r="C855" s="8"/>
      <c r="D855" s="8"/>
      <c r="E855" s="8"/>
      <c r="F855" s="8"/>
      <c r="G855" s="8"/>
      <c r="H855" s="8"/>
    </row>
    <row r="856">
      <c r="A856" s="8"/>
      <c r="B856" s="8"/>
      <c r="C856" s="8"/>
      <c r="D856" s="8"/>
      <c r="E856" s="8"/>
      <c r="F856" s="8"/>
      <c r="G856" s="8"/>
      <c r="H856" s="8"/>
    </row>
    <row r="857">
      <c r="A857" s="8"/>
      <c r="B857" s="8"/>
      <c r="C857" s="8"/>
      <c r="D857" s="8"/>
      <c r="E857" s="8"/>
      <c r="F857" s="8"/>
      <c r="G857" s="8"/>
      <c r="H857" s="8"/>
    </row>
    <row r="858">
      <c r="A858" s="8"/>
      <c r="B858" s="8"/>
      <c r="C858" s="8"/>
      <c r="D858" s="8"/>
      <c r="E858" s="8"/>
      <c r="F858" s="8"/>
      <c r="G858" s="8"/>
      <c r="H858" s="8"/>
    </row>
    <row r="859">
      <c r="A859" s="8"/>
      <c r="B859" s="8"/>
      <c r="C859" s="8"/>
      <c r="D859" s="8"/>
      <c r="E859" s="8"/>
      <c r="F859" s="8"/>
      <c r="G859" s="8"/>
      <c r="H859" s="8"/>
    </row>
    <row r="860">
      <c r="A860" s="8"/>
      <c r="B860" s="8"/>
      <c r="C860" s="8"/>
      <c r="D860" s="8"/>
      <c r="E860" s="8"/>
      <c r="F860" s="8"/>
      <c r="G860" s="8"/>
      <c r="H860" s="8"/>
    </row>
    <row r="861">
      <c r="A861" s="8"/>
      <c r="B861" s="8"/>
      <c r="C861" s="8"/>
      <c r="D861" s="8"/>
      <c r="E861" s="8"/>
      <c r="F861" s="8"/>
      <c r="G861" s="8"/>
      <c r="H861" s="8"/>
    </row>
    <row r="862">
      <c r="A862" s="8"/>
      <c r="B862" s="8"/>
      <c r="C862" s="8"/>
      <c r="D862" s="8"/>
      <c r="E862" s="8"/>
      <c r="F862" s="8"/>
      <c r="G862" s="8"/>
      <c r="H862" s="8"/>
    </row>
    <row r="863">
      <c r="A863" s="8"/>
      <c r="B863" s="8"/>
      <c r="C863" s="8"/>
      <c r="D863" s="8"/>
      <c r="E863" s="8"/>
      <c r="F863" s="8"/>
      <c r="G863" s="8"/>
      <c r="H863" s="8"/>
    </row>
    <row r="864">
      <c r="A864" s="8"/>
      <c r="B864" s="8"/>
      <c r="C864" s="8"/>
      <c r="D864" s="8"/>
      <c r="E864" s="8"/>
      <c r="F864" s="8"/>
      <c r="G864" s="8"/>
      <c r="H864" s="8"/>
    </row>
    <row r="865">
      <c r="A865" s="8"/>
      <c r="B865" s="8"/>
      <c r="C865" s="8"/>
      <c r="D865" s="8"/>
      <c r="E865" s="8"/>
      <c r="F865" s="8"/>
      <c r="G865" s="8"/>
      <c r="H865" s="8"/>
    </row>
    <row r="866">
      <c r="A866" s="8"/>
      <c r="B866" s="8"/>
      <c r="C866" s="8"/>
      <c r="D866" s="8"/>
      <c r="E866" s="8"/>
      <c r="F866" s="8"/>
      <c r="G866" s="8"/>
      <c r="H866" s="8"/>
    </row>
    <row r="867">
      <c r="A867" s="8"/>
      <c r="B867" s="8"/>
      <c r="C867" s="8"/>
      <c r="D867" s="8"/>
      <c r="E867" s="8"/>
      <c r="F867" s="8"/>
      <c r="G867" s="8"/>
      <c r="H867" s="8"/>
    </row>
    <row r="868">
      <c r="A868" s="8"/>
      <c r="B868" s="8"/>
      <c r="C868" s="8"/>
      <c r="D868" s="8"/>
      <c r="E868" s="8"/>
      <c r="F868" s="8"/>
      <c r="G868" s="8"/>
      <c r="H868" s="8"/>
    </row>
    <row r="869">
      <c r="A869" s="8"/>
      <c r="B869" s="8"/>
      <c r="C869" s="8"/>
      <c r="D869" s="8"/>
      <c r="E869" s="8"/>
      <c r="F869" s="8"/>
      <c r="G869" s="8"/>
      <c r="H869" s="8"/>
    </row>
    <row r="870">
      <c r="A870" s="8"/>
      <c r="B870" s="8"/>
      <c r="C870" s="8"/>
      <c r="D870" s="8"/>
      <c r="E870" s="8"/>
      <c r="F870" s="8"/>
      <c r="G870" s="8"/>
      <c r="H870" s="8"/>
    </row>
    <row r="871">
      <c r="A871" s="8"/>
      <c r="B871" s="8"/>
      <c r="C871" s="8"/>
      <c r="D871" s="8"/>
      <c r="E871" s="8"/>
      <c r="F871" s="8"/>
      <c r="G871" s="8"/>
      <c r="H871" s="8"/>
    </row>
    <row r="872">
      <c r="A872" s="8"/>
      <c r="B872" s="8"/>
      <c r="C872" s="8"/>
      <c r="D872" s="8"/>
      <c r="E872" s="8"/>
      <c r="F872" s="8"/>
      <c r="G872" s="8"/>
      <c r="H872" s="8"/>
    </row>
    <row r="873">
      <c r="A873" s="8"/>
      <c r="B873" s="8"/>
      <c r="C873" s="8"/>
      <c r="D873" s="8"/>
      <c r="E873" s="8"/>
      <c r="F873" s="8"/>
      <c r="G873" s="8"/>
      <c r="H873" s="8"/>
    </row>
    <row r="874">
      <c r="A874" s="8"/>
      <c r="B874" s="8"/>
      <c r="C874" s="8"/>
      <c r="D874" s="8"/>
      <c r="E874" s="8"/>
      <c r="F874" s="8"/>
      <c r="G874" s="8"/>
      <c r="H874" s="8"/>
    </row>
    <row r="875">
      <c r="A875" s="8"/>
      <c r="B875" s="8"/>
      <c r="C875" s="8"/>
      <c r="D875" s="8"/>
      <c r="E875" s="8"/>
      <c r="F875" s="8"/>
      <c r="G875" s="8"/>
      <c r="H875" s="8"/>
    </row>
    <row r="876">
      <c r="A876" s="8"/>
      <c r="B876" s="8"/>
      <c r="C876" s="8"/>
      <c r="D876" s="8"/>
      <c r="E876" s="8"/>
      <c r="F876" s="8"/>
      <c r="G876" s="8"/>
      <c r="H876" s="8"/>
    </row>
    <row r="877">
      <c r="A877" s="8"/>
      <c r="B877" s="8"/>
      <c r="C877" s="8"/>
      <c r="D877" s="8"/>
      <c r="E877" s="8"/>
      <c r="F877" s="8"/>
      <c r="G877" s="8"/>
      <c r="H877" s="8"/>
    </row>
    <row r="878">
      <c r="A878" s="8"/>
      <c r="B878" s="8"/>
      <c r="C878" s="8"/>
      <c r="D878" s="8"/>
      <c r="E878" s="8"/>
      <c r="F878" s="8"/>
      <c r="G878" s="8"/>
      <c r="H878" s="8"/>
    </row>
    <row r="879">
      <c r="A879" s="8"/>
      <c r="B879" s="8"/>
      <c r="C879" s="8"/>
      <c r="D879" s="8"/>
      <c r="E879" s="8"/>
      <c r="F879" s="8"/>
      <c r="G879" s="8"/>
      <c r="H879" s="8"/>
    </row>
    <row r="880">
      <c r="A880" s="8"/>
      <c r="B880" s="8"/>
      <c r="C880" s="8"/>
      <c r="D880" s="8"/>
      <c r="E880" s="8"/>
      <c r="F880" s="8"/>
      <c r="G880" s="8"/>
      <c r="H880" s="8"/>
    </row>
    <row r="881">
      <c r="A881" s="8"/>
      <c r="B881" s="8"/>
      <c r="C881" s="8"/>
      <c r="D881" s="8"/>
      <c r="E881" s="8"/>
      <c r="F881" s="8"/>
      <c r="G881" s="8"/>
      <c r="H881" s="8"/>
    </row>
    <row r="882">
      <c r="A882" s="8"/>
      <c r="B882" s="8"/>
      <c r="C882" s="8"/>
      <c r="D882" s="8"/>
      <c r="E882" s="8"/>
      <c r="F882" s="8"/>
      <c r="G882" s="8"/>
      <c r="H882" s="8"/>
    </row>
    <row r="883">
      <c r="A883" s="8"/>
      <c r="B883" s="8"/>
      <c r="C883" s="8"/>
      <c r="D883" s="8"/>
      <c r="E883" s="8"/>
      <c r="F883" s="8"/>
      <c r="G883" s="8"/>
      <c r="H883" s="8"/>
    </row>
    <row r="884">
      <c r="A884" s="8"/>
      <c r="B884" s="8"/>
      <c r="C884" s="8"/>
      <c r="D884" s="8"/>
      <c r="E884" s="8"/>
      <c r="F884" s="8"/>
      <c r="G884" s="8"/>
      <c r="H884" s="8"/>
    </row>
    <row r="885">
      <c r="A885" s="8"/>
      <c r="B885" s="8"/>
      <c r="C885" s="8"/>
      <c r="D885" s="8"/>
      <c r="E885" s="8"/>
      <c r="F885" s="8"/>
      <c r="G885" s="8"/>
      <c r="H885" s="8"/>
    </row>
    <row r="886">
      <c r="A886" s="8"/>
      <c r="B886" s="8"/>
      <c r="C886" s="8"/>
      <c r="D886" s="8"/>
      <c r="E886" s="8"/>
      <c r="F886" s="8"/>
      <c r="G886" s="8"/>
      <c r="H886" s="8"/>
    </row>
    <row r="887">
      <c r="A887" s="8"/>
      <c r="B887" s="8"/>
      <c r="C887" s="8"/>
      <c r="D887" s="8"/>
      <c r="E887" s="8"/>
      <c r="F887" s="8"/>
      <c r="G887" s="8"/>
      <c r="H887" s="8"/>
    </row>
    <row r="888">
      <c r="A888" s="8"/>
      <c r="B888" s="8"/>
      <c r="C888" s="8"/>
      <c r="D888" s="8"/>
      <c r="E888" s="8"/>
      <c r="F888" s="8"/>
      <c r="G888" s="8"/>
      <c r="H888" s="8"/>
    </row>
    <row r="889">
      <c r="A889" s="8"/>
      <c r="B889" s="8"/>
      <c r="C889" s="8"/>
      <c r="D889" s="8"/>
      <c r="E889" s="8"/>
      <c r="F889" s="8"/>
      <c r="G889" s="8"/>
      <c r="H889" s="8"/>
    </row>
    <row r="890">
      <c r="A890" s="8"/>
      <c r="B890" s="8"/>
      <c r="C890" s="8"/>
      <c r="D890" s="8"/>
      <c r="E890" s="8"/>
      <c r="F890" s="8"/>
      <c r="G890" s="8"/>
      <c r="H890" s="8"/>
    </row>
    <row r="891">
      <c r="A891" s="8"/>
      <c r="B891" s="8"/>
      <c r="C891" s="8"/>
      <c r="D891" s="8"/>
      <c r="E891" s="8"/>
      <c r="F891" s="8"/>
      <c r="G891" s="8"/>
      <c r="H891" s="8"/>
    </row>
    <row r="892">
      <c r="A892" s="8"/>
      <c r="B892" s="8"/>
      <c r="C892" s="8"/>
      <c r="D892" s="8"/>
      <c r="E892" s="8"/>
      <c r="F892" s="8"/>
      <c r="G892" s="8"/>
      <c r="H892" s="8"/>
    </row>
    <row r="893">
      <c r="A893" s="8"/>
      <c r="B893" s="8"/>
      <c r="C893" s="8"/>
      <c r="D893" s="8"/>
      <c r="E893" s="8"/>
      <c r="F893" s="8"/>
      <c r="G893" s="8"/>
      <c r="H893" s="8"/>
    </row>
    <row r="894">
      <c r="A894" s="8"/>
      <c r="B894" s="8"/>
      <c r="C894" s="8"/>
      <c r="D894" s="8"/>
      <c r="E894" s="8"/>
      <c r="F894" s="8"/>
      <c r="G894" s="8"/>
      <c r="H894" s="8"/>
    </row>
    <row r="895">
      <c r="A895" s="8"/>
      <c r="B895" s="8"/>
      <c r="C895" s="8"/>
      <c r="D895" s="8"/>
      <c r="E895" s="8"/>
      <c r="F895" s="8"/>
      <c r="G895" s="8"/>
      <c r="H895" s="8"/>
    </row>
    <row r="896">
      <c r="A896" s="8"/>
      <c r="B896" s="8"/>
      <c r="C896" s="8"/>
      <c r="D896" s="8"/>
      <c r="E896" s="8"/>
      <c r="F896" s="8"/>
      <c r="G896" s="8"/>
      <c r="H896" s="8"/>
    </row>
    <row r="897">
      <c r="A897" s="8"/>
      <c r="B897" s="8"/>
      <c r="C897" s="8"/>
      <c r="D897" s="8"/>
      <c r="E897" s="8"/>
      <c r="F897" s="8"/>
      <c r="G897" s="8"/>
      <c r="H897" s="8"/>
    </row>
    <row r="898">
      <c r="A898" s="8"/>
      <c r="B898" s="8"/>
      <c r="C898" s="8"/>
      <c r="D898" s="8"/>
      <c r="E898" s="8"/>
      <c r="F898" s="8"/>
      <c r="G898" s="8"/>
      <c r="H898" s="8"/>
    </row>
    <row r="899">
      <c r="A899" s="8"/>
      <c r="B899" s="8"/>
      <c r="C899" s="8"/>
      <c r="D899" s="8"/>
      <c r="E899" s="8"/>
      <c r="F899" s="8"/>
      <c r="G899" s="8"/>
      <c r="H899" s="8"/>
    </row>
    <row r="900">
      <c r="A900" s="8"/>
      <c r="B900" s="8"/>
      <c r="C900" s="8"/>
      <c r="D900" s="8"/>
      <c r="E900" s="8"/>
      <c r="F900" s="8"/>
      <c r="G900" s="8"/>
      <c r="H900" s="8"/>
    </row>
    <row r="901">
      <c r="A901" s="8"/>
      <c r="B901" s="8"/>
      <c r="C901" s="8"/>
      <c r="D901" s="8"/>
      <c r="E901" s="8"/>
      <c r="F901" s="8"/>
      <c r="G901" s="8"/>
      <c r="H901" s="8"/>
    </row>
    <row r="902">
      <c r="A902" s="8"/>
      <c r="B902" s="8"/>
      <c r="C902" s="8"/>
      <c r="D902" s="8"/>
      <c r="E902" s="8"/>
      <c r="F902" s="8"/>
      <c r="G902" s="8"/>
      <c r="H902" s="8"/>
    </row>
    <row r="903">
      <c r="A903" s="8"/>
      <c r="B903" s="8"/>
      <c r="C903" s="8"/>
      <c r="D903" s="8"/>
      <c r="E903" s="8"/>
      <c r="F903" s="8"/>
      <c r="G903" s="8"/>
      <c r="H903" s="8"/>
    </row>
    <row r="904">
      <c r="A904" s="8"/>
      <c r="B904" s="8"/>
      <c r="C904" s="8"/>
      <c r="D904" s="8"/>
      <c r="E904" s="8"/>
      <c r="F904" s="8"/>
      <c r="G904" s="8"/>
      <c r="H904" s="8"/>
    </row>
    <row r="905">
      <c r="A905" s="8"/>
      <c r="B905" s="8"/>
      <c r="C905" s="8"/>
      <c r="D905" s="8"/>
      <c r="E905" s="8"/>
      <c r="F905" s="8"/>
      <c r="G905" s="8"/>
      <c r="H905" s="8"/>
    </row>
    <row r="906">
      <c r="A906" s="8"/>
      <c r="B906" s="8"/>
      <c r="C906" s="8"/>
      <c r="D906" s="8"/>
      <c r="E906" s="8"/>
      <c r="F906" s="8"/>
      <c r="G906" s="8"/>
      <c r="H906" s="8"/>
    </row>
    <row r="907">
      <c r="A907" s="8"/>
      <c r="B907" s="8"/>
      <c r="C907" s="8"/>
      <c r="D907" s="8"/>
      <c r="E907" s="8"/>
      <c r="F907" s="8"/>
      <c r="G907" s="8"/>
      <c r="H907" s="8"/>
    </row>
    <row r="908">
      <c r="A908" s="8"/>
      <c r="B908" s="8"/>
      <c r="C908" s="8"/>
      <c r="D908" s="8"/>
      <c r="E908" s="8"/>
      <c r="F908" s="8"/>
      <c r="G908" s="8"/>
      <c r="H908" s="8"/>
    </row>
    <row r="909">
      <c r="A909" s="8"/>
      <c r="B909" s="8"/>
      <c r="C909" s="8"/>
      <c r="D909" s="8"/>
      <c r="E909" s="8"/>
      <c r="F909" s="8"/>
      <c r="G909" s="8"/>
      <c r="H909" s="8"/>
    </row>
    <row r="910">
      <c r="A910" s="8"/>
      <c r="B910" s="8"/>
      <c r="C910" s="8"/>
      <c r="D910" s="8"/>
      <c r="E910" s="8"/>
      <c r="F910" s="8"/>
      <c r="G910" s="8"/>
      <c r="H910" s="8"/>
    </row>
    <row r="911">
      <c r="A911" s="8"/>
      <c r="B911" s="8"/>
      <c r="C911" s="8"/>
      <c r="D911" s="8"/>
      <c r="E911" s="8"/>
      <c r="F911" s="8"/>
      <c r="G911" s="8"/>
      <c r="H911" s="8"/>
    </row>
    <row r="912">
      <c r="A912" s="8"/>
      <c r="B912" s="8"/>
      <c r="C912" s="8"/>
      <c r="D912" s="8"/>
      <c r="E912" s="8"/>
      <c r="F912" s="8"/>
      <c r="G912" s="8"/>
      <c r="H912" s="8"/>
    </row>
    <row r="913">
      <c r="A913" s="8"/>
      <c r="B913" s="8"/>
      <c r="C913" s="8"/>
      <c r="D913" s="8"/>
      <c r="E913" s="8"/>
      <c r="F913" s="8"/>
      <c r="G913" s="8"/>
      <c r="H913" s="8"/>
    </row>
    <row r="914">
      <c r="A914" s="8"/>
      <c r="B914" s="8"/>
      <c r="C914" s="8"/>
      <c r="D914" s="8"/>
      <c r="E914" s="8"/>
      <c r="F914" s="8"/>
      <c r="G914" s="8"/>
      <c r="H914" s="8"/>
    </row>
    <row r="915">
      <c r="A915" s="8"/>
      <c r="B915" s="8"/>
      <c r="C915" s="8"/>
      <c r="D915" s="8"/>
      <c r="E915" s="8"/>
      <c r="F915" s="8"/>
      <c r="G915" s="8"/>
      <c r="H915" s="8"/>
    </row>
    <row r="916">
      <c r="A916" s="8"/>
      <c r="B916" s="8"/>
      <c r="C916" s="8"/>
      <c r="D916" s="8"/>
      <c r="E916" s="8"/>
      <c r="F916" s="8"/>
      <c r="G916" s="8"/>
      <c r="H916" s="8"/>
    </row>
    <row r="917">
      <c r="A917" s="8"/>
      <c r="B917" s="8"/>
      <c r="C917" s="8"/>
      <c r="D917" s="8"/>
      <c r="E917" s="8"/>
      <c r="F917" s="8"/>
      <c r="G917" s="8"/>
      <c r="H917" s="8"/>
    </row>
    <row r="918">
      <c r="A918" s="8"/>
      <c r="B918" s="8"/>
      <c r="C918" s="8"/>
      <c r="D918" s="8"/>
      <c r="E918" s="8"/>
      <c r="F918" s="8"/>
      <c r="G918" s="8"/>
      <c r="H918" s="8"/>
    </row>
    <row r="919">
      <c r="A919" s="8"/>
      <c r="B919" s="8"/>
      <c r="C919" s="8"/>
      <c r="D919" s="8"/>
      <c r="E919" s="8"/>
      <c r="F919" s="8"/>
      <c r="G919" s="8"/>
      <c r="H919" s="8"/>
    </row>
    <row r="920">
      <c r="A920" s="8"/>
      <c r="B920" s="8"/>
      <c r="C920" s="8"/>
      <c r="D920" s="8"/>
      <c r="E920" s="8"/>
      <c r="F920" s="8"/>
      <c r="G920" s="8"/>
      <c r="H920" s="8"/>
    </row>
    <row r="921">
      <c r="A921" s="8"/>
      <c r="B921" s="8"/>
      <c r="C921" s="8"/>
      <c r="D921" s="8"/>
      <c r="E921" s="8"/>
      <c r="F921" s="8"/>
      <c r="G921" s="8"/>
      <c r="H921" s="8"/>
    </row>
    <row r="922">
      <c r="A922" s="8"/>
      <c r="B922" s="8"/>
      <c r="C922" s="8"/>
      <c r="D922" s="8"/>
      <c r="E922" s="8"/>
      <c r="F922" s="8"/>
      <c r="G922" s="8"/>
      <c r="H922" s="8"/>
    </row>
    <row r="923">
      <c r="A923" s="8"/>
      <c r="B923" s="8"/>
      <c r="C923" s="8"/>
      <c r="D923" s="8"/>
      <c r="E923" s="8"/>
      <c r="F923" s="8"/>
      <c r="G923" s="8"/>
      <c r="H923" s="8"/>
    </row>
    <row r="924">
      <c r="A924" s="8"/>
      <c r="B924" s="8"/>
      <c r="C924" s="8"/>
      <c r="D924" s="8"/>
      <c r="E924" s="8"/>
      <c r="F924" s="8"/>
      <c r="G924" s="8"/>
      <c r="H924" s="8"/>
    </row>
    <row r="925">
      <c r="A925" s="8"/>
      <c r="B925" s="8"/>
      <c r="C925" s="8"/>
      <c r="D925" s="8"/>
      <c r="E925" s="8"/>
      <c r="F925" s="8"/>
      <c r="G925" s="8"/>
      <c r="H925" s="8"/>
    </row>
    <row r="926">
      <c r="A926" s="8"/>
      <c r="B926" s="8"/>
      <c r="C926" s="8"/>
      <c r="D926" s="8"/>
      <c r="E926" s="8"/>
      <c r="F926" s="8"/>
      <c r="G926" s="8"/>
      <c r="H926" s="8"/>
    </row>
    <row r="927">
      <c r="A927" s="8"/>
      <c r="B927" s="8"/>
      <c r="C927" s="8"/>
      <c r="D927" s="8"/>
      <c r="E927" s="8"/>
      <c r="F927" s="8"/>
      <c r="G927" s="8"/>
      <c r="H927" s="8"/>
    </row>
    <row r="928">
      <c r="A928" s="8"/>
      <c r="B928" s="8"/>
      <c r="C928" s="8"/>
      <c r="D928" s="8"/>
      <c r="E928" s="8"/>
      <c r="F928" s="8"/>
      <c r="G928" s="8"/>
      <c r="H928" s="8"/>
    </row>
    <row r="929">
      <c r="A929" s="8"/>
      <c r="B929" s="8"/>
      <c r="C929" s="8"/>
      <c r="D929" s="8"/>
      <c r="E929" s="8"/>
      <c r="F929" s="8"/>
      <c r="G929" s="8"/>
      <c r="H929" s="8"/>
    </row>
    <row r="930">
      <c r="A930" s="8"/>
      <c r="B930" s="8"/>
      <c r="C930" s="8"/>
      <c r="D930" s="8"/>
      <c r="E930" s="8"/>
      <c r="F930" s="8"/>
      <c r="G930" s="8"/>
      <c r="H930" s="8"/>
    </row>
    <row r="931">
      <c r="A931" s="8"/>
      <c r="B931" s="8"/>
      <c r="C931" s="8"/>
      <c r="D931" s="8"/>
      <c r="E931" s="8"/>
      <c r="F931" s="8"/>
      <c r="G931" s="8"/>
      <c r="H931" s="8"/>
    </row>
    <row r="932">
      <c r="A932" s="8"/>
      <c r="B932" s="8"/>
      <c r="C932" s="8"/>
      <c r="D932" s="8"/>
      <c r="E932" s="8"/>
      <c r="F932" s="8"/>
      <c r="G932" s="8"/>
      <c r="H932" s="8"/>
    </row>
    <row r="933">
      <c r="A933" s="8"/>
      <c r="B933" s="8"/>
      <c r="C933" s="8"/>
      <c r="D933" s="8"/>
      <c r="E933" s="8"/>
      <c r="F933" s="8"/>
      <c r="G933" s="8"/>
      <c r="H933" s="8"/>
    </row>
    <row r="934">
      <c r="A934" s="8"/>
      <c r="B934" s="8"/>
      <c r="C934" s="8"/>
      <c r="D934" s="8"/>
      <c r="E934" s="8"/>
      <c r="F934" s="8"/>
      <c r="G934" s="8"/>
      <c r="H934" s="8"/>
    </row>
    <row r="935">
      <c r="A935" s="8"/>
      <c r="B935" s="8"/>
      <c r="C935" s="8"/>
      <c r="D935" s="8"/>
      <c r="E935" s="8"/>
      <c r="F935" s="8"/>
      <c r="G935" s="8"/>
      <c r="H935" s="8"/>
    </row>
    <row r="936">
      <c r="A936" s="8"/>
      <c r="B936" s="8"/>
      <c r="C936" s="8"/>
      <c r="D936" s="8"/>
      <c r="E936" s="8"/>
      <c r="F936" s="8"/>
      <c r="G936" s="8"/>
      <c r="H936" s="8"/>
    </row>
    <row r="937">
      <c r="A937" s="8"/>
      <c r="B937" s="8"/>
      <c r="C937" s="8"/>
      <c r="D937" s="8"/>
      <c r="E937" s="8"/>
      <c r="F937" s="8"/>
      <c r="G937" s="8"/>
      <c r="H937" s="8"/>
    </row>
    <row r="938">
      <c r="A938" s="8"/>
      <c r="B938" s="8"/>
      <c r="C938" s="8"/>
      <c r="D938" s="8"/>
      <c r="E938" s="8"/>
      <c r="F938" s="8"/>
      <c r="G938" s="8"/>
      <c r="H938" s="8"/>
    </row>
    <row r="939">
      <c r="A939" s="8"/>
      <c r="B939" s="8"/>
      <c r="C939" s="8"/>
      <c r="D939" s="8"/>
      <c r="E939" s="8"/>
      <c r="F939" s="8"/>
      <c r="G939" s="8"/>
      <c r="H939" s="8"/>
    </row>
    <row r="940">
      <c r="A940" s="8"/>
      <c r="B940" s="8"/>
      <c r="C940" s="8"/>
      <c r="D940" s="8"/>
      <c r="E940" s="8"/>
      <c r="F940" s="8"/>
      <c r="G940" s="8"/>
      <c r="H940" s="8"/>
    </row>
    <row r="941">
      <c r="A941" s="8"/>
      <c r="B941" s="8"/>
      <c r="C941" s="8"/>
      <c r="D941" s="8"/>
      <c r="E941" s="8"/>
      <c r="F941" s="8"/>
      <c r="G941" s="8"/>
      <c r="H941" s="8"/>
    </row>
    <row r="942">
      <c r="A942" s="8"/>
      <c r="B942" s="8"/>
      <c r="C942" s="8"/>
      <c r="D942" s="8"/>
      <c r="E942" s="8"/>
      <c r="F942" s="8"/>
      <c r="G942" s="8"/>
      <c r="H942" s="8"/>
    </row>
    <row r="943">
      <c r="A943" s="8"/>
      <c r="B943" s="8"/>
      <c r="C943" s="8"/>
      <c r="D943" s="8"/>
      <c r="E943" s="8"/>
      <c r="F943" s="8"/>
      <c r="G943" s="8"/>
      <c r="H943" s="8"/>
    </row>
    <row r="944">
      <c r="A944" s="8"/>
      <c r="B944" s="8"/>
      <c r="C944" s="8"/>
      <c r="D944" s="8"/>
      <c r="E944" s="8"/>
      <c r="F944" s="8"/>
      <c r="G944" s="8"/>
      <c r="H944" s="8"/>
    </row>
    <row r="945">
      <c r="A945" s="8"/>
      <c r="B945" s="8"/>
      <c r="C945" s="8"/>
      <c r="D945" s="8"/>
      <c r="E945" s="8"/>
      <c r="F945" s="8"/>
      <c r="G945" s="8"/>
      <c r="H945" s="8"/>
    </row>
    <row r="946">
      <c r="A946" s="8"/>
      <c r="B946" s="8"/>
      <c r="C946" s="8"/>
      <c r="D946" s="8"/>
      <c r="E946" s="8"/>
      <c r="F946" s="8"/>
      <c r="G946" s="8"/>
      <c r="H946" s="8"/>
    </row>
    <row r="947">
      <c r="A947" s="8"/>
      <c r="B947" s="8"/>
      <c r="C947" s="8"/>
      <c r="D947" s="8"/>
      <c r="E947" s="8"/>
      <c r="F947" s="8"/>
      <c r="G947" s="8"/>
      <c r="H947" s="8"/>
    </row>
    <row r="948">
      <c r="A948" s="8"/>
      <c r="B948" s="8"/>
      <c r="C948" s="8"/>
      <c r="D948" s="8"/>
      <c r="E948" s="8"/>
      <c r="F948" s="8"/>
      <c r="G948" s="8"/>
      <c r="H948" s="8"/>
    </row>
    <row r="949">
      <c r="A949" s="8"/>
      <c r="B949" s="8"/>
      <c r="C949" s="8"/>
      <c r="D949" s="8"/>
      <c r="E949" s="8"/>
      <c r="F949" s="8"/>
      <c r="G949" s="8"/>
      <c r="H949" s="8"/>
    </row>
    <row r="950">
      <c r="A950" s="8"/>
      <c r="B950" s="8"/>
      <c r="C950" s="8"/>
      <c r="D950" s="8"/>
      <c r="E950" s="8"/>
      <c r="F950" s="8"/>
      <c r="G950" s="8"/>
      <c r="H950" s="8"/>
    </row>
    <row r="951">
      <c r="A951" s="8"/>
      <c r="B951" s="8"/>
      <c r="C951" s="8"/>
      <c r="D951" s="8"/>
      <c r="E951" s="8"/>
      <c r="F951" s="8"/>
      <c r="G951" s="8"/>
      <c r="H951" s="8"/>
    </row>
    <row r="952">
      <c r="A952" s="8"/>
      <c r="B952" s="8"/>
      <c r="C952" s="8"/>
      <c r="D952" s="8"/>
      <c r="E952" s="8"/>
      <c r="F952" s="8"/>
      <c r="G952" s="8"/>
      <c r="H952" s="8"/>
    </row>
    <row r="953">
      <c r="A953" s="8"/>
      <c r="B953" s="8"/>
      <c r="C953" s="8"/>
      <c r="D953" s="8"/>
      <c r="E953" s="8"/>
      <c r="F953" s="8"/>
      <c r="G953" s="8"/>
      <c r="H953" s="8"/>
    </row>
    <row r="954">
      <c r="A954" s="8"/>
      <c r="B954" s="8"/>
      <c r="C954" s="8"/>
      <c r="D954" s="8"/>
      <c r="E954" s="8"/>
      <c r="F954" s="8"/>
      <c r="G954" s="8"/>
      <c r="H954" s="8"/>
    </row>
    <row r="955">
      <c r="A955" s="8"/>
      <c r="B955" s="8"/>
      <c r="C955" s="8"/>
      <c r="D955" s="8"/>
      <c r="E955" s="8"/>
      <c r="F955" s="8"/>
      <c r="G955" s="8"/>
      <c r="H955" s="8"/>
    </row>
    <row r="956">
      <c r="A956" s="8"/>
      <c r="B956" s="8"/>
      <c r="C956" s="8"/>
      <c r="D956" s="8"/>
      <c r="E956" s="8"/>
      <c r="F956" s="8"/>
      <c r="G956" s="8"/>
      <c r="H956" s="8"/>
    </row>
    <row r="957">
      <c r="A957" s="8"/>
      <c r="B957" s="8"/>
      <c r="C957" s="8"/>
      <c r="D957" s="8"/>
      <c r="E957" s="8"/>
      <c r="F957" s="8"/>
      <c r="G957" s="8"/>
      <c r="H957" s="8"/>
    </row>
    <row r="958">
      <c r="A958" s="8"/>
      <c r="B958" s="8"/>
      <c r="C958" s="8"/>
      <c r="D958" s="8"/>
      <c r="E958" s="8"/>
      <c r="F958" s="8"/>
      <c r="G958" s="8"/>
      <c r="H958" s="8"/>
    </row>
    <row r="959">
      <c r="A959" s="8"/>
      <c r="B959" s="8"/>
      <c r="C959" s="8"/>
      <c r="D959" s="8"/>
      <c r="E959" s="8"/>
      <c r="F959" s="8"/>
      <c r="G959" s="8"/>
      <c r="H959" s="8"/>
    </row>
    <row r="960">
      <c r="A960" s="8"/>
      <c r="B960" s="8"/>
      <c r="C960" s="8"/>
      <c r="D960" s="8"/>
      <c r="E960" s="8"/>
      <c r="F960" s="8"/>
      <c r="G960" s="8"/>
      <c r="H960" s="8"/>
    </row>
    <row r="961">
      <c r="A961" s="8"/>
      <c r="B961" s="8"/>
      <c r="C961" s="8"/>
      <c r="D961" s="8"/>
      <c r="E961" s="8"/>
      <c r="F961" s="8"/>
      <c r="G961" s="8"/>
      <c r="H961" s="8"/>
    </row>
    <row r="962">
      <c r="A962" s="8"/>
      <c r="B962" s="8"/>
      <c r="C962" s="8"/>
      <c r="D962" s="8"/>
      <c r="E962" s="8"/>
      <c r="F962" s="8"/>
      <c r="G962" s="8"/>
      <c r="H962" s="8"/>
    </row>
    <row r="963">
      <c r="A963" s="8"/>
      <c r="B963" s="8"/>
      <c r="C963" s="8"/>
      <c r="D963" s="8"/>
      <c r="E963" s="8"/>
      <c r="F963" s="8"/>
      <c r="G963" s="8"/>
      <c r="H963" s="8"/>
    </row>
    <row r="964">
      <c r="A964" s="8"/>
      <c r="B964" s="8"/>
      <c r="C964" s="8"/>
      <c r="D964" s="8"/>
      <c r="E964" s="8"/>
      <c r="F964" s="8"/>
      <c r="G964" s="8"/>
      <c r="H964" s="8"/>
    </row>
    <row r="965">
      <c r="A965" s="8"/>
      <c r="B965" s="8"/>
      <c r="C965" s="8"/>
      <c r="D965" s="8"/>
      <c r="E965" s="8"/>
      <c r="F965" s="8"/>
      <c r="G965" s="8"/>
      <c r="H965" s="8"/>
    </row>
    <row r="966">
      <c r="A966" s="8"/>
      <c r="B966" s="8"/>
      <c r="C966" s="8"/>
      <c r="D966" s="8"/>
      <c r="E966" s="8"/>
      <c r="F966" s="8"/>
      <c r="G966" s="8"/>
      <c r="H966" s="8"/>
    </row>
    <row r="967">
      <c r="A967" s="8"/>
      <c r="B967" s="8"/>
      <c r="C967" s="8"/>
      <c r="D967" s="8"/>
      <c r="E967" s="8"/>
      <c r="F967" s="8"/>
      <c r="G967" s="8"/>
      <c r="H967" s="8"/>
    </row>
    <row r="968">
      <c r="A968" s="8"/>
      <c r="B968" s="8"/>
      <c r="C968" s="8"/>
      <c r="D968" s="8"/>
      <c r="E968" s="8"/>
      <c r="F968" s="8"/>
      <c r="G968" s="8"/>
      <c r="H968" s="8"/>
    </row>
    <row r="969">
      <c r="A969" s="8"/>
      <c r="B969" s="8"/>
      <c r="C969" s="8"/>
      <c r="D969" s="8"/>
      <c r="E969" s="8"/>
      <c r="F969" s="8"/>
      <c r="G969" s="8"/>
      <c r="H969" s="8"/>
    </row>
    <row r="970">
      <c r="A970" s="8"/>
      <c r="B970" s="8"/>
      <c r="C970" s="8"/>
      <c r="D970" s="8"/>
      <c r="E970" s="8"/>
      <c r="F970" s="8"/>
      <c r="G970" s="8"/>
      <c r="H970" s="8"/>
    </row>
    <row r="971">
      <c r="A971" s="8"/>
      <c r="B971" s="8"/>
      <c r="C971" s="8"/>
      <c r="D971" s="8"/>
      <c r="E971" s="8"/>
      <c r="F971" s="8"/>
      <c r="G971" s="8"/>
      <c r="H971" s="8"/>
    </row>
    <row r="972">
      <c r="A972" s="8"/>
      <c r="B972" s="8"/>
      <c r="C972" s="8"/>
      <c r="D972" s="8"/>
      <c r="E972" s="8"/>
      <c r="F972" s="8"/>
      <c r="G972" s="8"/>
      <c r="H972" s="8"/>
    </row>
    <row r="973">
      <c r="A973" s="8"/>
      <c r="B973" s="8"/>
      <c r="C973" s="8"/>
      <c r="D973" s="8"/>
      <c r="E973" s="8"/>
      <c r="F973" s="8"/>
      <c r="G973" s="8"/>
      <c r="H973" s="8"/>
    </row>
    <row r="974">
      <c r="A974" s="8"/>
      <c r="B974" s="8"/>
      <c r="C974" s="8"/>
      <c r="D974" s="8"/>
      <c r="E974" s="8"/>
      <c r="F974" s="8"/>
      <c r="G974" s="8"/>
      <c r="H974" s="8"/>
    </row>
    <row r="975">
      <c r="A975" s="8"/>
      <c r="B975" s="8"/>
      <c r="C975" s="8"/>
      <c r="D975" s="8"/>
      <c r="E975" s="8"/>
      <c r="F975" s="8"/>
      <c r="G975" s="8"/>
      <c r="H975" s="8"/>
    </row>
    <row r="976">
      <c r="A976" s="8"/>
      <c r="B976" s="8"/>
      <c r="C976" s="8"/>
      <c r="D976" s="8"/>
      <c r="E976" s="8"/>
      <c r="F976" s="8"/>
      <c r="G976" s="8"/>
      <c r="H976" s="8"/>
    </row>
    <row r="977">
      <c r="A977" s="8"/>
      <c r="B977" s="8"/>
      <c r="C977" s="8"/>
      <c r="D977" s="8"/>
      <c r="E977" s="8"/>
      <c r="F977" s="8"/>
      <c r="G977" s="8"/>
      <c r="H977" s="8"/>
    </row>
    <row r="978">
      <c r="A978" s="8"/>
      <c r="B978" s="8"/>
      <c r="C978" s="8"/>
      <c r="D978" s="8"/>
      <c r="E978" s="8"/>
      <c r="F978" s="8"/>
      <c r="G978" s="8"/>
      <c r="H978" s="8"/>
    </row>
    <row r="979">
      <c r="A979" s="8"/>
      <c r="B979" s="8"/>
      <c r="C979" s="8"/>
      <c r="D979" s="8"/>
      <c r="E979" s="8"/>
      <c r="F979" s="8"/>
      <c r="G979" s="8"/>
      <c r="H979" s="8"/>
    </row>
    <row r="980">
      <c r="A980" s="8"/>
      <c r="B980" s="8"/>
      <c r="C980" s="8"/>
      <c r="D980" s="8"/>
      <c r="E980" s="8"/>
      <c r="F980" s="8"/>
      <c r="G980" s="8"/>
      <c r="H980" s="8"/>
    </row>
    <row r="981">
      <c r="A981" s="8"/>
      <c r="B981" s="8"/>
      <c r="C981" s="8"/>
      <c r="D981" s="8"/>
      <c r="E981" s="8"/>
      <c r="F981" s="8"/>
      <c r="G981" s="8"/>
      <c r="H981" s="8"/>
    </row>
    <row r="982">
      <c r="A982" s="8"/>
      <c r="B982" s="8"/>
      <c r="C982" s="8"/>
      <c r="D982" s="8"/>
      <c r="E982" s="8"/>
      <c r="F982" s="8"/>
      <c r="G982" s="8"/>
      <c r="H982" s="8"/>
    </row>
    <row r="983">
      <c r="A983" s="8"/>
      <c r="B983" s="8"/>
      <c r="C983" s="8"/>
      <c r="D983" s="8"/>
      <c r="E983" s="8"/>
      <c r="F983" s="8"/>
      <c r="G983" s="8"/>
      <c r="H983" s="8"/>
    </row>
    <row r="984">
      <c r="A984" s="8"/>
      <c r="B984" s="8"/>
      <c r="C984" s="8"/>
      <c r="D984" s="8"/>
      <c r="E984" s="8"/>
      <c r="F984" s="8"/>
      <c r="G984" s="8"/>
      <c r="H984" s="8"/>
    </row>
    <row r="985">
      <c r="A985" s="8"/>
      <c r="B985" s="8"/>
      <c r="C985" s="8"/>
      <c r="D985" s="8"/>
      <c r="E985" s="8"/>
      <c r="F985" s="8"/>
      <c r="G985" s="8"/>
      <c r="H985" s="8"/>
    </row>
    <row r="986">
      <c r="A986" s="8"/>
      <c r="B986" s="8"/>
      <c r="C986" s="8"/>
      <c r="D986" s="8"/>
      <c r="E986" s="8"/>
      <c r="F986" s="8"/>
      <c r="G986" s="8"/>
      <c r="H986" s="8"/>
    </row>
    <row r="987">
      <c r="A987" s="8"/>
      <c r="B987" s="8"/>
      <c r="C987" s="8"/>
      <c r="D987" s="8"/>
      <c r="E987" s="8"/>
      <c r="F987" s="8"/>
      <c r="G987" s="8"/>
      <c r="H987" s="8"/>
    </row>
    <row r="988">
      <c r="A988" s="8"/>
      <c r="B988" s="8"/>
      <c r="C988" s="8"/>
      <c r="D988" s="8"/>
      <c r="E988" s="8"/>
      <c r="F988" s="8"/>
      <c r="G988" s="8"/>
      <c r="H988" s="8"/>
    </row>
    <row r="989">
      <c r="A989" s="8"/>
      <c r="B989" s="8"/>
      <c r="C989" s="8"/>
      <c r="D989" s="8"/>
      <c r="E989" s="8"/>
      <c r="F989" s="8"/>
      <c r="G989" s="8"/>
      <c r="H989" s="8"/>
    </row>
    <row r="990">
      <c r="A990" s="8"/>
      <c r="B990" s="8"/>
      <c r="C990" s="8"/>
      <c r="D990" s="8"/>
      <c r="E990" s="8"/>
      <c r="F990" s="8"/>
      <c r="G990" s="8"/>
      <c r="H990" s="8"/>
    </row>
    <row r="991">
      <c r="A991" s="8"/>
      <c r="B991" s="8"/>
      <c r="C991" s="8"/>
      <c r="D991" s="8"/>
      <c r="E991" s="8"/>
      <c r="F991" s="8"/>
      <c r="G991" s="8"/>
      <c r="H991" s="8"/>
    </row>
    <row r="992">
      <c r="A992" s="8"/>
      <c r="B992" s="8"/>
      <c r="C992" s="8"/>
      <c r="D992" s="8"/>
      <c r="E992" s="8"/>
      <c r="F992" s="8"/>
      <c r="G992" s="8"/>
      <c r="H992" s="8"/>
    </row>
    <row r="993">
      <c r="A993" s="8"/>
      <c r="B993" s="8"/>
      <c r="C993" s="8"/>
      <c r="D993" s="8"/>
      <c r="E993" s="8"/>
      <c r="F993" s="8"/>
      <c r="G993" s="8"/>
      <c r="H993" s="8"/>
    </row>
    <row r="994">
      <c r="A994" s="8"/>
      <c r="B994" s="8"/>
      <c r="C994" s="8"/>
      <c r="D994" s="8"/>
      <c r="E994" s="8"/>
      <c r="F994" s="8"/>
      <c r="G994" s="8"/>
      <c r="H994" s="8"/>
    </row>
    <row r="995">
      <c r="A995" s="8"/>
      <c r="B995" s="8"/>
      <c r="C995" s="8"/>
      <c r="D995" s="8"/>
      <c r="E995" s="8"/>
      <c r="F995" s="8"/>
      <c r="G995" s="8"/>
      <c r="H995" s="8"/>
    </row>
    <row r="996">
      <c r="A996" s="8"/>
      <c r="B996" s="8"/>
      <c r="C996" s="8"/>
      <c r="D996" s="8"/>
      <c r="E996" s="8"/>
      <c r="F996" s="8"/>
      <c r="G996" s="8"/>
      <c r="H996" s="8"/>
    </row>
    <row r="997">
      <c r="A997" s="8"/>
      <c r="B997" s="8"/>
      <c r="C997" s="8"/>
      <c r="D997" s="8"/>
      <c r="E997" s="8"/>
      <c r="F997" s="8"/>
      <c r="G997" s="8"/>
      <c r="H997" s="8"/>
    </row>
    <row r="998">
      <c r="A998" s="8"/>
      <c r="B998" s="8"/>
      <c r="C998" s="8"/>
      <c r="D998" s="8"/>
      <c r="E998" s="8"/>
      <c r="F998" s="8"/>
      <c r="G998" s="8"/>
      <c r="H998" s="8"/>
    </row>
    <row r="999">
      <c r="A999" s="8"/>
      <c r="B999" s="8"/>
      <c r="C999" s="8"/>
      <c r="D999" s="8"/>
      <c r="E999" s="8"/>
      <c r="F999" s="8"/>
      <c r="G999" s="8"/>
      <c r="H999" s="8"/>
    </row>
    <row r="1000">
      <c r="A1000" s="8"/>
      <c r="B1000" s="8"/>
      <c r="C1000" s="8"/>
      <c r="D1000" s="8"/>
      <c r="E1000" s="8"/>
      <c r="F1000" s="8"/>
      <c r="G1000" s="8"/>
      <c r="H1000" s="8"/>
    </row>
  </sheetData>
  <drawing r:id="rId1"/>
</worksheet>
</file>