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reyshen/PycharmProjects/DataAnalysisProgram/"/>
    </mc:Choice>
  </mc:AlternateContent>
  <xr:revisionPtr revIDLastSave="0" documentId="13_ncr:1_{F90262DB-0A4B-3848-9B9E-E60006997395}" xr6:coauthVersionLast="43" xr6:coauthVersionMax="43" xr10:uidLastSave="{00000000-0000-0000-0000-000000000000}"/>
  <bookViews>
    <workbookView xWindow="0" yWindow="460" windowWidth="28800" windowHeight="17540" activeTab="1" xr2:uid="{00000000-000D-0000-FFFF-FFFF00000000}"/>
  </bookViews>
  <sheets>
    <sheet name="Auto" sheetId="1" r:id="rId1"/>
    <sheet name="Tele" sheetId="2" r:id="rId2"/>
    <sheet name="Overall team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8" i="2" l="1"/>
  <c r="M97" i="2"/>
  <c r="M96" i="2"/>
  <c r="M95" i="2"/>
  <c r="M94" i="2"/>
  <c r="M93" i="2"/>
  <c r="M92" i="2"/>
  <c r="U54" i="2" l="1"/>
  <c r="Q57" i="2"/>
  <c r="Q56" i="2"/>
  <c r="Q55" i="2"/>
  <c r="Q54" i="2"/>
  <c r="Q53" i="2"/>
  <c r="Q52" i="2"/>
  <c r="Q51" i="2"/>
  <c r="Q50" i="2"/>
  <c r="Q49" i="2"/>
  <c r="Q48" i="2"/>
  <c r="P57" i="2"/>
  <c r="W57" i="2" s="1"/>
  <c r="P56" i="2"/>
  <c r="P55" i="2"/>
  <c r="P54" i="2"/>
  <c r="P53" i="2"/>
  <c r="W53" i="2" s="1"/>
  <c r="P52" i="2"/>
  <c r="P51" i="2"/>
  <c r="P50" i="2"/>
  <c r="P49" i="2"/>
  <c r="W49" i="2" s="1"/>
  <c r="P48" i="2"/>
  <c r="O57" i="2"/>
  <c r="O55" i="2"/>
  <c r="O54" i="2"/>
  <c r="W54" i="2" s="1"/>
  <c r="O53" i="2"/>
  <c r="O52" i="2"/>
  <c r="O51" i="2"/>
  <c r="O50" i="2"/>
  <c r="W50" i="2" s="1"/>
  <c r="O49" i="2"/>
  <c r="O48" i="2"/>
  <c r="O56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47" i="2"/>
  <c r="W47" i="2" s="1"/>
  <c r="O46" i="2"/>
  <c r="W46" i="2" s="1"/>
  <c r="O45" i="2"/>
  <c r="W45" i="2" s="1"/>
  <c r="O44" i="2"/>
  <c r="W44" i="2" s="1"/>
  <c r="O43" i="2"/>
  <c r="W43" i="2" s="1"/>
  <c r="O41" i="2"/>
  <c r="O40" i="2"/>
  <c r="O39" i="2"/>
  <c r="O38" i="2"/>
  <c r="O37" i="2"/>
  <c r="O36" i="2"/>
  <c r="O35" i="2"/>
  <c r="O34" i="2"/>
  <c r="O32" i="2"/>
  <c r="O31" i="2"/>
  <c r="O30" i="2"/>
  <c r="O29" i="2"/>
  <c r="O28" i="2"/>
  <c r="O42" i="2"/>
  <c r="O33" i="2"/>
  <c r="O27" i="2"/>
  <c r="W27" i="2" s="1"/>
  <c r="O26" i="2"/>
  <c r="W26" i="2" s="1"/>
  <c r="O25" i="2"/>
  <c r="W25" i="2" s="1"/>
  <c r="O24" i="2"/>
  <c r="W24" i="2" s="1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4" i="1"/>
  <c r="N12" i="1"/>
  <c r="N11" i="1"/>
  <c r="N10" i="1"/>
  <c r="N9" i="1"/>
  <c r="N8" i="1"/>
  <c r="N7" i="1"/>
  <c r="N6" i="1"/>
  <c r="N5" i="1"/>
  <c r="S4" i="1"/>
  <c r="P5" i="1"/>
  <c r="N4" i="1"/>
  <c r="P4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O23" i="2"/>
  <c r="P25" i="1"/>
  <c r="P24" i="1"/>
  <c r="P23" i="1"/>
  <c r="P22" i="1"/>
  <c r="P21" i="1"/>
  <c r="P20" i="1"/>
  <c r="P19" i="1"/>
  <c r="P18" i="1"/>
  <c r="P17" i="1"/>
  <c r="P16" i="1"/>
  <c r="P15" i="1"/>
  <c r="P14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4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U4" i="1"/>
  <c r="W6" i="2" l="1"/>
  <c r="W14" i="2"/>
  <c r="W22" i="2"/>
  <c r="W29" i="2"/>
  <c r="W38" i="2"/>
  <c r="W10" i="2"/>
  <c r="W18" i="2"/>
  <c r="W34" i="2"/>
  <c r="W4" i="2"/>
  <c r="W8" i="2"/>
  <c r="W12" i="2"/>
  <c r="W16" i="2"/>
  <c r="W20" i="2"/>
  <c r="W36" i="2"/>
  <c r="W40" i="2"/>
  <c r="W5" i="2"/>
  <c r="W13" i="2"/>
  <c r="W17" i="2"/>
  <c r="W21" i="2"/>
  <c r="W28" i="2"/>
  <c r="W32" i="2"/>
  <c r="W37" i="2"/>
  <c r="W30" i="2"/>
  <c r="W42" i="2"/>
  <c r="W31" i="2"/>
  <c r="W9" i="2"/>
  <c r="W41" i="2"/>
  <c r="U57" i="2"/>
  <c r="U4" i="2"/>
  <c r="U6" i="2"/>
  <c r="U10" i="2"/>
  <c r="U17" i="2"/>
  <c r="U24" i="2"/>
  <c r="U31" i="2"/>
  <c r="U42" i="2"/>
  <c r="U35" i="2"/>
  <c r="U37" i="2"/>
  <c r="U40" i="2"/>
  <c r="U43" i="2"/>
  <c r="U52" i="2"/>
  <c r="W7" i="2"/>
  <c r="W11" i="2"/>
  <c r="W15" i="2"/>
  <c r="W19" i="2"/>
  <c r="W33" i="2"/>
  <c r="W35" i="2"/>
  <c r="W39" i="2"/>
  <c r="W56" i="2"/>
  <c r="U7" i="2"/>
  <c r="U9" i="2"/>
  <c r="U13" i="2"/>
  <c r="U15" i="2"/>
  <c r="U20" i="2"/>
  <c r="U25" i="2"/>
  <c r="U27" i="2"/>
  <c r="U45" i="2"/>
  <c r="U47" i="2"/>
  <c r="U49" i="2"/>
  <c r="U56" i="2"/>
  <c r="W48" i="2"/>
  <c r="W52" i="2"/>
  <c r="W51" i="2"/>
  <c r="W55" i="2"/>
  <c r="U19" i="2"/>
  <c r="U32" i="2"/>
  <c r="U38" i="2"/>
  <c r="U51" i="2"/>
  <c r="W23" i="2"/>
  <c r="U5" i="2"/>
  <c r="U23" i="2"/>
  <c r="U8" i="2"/>
  <c r="U11" i="2"/>
  <c r="U12" i="2"/>
  <c r="U14" i="2"/>
  <c r="U16" i="2"/>
  <c r="U18" i="2"/>
  <c r="U21" i="2"/>
  <c r="U22" i="2"/>
  <c r="U26" i="2"/>
  <c r="U28" i="2"/>
  <c r="U29" i="2"/>
  <c r="U30" i="2"/>
  <c r="U33" i="2"/>
  <c r="U34" i="2"/>
  <c r="U36" i="2"/>
  <c r="U39" i="2"/>
  <c r="U41" i="2"/>
  <c r="U44" i="2"/>
  <c r="U46" i="2"/>
  <c r="U48" i="2"/>
  <c r="U50" i="2"/>
  <c r="U53" i="2"/>
  <c r="U55" i="2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Y24" i="2"/>
  <c r="Y20" i="2"/>
  <c r="Y21" i="2"/>
  <c r="Y22" i="2"/>
  <c r="Y23" i="2"/>
  <c r="T6" i="1"/>
  <c r="T7" i="1"/>
  <c r="S7" i="1"/>
  <c r="S6" i="1"/>
  <c r="T5" i="1"/>
  <c r="S5" i="1"/>
  <c r="R57" i="1"/>
  <c r="R56" i="1"/>
  <c r="R49" i="1"/>
  <c r="R48" i="1"/>
  <c r="R4" i="1"/>
  <c r="O4" i="1" s="1"/>
  <c r="P7" i="1"/>
  <c r="S11" i="1"/>
  <c r="S10" i="1"/>
  <c r="S9" i="1"/>
  <c r="S8" i="1"/>
  <c r="P6" i="1"/>
  <c r="P9" i="1"/>
  <c r="P8" i="1"/>
  <c r="P13" i="1"/>
  <c r="P12" i="1"/>
  <c r="P10" i="1"/>
  <c r="P11" i="1" s="1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R4" i="2" l="1"/>
  <c r="R30" i="1"/>
  <c r="O30" i="1" s="1"/>
  <c r="V30" i="1" s="1"/>
  <c r="R34" i="1"/>
  <c r="O34" i="1" s="1"/>
  <c r="V34" i="1" s="1"/>
  <c r="R38" i="1"/>
  <c r="O38" i="1" s="1"/>
  <c r="V38" i="1" s="1"/>
  <c r="R42" i="1"/>
  <c r="O42" i="1" s="1"/>
  <c r="V42" i="1" s="1"/>
  <c r="R46" i="1"/>
  <c r="O46" i="1" s="1"/>
  <c r="V46" i="1" s="1"/>
  <c r="R31" i="1"/>
  <c r="O31" i="1" s="1"/>
  <c r="V31" i="1" s="1"/>
  <c r="R35" i="1"/>
  <c r="O35" i="1" s="1"/>
  <c r="V35" i="1" s="1"/>
  <c r="R39" i="1"/>
  <c r="O39" i="1" s="1"/>
  <c r="V39" i="1" s="1"/>
  <c r="R43" i="1"/>
  <c r="O43" i="1" s="1"/>
  <c r="V43" i="1" s="1"/>
  <c r="R47" i="1"/>
  <c r="O47" i="1" s="1"/>
  <c r="V47" i="1" s="1"/>
  <c r="R50" i="1"/>
  <c r="O50" i="1" s="1"/>
  <c r="V50" i="1" s="1"/>
  <c r="R33" i="1"/>
  <c r="O33" i="1" s="1"/>
  <c r="V33" i="1" s="1"/>
  <c r="R41" i="1"/>
  <c r="O41" i="1" s="1"/>
  <c r="V41" i="1" s="1"/>
  <c r="R32" i="1"/>
  <c r="O32" i="1" s="1"/>
  <c r="V32" i="1" s="1"/>
  <c r="R40" i="1"/>
  <c r="O40" i="1" s="1"/>
  <c r="V40" i="1" s="1"/>
  <c r="O56" i="1"/>
  <c r="V56" i="1" s="1"/>
  <c r="O48" i="1"/>
  <c r="V48" i="1" s="1"/>
  <c r="R55" i="1"/>
  <c r="O55" i="1" s="1"/>
  <c r="V55" i="1" s="1"/>
  <c r="O57" i="1"/>
  <c r="V57" i="1" s="1"/>
  <c r="O49" i="1"/>
  <c r="V49" i="1" s="1"/>
  <c r="R44" i="1"/>
  <c r="O44" i="1" s="1"/>
  <c r="V44" i="1" s="1"/>
  <c r="R36" i="1"/>
  <c r="O36" i="1" s="1"/>
  <c r="V36" i="1" s="1"/>
  <c r="R28" i="1"/>
  <c r="O28" i="1" s="1"/>
  <c r="V28" i="1" s="1"/>
  <c r="R45" i="1"/>
  <c r="O45" i="1" s="1"/>
  <c r="V45" i="1" s="1"/>
  <c r="R37" i="1"/>
  <c r="O37" i="1" s="1"/>
  <c r="V37" i="1" s="1"/>
  <c r="R29" i="1"/>
  <c r="O29" i="1" s="1"/>
  <c r="V29" i="1" s="1"/>
  <c r="R8" i="1"/>
  <c r="O8" i="1" s="1"/>
  <c r="V8" i="1" s="1"/>
  <c r="V4" i="1"/>
  <c r="R25" i="1"/>
  <c r="O25" i="1" s="1"/>
  <c r="V25" i="1" s="1"/>
  <c r="R26" i="1"/>
  <c r="O26" i="1" s="1"/>
  <c r="V26" i="1" s="1"/>
  <c r="R22" i="1"/>
  <c r="R27" i="1"/>
  <c r="O27" i="1" s="1"/>
  <c r="V27" i="1" s="1"/>
  <c r="R23" i="1"/>
  <c r="O23" i="1" s="1"/>
  <c r="V23" i="1" s="1"/>
  <c r="R18" i="1"/>
  <c r="O18" i="1" s="1"/>
  <c r="V18" i="1" s="1"/>
  <c r="R14" i="1"/>
  <c r="O14" i="1" s="1"/>
  <c r="V14" i="1" s="1"/>
  <c r="R10" i="1"/>
  <c r="R19" i="1"/>
  <c r="O19" i="1" s="1"/>
  <c r="V19" i="1" s="1"/>
  <c r="R15" i="1"/>
  <c r="O15" i="1" s="1"/>
  <c r="V15" i="1" s="1"/>
  <c r="R11" i="1"/>
  <c r="O11" i="1" s="1"/>
  <c r="V11" i="1" s="1"/>
  <c r="R5" i="1"/>
  <c r="R24" i="1"/>
  <c r="O24" i="1" s="1"/>
  <c r="V24" i="1" s="1"/>
  <c r="R16" i="1"/>
  <c r="O16" i="1" s="1"/>
  <c r="V16" i="1" s="1"/>
  <c r="R7" i="1"/>
  <c r="O7" i="1" s="1"/>
  <c r="V7" i="1" s="1"/>
  <c r="R21" i="1"/>
  <c r="O21" i="1" s="1"/>
  <c r="V21" i="1" s="1"/>
  <c r="R17" i="1"/>
  <c r="O17" i="1" s="1"/>
  <c r="V17" i="1" s="1"/>
  <c r="R13" i="1"/>
  <c r="O13" i="1" s="1"/>
  <c r="V13" i="1" s="1"/>
  <c r="R9" i="1"/>
  <c r="O9" i="1" s="1"/>
  <c r="V9" i="1" s="1"/>
  <c r="R6" i="1"/>
  <c r="O6" i="1" s="1"/>
  <c r="V6" i="1" s="1"/>
  <c r="R20" i="1"/>
  <c r="O20" i="1" s="1"/>
  <c r="V20" i="1" s="1"/>
  <c r="R12" i="1"/>
  <c r="O12" i="1" s="1"/>
  <c r="V12" i="1" s="1"/>
  <c r="O22" i="1"/>
  <c r="V22" i="1" s="1"/>
  <c r="O10" i="1"/>
  <c r="V10" i="1" s="1"/>
  <c r="R52" i="1" l="1"/>
  <c r="O52" i="1" s="1"/>
  <c r="V52" i="1" s="1"/>
  <c r="R53" i="1"/>
  <c r="O53" i="1" s="1"/>
  <c r="V53" i="1" s="1"/>
  <c r="R54" i="1"/>
  <c r="O54" i="1" s="1"/>
  <c r="V54" i="1" s="1"/>
  <c r="R51" i="1" s="1"/>
  <c r="O51" i="1" s="1"/>
  <c r="V51" i="1" s="1"/>
  <c r="O5" i="1"/>
  <c r="V5" i="1" s="1"/>
</calcChain>
</file>

<file path=xl/sharedStrings.xml><?xml version="1.0" encoding="utf-8"?>
<sst xmlns="http://schemas.openxmlformats.org/spreadsheetml/2006/main" count="392" uniqueCount="99">
  <si>
    <t>Team Number</t>
  </si>
  <si>
    <t>Match Number</t>
  </si>
  <si>
    <t>Cubes in Switch</t>
  </si>
  <si>
    <t>Cubes in Vault</t>
  </si>
  <si>
    <t>Cubes in Scale</t>
  </si>
  <si>
    <t>Climb</t>
  </si>
  <si>
    <t>Result</t>
  </si>
  <si>
    <t>Climb Num</t>
  </si>
  <si>
    <t>Win %</t>
  </si>
  <si>
    <t>Times Climbed</t>
  </si>
  <si>
    <t>Climb %</t>
  </si>
  <si>
    <t>Data #</t>
  </si>
  <si>
    <t>Baseline Cross</t>
  </si>
  <si>
    <t>Score</t>
  </si>
  <si>
    <t>Raw Data</t>
  </si>
  <si>
    <t>Team Overall Data</t>
  </si>
  <si>
    <t>Matches Played</t>
  </si>
  <si>
    <t>Poss in Switch</t>
  </si>
  <si>
    <t>Poss in Scale</t>
  </si>
  <si>
    <t>Overall Team Data</t>
  </si>
  <si>
    <t>Passed</t>
  </si>
  <si>
    <r>
      <t xml:space="preserve">Team </t>
    </r>
    <r>
      <rPr>
        <sz val="11"/>
        <color theme="1"/>
        <rFont val="Calibri"/>
        <family val="2"/>
        <scheme val="minor"/>
      </rPr>
      <t>Number</t>
    </r>
  </si>
  <si>
    <t>Notes</t>
  </si>
  <si>
    <t>All Notes</t>
  </si>
  <si>
    <t>Switch Cubes</t>
  </si>
  <si>
    <t>Scale Cubes</t>
  </si>
  <si>
    <t>TorBots Scouting Data: AUTO DATA</t>
  </si>
  <si>
    <t>Raw Data (Copy and paste data table from DB below)</t>
  </si>
  <si>
    <t>TorBots Scouting Data: TELEOP DATA</t>
  </si>
  <si>
    <t>Vault Avg</t>
  </si>
  <si>
    <t>Switch Avg</t>
  </si>
  <si>
    <t>Scale Avg</t>
  </si>
  <si>
    <t>BL Cross %</t>
  </si>
  <si>
    <t>Poss in Vault</t>
  </si>
  <si>
    <t xml:space="preserve">Score ((Scale * 1.25) + Switch + Vault) * % </t>
  </si>
  <si>
    <t>Team #</t>
  </si>
  <si>
    <t>Torbots Scouting Data</t>
  </si>
  <si>
    <t xml:space="preserve">Score ((Scale * 1.25) + Switch + Vault) + % </t>
  </si>
  <si>
    <r>
      <t xml:space="preserve"> </t>
    </r>
    <r>
      <rPr>
        <sz val="11"/>
        <color theme="0"/>
        <rFont val="Calibri"/>
        <family val="2"/>
        <scheme val="minor"/>
      </rPr>
      <t>Data from Auto Data (copy paste overall team data in Auto Data spreadsheet)</t>
    </r>
  </si>
  <si>
    <t>Data from Teleop (copy and paste overall team data in Tele Data spreadsheet)</t>
  </si>
  <si>
    <t>Overall Team Rank</t>
  </si>
  <si>
    <t>Not passed</t>
  </si>
  <si>
    <t>good intake</t>
  </si>
  <si>
    <t>not there</t>
  </si>
  <si>
    <t>Column1</t>
  </si>
  <si>
    <t>BL Num</t>
  </si>
  <si>
    <t>, , decent scale</t>
  </si>
  <si>
    <t>1197 total cubes</t>
  </si>
  <si>
    <t>Column2</t>
  </si>
  <si>
    <t>Column12</t>
  </si>
  <si>
    <t>defense, ignore cargo</t>
  </si>
  <si>
    <t>focused on cargo not rocket</t>
  </si>
  <si>
    <t>not moving really</t>
  </si>
  <si>
    <t>ignore</t>
  </si>
  <si>
    <t>didn't move</t>
  </si>
  <si>
    <t xml:space="preserve">wasnt moving </t>
  </si>
  <si>
    <t xml:space="preserve">bad intake, disabled halfway through </t>
  </si>
  <si>
    <t>cargo  from loading station only</t>
  </si>
  <si>
    <t>assist climb</t>
  </si>
  <si>
    <t>no cargo</t>
  </si>
  <si>
    <t>sketch, baseline</t>
  </si>
  <si>
    <t xml:space="preserve">defense </t>
  </si>
  <si>
    <t>cargo ship</t>
  </si>
  <si>
    <t>connection issues</t>
  </si>
  <si>
    <t>wow they suck</t>
  </si>
  <si>
    <t>defense disabled them</t>
  </si>
  <si>
    <t>defense</t>
  </si>
  <si>
    <t xml:space="preserve">no robot </t>
  </si>
  <si>
    <t>tried to level 2 climb</t>
  </si>
  <si>
    <t xml:space="preserve">got a lot of penalties </t>
  </si>
  <si>
    <t>no robot</t>
  </si>
  <si>
    <t>started level 2</t>
  </si>
  <si>
    <t>assisted climb</t>
  </si>
  <si>
    <t>wow we still suck</t>
  </si>
  <si>
    <t>penalty</t>
  </si>
  <si>
    <t>maybe hatch</t>
  </si>
  <si>
    <t>level 2</t>
  </si>
  <si>
    <t xml:space="preserve">tried level 2 climb </t>
  </si>
  <si>
    <t>not working very sad</t>
  </si>
  <si>
    <t>got stuck on level 2 at start</t>
  </si>
  <si>
    <t xml:space="preserve">cargo from loading station </t>
  </si>
  <si>
    <t xml:space="preserve">woww we still suck </t>
  </si>
  <si>
    <t>ore auto, 1 hatch in sandstorm, helped other team from falling</t>
  </si>
  <si>
    <t>not good-garrett</t>
  </si>
  <si>
    <t>level 2 just not enough time</t>
  </si>
  <si>
    <t>fell over :((</t>
  </si>
  <si>
    <t>juked with swerveeeeeeeeeeeeeeee</t>
  </si>
  <si>
    <t>no mid</t>
  </si>
  <si>
    <t>defense bot</t>
  </si>
  <si>
    <t xml:space="preserve">set up ramp 30 seconds in </t>
  </si>
  <si>
    <t>no hatches</t>
  </si>
  <si>
    <t xml:space="preserve">no robot how sad </t>
  </si>
  <si>
    <t xml:space="preserve">very very very very sad intake </t>
  </si>
  <si>
    <t xml:space="preserve">stuck on level 2 </t>
  </si>
  <si>
    <t xml:space="preserve">got ball stuck </t>
  </si>
  <si>
    <t>defense bot only ignore buttons</t>
  </si>
  <si>
    <t>sick jump-garrett</t>
  </si>
  <si>
    <t>tried to climb level 2</t>
  </si>
  <si>
    <t>not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</si>
</sst>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0"/>
      <name val="Hobo Std"/>
      <family val="2"/>
    </font>
    <font>
      <u/>
      <sz val="24"/>
      <color theme="0"/>
      <name val="Final Frontier Old Style"/>
      <family val="2"/>
    </font>
    <font>
      <i/>
      <sz val="12"/>
      <color theme="1"/>
      <name val="Hobo Std"/>
      <family val="2"/>
    </font>
    <font>
      <sz val="36"/>
      <color theme="0"/>
      <name val="Final Frontier Old Style"/>
      <family val="2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15" borderId="0" xfId="0" applyFill="1"/>
    <xf numFmtId="0" fontId="0" fillId="17" borderId="4" xfId="0" applyNumberFormat="1" applyFont="1" applyFill="1" applyBorder="1" applyAlignment="1">
      <alignment horizontal="center"/>
    </xf>
    <xf numFmtId="0" fontId="0" fillId="16" borderId="4" xfId="0" applyNumberFormat="1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6" borderId="3" xfId="0" applyNumberFormat="1" applyFont="1" applyFill="1" applyBorder="1"/>
    <xf numFmtId="0" fontId="0" fillId="17" borderId="4" xfId="0" applyNumberFormat="1" applyFont="1" applyFill="1" applyBorder="1"/>
    <xf numFmtId="0" fontId="0" fillId="16" borderId="4" xfId="0" applyNumberFormat="1" applyFont="1" applyFill="1" applyBorder="1"/>
    <xf numFmtId="0" fontId="0" fillId="17" borderId="5" xfId="0" applyNumberFormat="1" applyFont="1" applyFill="1" applyBorder="1"/>
    <xf numFmtId="0" fontId="0" fillId="0" borderId="0" xfId="0" applyNumberFormat="1" applyBorder="1"/>
    <xf numFmtId="0" fontId="0" fillId="0" borderId="0" xfId="0" applyAlignment="1"/>
    <xf numFmtId="0" fontId="2" fillId="0" borderId="0" xfId="0" applyFont="1" applyFill="1" applyAlignment="1">
      <alignment horizontal="center"/>
    </xf>
    <xf numFmtId="0" fontId="1" fillId="21" borderId="6" xfId="0" applyFont="1" applyFill="1" applyBorder="1"/>
    <xf numFmtId="0" fontId="1" fillId="21" borderId="6" xfId="0" applyNumberFormat="1" applyFont="1" applyFill="1" applyBorder="1"/>
    <xf numFmtId="0" fontId="1" fillId="21" borderId="7" xfId="0" applyFont="1" applyFill="1" applyBorder="1"/>
    <xf numFmtId="0" fontId="0" fillId="13" borderId="0" xfId="0" applyNumberFormat="1" applyFont="1" applyFill="1"/>
    <xf numFmtId="0" fontId="0" fillId="0" borderId="1" xfId="0" applyBorder="1"/>
    <xf numFmtId="0" fontId="0" fillId="12" borderId="0" xfId="0" applyNumberFormat="1" applyFont="1" applyFill="1"/>
    <xf numFmtId="0" fontId="0" fillId="13" borderId="0" xfId="0" applyFont="1" applyFill="1"/>
    <xf numFmtId="0" fontId="0" fillId="12" borderId="0" xfId="0" applyFont="1" applyFill="1"/>
    <xf numFmtId="0" fontId="0" fillId="0" borderId="2" xfId="0" applyBorder="1"/>
    <xf numFmtId="0" fontId="0" fillId="13" borderId="0" xfId="0" applyNumberFormat="1" applyFont="1" applyFill="1" applyBorder="1"/>
    <xf numFmtId="0" fontId="2" fillId="21" borderId="0" xfId="0" applyFont="1" applyFill="1"/>
    <xf numFmtId="0" fontId="0" fillId="23" borderId="0" xfId="0" applyFill="1"/>
    <xf numFmtId="0" fontId="0" fillId="24" borderId="0" xfId="0" applyFill="1"/>
    <xf numFmtId="0" fontId="0" fillId="0" borderId="0" xfId="0" applyAlignment="1">
      <alignment horizontal="center"/>
    </xf>
    <xf numFmtId="0" fontId="4" fillId="11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2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7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theme="0"/>
        </left>
        <right/>
        <top/>
        <bottom style="thin">
          <color theme="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782407407407409"/>
          <c:w val="0.87386548556430443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Tele!$N$3</c:f>
              <c:strCache>
                <c:ptCount val="1"/>
                <c:pt idx="0">
                  <c:v>Team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Tele!$N$4:$N$57</c:f>
              <c:numCache>
                <c:formatCode>General</c:formatCode>
                <c:ptCount val="54"/>
                <c:pt idx="0">
                  <c:v>4</c:v>
                </c:pt>
                <c:pt idx="1">
                  <c:v>330</c:v>
                </c:pt>
                <c:pt idx="2">
                  <c:v>580</c:v>
                </c:pt>
                <c:pt idx="3">
                  <c:v>589</c:v>
                </c:pt>
                <c:pt idx="4">
                  <c:v>599</c:v>
                </c:pt>
                <c:pt idx="5">
                  <c:v>606</c:v>
                </c:pt>
                <c:pt idx="6">
                  <c:v>687</c:v>
                </c:pt>
                <c:pt idx="7">
                  <c:v>691</c:v>
                </c:pt>
                <c:pt idx="8">
                  <c:v>696</c:v>
                </c:pt>
                <c:pt idx="9">
                  <c:v>702</c:v>
                </c:pt>
                <c:pt idx="10">
                  <c:v>848</c:v>
                </c:pt>
                <c:pt idx="11">
                  <c:v>867</c:v>
                </c:pt>
                <c:pt idx="12">
                  <c:v>968</c:v>
                </c:pt>
                <c:pt idx="13">
                  <c:v>980</c:v>
                </c:pt>
                <c:pt idx="14">
                  <c:v>1197</c:v>
                </c:pt>
                <c:pt idx="15">
                  <c:v>1452</c:v>
                </c:pt>
                <c:pt idx="16">
                  <c:v>1515</c:v>
                </c:pt>
                <c:pt idx="17">
                  <c:v>1726</c:v>
                </c:pt>
                <c:pt idx="18">
                  <c:v>1759</c:v>
                </c:pt>
                <c:pt idx="19">
                  <c:v>2404</c:v>
                </c:pt>
                <c:pt idx="20">
                  <c:v>2493</c:v>
                </c:pt>
                <c:pt idx="21">
                  <c:v>2496</c:v>
                </c:pt>
                <c:pt idx="22">
                  <c:v>2584</c:v>
                </c:pt>
                <c:pt idx="23">
                  <c:v>2710</c:v>
                </c:pt>
                <c:pt idx="24">
                  <c:v>3408</c:v>
                </c:pt>
                <c:pt idx="25">
                  <c:v>3512</c:v>
                </c:pt>
                <c:pt idx="26">
                  <c:v>3863</c:v>
                </c:pt>
                <c:pt idx="27">
                  <c:v>3952</c:v>
                </c:pt>
                <c:pt idx="28">
                  <c:v>4019</c:v>
                </c:pt>
                <c:pt idx="29">
                  <c:v>4123</c:v>
                </c:pt>
                <c:pt idx="30">
                  <c:v>4141</c:v>
                </c:pt>
                <c:pt idx="31">
                  <c:v>4763</c:v>
                </c:pt>
                <c:pt idx="32">
                  <c:v>4913</c:v>
                </c:pt>
                <c:pt idx="33">
                  <c:v>4964</c:v>
                </c:pt>
                <c:pt idx="34">
                  <c:v>4972</c:v>
                </c:pt>
                <c:pt idx="35">
                  <c:v>5089</c:v>
                </c:pt>
                <c:pt idx="36">
                  <c:v>5107</c:v>
                </c:pt>
                <c:pt idx="37">
                  <c:v>5124</c:v>
                </c:pt>
                <c:pt idx="38">
                  <c:v>5285</c:v>
                </c:pt>
                <c:pt idx="39">
                  <c:v>5510</c:v>
                </c:pt>
                <c:pt idx="40">
                  <c:v>5669</c:v>
                </c:pt>
                <c:pt idx="41">
                  <c:v>5765</c:v>
                </c:pt>
                <c:pt idx="42">
                  <c:v>5802</c:v>
                </c:pt>
                <c:pt idx="43">
                  <c:v>5818</c:v>
                </c:pt>
                <c:pt idx="44">
                  <c:v>5851</c:v>
                </c:pt>
                <c:pt idx="45">
                  <c:v>6000</c:v>
                </c:pt>
                <c:pt idx="46">
                  <c:v>6658</c:v>
                </c:pt>
                <c:pt idx="47">
                  <c:v>6668</c:v>
                </c:pt>
                <c:pt idx="48">
                  <c:v>6833</c:v>
                </c:pt>
                <c:pt idx="49">
                  <c:v>6915</c:v>
                </c:pt>
                <c:pt idx="50">
                  <c:v>6938</c:v>
                </c:pt>
                <c:pt idx="51">
                  <c:v>7042</c:v>
                </c:pt>
                <c:pt idx="52">
                  <c:v>7051</c:v>
                </c:pt>
                <c:pt idx="53">
                  <c:v>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3-7C49-B1BF-972A4F5EF32B}"/>
            </c:ext>
          </c:extLst>
        </c:ser>
        <c:ser>
          <c:idx val="1"/>
          <c:order val="1"/>
          <c:tx>
            <c:strRef>
              <c:f>Tele!$O$3</c:f>
              <c:strCache>
                <c:ptCount val="1"/>
                <c:pt idx="0">
                  <c:v>Switch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Tele!$O$4:$O$57</c:f>
              <c:numCache>
                <c:formatCode>General</c:formatCode>
                <c:ptCount val="54"/>
                <c:pt idx="0">
                  <c:v>1.7142857142857142</c:v>
                </c:pt>
                <c:pt idx="1">
                  <c:v>2.4</c:v>
                </c:pt>
                <c:pt idx="2">
                  <c:v>0.8</c:v>
                </c:pt>
                <c:pt idx="3">
                  <c:v>0.83333333333333337</c:v>
                </c:pt>
                <c:pt idx="4">
                  <c:v>0.16666666666666666</c:v>
                </c:pt>
                <c:pt idx="5">
                  <c:v>2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0.16666666666666666</c:v>
                </c:pt>
                <c:pt idx="9">
                  <c:v>0.33333333333333331</c:v>
                </c:pt>
                <c:pt idx="10">
                  <c:v>1</c:v>
                </c:pt>
                <c:pt idx="11">
                  <c:v>2</c:v>
                </c:pt>
                <c:pt idx="12">
                  <c:v>0.6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1.2857142857142858</c:v>
                </c:pt>
                <c:pt idx="16">
                  <c:v>0.16666666666666666</c:v>
                </c:pt>
                <c:pt idx="17">
                  <c:v>0.5714285714285714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2.6</c:v>
                </c:pt>
                <c:pt idx="21">
                  <c:v>1.4285714285714286</c:v>
                </c:pt>
                <c:pt idx="22">
                  <c:v>1</c:v>
                </c:pt>
                <c:pt idx="23">
                  <c:v>0.5</c:v>
                </c:pt>
                <c:pt idx="24">
                  <c:v>0.83333333333333337</c:v>
                </c:pt>
                <c:pt idx="25">
                  <c:v>0.6</c:v>
                </c:pt>
                <c:pt idx="26">
                  <c:v>4.333333333333333</c:v>
                </c:pt>
                <c:pt idx="27">
                  <c:v>1</c:v>
                </c:pt>
                <c:pt idx="28">
                  <c:v>2.4</c:v>
                </c:pt>
                <c:pt idx="29">
                  <c:v>2.8333333333333335</c:v>
                </c:pt>
                <c:pt idx="30">
                  <c:v>0.42857142857142855</c:v>
                </c:pt>
                <c:pt idx="31">
                  <c:v>1.5714285714285714</c:v>
                </c:pt>
                <c:pt idx="32">
                  <c:v>1.6</c:v>
                </c:pt>
                <c:pt idx="33">
                  <c:v>0</c:v>
                </c:pt>
                <c:pt idx="34">
                  <c:v>3.25</c:v>
                </c:pt>
                <c:pt idx="35">
                  <c:v>0.83333333333333337</c:v>
                </c:pt>
                <c:pt idx="36">
                  <c:v>0.6</c:v>
                </c:pt>
                <c:pt idx="37">
                  <c:v>0.66666666666666663</c:v>
                </c:pt>
                <c:pt idx="38">
                  <c:v>0</c:v>
                </c:pt>
                <c:pt idx="39">
                  <c:v>0.16666666666666666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3-7C49-B1BF-972A4F5EF32B}"/>
            </c:ext>
          </c:extLst>
        </c:ser>
        <c:ser>
          <c:idx val="2"/>
          <c:order val="2"/>
          <c:tx>
            <c:strRef>
              <c:f>Tele!$P$3</c:f>
              <c:strCache>
                <c:ptCount val="1"/>
                <c:pt idx="0">
                  <c:v>Vault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Tele!$P$4:$P$57</c:f>
              <c:numCache>
                <c:formatCode>General</c:formatCode>
                <c:ptCount val="54"/>
                <c:pt idx="0">
                  <c:v>0.2857142857142857</c:v>
                </c:pt>
                <c:pt idx="1">
                  <c:v>0.6</c:v>
                </c:pt>
                <c:pt idx="2">
                  <c:v>0.4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0.5714285714285714</c:v>
                </c:pt>
                <c:pt idx="7">
                  <c:v>0.125</c:v>
                </c:pt>
                <c:pt idx="8">
                  <c:v>0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0.14285714285714285</c:v>
                </c:pt>
                <c:pt idx="16">
                  <c:v>0.33333333333333331</c:v>
                </c:pt>
                <c:pt idx="17">
                  <c:v>0.14285714285714285</c:v>
                </c:pt>
                <c:pt idx="18">
                  <c:v>0</c:v>
                </c:pt>
                <c:pt idx="19">
                  <c:v>0</c:v>
                </c:pt>
                <c:pt idx="20">
                  <c:v>0.6</c:v>
                </c:pt>
                <c:pt idx="21">
                  <c:v>0.7142857142857143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0.8571428571428571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0.66666666666666663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3-7C49-B1BF-972A4F5EF32B}"/>
            </c:ext>
          </c:extLst>
        </c:ser>
        <c:ser>
          <c:idx val="3"/>
          <c:order val="3"/>
          <c:tx>
            <c:strRef>
              <c:f>Tele!$Q$3</c:f>
              <c:strCache>
                <c:ptCount val="1"/>
                <c:pt idx="0">
                  <c:v>Scale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Tele!$Q$4:$Q$57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0.14285714285714285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3-7C49-B1BF-972A4F5EF32B}"/>
            </c:ext>
          </c:extLst>
        </c:ser>
        <c:ser>
          <c:idx val="4"/>
          <c:order val="4"/>
          <c:tx>
            <c:strRef>
              <c:f>Tele!$R$3</c:f>
              <c:strCache>
                <c:ptCount val="1"/>
                <c:pt idx="0">
                  <c:v>Times Climbed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Tele!$R$4:$R$57</c:f>
              <c:numCache>
                <c:formatCode>General</c:formatCode>
                <c:ptCount val="54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53-7C49-B1BF-972A4F5EF32B}"/>
            </c:ext>
          </c:extLst>
        </c:ser>
        <c:ser>
          <c:idx val="7"/>
          <c:order val="7"/>
          <c:tx>
            <c:strRef>
              <c:f>Tele!$U$3</c:f>
              <c:strCache>
                <c:ptCount val="1"/>
                <c:pt idx="0">
                  <c:v>All Notes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Tele!$U$4:$U$57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53-7C49-B1BF-972A4F5EF32B}"/>
            </c:ext>
          </c:extLst>
        </c:ser>
        <c:ser>
          <c:idx val="9"/>
          <c:order val="9"/>
          <c:tx>
            <c:strRef>
              <c:f>Tele!$W$3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Tele!$W$4:$W$57</c:f>
              <c:numCache>
                <c:formatCode>General</c:formatCode>
                <c:ptCount val="54"/>
                <c:pt idx="0">
                  <c:v>1.9285714285714284</c:v>
                </c:pt>
                <c:pt idx="1">
                  <c:v>2.8499999999999996</c:v>
                </c:pt>
                <c:pt idx="2">
                  <c:v>2.3000000000000003</c:v>
                </c:pt>
                <c:pt idx="3">
                  <c:v>1.0833333333333335</c:v>
                </c:pt>
                <c:pt idx="4">
                  <c:v>0.16666666666666666</c:v>
                </c:pt>
                <c:pt idx="5">
                  <c:v>2</c:v>
                </c:pt>
                <c:pt idx="6">
                  <c:v>0.8571428571428571</c:v>
                </c:pt>
                <c:pt idx="7">
                  <c:v>0.96875</c:v>
                </c:pt>
                <c:pt idx="8">
                  <c:v>0.16666666666666666</c:v>
                </c:pt>
                <c:pt idx="9">
                  <c:v>0.45833333333333331</c:v>
                </c:pt>
                <c:pt idx="10">
                  <c:v>1</c:v>
                </c:pt>
                <c:pt idx="11">
                  <c:v>2</c:v>
                </c:pt>
                <c:pt idx="12">
                  <c:v>0.6</c:v>
                </c:pt>
                <c:pt idx="13">
                  <c:v>0.14285714285714285</c:v>
                </c:pt>
                <c:pt idx="14">
                  <c:v>0.14285714285714285</c:v>
                </c:pt>
                <c:pt idx="15">
                  <c:v>1.392857142857143</c:v>
                </c:pt>
                <c:pt idx="16">
                  <c:v>0.91666666666666663</c:v>
                </c:pt>
                <c:pt idx="17">
                  <c:v>0.67857142857142849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3.05</c:v>
                </c:pt>
                <c:pt idx="21">
                  <c:v>2.1785714285714288</c:v>
                </c:pt>
                <c:pt idx="22">
                  <c:v>1</c:v>
                </c:pt>
                <c:pt idx="23">
                  <c:v>0.5</c:v>
                </c:pt>
                <c:pt idx="24">
                  <c:v>0.83333333333333337</c:v>
                </c:pt>
                <c:pt idx="25">
                  <c:v>0.6</c:v>
                </c:pt>
                <c:pt idx="26">
                  <c:v>4.333333333333333</c:v>
                </c:pt>
                <c:pt idx="27">
                  <c:v>1</c:v>
                </c:pt>
                <c:pt idx="28">
                  <c:v>2.4</c:v>
                </c:pt>
                <c:pt idx="29">
                  <c:v>2.8333333333333335</c:v>
                </c:pt>
                <c:pt idx="30">
                  <c:v>0.42857142857142855</c:v>
                </c:pt>
                <c:pt idx="31">
                  <c:v>2.2142857142857144</c:v>
                </c:pt>
                <c:pt idx="32">
                  <c:v>1.6</c:v>
                </c:pt>
                <c:pt idx="33">
                  <c:v>0</c:v>
                </c:pt>
                <c:pt idx="34">
                  <c:v>3.25</c:v>
                </c:pt>
                <c:pt idx="35">
                  <c:v>0.83333333333333337</c:v>
                </c:pt>
                <c:pt idx="36">
                  <c:v>0.6</c:v>
                </c:pt>
                <c:pt idx="37">
                  <c:v>1.1666666666666665</c:v>
                </c:pt>
                <c:pt idx="38">
                  <c:v>0</c:v>
                </c:pt>
                <c:pt idx="39">
                  <c:v>0.16666666666666666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53-7C49-B1BF-972A4F5E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85808"/>
        <c:axId val="4017830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Tele!$S$3</c15:sqref>
                        </c15:formulaRef>
                      </c:ext>
                    </c:extLst>
                    <c:strCache>
                      <c:ptCount val="1"/>
                      <c:pt idx="0">
                        <c:v>Climb 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Tele!$S$4:$S$57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953-7C49-B1BF-972A4F5EF3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Tele!$T$3</c15:sqref>
                        </c15:formulaRef>
                      </c:ext>
                    </c:extLst>
                    <c:strCache>
                      <c:ptCount val="1"/>
                      <c:pt idx="0">
                        <c:v>Win 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Tele!$T$4:$T$57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53-7C49-B1BF-972A4F5EF32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Tele!$V$3</c15:sqref>
                        </c15:formulaRef>
                      </c:ext>
                    </c:extLst>
                    <c:strCache>
                      <c:ptCount val="1"/>
                      <c:pt idx="0">
                        <c:v>Matches Played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Tele!$V$4:$V$57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53-7C49-B1BF-972A4F5EF32B}"/>
                  </c:ext>
                </c:extLst>
              </c15:ser>
            </c15:filteredLineSeries>
          </c:ext>
        </c:extLst>
      </c:lineChart>
      <c:catAx>
        <c:axId val="4017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3064"/>
        <c:crosses val="autoZero"/>
        <c:auto val="1"/>
        <c:lblAlgn val="ctr"/>
        <c:lblOffset val="100"/>
        <c:noMultiLvlLbl val="0"/>
      </c:catAx>
      <c:valAx>
        <c:axId val="4017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1578240740740740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Tele!$D$91:$D$97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4-F44F-BCB6-D4C9E47211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C74-F44F-BCB6-D4C9E472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97896"/>
        <c:axId val="361299464"/>
      </c:lineChart>
      <c:catAx>
        <c:axId val="3612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9464"/>
        <c:crosses val="autoZero"/>
        <c:auto val="1"/>
        <c:lblAlgn val="ctr"/>
        <c:lblOffset val="100"/>
        <c:noMultiLvlLbl val="0"/>
      </c:catAx>
      <c:valAx>
        <c:axId val="36129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Torbots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Tele!$D$91:$D$97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C-AC41-B479-81741F50EBAF}"/>
            </c:ext>
          </c:extLst>
        </c:ser>
        <c:ser>
          <c:idx val="1"/>
          <c:order val="1"/>
          <c:tx>
            <c:v>Vault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Tele!$E$91:$E$97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C-AC41-B479-81741F50EBAF}"/>
            </c:ext>
          </c:extLst>
        </c:ser>
        <c:ser>
          <c:idx val="2"/>
          <c:order val="2"/>
          <c:tx>
            <c:v>Scale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Tele!$F$91:$F$97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C-AC41-B479-81741F50EBAF}"/>
            </c:ext>
          </c:extLst>
        </c:ser>
        <c:ser>
          <c:idx val="3"/>
          <c:order val="3"/>
          <c:tx>
            <c:v>Total Cubes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Tele!$M$92:$M$98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C-AC41-B479-81741F50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51320"/>
        <c:axId val="391448968"/>
      </c:lineChart>
      <c:catAx>
        <c:axId val="39145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48968"/>
        <c:crosses val="autoZero"/>
        <c:auto val="1"/>
        <c:lblAlgn val="ctr"/>
        <c:lblOffset val="100"/>
        <c:noMultiLvlLbl val="0"/>
      </c:catAx>
      <c:valAx>
        <c:axId val="3914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5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59</xdr:row>
      <xdr:rowOff>14287</xdr:rowOff>
    </xdr:from>
    <xdr:to>
      <xdr:col>17</xdr:col>
      <xdr:colOff>809625</xdr:colOff>
      <xdr:row>73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81</xdr:row>
      <xdr:rowOff>52387</xdr:rowOff>
    </xdr:from>
    <xdr:to>
      <xdr:col>17</xdr:col>
      <xdr:colOff>823912</xdr:colOff>
      <xdr:row>95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</xdr:colOff>
      <xdr:row>81</xdr:row>
      <xdr:rowOff>42862</xdr:rowOff>
    </xdr:from>
    <xdr:to>
      <xdr:col>22</xdr:col>
      <xdr:colOff>490537</xdr:colOff>
      <xdr:row>95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3:J489" totalsRowShown="0" headerRowDxfId="23" dataDxfId="22">
  <autoFilter ref="B3:J489" xr:uid="{00000000-0009-0000-0100-000003000000}"/>
  <sortState xmlns:xlrd2="http://schemas.microsoft.com/office/spreadsheetml/2017/richdata2" ref="B4:J489">
    <sortCondition ref="B3:B489"/>
  </sortState>
  <tableColumns count="9">
    <tableColumn id="2" xr3:uid="{00000000-0010-0000-0000-000002000000}" name="Team Number" dataDxfId="21"/>
    <tableColumn id="3" xr3:uid="{00000000-0010-0000-0000-000003000000}" name="Match Number" dataDxfId="20"/>
    <tableColumn id="4" xr3:uid="{00000000-0010-0000-0000-000004000000}" name="Switch Cubes" dataDxfId="19"/>
    <tableColumn id="5" xr3:uid="{00000000-0010-0000-0000-000005000000}" name="Baseline Cross" dataDxfId="18"/>
    <tableColumn id="6" xr3:uid="{00000000-0010-0000-0000-000006000000}" name="Scale Cubes" dataDxfId="17"/>
    <tableColumn id="7" xr3:uid="{7248E26A-FC13-8E45-B4BB-94487C2DCE9F}" name="Column1" dataDxfId="2"/>
    <tableColumn id="9" xr3:uid="{954CF3A3-7C4E-074F-A23F-D9AB7F369C9B}" name="Column12" dataDxfId="0"/>
    <tableColumn id="8" xr3:uid="{D2F69BD2-2E46-5845-B68D-9A24906127C4}" name="Column2" dataDxfId="1"/>
    <tableColumn id="1" xr3:uid="{00000000-0010-0000-0000-000001000000}" name="BL Num" dataDxfId="16">
      <calculatedColumnFormula>IF(E4 = "Passed",1,0)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M3:V57" totalsRowShown="0">
  <autoFilter ref="M3:V57" xr:uid="{00000000-0009-0000-0100-000004000000}"/>
  <sortState xmlns:xlrd2="http://schemas.microsoft.com/office/spreadsheetml/2017/richdata2" ref="M4:V27">
    <sortCondition descending="1" ref="V3:V27"/>
  </sortState>
  <tableColumns count="10">
    <tableColumn id="2" xr3:uid="{00000000-0010-0000-0100-000002000000}" name="Team Number"/>
    <tableColumn id="3" xr3:uid="{00000000-0010-0000-0100-000003000000}" name="Switch Avg" dataDxfId="15">
      <calculatedColumnFormula>AVERAGE(D4:D8)</calculatedColumnFormula>
    </tableColumn>
    <tableColumn id="4" xr3:uid="{00000000-0010-0000-0100-000004000000}" name="BL Cross %" dataDxfId="14">
      <calculatedColumnFormula>SUM(J7:J11)/R4</calculatedColumnFormula>
    </tableColumn>
    <tableColumn id="5" xr3:uid="{00000000-0010-0000-0100-000005000000}" name="Scale Avg" dataDxfId="13"/>
    <tableColumn id="6" xr3:uid="{00000000-0010-0000-0100-000006000000}" name="Vault Avg" dataDxfId="12"/>
    <tableColumn id="1" xr3:uid="{00000000-0010-0000-0100-000001000000}" name="Matches Played" dataDxfId="11">
      <calculatedColumnFormula>COUNT(J7:J11)</calculatedColumnFormula>
    </tableColumn>
    <tableColumn id="10" xr3:uid="{00000000-0010-0000-0100-00000A000000}" name="Poss in Switch" dataDxfId="10"/>
    <tableColumn id="11" xr3:uid="{00000000-0010-0000-0100-00000B000000}" name="Poss in Scale" dataDxfId="9"/>
    <tableColumn id="8" xr3:uid="{00000000-0010-0000-0100-000008000000}" name="Column1" dataDxfId="8"/>
    <tableColumn id="7" xr3:uid="{00000000-0010-0000-0100-000007000000}" name="Score ((Scale * 1.25) + Switch + Vault) + % " dataDxfId="7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B3:K489" totalsRowShown="0">
  <autoFilter ref="B3:K489" xr:uid="{00000000-0009-0000-0100-000001000000}"/>
  <sortState xmlns:xlrd2="http://schemas.microsoft.com/office/spreadsheetml/2017/richdata2" ref="B4:K489">
    <sortCondition ref="B3:B489"/>
  </sortState>
  <tableColumns count="10">
    <tableColumn id="1" xr3:uid="{00000000-0010-0000-0200-000001000000}" name="Team Number"/>
    <tableColumn id="2" xr3:uid="{00000000-0010-0000-0200-000002000000}" name="Match Number"/>
    <tableColumn id="3" xr3:uid="{00000000-0010-0000-0200-000003000000}" name="Cubes in Switch"/>
    <tableColumn id="4" xr3:uid="{00000000-0010-0000-0200-000004000000}" name="Cubes in Vault"/>
    <tableColumn id="5" xr3:uid="{00000000-0010-0000-0200-000005000000}" name="Cubes in Scale"/>
    <tableColumn id="6" xr3:uid="{00000000-0010-0000-0200-000006000000}" name="Climb"/>
    <tableColumn id="10" xr3:uid="{BB68CA97-E43E-CC47-A541-60EE8797753E}" name="Column1"/>
    <tableColumn id="7" xr3:uid="{00000000-0010-0000-0200-000007000000}" name="Result"/>
    <tableColumn id="9" xr3:uid="{00000000-0010-0000-0200-000009000000}" name="Notes"/>
    <tableColumn id="8" xr3:uid="{00000000-0010-0000-0200-000008000000}" name="Climb Num" dataDxfId="6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N3:W57" totalsRowShown="0">
  <autoFilter ref="N3:W57" xr:uid="{00000000-0009-0000-0100-000002000000}"/>
  <tableColumns count="10">
    <tableColumn id="1" xr3:uid="{00000000-0010-0000-0300-000001000000}" name="Team #"/>
    <tableColumn id="2" xr3:uid="{00000000-0010-0000-0300-000002000000}" name="Switch Avg"/>
    <tableColumn id="3" xr3:uid="{00000000-0010-0000-0300-000003000000}" name="Vault Avg"/>
    <tableColumn id="10" xr3:uid="{00000000-0010-0000-0300-00000A000000}" name="Scale Avg"/>
    <tableColumn id="4" xr3:uid="{00000000-0010-0000-0300-000004000000}" name="Times Climbed"/>
    <tableColumn id="5" xr3:uid="{00000000-0010-0000-0300-000005000000}" name="Climb %"/>
    <tableColumn id="6" xr3:uid="{00000000-0010-0000-0300-000006000000}" name="Win %"/>
    <tableColumn id="7" xr3:uid="{00000000-0010-0000-0300-000007000000}" name="All Notes"/>
    <tableColumn id="9" xr3:uid="{00000000-0010-0000-0300-000009000000}" name="Matches Played"/>
    <tableColumn id="8" xr3:uid="{00000000-0010-0000-0300-000008000000}" name="Score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B4:K58" totalsRowShown="0" headerRowDxfId="5" headerRowBorderDxfId="4">
  <autoFilter ref="B4:K58" xr:uid="{00000000-0009-0000-0100-000005000000}"/>
  <sortState xmlns:xlrd2="http://schemas.microsoft.com/office/spreadsheetml/2017/richdata2" ref="B5:K24">
    <sortCondition descending="1" ref="K4:K24"/>
  </sortState>
  <tableColumns count="10">
    <tableColumn id="1" xr3:uid="{00000000-0010-0000-0400-000001000000}" name="Team Number"/>
    <tableColumn id="2" xr3:uid="{00000000-0010-0000-0400-000002000000}" name="Switch Avg"/>
    <tableColumn id="3" xr3:uid="{00000000-0010-0000-0400-000003000000}" name="BL Cross %"/>
    <tableColumn id="4" xr3:uid="{00000000-0010-0000-0400-000004000000}" name="Scale Avg"/>
    <tableColumn id="5" xr3:uid="{00000000-0010-0000-0400-000005000000}" name="Vault Avg"/>
    <tableColumn id="6" xr3:uid="{00000000-0010-0000-0400-000006000000}" name="Matches Played"/>
    <tableColumn id="7" xr3:uid="{00000000-0010-0000-0400-000007000000}" name="Poss in Switch"/>
    <tableColumn id="8" xr3:uid="{00000000-0010-0000-0400-000008000000}" name="Poss in Scale"/>
    <tableColumn id="9" xr3:uid="{00000000-0010-0000-0400-000009000000}" name="Poss in Vault"/>
    <tableColumn id="10" xr3:uid="{00000000-0010-0000-0400-00000A000000}" name="Score ((Scale * 1.25) + Switch + Vault) * % 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N4:W58" totalsRowShown="0" headerRowDxfId="3">
  <autoFilter ref="N4:W58" xr:uid="{00000000-0009-0000-0100-000007000000}"/>
  <sortState xmlns:xlrd2="http://schemas.microsoft.com/office/spreadsheetml/2017/richdata2" ref="N5:W58">
    <sortCondition descending="1" ref="W4:W58"/>
  </sortState>
  <tableColumns count="10">
    <tableColumn id="1" xr3:uid="{00000000-0010-0000-0500-000001000000}" name="Team #"/>
    <tableColumn id="2" xr3:uid="{00000000-0010-0000-0500-000002000000}" name="Switch Avg"/>
    <tableColumn id="3" xr3:uid="{00000000-0010-0000-0500-000003000000}" name="Vault Avg"/>
    <tableColumn id="4" xr3:uid="{00000000-0010-0000-0500-000004000000}" name="Scale Avg"/>
    <tableColumn id="5" xr3:uid="{00000000-0010-0000-0500-000005000000}" name="Times Climbed"/>
    <tableColumn id="6" xr3:uid="{00000000-0010-0000-0500-000006000000}" name="Climb %"/>
    <tableColumn id="7" xr3:uid="{00000000-0010-0000-0500-000007000000}" name="Win %"/>
    <tableColumn id="8" xr3:uid="{00000000-0010-0000-0500-000008000000}" name="All Notes"/>
    <tableColumn id="9" xr3:uid="{00000000-0010-0000-0500-000009000000}" name="Matches Played"/>
    <tableColumn id="10" xr3:uid="{00000000-0010-0000-0500-00000A000000}" name="Scor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9"/>
  <sheetViews>
    <sheetView topLeftCell="A43" workbookViewId="0">
      <selection activeCell="B4" sqref="B4"/>
    </sheetView>
  </sheetViews>
  <sheetFormatPr baseColWidth="10" defaultColWidth="8.83203125" defaultRowHeight="15"/>
  <cols>
    <col min="1" max="1" width="11" customWidth="1"/>
    <col min="2" max="2" width="17.83203125" customWidth="1"/>
    <col min="3" max="3" width="19.1640625" customWidth="1"/>
    <col min="4" max="4" width="17.83203125" customWidth="1"/>
    <col min="5" max="5" width="19.1640625" customWidth="1"/>
    <col min="6" max="9" width="16.5" customWidth="1"/>
    <col min="10" max="10" width="18.6640625" customWidth="1"/>
    <col min="11" max="11" width="2.5" customWidth="1"/>
    <col min="12" max="12" width="16.6640625" customWidth="1"/>
    <col min="13" max="13" width="15.6640625" customWidth="1"/>
    <col min="14" max="14" width="18.5" customWidth="1"/>
    <col min="15" max="15" width="15.33203125" customWidth="1"/>
    <col min="16" max="16" width="17.5" customWidth="1"/>
    <col min="17" max="17" width="17.1640625" customWidth="1"/>
    <col min="18" max="18" width="15.5" customWidth="1"/>
    <col min="19" max="19" width="16.1640625" customWidth="1"/>
    <col min="20" max="20" width="14.5" customWidth="1"/>
    <col min="21" max="21" width="14.6640625" customWidth="1"/>
    <col min="22" max="22" width="39.1640625" customWidth="1"/>
  </cols>
  <sheetData>
    <row r="1" spans="1:22" ht="27.75" customHeight="1">
      <c r="A1" s="46" t="s">
        <v>26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2" ht="22.5" customHeight="1">
      <c r="A2" s="44" t="s">
        <v>27</v>
      </c>
      <c r="B2" s="45"/>
      <c r="C2" s="45"/>
      <c r="D2" s="45"/>
      <c r="E2" s="45"/>
      <c r="F2" s="45"/>
      <c r="G2" s="45"/>
      <c r="H2" s="45"/>
      <c r="I2" s="45"/>
      <c r="J2" s="45"/>
      <c r="K2" s="48"/>
      <c r="L2" s="43" t="s">
        <v>15</v>
      </c>
      <c r="M2" s="43"/>
      <c r="N2" s="43"/>
      <c r="O2" s="43"/>
      <c r="P2" s="43"/>
      <c r="Q2" s="43"/>
      <c r="R2" s="43"/>
      <c r="S2" s="43"/>
      <c r="T2" s="43"/>
    </row>
    <row r="3" spans="1:22">
      <c r="A3" s="4" t="s">
        <v>11</v>
      </c>
      <c r="B3" s="6" t="s">
        <v>0</v>
      </c>
      <c r="C3" s="6" t="s">
        <v>1</v>
      </c>
      <c r="D3" s="6" t="s">
        <v>24</v>
      </c>
      <c r="E3" s="6" t="s">
        <v>12</v>
      </c>
      <c r="F3" s="6" t="s">
        <v>25</v>
      </c>
      <c r="G3" s="42" t="s">
        <v>44</v>
      </c>
      <c r="H3" s="42" t="s">
        <v>49</v>
      </c>
      <c r="I3" s="42" t="s">
        <v>48</v>
      </c>
      <c r="J3" s="21" t="s">
        <v>45</v>
      </c>
      <c r="K3" s="48"/>
      <c r="L3" s="4" t="s">
        <v>11</v>
      </c>
      <c r="M3" t="s">
        <v>0</v>
      </c>
      <c r="N3" t="s">
        <v>30</v>
      </c>
      <c r="O3" t="s">
        <v>32</v>
      </c>
      <c r="P3" t="s">
        <v>31</v>
      </c>
      <c r="Q3" t="s">
        <v>29</v>
      </c>
      <c r="R3" s="2" t="s">
        <v>16</v>
      </c>
      <c r="S3" s="2" t="s">
        <v>17</v>
      </c>
      <c r="T3" s="2" t="s">
        <v>18</v>
      </c>
      <c r="U3" s="2" t="s">
        <v>44</v>
      </c>
      <c r="V3" t="s">
        <v>37</v>
      </c>
    </row>
    <row r="4" spans="1:22">
      <c r="A4" s="5">
        <v>1</v>
      </c>
      <c r="B4" s="42">
        <v>4</v>
      </c>
      <c r="C4" s="42">
        <v>4</v>
      </c>
      <c r="D4" s="42" t="s">
        <v>20</v>
      </c>
      <c r="E4" s="42">
        <v>0</v>
      </c>
      <c r="F4" s="42">
        <v>0</v>
      </c>
      <c r="G4" s="42">
        <v>0</v>
      </c>
      <c r="H4" s="42">
        <v>0</v>
      </c>
      <c r="I4" s="42">
        <v>0</v>
      </c>
      <c r="J4" s="58">
        <v>0</v>
      </c>
      <c r="K4" s="48"/>
      <c r="L4" s="5">
        <v>1</v>
      </c>
      <c r="M4">
        <v>4</v>
      </c>
      <c r="N4" s="2" t="e">
        <f>AVERAGE(D4:D10)</f>
        <v>#DIV/0!</v>
      </c>
      <c r="O4" s="2">
        <f>SUM(J4:J10)/R4</f>
        <v>0</v>
      </c>
      <c r="P4">
        <f>AVERAGE(F4:F10)</f>
        <v>0</v>
      </c>
      <c r="Q4" t="e">
        <f xml:space="preserve"> AVERAGE(#REF!)</f>
        <v>#REF!</v>
      </c>
      <c r="R4" s="2">
        <f>COUNT(J4:J10)</f>
        <v>7</v>
      </c>
      <c r="S4" s="2">
        <f>MAX(D4:D10)</f>
        <v>0</v>
      </c>
      <c r="T4" s="2">
        <f>MAX(F4:F7)</f>
        <v>0</v>
      </c>
      <c r="U4" s="2" t="e">
        <f xml:space="preserve"> MAX(#REF!)</f>
        <v>#REF!</v>
      </c>
      <c r="V4" s="2" t="e">
        <f xml:space="preserve"> (N4 + (P4 * 1.25) ) + O4</f>
        <v>#DIV/0!</v>
      </c>
    </row>
    <row r="5" spans="1:22">
      <c r="A5" s="5">
        <v>2</v>
      </c>
      <c r="B5" s="42">
        <v>4</v>
      </c>
      <c r="C5" s="42">
        <v>12</v>
      </c>
      <c r="D5" s="42" t="s">
        <v>20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18">
        <v>0</v>
      </c>
      <c r="K5" s="48"/>
      <c r="L5" s="5">
        <v>2</v>
      </c>
      <c r="M5">
        <v>330</v>
      </c>
      <c r="N5" s="2" t="e">
        <f>AVERAGE(D11:D15)</f>
        <v>#DIV/0!</v>
      </c>
      <c r="O5" s="2">
        <f>SUM(J11:J15)/R5</f>
        <v>0</v>
      </c>
      <c r="P5">
        <f>AVERAGE(F11:F15)</f>
        <v>0</v>
      </c>
      <c r="Q5" t="e">
        <f xml:space="preserve"> AVERAGE(#REF!)</f>
        <v>#REF!</v>
      </c>
      <c r="R5" s="2">
        <f>COUNT(J8:J12)</f>
        <v>5</v>
      </c>
      <c r="S5" s="2">
        <f>MAX(D8:D12)</f>
        <v>0</v>
      </c>
      <c r="T5" s="2">
        <f>MAX(F8:F12)</f>
        <v>0</v>
      </c>
      <c r="U5" s="2" t="e">
        <f xml:space="preserve"> MAX(#REF!)</f>
        <v>#REF!</v>
      </c>
      <c r="V5" s="2" t="e">
        <f t="shared" ref="V5:V57" si="0" xml:space="preserve"> (N5 + (P5 * 1.25) ) + O5</f>
        <v>#DIV/0!</v>
      </c>
    </row>
    <row r="6" spans="1:22">
      <c r="A6" s="5">
        <v>3</v>
      </c>
      <c r="B6" s="42">
        <v>4</v>
      </c>
      <c r="C6" s="42">
        <v>21</v>
      </c>
      <c r="D6" s="42" t="s">
        <v>41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18">
        <v>0</v>
      </c>
      <c r="K6" s="48"/>
      <c r="L6" s="5">
        <v>3</v>
      </c>
      <c r="M6">
        <v>580</v>
      </c>
      <c r="N6" s="2" t="e">
        <f>AVERAGE(D16:D20)</f>
        <v>#DIV/0!</v>
      </c>
      <c r="O6" s="2">
        <f>SUM(J13:J19)/R6</f>
        <v>0</v>
      </c>
      <c r="P6">
        <f>AVERAGE(F13:F19)</f>
        <v>0</v>
      </c>
      <c r="Q6" t="e">
        <f xml:space="preserve"> AVERAGE(#REF!)</f>
        <v>#REF!</v>
      </c>
      <c r="R6" s="2">
        <f>COUNT(J13:J19)</f>
        <v>7</v>
      </c>
      <c r="S6" s="2">
        <f>MAX(D13:D19)</f>
        <v>0</v>
      </c>
      <c r="T6" s="2">
        <f>MAX(F13:F19)</f>
        <v>0</v>
      </c>
      <c r="U6" s="2" t="e">
        <f xml:space="preserve"> MAX(#REF!)</f>
        <v>#REF!</v>
      </c>
      <c r="V6" s="2" t="e">
        <f t="shared" si="0"/>
        <v>#DIV/0!</v>
      </c>
    </row>
    <row r="7" spans="1:22">
      <c r="A7" s="5">
        <v>4</v>
      </c>
      <c r="B7" s="42">
        <v>4</v>
      </c>
      <c r="C7" s="42">
        <v>31</v>
      </c>
      <c r="D7" s="42" t="s">
        <v>20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18">
        <v>0</v>
      </c>
      <c r="K7" s="48"/>
      <c r="L7" s="5">
        <v>4</v>
      </c>
      <c r="M7">
        <v>589</v>
      </c>
      <c r="N7" s="2" t="e">
        <f>AVERAGE(D21:D25)</f>
        <v>#DIV/0!</v>
      </c>
      <c r="O7" s="2">
        <f>SUM(J20:J24)/R7</f>
        <v>0</v>
      </c>
      <c r="P7">
        <f>AVERAGE(F20:F24)</f>
        <v>0</v>
      </c>
      <c r="Q7" t="e">
        <f xml:space="preserve"> AVERAGE(#REF!)</f>
        <v>#REF!</v>
      </c>
      <c r="R7" s="2">
        <f>COUNT(J20:J24)</f>
        <v>5</v>
      </c>
      <c r="S7" s="2">
        <f>MAX(D20:D23)</f>
        <v>0</v>
      </c>
      <c r="T7" s="2">
        <f>MAX(F20:F24)</f>
        <v>0</v>
      </c>
      <c r="U7" s="2" t="e">
        <f xml:space="preserve"> MAX(#REF!)</f>
        <v>#REF!</v>
      </c>
      <c r="V7" s="2" t="e">
        <f t="shared" si="0"/>
        <v>#DIV/0!</v>
      </c>
    </row>
    <row r="8" spans="1:22">
      <c r="A8" s="5">
        <v>5</v>
      </c>
      <c r="B8" s="42">
        <v>4</v>
      </c>
      <c r="C8" s="42">
        <v>38</v>
      </c>
      <c r="D8" s="42" t="s">
        <v>41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18">
        <v>0</v>
      </c>
      <c r="K8" s="48"/>
      <c r="L8" s="5">
        <v>5</v>
      </c>
      <c r="M8">
        <v>599</v>
      </c>
      <c r="N8" s="2" t="e">
        <f>AVERAGE(D26:D30)</f>
        <v>#DIV/0!</v>
      </c>
      <c r="O8" s="2">
        <f t="shared" ref="O8:O50" si="1">SUM(J11:J15)/R8</f>
        <v>0</v>
      </c>
      <c r="P8">
        <f>AVERAGE(F8:F11)</f>
        <v>0</v>
      </c>
      <c r="Q8" t="e">
        <f xml:space="preserve"> AVERAGE(#REF!)</f>
        <v>#REF!</v>
      </c>
      <c r="R8" s="2">
        <f t="shared" ref="R8:R50" si="2">COUNT(J11:J15)</f>
        <v>5</v>
      </c>
      <c r="S8" s="2">
        <f>MAX(D8:D11)</f>
        <v>0</v>
      </c>
      <c r="T8" s="2">
        <f t="shared" ref="T8:T24" si="3">MAX(F8:F11)</f>
        <v>0</v>
      </c>
      <c r="U8" s="2" t="e">
        <f xml:space="preserve"> MAX(#REF!)</f>
        <v>#REF!</v>
      </c>
      <c r="V8" s="2" t="e">
        <f t="shared" si="0"/>
        <v>#DIV/0!</v>
      </c>
    </row>
    <row r="9" spans="1:22">
      <c r="A9" s="5">
        <v>6</v>
      </c>
      <c r="B9" s="42">
        <v>207</v>
      </c>
      <c r="C9" s="42">
        <v>3</v>
      </c>
      <c r="D9" s="42" t="s">
        <v>20</v>
      </c>
      <c r="E9" s="42">
        <v>1</v>
      </c>
      <c r="F9" s="42">
        <v>0</v>
      </c>
      <c r="G9" s="42">
        <v>0</v>
      </c>
      <c r="H9" s="42">
        <v>0</v>
      </c>
      <c r="I9" s="42">
        <v>0</v>
      </c>
      <c r="J9" s="18">
        <v>0</v>
      </c>
      <c r="K9" s="48"/>
      <c r="L9" s="5">
        <v>6</v>
      </c>
      <c r="M9">
        <v>606</v>
      </c>
      <c r="N9" s="2" t="e">
        <f>AVERAGE(D31:D37)</f>
        <v>#DIV/0!</v>
      </c>
      <c r="O9" s="2">
        <f t="shared" si="1"/>
        <v>0</v>
      </c>
      <c r="P9">
        <f>AVERAGE(F9:F12)</f>
        <v>0</v>
      </c>
      <c r="Q9" t="e">
        <f xml:space="preserve"> AVERAGE(#REF!)</f>
        <v>#REF!</v>
      </c>
      <c r="R9" s="2">
        <f t="shared" si="2"/>
        <v>5</v>
      </c>
      <c r="S9" s="2">
        <f>MAX(D9:D12)</f>
        <v>0</v>
      </c>
      <c r="T9" s="2">
        <f t="shared" si="3"/>
        <v>0</v>
      </c>
      <c r="U9" s="2" t="e">
        <f xml:space="preserve"> MAX(#REF!)</f>
        <v>#REF!</v>
      </c>
      <c r="V9" s="2" t="e">
        <f t="shared" si="0"/>
        <v>#DIV/0!</v>
      </c>
    </row>
    <row r="10" spans="1:22">
      <c r="A10" s="5">
        <v>7</v>
      </c>
      <c r="B10" s="42">
        <v>207</v>
      </c>
      <c r="C10" s="42">
        <v>18</v>
      </c>
      <c r="D10" s="42" t="s">
        <v>20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18">
        <v>0</v>
      </c>
      <c r="K10" s="48"/>
      <c r="L10" s="5">
        <v>7</v>
      </c>
      <c r="M10">
        <v>687</v>
      </c>
      <c r="N10" s="2" t="e">
        <f>AVERAGE(D38:D43)</f>
        <v>#DIV/0!</v>
      </c>
      <c r="O10" s="2">
        <f t="shared" si="1"/>
        <v>0</v>
      </c>
      <c r="P10">
        <f>AVERAGE(F10:F13)</f>
        <v>0</v>
      </c>
      <c r="Q10" t="e">
        <f xml:space="preserve"> AVERAGE(#REF!)</f>
        <v>#REF!</v>
      </c>
      <c r="R10" s="2">
        <f t="shared" si="2"/>
        <v>5</v>
      </c>
      <c r="S10" s="2">
        <f>MAX(D10:D13)</f>
        <v>0</v>
      </c>
      <c r="T10" s="2">
        <f t="shared" si="3"/>
        <v>0</v>
      </c>
      <c r="U10" s="2" t="e">
        <f xml:space="preserve"> MAX(#REF!)</f>
        <v>#REF!</v>
      </c>
      <c r="V10" s="2" t="e">
        <f t="shared" si="0"/>
        <v>#DIV/0!</v>
      </c>
    </row>
    <row r="11" spans="1:22">
      <c r="A11" s="5">
        <v>8</v>
      </c>
      <c r="B11" s="42">
        <v>207</v>
      </c>
      <c r="C11" s="42">
        <v>28</v>
      </c>
      <c r="D11" s="42" t="s">
        <v>20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18">
        <v>0</v>
      </c>
      <c r="K11" s="48"/>
      <c r="L11" s="5">
        <v>8</v>
      </c>
      <c r="M11">
        <v>691</v>
      </c>
      <c r="N11" s="2" t="e">
        <f>AVERAGE(D44:D51)</f>
        <v>#DIV/0!</v>
      </c>
      <c r="O11" s="2">
        <f t="shared" si="1"/>
        <v>0</v>
      </c>
      <c r="P11">
        <f>SUBTOTAL(109,P10)</f>
        <v>0</v>
      </c>
      <c r="Q11" t="e">
        <f xml:space="preserve"> AVERAGE(#REF!)</f>
        <v>#REF!</v>
      </c>
      <c r="R11" s="2">
        <f t="shared" si="2"/>
        <v>5</v>
      </c>
      <c r="S11" s="2">
        <f>MAX(D11:D14)</f>
        <v>0</v>
      </c>
      <c r="T11" s="2">
        <f t="shared" si="3"/>
        <v>0</v>
      </c>
      <c r="U11" s="2" t="e">
        <f xml:space="preserve"> MAX(#REF!)</f>
        <v>#REF!</v>
      </c>
      <c r="V11" s="2" t="e">
        <f t="shared" si="0"/>
        <v>#DIV/0!</v>
      </c>
    </row>
    <row r="12" spans="1:22">
      <c r="A12" s="5">
        <v>9</v>
      </c>
      <c r="B12" s="42">
        <v>207</v>
      </c>
      <c r="C12" s="42">
        <v>35</v>
      </c>
      <c r="D12" s="42" t="s">
        <v>20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18">
        <v>0</v>
      </c>
      <c r="K12" s="48"/>
      <c r="L12" s="5">
        <v>9</v>
      </c>
      <c r="M12">
        <v>696</v>
      </c>
      <c r="N12" s="2" t="e">
        <f>AVERAGE(D52:D57)</f>
        <v>#DIV/0!</v>
      </c>
      <c r="O12" s="2">
        <f t="shared" si="1"/>
        <v>0</v>
      </c>
      <c r="P12">
        <f>AVERAGE(F12:F15)</f>
        <v>0</v>
      </c>
      <c r="Q12" t="e">
        <f xml:space="preserve"> AVERAGE(#REF!)</f>
        <v>#REF!</v>
      </c>
      <c r="R12" s="2">
        <f t="shared" si="2"/>
        <v>5</v>
      </c>
      <c r="S12" s="2">
        <f t="shared" ref="S12:S24" si="4">MAX(D12:D15)</f>
        <v>0</v>
      </c>
      <c r="T12" s="2">
        <f t="shared" si="3"/>
        <v>0</v>
      </c>
      <c r="U12" s="2" t="e">
        <f xml:space="preserve"> MAX(#REF!)</f>
        <v>#REF!</v>
      </c>
      <c r="V12" s="2" t="e">
        <f t="shared" si="0"/>
        <v>#DIV/0!</v>
      </c>
    </row>
    <row r="13" spans="1:22">
      <c r="A13" s="5">
        <v>10</v>
      </c>
      <c r="B13" s="42">
        <v>294</v>
      </c>
      <c r="C13" s="42">
        <v>3</v>
      </c>
      <c r="D13" s="42" t="s">
        <v>20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18">
        <v>0</v>
      </c>
      <c r="K13" s="48"/>
      <c r="L13" s="5">
        <v>10</v>
      </c>
      <c r="M13">
        <v>702</v>
      </c>
      <c r="N13" s="2" t="e">
        <f>AVERAGE(D58:D62)</f>
        <v>#DIV/0!</v>
      </c>
      <c r="O13" s="2">
        <f t="shared" si="1"/>
        <v>0</v>
      </c>
      <c r="P13">
        <f>AVERAGE(F13:F16)</f>
        <v>0</v>
      </c>
      <c r="Q13" t="e">
        <f xml:space="preserve"> AVERAGE(#REF!)</f>
        <v>#REF!</v>
      </c>
      <c r="R13" s="2">
        <f t="shared" si="2"/>
        <v>5</v>
      </c>
      <c r="S13" s="2">
        <f t="shared" si="4"/>
        <v>0</v>
      </c>
      <c r="T13" s="2">
        <f t="shared" si="3"/>
        <v>0</v>
      </c>
      <c r="U13" s="2" t="e">
        <f xml:space="preserve"> MAX(#REF!)</f>
        <v>#REF!</v>
      </c>
      <c r="V13" s="2" t="e">
        <f t="shared" si="0"/>
        <v>#DIV/0!</v>
      </c>
    </row>
    <row r="14" spans="1:22">
      <c r="A14" s="5">
        <v>11</v>
      </c>
      <c r="B14" s="42">
        <v>294</v>
      </c>
      <c r="C14" s="42">
        <v>11</v>
      </c>
      <c r="D14" s="42" t="s">
        <v>20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18">
        <v>0</v>
      </c>
      <c r="K14" s="48"/>
      <c r="L14" s="5">
        <v>11</v>
      </c>
      <c r="M14">
        <v>848</v>
      </c>
      <c r="N14" s="2" t="e">
        <f>AVERAGE(D63:D68)</f>
        <v>#DIV/0!</v>
      </c>
      <c r="O14" s="2">
        <f t="shared" si="1"/>
        <v>0</v>
      </c>
      <c r="P14">
        <f t="shared" ref="P14:P25" si="5">AVERAGE(F21:F27)</f>
        <v>0</v>
      </c>
      <c r="Q14" t="e">
        <f xml:space="preserve"> AVERAGE(#REF!)</f>
        <v>#REF!</v>
      </c>
      <c r="R14" s="2">
        <f t="shared" si="2"/>
        <v>5</v>
      </c>
      <c r="S14" s="2">
        <f t="shared" si="4"/>
        <v>0</v>
      </c>
      <c r="T14" s="2">
        <f t="shared" si="3"/>
        <v>0</v>
      </c>
      <c r="U14" s="2" t="e">
        <f xml:space="preserve"> MAX(#REF!)</f>
        <v>#REF!</v>
      </c>
      <c r="V14" s="2" t="e">
        <f t="shared" si="0"/>
        <v>#DIV/0!</v>
      </c>
    </row>
    <row r="15" spans="1:22">
      <c r="A15" s="5">
        <v>12</v>
      </c>
      <c r="B15" s="42">
        <v>294</v>
      </c>
      <c r="C15" s="42">
        <v>19</v>
      </c>
      <c r="D15" s="42" t="s">
        <v>20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18">
        <v>0</v>
      </c>
      <c r="K15" s="48"/>
      <c r="L15" s="5">
        <v>12</v>
      </c>
      <c r="M15">
        <v>867</v>
      </c>
      <c r="N15" s="2" t="e">
        <f>AVERAGE(D69:D74)</f>
        <v>#DIV/0!</v>
      </c>
      <c r="O15" s="2">
        <f t="shared" si="1"/>
        <v>0</v>
      </c>
      <c r="P15">
        <f t="shared" si="5"/>
        <v>0</v>
      </c>
      <c r="Q15" t="e">
        <f xml:space="preserve"> AVERAGE(#REF!)</f>
        <v>#REF!</v>
      </c>
      <c r="R15" s="2">
        <f t="shared" si="2"/>
        <v>5</v>
      </c>
      <c r="S15" s="2">
        <f t="shared" si="4"/>
        <v>0</v>
      </c>
      <c r="T15" s="2">
        <f t="shared" si="3"/>
        <v>0</v>
      </c>
      <c r="U15" s="2" t="e">
        <f xml:space="preserve"> MAX(#REF!)</f>
        <v>#REF!</v>
      </c>
      <c r="V15" s="2" t="e">
        <f t="shared" si="0"/>
        <v>#DIV/0!</v>
      </c>
    </row>
    <row r="16" spans="1:22">
      <c r="A16" s="5">
        <v>13</v>
      </c>
      <c r="B16" s="42">
        <v>294</v>
      </c>
      <c r="C16" s="42">
        <v>31</v>
      </c>
      <c r="D16" s="42" t="s">
        <v>41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18">
        <v>0</v>
      </c>
      <c r="K16" s="48"/>
      <c r="L16" s="5">
        <v>13</v>
      </c>
      <c r="M16">
        <v>968</v>
      </c>
      <c r="N16" s="2" t="e">
        <f>AVERAGE(D75:D78)</f>
        <v>#DIV/0!</v>
      </c>
      <c r="O16" s="2">
        <f t="shared" si="1"/>
        <v>0</v>
      </c>
      <c r="P16">
        <f t="shared" si="5"/>
        <v>0</v>
      </c>
      <c r="Q16" t="e">
        <f xml:space="preserve"> AVERAGE(#REF!)</f>
        <v>#REF!</v>
      </c>
      <c r="R16" s="2">
        <f t="shared" si="2"/>
        <v>5</v>
      </c>
      <c r="S16" s="2">
        <f t="shared" si="4"/>
        <v>0</v>
      </c>
      <c r="T16" s="2">
        <f t="shared" si="3"/>
        <v>0</v>
      </c>
      <c r="U16" s="2" t="e">
        <f xml:space="preserve"> MAX(#REF!)</f>
        <v>#REF!</v>
      </c>
      <c r="V16" s="2" t="e">
        <f t="shared" si="0"/>
        <v>#DIV/0!</v>
      </c>
    </row>
    <row r="17" spans="1:22">
      <c r="A17" s="5">
        <v>14</v>
      </c>
      <c r="B17" s="42">
        <v>330</v>
      </c>
      <c r="C17" s="42">
        <v>1</v>
      </c>
      <c r="D17" s="42" t="s">
        <v>41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18">
        <v>0</v>
      </c>
      <c r="K17" s="48"/>
      <c r="L17" s="5">
        <v>14</v>
      </c>
      <c r="M17">
        <v>980</v>
      </c>
      <c r="N17" s="2" t="e">
        <f>AVERAGE(D79:D84)</f>
        <v>#DIV/0!</v>
      </c>
      <c r="O17" s="2">
        <f t="shared" si="1"/>
        <v>0</v>
      </c>
      <c r="P17">
        <f t="shared" si="5"/>
        <v>0</v>
      </c>
      <c r="Q17" t="e">
        <f xml:space="preserve"> AVERAGE(#REF!)</f>
        <v>#REF!</v>
      </c>
      <c r="R17" s="2">
        <f t="shared" si="2"/>
        <v>5</v>
      </c>
      <c r="S17" s="2">
        <f t="shared" si="4"/>
        <v>0</v>
      </c>
      <c r="T17" s="2">
        <f t="shared" si="3"/>
        <v>0</v>
      </c>
      <c r="U17" s="2" t="e">
        <f xml:space="preserve"> MAX(#REF!)</f>
        <v>#REF!</v>
      </c>
      <c r="V17" s="2" t="e">
        <f t="shared" si="0"/>
        <v>#DIV/0!</v>
      </c>
    </row>
    <row r="18" spans="1:22">
      <c r="A18" s="5">
        <v>15</v>
      </c>
      <c r="B18" s="42">
        <v>330</v>
      </c>
      <c r="C18" s="42">
        <v>13</v>
      </c>
      <c r="D18" s="42" t="s">
        <v>20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18">
        <v>0</v>
      </c>
      <c r="K18" s="48"/>
      <c r="L18" s="5">
        <v>15</v>
      </c>
      <c r="M18">
        <v>1197</v>
      </c>
      <c r="N18" s="2" t="e">
        <f>AVERAGE(D85:D91)</f>
        <v>#DIV/0!</v>
      </c>
      <c r="O18" s="2">
        <f t="shared" si="1"/>
        <v>0</v>
      </c>
      <c r="P18">
        <f t="shared" si="5"/>
        <v>0</v>
      </c>
      <c r="Q18" t="e">
        <f xml:space="preserve"> AVERAGE(#REF!)</f>
        <v>#REF!</v>
      </c>
      <c r="R18" s="2">
        <f t="shared" si="2"/>
        <v>5</v>
      </c>
      <c r="S18" s="2">
        <f t="shared" si="4"/>
        <v>0</v>
      </c>
      <c r="T18" s="2">
        <f t="shared" si="3"/>
        <v>0</v>
      </c>
      <c r="U18" s="2" t="e">
        <f xml:space="preserve"> MAX(#REF!)</f>
        <v>#REF!</v>
      </c>
      <c r="V18" s="2" t="e">
        <f t="shared" si="0"/>
        <v>#DIV/0!</v>
      </c>
    </row>
    <row r="19" spans="1:22">
      <c r="A19" s="5">
        <v>16</v>
      </c>
      <c r="B19" s="42">
        <v>330</v>
      </c>
      <c r="C19" s="42">
        <v>20</v>
      </c>
      <c r="D19" s="42" t="s">
        <v>20</v>
      </c>
      <c r="E19" s="42">
        <v>0</v>
      </c>
      <c r="F19" s="42">
        <v>0</v>
      </c>
      <c r="G19" s="42">
        <v>0</v>
      </c>
      <c r="H19" s="42">
        <v>1</v>
      </c>
      <c r="I19" s="42">
        <v>1</v>
      </c>
      <c r="J19" s="18">
        <v>0</v>
      </c>
      <c r="K19" s="48"/>
      <c r="L19" s="5">
        <v>16</v>
      </c>
      <c r="M19">
        <v>1452</v>
      </c>
      <c r="N19" s="2" t="e">
        <f>AVERAGE(D92:D98)</f>
        <v>#DIV/0!</v>
      </c>
      <c r="O19" s="2">
        <f t="shared" si="1"/>
        <v>0</v>
      </c>
      <c r="P19">
        <f t="shared" si="5"/>
        <v>0</v>
      </c>
      <c r="Q19" t="e">
        <f xml:space="preserve"> AVERAGE(#REF!)</f>
        <v>#REF!</v>
      </c>
      <c r="R19" s="2">
        <f t="shared" si="2"/>
        <v>5</v>
      </c>
      <c r="S19" s="2">
        <f t="shared" si="4"/>
        <v>0</v>
      </c>
      <c r="T19" s="2">
        <f t="shared" si="3"/>
        <v>0</v>
      </c>
      <c r="U19" s="2" t="e">
        <f xml:space="preserve"> MAX(#REF!)</f>
        <v>#REF!</v>
      </c>
      <c r="V19" s="2" t="e">
        <f t="shared" si="0"/>
        <v>#DIV/0!</v>
      </c>
    </row>
    <row r="20" spans="1:22">
      <c r="A20" s="5">
        <v>17</v>
      </c>
      <c r="B20" s="42">
        <v>330</v>
      </c>
      <c r="C20" s="42">
        <v>29</v>
      </c>
      <c r="D20" s="42" t="s">
        <v>20</v>
      </c>
      <c r="E20" s="42">
        <v>0</v>
      </c>
      <c r="F20" s="42">
        <v>0</v>
      </c>
      <c r="G20" s="42">
        <v>0</v>
      </c>
      <c r="H20" s="42">
        <v>1</v>
      </c>
      <c r="I20" s="42">
        <v>1</v>
      </c>
      <c r="J20" s="18">
        <v>0</v>
      </c>
      <c r="K20" s="48"/>
      <c r="L20" s="5">
        <v>17</v>
      </c>
      <c r="M20">
        <v>1515</v>
      </c>
      <c r="N20" s="2" t="e">
        <f>AVERAGE(D99:D104)</f>
        <v>#DIV/0!</v>
      </c>
      <c r="O20" s="2">
        <f t="shared" si="1"/>
        <v>0</v>
      </c>
      <c r="P20">
        <f t="shared" si="5"/>
        <v>0</v>
      </c>
      <c r="R20" s="2">
        <f t="shared" si="2"/>
        <v>5</v>
      </c>
      <c r="S20" s="2">
        <f t="shared" si="4"/>
        <v>0</v>
      </c>
      <c r="T20" s="2">
        <f t="shared" si="3"/>
        <v>0</v>
      </c>
      <c r="U20" s="2" t="e">
        <f xml:space="preserve"> MAX(#REF!)</f>
        <v>#REF!</v>
      </c>
      <c r="V20" s="2" t="e">
        <f t="shared" si="0"/>
        <v>#DIV/0!</v>
      </c>
    </row>
    <row r="21" spans="1:22">
      <c r="A21" s="5">
        <v>18</v>
      </c>
      <c r="B21" s="42">
        <v>330</v>
      </c>
      <c r="C21" s="42">
        <v>42</v>
      </c>
      <c r="D21" s="42" t="s">
        <v>20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18">
        <v>0</v>
      </c>
      <c r="K21" s="48"/>
      <c r="L21" s="5">
        <v>18</v>
      </c>
      <c r="M21">
        <v>1726</v>
      </c>
      <c r="N21" s="2" t="e">
        <f>AVERAGE(D105:D111)</f>
        <v>#DIV/0!</v>
      </c>
      <c r="O21" s="2">
        <f t="shared" si="1"/>
        <v>0</v>
      </c>
      <c r="P21">
        <f t="shared" si="5"/>
        <v>0</v>
      </c>
      <c r="R21" s="2">
        <f t="shared" si="2"/>
        <v>5</v>
      </c>
      <c r="S21" s="2">
        <f t="shared" si="4"/>
        <v>0</v>
      </c>
      <c r="T21" s="2">
        <f t="shared" si="3"/>
        <v>0</v>
      </c>
      <c r="U21" s="2" t="e">
        <f xml:space="preserve"> MAX(#REF!)</f>
        <v>#REF!</v>
      </c>
      <c r="V21" s="2" t="e">
        <f t="shared" si="0"/>
        <v>#DIV/0!</v>
      </c>
    </row>
    <row r="22" spans="1:22">
      <c r="A22" s="5">
        <v>19</v>
      </c>
      <c r="B22" s="42">
        <v>368</v>
      </c>
      <c r="C22" s="42">
        <v>5</v>
      </c>
      <c r="D22" s="42" t="s">
        <v>41</v>
      </c>
      <c r="E22" s="42">
        <v>0</v>
      </c>
      <c r="F22" s="42">
        <v>0</v>
      </c>
      <c r="G22" s="42">
        <v>0</v>
      </c>
      <c r="H22" s="42">
        <v>1</v>
      </c>
      <c r="I22" s="42">
        <v>0</v>
      </c>
      <c r="J22" s="18">
        <v>0</v>
      </c>
      <c r="K22" s="48"/>
      <c r="L22" s="5">
        <v>19</v>
      </c>
      <c r="M22">
        <v>1759</v>
      </c>
      <c r="N22" s="2" t="e">
        <f>AVERAGE(D112:D117)</f>
        <v>#DIV/0!</v>
      </c>
      <c r="O22" s="2">
        <f t="shared" si="1"/>
        <v>0</v>
      </c>
      <c r="P22">
        <f t="shared" si="5"/>
        <v>0</v>
      </c>
      <c r="R22" s="2">
        <f t="shared" si="2"/>
        <v>5</v>
      </c>
      <c r="S22" s="2">
        <f t="shared" si="4"/>
        <v>0</v>
      </c>
      <c r="T22" s="2">
        <f t="shared" si="3"/>
        <v>0</v>
      </c>
      <c r="U22" s="2" t="e">
        <f xml:space="preserve"> MAX(#REF!)</f>
        <v>#REF!</v>
      </c>
      <c r="V22" s="2" t="e">
        <f t="shared" si="0"/>
        <v>#DIV/0!</v>
      </c>
    </row>
    <row r="23" spans="1:22">
      <c r="A23" s="5">
        <v>20</v>
      </c>
      <c r="B23" s="10">
        <v>368</v>
      </c>
      <c r="C23" s="11">
        <v>11</v>
      </c>
      <c r="D23" s="10" t="s">
        <v>41</v>
      </c>
      <c r="E23" s="11">
        <v>0</v>
      </c>
      <c r="F23" s="10">
        <v>0</v>
      </c>
      <c r="G23" s="10">
        <v>0</v>
      </c>
      <c r="H23" s="10">
        <v>0</v>
      </c>
      <c r="I23" s="10">
        <v>0</v>
      </c>
      <c r="J23" s="18">
        <v>0</v>
      </c>
      <c r="K23" s="48"/>
      <c r="L23" s="5">
        <v>20</v>
      </c>
      <c r="M23">
        <v>2404</v>
      </c>
      <c r="N23" s="2" t="e">
        <f>AVERAGE(D118:D124)</f>
        <v>#DIV/0!</v>
      </c>
      <c r="O23" s="2">
        <f t="shared" si="1"/>
        <v>0</v>
      </c>
      <c r="P23">
        <f t="shared" si="5"/>
        <v>0</v>
      </c>
      <c r="R23" s="2">
        <f t="shared" si="2"/>
        <v>5</v>
      </c>
      <c r="S23" s="2">
        <f t="shared" si="4"/>
        <v>0</v>
      </c>
      <c r="T23" s="2">
        <f t="shared" si="3"/>
        <v>0</v>
      </c>
      <c r="U23" s="2" t="e">
        <f xml:space="preserve"> MAX(#REF!)</f>
        <v>#REF!</v>
      </c>
      <c r="V23" s="2" t="e">
        <f t="shared" si="0"/>
        <v>#DIV/0!</v>
      </c>
    </row>
    <row r="24" spans="1:22">
      <c r="A24" s="5">
        <v>21</v>
      </c>
      <c r="B24" s="42">
        <v>368</v>
      </c>
      <c r="C24" s="42">
        <v>27</v>
      </c>
      <c r="D24" s="42" t="s">
        <v>20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18">
        <v>0</v>
      </c>
      <c r="K24" s="48"/>
      <c r="L24" s="5">
        <v>21</v>
      </c>
      <c r="M24">
        <v>2493</v>
      </c>
      <c r="N24" s="2" t="e">
        <f>AVERAGE(D125:D130)</f>
        <v>#DIV/0!</v>
      </c>
      <c r="O24" s="2">
        <f t="shared" si="1"/>
        <v>0</v>
      </c>
      <c r="P24">
        <f t="shared" si="5"/>
        <v>0</v>
      </c>
      <c r="R24" s="2">
        <f t="shared" si="2"/>
        <v>5</v>
      </c>
      <c r="S24" s="2">
        <f t="shared" si="4"/>
        <v>0</v>
      </c>
      <c r="T24" s="2">
        <f t="shared" si="3"/>
        <v>0</v>
      </c>
      <c r="U24" s="2" t="e">
        <f xml:space="preserve"> MAX(#REF!)</f>
        <v>#REF!</v>
      </c>
      <c r="V24" s="2" t="e">
        <f t="shared" si="0"/>
        <v>#DIV/0!</v>
      </c>
    </row>
    <row r="25" spans="1:22">
      <c r="A25" s="5">
        <v>22</v>
      </c>
      <c r="B25" s="42">
        <v>368</v>
      </c>
      <c r="C25" s="42">
        <v>35</v>
      </c>
      <c r="D25" s="42" t="s">
        <v>41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18">
        <v>0</v>
      </c>
      <c r="K25" s="48"/>
      <c r="L25" s="5">
        <v>22</v>
      </c>
      <c r="M25">
        <v>2496</v>
      </c>
      <c r="N25" s="2" t="e">
        <f>AVERAGE(D131:D137)</f>
        <v>#DIV/0!</v>
      </c>
      <c r="O25" s="2">
        <f t="shared" si="1"/>
        <v>0</v>
      </c>
      <c r="P25">
        <f t="shared" si="5"/>
        <v>0</v>
      </c>
      <c r="R25" s="2">
        <f t="shared" si="2"/>
        <v>5</v>
      </c>
      <c r="S25" s="2"/>
      <c r="T25" s="2"/>
      <c r="U25" s="2" t="e">
        <f xml:space="preserve"> MAX(#REF!)</f>
        <v>#REF!</v>
      </c>
      <c r="V25" s="2" t="e">
        <f t="shared" si="0"/>
        <v>#DIV/0!</v>
      </c>
    </row>
    <row r="26" spans="1:22">
      <c r="A26" s="5">
        <v>23</v>
      </c>
      <c r="B26" s="42">
        <v>368</v>
      </c>
      <c r="C26" s="42">
        <v>40</v>
      </c>
      <c r="D26" s="42" t="s">
        <v>20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18">
        <v>0</v>
      </c>
      <c r="K26" s="48"/>
      <c r="L26" s="5">
        <v>23</v>
      </c>
      <c r="M26">
        <v>2584</v>
      </c>
      <c r="N26" s="2" t="e">
        <f>AVERAGE(D138:D142)</f>
        <v>#DIV/0!</v>
      </c>
      <c r="O26" s="2">
        <f t="shared" si="1"/>
        <v>0</v>
      </c>
      <c r="R26" s="2">
        <f t="shared" si="2"/>
        <v>5</v>
      </c>
      <c r="S26" s="2"/>
      <c r="T26" s="2"/>
      <c r="U26" s="2" t="e">
        <f xml:space="preserve"> MAX(#REF!)</f>
        <v>#REF!</v>
      </c>
      <c r="V26" s="2" t="e">
        <f t="shared" si="0"/>
        <v>#DIV/0!</v>
      </c>
    </row>
    <row r="27" spans="1:22">
      <c r="A27" s="5">
        <v>24</v>
      </c>
      <c r="B27" s="42">
        <v>580</v>
      </c>
      <c r="C27" s="42">
        <v>6</v>
      </c>
      <c r="D27" s="42" t="s">
        <v>20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18">
        <v>0</v>
      </c>
      <c r="K27" s="48"/>
      <c r="L27" s="5">
        <v>24</v>
      </c>
      <c r="M27">
        <v>2710</v>
      </c>
      <c r="N27" s="2" t="e">
        <f>AVERAGE(D143:D147)</f>
        <v>#DIV/0!</v>
      </c>
      <c r="O27" s="2">
        <f t="shared" si="1"/>
        <v>0</v>
      </c>
      <c r="R27" s="2">
        <f t="shared" si="2"/>
        <v>5</v>
      </c>
      <c r="S27" s="2"/>
      <c r="T27" s="2"/>
      <c r="U27" s="2" t="e">
        <f xml:space="preserve"> MAX(#REF!)</f>
        <v>#REF!</v>
      </c>
      <c r="V27" s="2" t="e">
        <f t="shared" si="0"/>
        <v>#DIV/0!</v>
      </c>
    </row>
    <row r="28" spans="1:22">
      <c r="A28" s="5">
        <v>25</v>
      </c>
      <c r="B28" s="42">
        <v>580</v>
      </c>
      <c r="C28" s="42">
        <v>13</v>
      </c>
      <c r="D28" s="42" t="s">
        <v>20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18">
        <v>0</v>
      </c>
      <c r="K28" s="48"/>
      <c r="L28" s="5">
        <v>25</v>
      </c>
      <c r="M28">
        <v>3408</v>
      </c>
      <c r="N28" s="2" t="e">
        <f>AVERAGE(D148:D153)</f>
        <v>#DIV/0!</v>
      </c>
      <c r="O28" s="2">
        <f t="shared" si="1"/>
        <v>0</v>
      </c>
      <c r="P28" s="2"/>
      <c r="Q28" s="2"/>
      <c r="R28" s="2">
        <f t="shared" si="2"/>
        <v>5</v>
      </c>
      <c r="S28" s="2"/>
      <c r="T28" s="2"/>
      <c r="U28" s="2" t="e">
        <f xml:space="preserve"> MAX(#REF!)</f>
        <v>#REF!</v>
      </c>
      <c r="V28" s="2" t="e">
        <f t="shared" si="0"/>
        <v>#DIV/0!</v>
      </c>
    </row>
    <row r="29" spans="1:22">
      <c r="A29" s="5">
        <v>26</v>
      </c>
      <c r="B29" s="42">
        <v>580</v>
      </c>
      <c r="C29" s="42">
        <v>26</v>
      </c>
      <c r="D29" s="42" t="s">
        <v>20</v>
      </c>
      <c r="E29" s="42">
        <v>0</v>
      </c>
      <c r="F29" s="42">
        <v>0</v>
      </c>
      <c r="G29" s="42">
        <v>0</v>
      </c>
      <c r="H29" s="42">
        <v>1</v>
      </c>
      <c r="I29" s="42">
        <v>0</v>
      </c>
      <c r="J29" s="18">
        <v>0</v>
      </c>
      <c r="K29" s="48"/>
      <c r="L29" s="5">
        <v>26</v>
      </c>
      <c r="M29">
        <v>3512</v>
      </c>
      <c r="N29" s="2" t="e">
        <f>AVERAGE(D154:D158)</f>
        <v>#DIV/0!</v>
      </c>
      <c r="O29" s="2">
        <f t="shared" si="1"/>
        <v>0</v>
      </c>
      <c r="P29" s="2"/>
      <c r="Q29" s="2"/>
      <c r="R29" s="2">
        <f t="shared" si="2"/>
        <v>5</v>
      </c>
      <c r="S29" s="2"/>
      <c r="T29" s="2"/>
      <c r="U29" s="2" t="e">
        <f xml:space="preserve"> MAX(#REF!)</f>
        <v>#REF!</v>
      </c>
      <c r="V29" s="2" t="e">
        <f t="shared" si="0"/>
        <v>#DIV/0!</v>
      </c>
    </row>
    <row r="30" spans="1:22">
      <c r="A30" s="5">
        <v>27</v>
      </c>
      <c r="B30" s="42">
        <v>580</v>
      </c>
      <c r="C30" s="42">
        <v>31</v>
      </c>
      <c r="D30" s="42" t="s">
        <v>20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18">
        <v>0</v>
      </c>
      <c r="K30" s="48"/>
      <c r="L30" s="5">
        <v>27</v>
      </c>
      <c r="M30">
        <v>3863</v>
      </c>
      <c r="N30" s="2" t="e">
        <f>AVERAGE(D159:D164)</f>
        <v>#DIV/0!</v>
      </c>
      <c r="O30" s="2">
        <f t="shared" si="1"/>
        <v>0</v>
      </c>
      <c r="P30" s="2"/>
      <c r="Q30" s="2"/>
      <c r="R30" s="2">
        <f t="shared" si="2"/>
        <v>5</v>
      </c>
      <c r="S30" s="2"/>
      <c r="T30" s="2"/>
      <c r="U30" s="2"/>
      <c r="V30" s="2" t="e">
        <f t="shared" si="0"/>
        <v>#DIV/0!</v>
      </c>
    </row>
    <row r="31" spans="1:22">
      <c r="A31" s="5">
        <v>28</v>
      </c>
      <c r="B31" s="42">
        <v>580</v>
      </c>
      <c r="C31" s="42">
        <v>39</v>
      </c>
      <c r="D31" s="42" t="s">
        <v>41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18">
        <v>0</v>
      </c>
      <c r="K31" s="48"/>
      <c r="L31" s="5">
        <v>28</v>
      </c>
      <c r="M31">
        <v>3952</v>
      </c>
      <c r="N31" s="2" t="e">
        <f>AVERAGE(D165:D169)</f>
        <v>#DIV/0!</v>
      </c>
      <c r="O31" s="2">
        <f t="shared" si="1"/>
        <v>0</v>
      </c>
      <c r="P31" s="2"/>
      <c r="Q31" s="2"/>
      <c r="R31" s="2">
        <f t="shared" si="2"/>
        <v>5</v>
      </c>
      <c r="S31" s="2"/>
      <c r="T31" s="2"/>
      <c r="U31" s="2"/>
      <c r="V31" s="2" t="e">
        <f t="shared" si="0"/>
        <v>#DIV/0!</v>
      </c>
    </row>
    <row r="32" spans="1:22">
      <c r="A32" s="5">
        <v>29</v>
      </c>
      <c r="B32" s="42">
        <v>589</v>
      </c>
      <c r="C32" s="42">
        <v>1</v>
      </c>
      <c r="D32" s="42" t="s">
        <v>41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18">
        <v>0</v>
      </c>
      <c r="K32" s="48"/>
      <c r="L32" s="5">
        <v>29</v>
      </c>
      <c r="M32">
        <v>4019</v>
      </c>
      <c r="N32" s="2" t="e">
        <f>AVERAGE(D170:D173)</f>
        <v>#DIV/0!</v>
      </c>
      <c r="O32" s="2">
        <f t="shared" si="1"/>
        <v>0</v>
      </c>
      <c r="P32" s="2"/>
      <c r="Q32" s="2"/>
      <c r="R32" s="2">
        <f t="shared" si="2"/>
        <v>5</v>
      </c>
      <c r="S32" s="2"/>
      <c r="T32" s="2"/>
      <c r="U32" s="2"/>
      <c r="V32" s="2" t="e">
        <f t="shared" si="0"/>
        <v>#DIV/0!</v>
      </c>
    </row>
    <row r="33" spans="1:22">
      <c r="A33" s="5">
        <v>30</v>
      </c>
      <c r="B33" s="42">
        <v>589</v>
      </c>
      <c r="C33" s="42">
        <v>10</v>
      </c>
      <c r="D33" s="42" t="s">
        <v>41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18">
        <v>0</v>
      </c>
      <c r="K33" s="48"/>
      <c r="L33" s="5">
        <v>30</v>
      </c>
      <c r="M33">
        <v>4123</v>
      </c>
      <c r="N33" s="2" t="e">
        <f>AVERAGE(D174:D179)</f>
        <v>#DIV/0!</v>
      </c>
      <c r="O33" s="2">
        <f t="shared" si="1"/>
        <v>0</v>
      </c>
      <c r="P33" s="2"/>
      <c r="Q33" s="2"/>
      <c r="R33" s="2">
        <f t="shared" si="2"/>
        <v>5</v>
      </c>
      <c r="S33" s="2"/>
      <c r="T33" s="2"/>
      <c r="U33" s="2"/>
      <c r="V33" s="2" t="e">
        <f t="shared" si="0"/>
        <v>#DIV/0!</v>
      </c>
    </row>
    <row r="34" spans="1:22">
      <c r="A34" s="5">
        <v>31</v>
      </c>
      <c r="B34" s="42">
        <v>589</v>
      </c>
      <c r="C34" s="42">
        <v>26</v>
      </c>
      <c r="D34" s="42" t="s">
        <v>20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18">
        <v>0</v>
      </c>
      <c r="K34" s="48"/>
      <c r="L34" s="5">
        <v>31</v>
      </c>
      <c r="M34" s="17">
        <v>4141</v>
      </c>
      <c r="N34" s="2" t="e">
        <f t="shared" ref="N34:N57" si="6">AVERAGE(D34:D38)</f>
        <v>#DIV/0!</v>
      </c>
      <c r="O34" s="2">
        <f t="shared" si="1"/>
        <v>0</v>
      </c>
      <c r="P34" s="2"/>
      <c r="Q34" s="2"/>
      <c r="R34" s="2">
        <f t="shared" si="2"/>
        <v>5</v>
      </c>
      <c r="S34" s="2"/>
      <c r="T34" s="2"/>
      <c r="U34" s="2"/>
      <c r="V34" s="2" t="e">
        <f t="shared" si="0"/>
        <v>#DIV/0!</v>
      </c>
    </row>
    <row r="35" spans="1:22">
      <c r="A35" s="5">
        <v>32</v>
      </c>
      <c r="B35" s="42">
        <v>589</v>
      </c>
      <c r="C35" s="42">
        <v>38</v>
      </c>
      <c r="D35" s="42" t="s">
        <v>20</v>
      </c>
      <c r="E35" s="42">
        <v>1</v>
      </c>
      <c r="F35" s="42">
        <v>0</v>
      </c>
      <c r="G35" s="42">
        <v>0</v>
      </c>
      <c r="H35" s="42">
        <v>0</v>
      </c>
      <c r="I35" s="42">
        <v>0</v>
      </c>
      <c r="J35" s="18">
        <v>0</v>
      </c>
      <c r="K35" s="48"/>
      <c r="L35" s="5">
        <v>32</v>
      </c>
      <c r="M35">
        <v>4763</v>
      </c>
      <c r="N35" s="2" t="e">
        <f t="shared" si="6"/>
        <v>#DIV/0!</v>
      </c>
      <c r="O35" s="2">
        <f t="shared" si="1"/>
        <v>0</v>
      </c>
      <c r="P35" s="2"/>
      <c r="Q35" s="2"/>
      <c r="R35" s="2">
        <f t="shared" si="2"/>
        <v>5</v>
      </c>
      <c r="S35" s="2"/>
      <c r="T35" s="2"/>
      <c r="U35" s="2"/>
      <c r="V35" s="2" t="e">
        <f t="shared" si="0"/>
        <v>#DIV/0!</v>
      </c>
    </row>
    <row r="36" spans="1:22">
      <c r="A36" s="5">
        <v>33</v>
      </c>
      <c r="B36" s="42">
        <v>597</v>
      </c>
      <c r="C36" s="42">
        <v>7</v>
      </c>
      <c r="D36" s="42" t="s">
        <v>41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18">
        <v>0</v>
      </c>
      <c r="K36" s="48"/>
      <c r="L36" s="5">
        <v>33</v>
      </c>
      <c r="M36">
        <v>4913</v>
      </c>
      <c r="N36" s="2" t="e">
        <f t="shared" si="6"/>
        <v>#DIV/0!</v>
      </c>
      <c r="O36" s="2">
        <f t="shared" si="1"/>
        <v>0</v>
      </c>
      <c r="P36" s="2"/>
      <c r="Q36" s="2"/>
      <c r="R36" s="2">
        <f t="shared" si="2"/>
        <v>5</v>
      </c>
      <c r="S36" s="2"/>
      <c r="T36" s="2"/>
      <c r="U36" s="2"/>
      <c r="V36" s="2" t="e">
        <f t="shared" si="0"/>
        <v>#DIV/0!</v>
      </c>
    </row>
    <row r="37" spans="1:22">
      <c r="A37" s="5">
        <v>34</v>
      </c>
      <c r="B37" s="42">
        <v>597</v>
      </c>
      <c r="C37" s="42">
        <v>16</v>
      </c>
      <c r="D37" s="42" t="s">
        <v>20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18">
        <v>0</v>
      </c>
      <c r="K37" s="48"/>
      <c r="L37" s="5">
        <v>34</v>
      </c>
      <c r="M37">
        <v>4964</v>
      </c>
      <c r="N37" s="2" t="e">
        <f t="shared" si="6"/>
        <v>#DIV/0!</v>
      </c>
      <c r="O37" s="2">
        <f t="shared" si="1"/>
        <v>0</v>
      </c>
      <c r="P37" s="2"/>
      <c r="Q37" s="2"/>
      <c r="R37" s="2">
        <f t="shared" si="2"/>
        <v>5</v>
      </c>
      <c r="S37" s="2"/>
      <c r="T37" s="2"/>
      <c r="U37" s="2"/>
      <c r="V37" s="2" t="e">
        <f t="shared" si="0"/>
        <v>#DIV/0!</v>
      </c>
    </row>
    <row r="38" spans="1:22">
      <c r="A38" s="5">
        <v>35</v>
      </c>
      <c r="B38" s="42">
        <v>597</v>
      </c>
      <c r="C38" s="42">
        <v>24</v>
      </c>
      <c r="D38" s="42" t="s">
        <v>41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18">
        <v>0</v>
      </c>
      <c r="K38" s="48"/>
      <c r="L38" s="5">
        <v>35</v>
      </c>
      <c r="M38">
        <v>4972</v>
      </c>
      <c r="N38" s="2" t="e">
        <f t="shared" si="6"/>
        <v>#DIV/0!</v>
      </c>
      <c r="O38" s="2">
        <f t="shared" si="1"/>
        <v>0</v>
      </c>
      <c r="P38" s="2"/>
      <c r="Q38" s="2"/>
      <c r="R38" s="2">
        <f t="shared" si="2"/>
        <v>5</v>
      </c>
      <c r="S38" s="2"/>
      <c r="T38" s="2"/>
      <c r="U38" s="2"/>
      <c r="V38" s="2" t="e">
        <f t="shared" si="0"/>
        <v>#DIV/0!</v>
      </c>
    </row>
    <row r="39" spans="1:22">
      <c r="A39" s="5">
        <v>36</v>
      </c>
      <c r="B39" s="42">
        <v>597</v>
      </c>
      <c r="C39" s="42">
        <v>31</v>
      </c>
      <c r="D39" s="42" t="s">
        <v>20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18">
        <v>0</v>
      </c>
      <c r="K39" s="48"/>
      <c r="L39" s="5">
        <v>36</v>
      </c>
      <c r="M39">
        <v>5089</v>
      </c>
      <c r="N39" s="2" t="e">
        <f t="shared" si="6"/>
        <v>#DIV/0!</v>
      </c>
      <c r="O39" s="2">
        <f t="shared" si="1"/>
        <v>0</v>
      </c>
      <c r="P39" s="2"/>
      <c r="Q39" s="2"/>
      <c r="R39" s="2">
        <f t="shared" si="2"/>
        <v>5</v>
      </c>
      <c r="S39" s="2"/>
      <c r="T39" s="2"/>
      <c r="U39" s="2"/>
      <c r="V39" s="2" t="e">
        <f t="shared" si="0"/>
        <v>#DIV/0!</v>
      </c>
    </row>
    <row r="40" spans="1:22">
      <c r="A40" s="5">
        <v>37</v>
      </c>
      <c r="B40" s="12">
        <v>597</v>
      </c>
      <c r="C40" s="13">
        <v>41</v>
      </c>
      <c r="D40" s="12" t="s">
        <v>20</v>
      </c>
      <c r="E40" s="13">
        <v>0</v>
      </c>
      <c r="F40" s="12">
        <v>0</v>
      </c>
      <c r="G40" s="12">
        <v>0</v>
      </c>
      <c r="H40" s="12">
        <v>1</v>
      </c>
      <c r="I40" s="12">
        <v>0</v>
      </c>
      <c r="J40" s="18">
        <v>0</v>
      </c>
      <c r="K40" s="48"/>
      <c r="L40" s="5">
        <v>37</v>
      </c>
      <c r="M40">
        <v>5107</v>
      </c>
      <c r="N40" s="2" t="e">
        <f t="shared" si="6"/>
        <v>#DIV/0!</v>
      </c>
      <c r="O40" s="2">
        <f t="shared" si="1"/>
        <v>0</v>
      </c>
      <c r="P40" s="2"/>
      <c r="Q40" s="2"/>
      <c r="R40" s="2">
        <f t="shared" si="2"/>
        <v>5</v>
      </c>
      <c r="S40" s="2"/>
      <c r="T40" s="2"/>
      <c r="U40" s="2"/>
      <c r="V40" s="2" t="e">
        <f t="shared" si="0"/>
        <v>#DIV/0!</v>
      </c>
    </row>
    <row r="41" spans="1:22">
      <c r="A41" s="5">
        <v>38</v>
      </c>
      <c r="B41" s="42">
        <v>606</v>
      </c>
      <c r="C41" s="42">
        <v>7</v>
      </c>
      <c r="D41" s="42" t="s">
        <v>41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18">
        <v>0</v>
      </c>
      <c r="K41" s="48"/>
      <c r="L41" s="5">
        <v>38</v>
      </c>
      <c r="M41">
        <v>5124</v>
      </c>
      <c r="N41" s="2" t="e">
        <f t="shared" si="6"/>
        <v>#DIV/0!</v>
      </c>
      <c r="O41" s="2">
        <f t="shared" si="1"/>
        <v>0</v>
      </c>
      <c r="P41" s="2"/>
      <c r="Q41" s="2"/>
      <c r="R41" s="2">
        <f t="shared" si="2"/>
        <v>5</v>
      </c>
      <c r="S41" s="2"/>
      <c r="T41" s="2"/>
      <c r="U41" s="2"/>
      <c r="V41" s="2" t="e">
        <f t="shared" si="0"/>
        <v>#DIV/0!</v>
      </c>
    </row>
    <row r="42" spans="1:22">
      <c r="A42" s="5">
        <v>39</v>
      </c>
      <c r="B42" s="12">
        <v>606</v>
      </c>
      <c r="C42" s="13">
        <v>12</v>
      </c>
      <c r="D42" s="12" t="s">
        <v>41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8">
        <v>0</v>
      </c>
      <c r="K42" s="48"/>
      <c r="L42" s="5">
        <v>39</v>
      </c>
      <c r="M42">
        <v>5285</v>
      </c>
      <c r="N42" s="2" t="e">
        <f t="shared" si="6"/>
        <v>#DIV/0!</v>
      </c>
      <c r="O42" s="2">
        <f t="shared" si="1"/>
        <v>0</v>
      </c>
      <c r="P42" s="2"/>
      <c r="Q42" s="2"/>
      <c r="R42" s="2">
        <f t="shared" si="2"/>
        <v>5</v>
      </c>
      <c r="S42" s="2"/>
      <c r="T42" s="2"/>
      <c r="U42" s="2"/>
      <c r="V42" s="2" t="e">
        <f t="shared" si="0"/>
        <v>#DIV/0!</v>
      </c>
    </row>
    <row r="43" spans="1:22">
      <c r="A43" s="5">
        <v>40</v>
      </c>
      <c r="B43" s="42">
        <v>606</v>
      </c>
      <c r="C43" s="42">
        <v>25</v>
      </c>
      <c r="D43" s="42" t="s">
        <v>41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18">
        <v>0</v>
      </c>
      <c r="K43" s="48"/>
      <c r="L43" s="5">
        <v>40</v>
      </c>
      <c r="M43">
        <v>5510</v>
      </c>
      <c r="N43" s="2" t="e">
        <f t="shared" si="6"/>
        <v>#DIV/0!</v>
      </c>
      <c r="O43" s="2">
        <f t="shared" si="1"/>
        <v>0</v>
      </c>
      <c r="P43" s="2"/>
      <c r="Q43" s="2"/>
      <c r="R43" s="2">
        <f t="shared" si="2"/>
        <v>5</v>
      </c>
      <c r="S43" s="2"/>
      <c r="T43" s="2"/>
      <c r="U43" s="2"/>
      <c r="V43" s="2" t="e">
        <f t="shared" si="0"/>
        <v>#DIV/0!</v>
      </c>
    </row>
    <row r="44" spans="1:22">
      <c r="A44" s="5">
        <v>41</v>
      </c>
      <c r="B44" s="42">
        <v>606</v>
      </c>
      <c r="C44" s="42">
        <v>35</v>
      </c>
      <c r="D44" s="42" t="s">
        <v>20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18">
        <v>0</v>
      </c>
      <c r="K44" s="48"/>
      <c r="L44" s="5">
        <v>41</v>
      </c>
      <c r="M44">
        <v>5669</v>
      </c>
      <c r="N44" s="2" t="e">
        <f t="shared" si="6"/>
        <v>#DIV/0!</v>
      </c>
      <c r="O44" s="2">
        <f t="shared" si="1"/>
        <v>0</v>
      </c>
      <c r="P44" s="2"/>
      <c r="Q44" s="2"/>
      <c r="R44" s="2">
        <f t="shared" si="2"/>
        <v>5</v>
      </c>
      <c r="S44" s="2"/>
      <c r="T44" s="2"/>
      <c r="U44" s="2"/>
      <c r="V44" s="2" t="e">
        <f t="shared" si="0"/>
        <v>#DIV/0!</v>
      </c>
    </row>
    <row r="45" spans="1:22">
      <c r="A45" s="5">
        <v>42</v>
      </c>
      <c r="B45" s="8">
        <v>687</v>
      </c>
      <c r="C45" s="8">
        <v>2</v>
      </c>
      <c r="D45" s="9" t="s">
        <v>20</v>
      </c>
      <c r="E45" s="8">
        <v>0</v>
      </c>
      <c r="F45" s="9">
        <v>0</v>
      </c>
      <c r="G45" s="9">
        <v>0</v>
      </c>
      <c r="H45" s="9">
        <v>0</v>
      </c>
      <c r="I45" s="9">
        <v>0</v>
      </c>
      <c r="J45" s="18">
        <v>0</v>
      </c>
      <c r="K45" s="48"/>
      <c r="L45" s="5">
        <v>42</v>
      </c>
      <c r="M45">
        <v>5765</v>
      </c>
      <c r="N45" s="2" t="e">
        <f t="shared" si="6"/>
        <v>#DIV/0!</v>
      </c>
      <c r="O45" s="2">
        <f t="shared" si="1"/>
        <v>0</v>
      </c>
      <c r="P45" s="2"/>
      <c r="Q45" s="2"/>
      <c r="R45" s="2">
        <f t="shared" si="2"/>
        <v>5</v>
      </c>
      <c r="S45" s="2"/>
      <c r="T45" s="2"/>
      <c r="U45" s="2"/>
      <c r="V45" s="2" t="e">
        <f t="shared" si="0"/>
        <v>#DIV/0!</v>
      </c>
    </row>
    <row r="46" spans="1:22">
      <c r="A46" s="5">
        <v>43</v>
      </c>
      <c r="B46" s="42">
        <v>687</v>
      </c>
      <c r="C46" s="42">
        <v>13</v>
      </c>
      <c r="D46" s="42" t="s">
        <v>20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18">
        <v>0</v>
      </c>
      <c r="K46" s="48"/>
      <c r="L46" s="5">
        <v>43</v>
      </c>
      <c r="M46">
        <v>5802</v>
      </c>
      <c r="N46" s="2" t="e">
        <f t="shared" si="6"/>
        <v>#DIV/0!</v>
      </c>
      <c r="O46" s="2">
        <f t="shared" si="1"/>
        <v>0</v>
      </c>
      <c r="P46" s="2"/>
      <c r="Q46" s="2"/>
      <c r="R46" s="2">
        <f t="shared" si="2"/>
        <v>5</v>
      </c>
      <c r="S46" s="2"/>
      <c r="T46" s="2"/>
      <c r="U46" s="2"/>
      <c r="V46" s="2" t="e">
        <f t="shared" si="0"/>
        <v>#DIV/0!</v>
      </c>
    </row>
    <row r="47" spans="1:22">
      <c r="A47" s="5">
        <v>44</v>
      </c>
      <c r="B47" s="42">
        <v>687</v>
      </c>
      <c r="C47" s="42">
        <v>28</v>
      </c>
      <c r="D47" s="42" t="s">
        <v>20</v>
      </c>
      <c r="E47" s="42">
        <v>0</v>
      </c>
      <c r="F47" s="42">
        <v>0</v>
      </c>
      <c r="G47" s="42">
        <v>0</v>
      </c>
      <c r="H47" s="42">
        <v>1</v>
      </c>
      <c r="I47" s="42">
        <v>0</v>
      </c>
      <c r="J47" s="18">
        <v>0</v>
      </c>
      <c r="K47" s="48"/>
      <c r="L47" s="5">
        <v>44</v>
      </c>
      <c r="M47">
        <v>5818</v>
      </c>
      <c r="N47" s="2" t="e">
        <f t="shared" si="6"/>
        <v>#DIV/0!</v>
      </c>
      <c r="O47" s="2">
        <f t="shared" si="1"/>
        <v>0</v>
      </c>
      <c r="P47" s="2"/>
      <c r="Q47" s="2"/>
      <c r="R47" s="2">
        <f t="shared" si="2"/>
        <v>5</v>
      </c>
      <c r="S47" s="2"/>
      <c r="T47" s="2"/>
      <c r="U47" s="2"/>
      <c r="V47" s="2" t="e">
        <f t="shared" si="0"/>
        <v>#DIV/0!</v>
      </c>
    </row>
    <row r="48" spans="1:22">
      <c r="A48" s="5">
        <v>45</v>
      </c>
      <c r="B48" s="42">
        <v>687</v>
      </c>
      <c r="C48" s="42">
        <v>35</v>
      </c>
      <c r="D48" s="42" t="s">
        <v>20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18">
        <v>0</v>
      </c>
      <c r="K48" s="48"/>
      <c r="L48" s="5">
        <v>45</v>
      </c>
      <c r="M48">
        <v>5851</v>
      </c>
      <c r="N48" s="2" t="e">
        <f t="shared" si="6"/>
        <v>#DIV/0!</v>
      </c>
      <c r="O48" s="2">
        <f t="shared" si="1"/>
        <v>0</v>
      </c>
      <c r="P48" s="2"/>
      <c r="Q48" s="2"/>
      <c r="R48" s="2">
        <f t="shared" si="2"/>
        <v>5</v>
      </c>
      <c r="S48" s="2"/>
      <c r="T48" s="2"/>
      <c r="U48" s="2"/>
      <c r="V48" s="2" t="e">
        <f t="shared" si="0"/>
        <v>#DIV/0!</v>
      </c>
    </row>
    <row r="49" spans="1:22">
      <c r="A49" s="5">
        <v>46</v>
      </c>
      <c r="B49" s="42">
        <v>848</v>
      </c>
      <c r="C49" s="42">
        <v>3</v>
      </c>
      <c r="D49" s="42" t="s">
        <v>20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18">
        <v>0</v>
      </c>
      <c r="K49" s="48"/>
      <c r="L49" s="5">
        <v>46</v>
      </c>
      <c r="M49">
        <v>6000</v>
      </c>
      <c r="N49" s="2" t="e">
        <f t="shared" si="6"/>
        <v>#DIV/0!</v>
      </c>
      <c r="O49" s="2">
        <f t="shared" si="1"/>
        <v>0</v>
      </c>
      <c r="P49" s="2"/>
      <c r="Q49" s="2"/>
      <c r="R49" s="2">
        <f t="shared" si="2"/>
        <v>5</v>
      </c>
      <c r="S49" s="2"/>
      <c r="T49" s="2"/>
      <c r="U49" s="2"/>
      <c r="V49" s="2" t="e">
        <f t="shared" si="0"/>
        <v>#DIV/0!</v>
      </c>
    </row>
    <row r="50" spans="1:22">
      <c r="A50" s="5">
        <v>47</v>
      </c>
      <c r="B50" s="10">
        <v>848</v>
      </c>
      <c r="C50" s="11">
        <v>13</v>
      </c>
      <c r="D50" s="10" t="s">
        <v>20</v>
      </c>
      <c r="E50" s="11">
        <v>0</v>
      </c>
      <c r="F50" s="10">
        <v>0</v>
      </c>
      <c r="G50" s="10">
        <v>0</v>
      </c>
      <c r="H50" s="10">
        <v>0</v>
      </c>
      <c r="I50" s="10">
        <v>0</v>
      </c>
      <c r="J50" s="18">
        <v>0</v>
      </c>
      <c r="K50" s="48"/>
      <c r="L50" s="5">
        <v>47</v>
      </c>
      <c r="M50">
        <v>6658</v>
      </c>
      <c r="N50" s="2" t="e">
        <f t="shared" si="6"/>
        <v>#DIV/0!</v>
      </c>
      <c r="O50" s="2">
        <f t="shared" si="1"/>
        <v>0</v>
      </c>
      <c r="P50" s="2"/>
      <c r="Q50" s="2"/>
      <c r="R50" s="2">
        <f t="shared" si="2"/>
        <v>5</v>
      </c>
      <c r="S50" s="2"/>
      <c r="T50" s="2"/>
      <c r="U50" s="2"/>
      <c r="V50" s="2" t="e">
        <f t="shared" si="0"/>
        <v>#DIV/0!</v>
      </c>
    </row>
    <row r="51" spans="1:22">
      <c r="A51" s="5">
        <v>48</v>
      </c>
      <c r="B51" s="42">
        <v>848</v>
      </c>
      <c r="C51" s="42">
        <v>22</v>
      </c>
      <c r="D51" s="42" t="s">
        <v>20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18">
        <v>0</v>
      </c>
      <c r="K51" s="48"/>
      <c r="L51" s="5">
        <v>48</v>
      </c>
      <c r="M51">
        <v>6668</v>
      </c>
      <c r="N51" s="2" t="e">
        <f t="shared" si="6"/>
        <v>#DIV/0!</v>
      </c>
      <c r="O51" s="2" t="e">
        <f t="shared" ref="O51:O57" si="7">SUM(V54:V58)/R51</f>
        <v>#DIV/0!</v>
      </c>
      <c r="P51" s="2"/>
      <c r="Q51" s="2"/>
      <c r="R51" s="2">
        <f t="shared" ref="R51:R57" si="8">COUNT(V54:V58)</f>
        <v>0</v>
      </c>
      <c r="S51" s="2"/>
      <c r="T51" s="2"/>
      <c r="U51" s="2"/>
      <c r="V51" s="2" t="e">
        <f t="shared" si="0"/>
        <v>#DIV/0!</v>
      </c>
    </row>
    <row r="52" spans="1:22">
      <c r="A52" s="5">
        <v>49</v>
      </c>
      <c r="B52" s="42">
        <v>848</v>
      </c>
      <c r="C52" s="42">
        <v>40</v>
      </c>
      <c r="D52" s="42" t="s">
        <v>41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18">
        <v>0</v>
      </c>
      <c r="K52" s="48"/>
      <c r="L52" s="5">
        <v>49</v>
      </c>
      <c r="M52">
        <v>6833</v>
      </c>
      <c r="N52" s="2" t="e">
        <f t="shared" si="6"/>
        <v>#DIV/0!</v>
      </c>
      <c r="O52" s="2" t="e">
        <f t="shared" si="7"/>
        <v>#DIV/0!</v>
      </c>
      <c r="P52" s="2"/>
      <c r="Q52" s="2"/>
      <c r="R52" s="2">
        <f t="shared" si="8"/>
        <v>0</v>
      </c>
      <c r="S52" s="2"/>
      <c r="T52" s="2"/>
      <c r="U52" s="2"/>
      <c r="V52" s="2" t="e">
        <f t="shared" si="0"/>
        <v>#DIV/0!</v>
      </c>
    </row>
    <row r="53" spans="1:22">
      <c r="A53" s="5">
        <v>50</v>
      </c>
      <c r="B53" s="42">
        <v>867</v>
      </c>
      <c r="C53" s="42">
        <v>2</v>
      </c>
      <c r="D53" s="42" t="s">
        <v>20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18">
        <v>0</v>
      </c>
      <c r="K53" s="48"/>
      <c r="L53" s="5">
        <v>50</v>
      </c>
      <c r="M53">
        <v>6915</v>
      </c>
      <c r="N53" s="2" t="e">
        <f t="shared" si="6"/>
        <v>#DIV/0!</v>
      </c>
      <c r="O53" s="2" t="e">
        <f t="shared" si="7"/>
        <v>#DIV/0!</v>
      </c>
      <c r="P53" s="2"/>
      <c r="Q53" s="2"/>
      <c r="R53" s="2">
        <f t="shared" si="8"/>
        <v>0</v>
      </c>
      <c r="S53" s="2"/>
      <c r="T53" s="2"/>
      <c r="U53" s="2"/>
      <c r="V53" s="2" t="e">
        <f t="shared" si="0"/>
        <v>#DIV/0!</v>
      </c>
    </row>
    <row r="54" spans="1:22">
      <c r="A54" s="5">
        <v>51</v>
      </c>
      <c r="B54" s="42">
        <v>867</v>
      </c>
      <c r="C54" s="42">
        <v>10</v>
      </c>
      <c r="D54" s="42" t="s">
        <v>20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18">
        <v>0</v>
      </c>
      <c r="K54" s="48"/>
      <c r="L54" s="5">
        <v>51</v>
      </c>
      <c r="M54">
        <v>6938</v>
      </c>
      <c r="N54" s="2" t="e">
        <f t="shared" si="6"/>
        <v>#DIV/0!</v>
      </c>
      <c r="O54" s="2" t="e">
        <f t="shared" si="7"/>
        <v>#DIV/0!</v>
      </c>
      <c r="P54" s="2"/>
      <c r="Q54" s="2"/>
      <c r="R54" s="2">
        <f t="shared" si="8"/>
        <v>0</v>
      </c>
      <c r="S54" s="2"/>
      <c r="T54" s="2"/>
      <c r="U54" s="2"/>
      <c r="V54" s="2" t="e">
        <f t="shared" si="0"/>
        <v>#DIV/0!</v>
      </c>
    </row>
    <row r="55" spans="1:22">
      <c r="A55" s="5">
        <v>52</v>
      </c>
      <c r="B55" s="42">
        <v>867</v>
      </c>
      <c r="C55" s="42">
        <v>20</v>
      </c>
      <c r="D55" s="42" t="s">
        <v>20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18">
        <v>0</v>
      </c>
      <c r="K55" s="48"/>
      <c r="L55" s="5">
        <v>52</v>
      </c>
      <c r="M55">
        <v>7042</v>
      </c>
      <c r="N55" s="2" t="e">
        <f t="shared" si="6"/>
        <v>#DIV/0!</v>
      </c>
      <c r="O55" s="2" t="e">
        <f t="shared" si="7"/>
        <v>#DIV/0!</v>
      </c>
      <c r="P55" s="2"/>
      <c r="Q55" s="2"/>
      <c r="R55" s="2">
        <f t="shared" si="8"/>
        <v>0</v>
      </c>
      <c r="S55" s="2"/>
      <c r="T55" s="2"/>
      <c r="U55" s="2"/>
      <c r="V55" s="2" t="e">
        <f t="shared" si="0"/>
        <v>#DIV/0!</v>
      </c>
    </row>
    <row r="56" spans="1:22">
      <c r="A56" s="5">
        <v>53</v>
      </c>
      <c r="B56" s="42">
        <v>867</v>
      </c>
      <c r="C56" s="42">
        <v>31</v>
      </c>
      <c r="D56" s="42" t="s">
        <v>41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18">
        <v>0</v>
      </c>
      <c r="K56" s="48"/>
      <c r="L56" s="5">
        <v>53</v>
      </c>
      <c r="M56">
        <v>7051</v>
      </c>
      <c r="N56" s="2" t="e">
        <f t="shared" si="6"/>
        <v>#DIV/0!</v>
      </c>
      <c r="O56" s="2" t="e">
        <f t="shared" si="7"/>
        <v>#DIV/0!</v>
      </c>
      <c r="P56" s="2"/>
      <c r="Q56" s="2"/>
      <c r="R56" s="2">
        <f t="shared" si="8"/>
        <v>0</v>
      </c>
      <c r="S56" s="2"/>
      <c r="T56" s="2"/>
      <c r="U56" s="2"/>
      <c r="V56" s="2" t="e">
        <f t="shared" si="0"/>
        <v>#DIV/0!</v>
      </c>
    </row>
    <row r="57" spans="1:22">
      <c r="A57" s="5">
        <v>54</v>
      </c>
      <c r="B57" s="14">
        <v>867</v>
      </c>
      <c r="C57" s="15">
        <v>40</v>
      </c>
      <c r="D57" s="14" t="s">
        <v>20</v>
      </c>
      <c r="E57" s="15">
        <v>0</v>
      </c>
      <c r="F57" s="14">
        <v>0</v>
      </c>
      <c r="G57" s="14">
        <v>0</v>
      </c>
      <c r="H57" s="14">
        <v>0</v>
      </c>
      <c r="I57" s="14">
        <v>0</v>
      </c>
      <c r="J57" s="18">
        <v>0</v>
      </c>
      <c r="K57" s="48"/>
      <c r="L57" s="5">
        <v>54</v>
      </c>
      <c r="M57" s="1">
        <v>7158</v>
      </c>
      <c r="N57" s="26" t="e">
        <f t="shared" si="6"/>
        <v>#DIV/0!</v>
      </c>
      <c r="O57" s="26" t="e">
        <f t="shared" si="7"/>
        <v>#DIV/0!</v>
      </c>
      <c r="P57" s="26"/>
      <c r="Q57" s="26"/>
      <c r="R57" s="26">
        <f t="shared" si="8"/>
        <v>0</v>
      </c>
      <c r="S57" s="26"/>
      <c r="T57" s="26"/>
      <c r="U57" s="26"/>
      <c r="V57" s="2" t="e">
        <f t="shared" si="0"/>
        <v>#DIV/0!</v>
      </c>
    </row>
    <row r="58" spans="1:22">
      <c r="A58" s="5">
        <v>55</v>
      </c>
      <c r="B58" s="42">
        <v>968</v>
      </c>
      <c r="C58" s="42">
        <v>1</v>
      </c>
      <c r="D58" s="42" t="s">
        <v>41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18">
        <v>0</v>
      </c>
      <c r="K58" s="48"/>
      <c r="L58" s="28"/>
      <c r="V58" s="19"/>
    </row>
    <row r="59" spans="1:22">
      <c r="A59" s="5">
        <v>56</v>
      </c>
      <c r="B59" s="42">
        <v>968</v>
      </c>
      <c r="C59" s="42">
        <v>17</v>
      </c>
      <c r="D59" s="42" t="s">
        <v>20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18">
        <v>0</v>
      </c>
      <c r="K59" s="48"/>
      <c r="L59" s="28"/>
      <c r="V59" s="18"/>
    </row>
    <row r="60" spans="1:22">
      <c r="A60" s="5">
        <v>57</v>
      </c>
      <c r="B60" s="42">
        <v>968</v>
      </c>
      <c r="C60" s="42">
        <v>28</v>
      </c>
      <c r="D60" s="42" t="s">
        <v>20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18">
        <v>0</v>
      </c>
      <c r="K60" s="48"/>
      <c r="L60" s="28"/>
      <c r="V60" s="19"/>
    </row>
    <row r="61" spans="1:22">
      <c r="A61" s="5">
        <v>58</v>
      </c>
      <c r="B61" s="42">
        <v>968</v>
      </c>
      <c r="C61" s="42">
        <v>33</v>
      </c>
      <c r="D61" s="42" t="s">
        <v>20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18">
        <v>0</v>
      </c>
      <c r="K61" s="48"/>
      <c r="L61" s="28"/>
      <c r="V61" s="18"/>
    </row>
    <row r="62" spans="1:22">
      <c r="A62" s="5">
        <v>59</v>
      </c>
      <c r="B62" s="42">
        <v>980</v>
      </c>
      <c r="C62" s="42">
        <v>5</v>
      </c>
      <c r="D62" s="42" t="s">
        <v>41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18">
        <v>0</v>
      </c>
      <c r="K62" s="48"/>
      <c r="L62" s="28"/>
      <c r="V62" s="19"/>
    </row>
    <row r="63" spans="1:22">
      <c r="A63" s="5">
        <v>60</v>
      </c>
      <c r="B63" s="42">
        <v>980</v>
      </c>
      <c r="C63" s="42">
        <v>13</v>
      </c>
      <c r="D63" s="42" t="s">
        <v>20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18">
        <v>0</v>
      </c>
      <c r="K63" s="48"/>
      <c r="L63" s="28"/>
      <c r="V63" s="18"/>
    </row>
    <row r="64" spans="1:22">
      <c r="A64" s="5">
        <v>61</v>
      </c>
      <c r="B64" s="42">
        <v>980</v>
      </c>
      <c r="C64" s="42">
        <v>21</v>
      </c>
      <c r="D64" s="42" t="s">
        <v>20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18">
        <v>0</v>
      </c>
      <c r="K64" s="48"/>
      <c r="V64" s="19"/>
    </row>
    <row r="65" spans="1:22">
      <c r="A65" s="5">
        <v>62</v>
      </c>
      <c r="B65" s="42">
        <v>980</v>
      </c>
      <c r="C65" s="42">
        <v>32</v>
      </c>
      <c r="D65" s="42" t="s">
        <v>20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18">
        <v>0</v>
      </c>
      <c r="K65" s="48"/>
      <c r="V65" s="18"/>
    </row>
    <row r="66" spans="1:22">
      <c r="A66" s="5">
        <v>63</v>
      </c>
      <c r="B66" s="42">
        <v>1197</v>
      </c>
      <c r="C66" s="42">
        <v>6</v>
      </c>
      <c r="D66" s="42" t="s">
        <v>41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18">
        <v>0</v>
      </c>
      <c r="K66" s="48"/>
      <c r="V66" s="19"/>
    </row>
    <row r="67" spans="1:22">
      <c r="A67" s="5">
        <v>64</v>
      </c>
      <c r="B67" s="42">
        <v>1197</v>
      </c>
      <c r="C67" s="42">
        <v>12</v>
      </c>
      <c r="D67" s="42" t="s">
        <v>20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18">
        <v>0</v>
      </c>
      <c r="K67" s="48"/>
      <c r="V67" s="18"/>
    </row>
    <row r="68" spans="1:22">
      <c r="A68" s="5">
        <v>65</v>
      </c>
      <c r="B68" s="42">
        <v>1197</v>
      </c>
      <c r="C68" s="42">
        <v>23</v>
      </c>
      <c r="D68" s="42" t="s">
        <v>20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18">
        <v>0</v>
      </c>
      <c r="K68" s="48"/>
      <c r="V68" s="19"/>
    </row>
    <row r="69" spans="1:22">
      <c r="A69" s="5">
        <v>66</v>
      </c>
      <c r="B69" s="42">
        <v>1197</v>
      </c>
      <c r="C69" s="42">
        <v>29</v>
      </c>
      <c r="D69" s="42" t="s">
        <v>20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18">
        <v>0</v>
      </c>
      <c r="K69" s="48"/>
      <c r="V69" s="18"/>
    </row>
    <row r="70" spans="1:22">
      <c r="A70" s="5">
        <v>67</v>
      </c>
      <c r="B70" s="42">
        <v>1197</v>
      </c>
      <c r="C70" s="42">
        <v>43</v>
      </c>
      <c r="D70" s="42" t="s">
        <v>41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18">
        <v>0</v>
      </c>
      <c r="K70" s="48"/>
      <c r="V70" s="19"/>
    </row>
    <row r="71" spans="1:22">
      <c r="A71" s="5">
        <v>68</v>
      </c>
      <c r="B71" s="12">
        <v>1452</v>
      </c>
      <c r="C71" s="13">
        <v>9</v>
      </c>
      <c r="D71" s="12" t="s">
        <v>20</v>
      </c>
      <c r="E71" s="13">
        <v>0</v>
      </c>
      <c r="F71" s="12">
        <v>0</v>
      </c>
      <c r="G71" s="12">
        <v>0</v>
      </c>
      <c r="H71" s="12">
        <v>0</v>
      </c>
      <c r="I71" s="12">
        <v>0</v>
      </c>
      <c r="J71" s="18">
        <v>0</v>
      </c>
      <c r="K71" s="48"/>
      <c r="V71" s="18"/>
    </row>
    <row r="72" spans="1:22">
      <c r="A72" s="5">
        <v>69</v>
      </c>
      <c r="B72" s="42">
        <v>1452</v>
      </c>
      <c r="C72" s="42">
        <v>14</v>
      </c>
      <c r="D72" s="42" t="s">
        <v>20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18">
        <v>0</v>
      </c>
      <c r="K72" s="48"/>
      <c r="V72" s="19"/>
    </row>
    <row r="73" spans="1:22">
      <c r="A73" s="5">
        <v>70</v>
      </c>
      <c r="B73" s="42">
        <v>1452</v>
      </c>
      <c r="C73" s="42">
        <v>21</v>
      </c>
      <c r="D73" s="42" t="s">
        <v>20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18">
        <v>0</v>
      </c>
      <c r="K73" s="48"/>
      <c r="V73" s="18"/>
    </row>
    <row r="74" spans="1:22">
      <c r="A74" s="5">
        <v>71</v>
      </c>
      <c r="B74" s="42">
        <v>1452</v>
      </c>
      <c r="C74" s="42">
        <v>36</v>
      </c>
      <c r="D74" s="42" t="s">
        <v>20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18">
        <v>0</v>
      </c>
      <c r="K74" s="48"/>
      <c r="V74" s="19"/>
    </row>
    <row r="75" spans="1:22">
      <c r="A75" s="5">
        <v>72</v>
      </c>
      <c r="B75" s="8">
        <v>1452</v>
      </c>
      <c r="C75" s="8">
        <v>43</v>
      </c>
      <c r="D75" s="9" t="s">
        <v>20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18">
        <v>0</v>
      </c>
      <c r="K75" s="48"/>
      <c r="V75" s="18"/>
    </row>
    <row r="76" spans="1:22">
      <c r="A76" s="5">
        <v>73</v>
      </c>
      <c r="B76" s="42">
        <v>1515</v>
      </c>
      <c r="C76" s="42">
        <v>7</v>
      </c>
      <c r="D76" s="42" t="s">
        <v>20</v>
      </c>
      <c r="E76" s="42">
        <v>0</v>
      </c>
      <c r="F76" s="42">
        <v>0</v>
      </c>
      <c r="G76" s="42">
        <v>0</v>
      </c>
      <c r="H76" s="42">
        <v>1</v>
      </c>
      <c r="I76" s="42">
        <v>0</v>
      </c>
      <c r="J76" s="18">
        <v>0</v>
      </c>
      <c r="K76" s="48"/>
      <c r="V76" s="19"/>
    </row>
    <row r="77" spans="1:22">
      <c r="A77" s="5">
        <v>74</v>
      </c>
      <c r="B77" s="42">
        <v>1515</v>
      </c>
      <c r="C77" s="42">
        <v>15</v>
      </c>
      <c r="D77" s="42" t="s">
        <v>20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18">
        <v>0</v>
      </c>
      <c r="K77" s="48"/>
      <c r="V77" s="18"/>
    </row>
    <row r="78" spans="1:22">
      <c r="A78" s="5">
        <v>75</v>
      </c>
      <c r="B78" s="14">
        <v>1515</v>
      </c>
      <c r="C78" s="15">
        <v>26</v>
      </c>
      <c r="D78" s="15" t="s">
        <v>20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8">
        <v>0</v>
      </c>
      <c r="K78" s="48"/>
      <c r="V78" s="19"/>
    </row>
    <row r="79" spans="1:22">
      <c r="A79" s="5">
        <v>76</v>
      </c>
      <c r="B79" s="42">
        <v>1515</v>
      </c>
      <c r="C79" s="42">
        <v>33</v>
      </c>
      <c r="D79" s="42" t="s">
        <v>20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18">
        <v>0</v>
      </c>
      <c r="K79" s="48"/>
      <c r="V79" s="18"/>
    </row>
    <row r="80" spans="1:22">
      <c r="A80" s="5">
        <v>77</v>
      </c>
      <c r="B80" s="42">
        <v>1515</v>
      </c>
      <c r="C80" s="42">
        <v>40</v>
      </c>
      <c r="D80" s="42" t="s">
        <v>41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18">
        <v>0</v>
      </c>
      <c r="K80" s="48"/>
      <c r="V80" s="19"/>
    </row>
    <row r="81" spans="1:22">
      <c r="A81" s="5">
        <v>78</v>
      </c>
      <c r="B81" s="42">
        <v>1759</v>
      </c>
      <c r="C81" s="42">
        <v>5</v>
      </c>
      <c r="D81" s="42" t="s">
        <v>41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18">
        <v>0</v>
      </c>
      <c r="K81" s="48"/>
      <c r="V81" s="18"/>
    </row>
    <row r="82" spans="1:22">
      <c r="A82" s="5">
        <v>79</v>
      </c>
      <c r="B82" s="42">
        <v>1759</v>
      </c>
      <c r="C82" s="42">
        <v>17</v>
      </c>
      <c r="D82" s="42" t="s">
        <v>20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18">
        <v>0</v>
      </c>
      <c r="K82" s="48"/>
      <c r="V82" s="19"/>
    </row>
    <row r="83" spans="1:22">
      <c r="A83" s="5">
        <v>80</v>
      </c>
      <c r="B83" s="42">
        <v>1759</v>
      </c>
      <c r="C83" s="42">
        <v>23</v>
      </c>
      <c r="D83" s="42" t="s">
        <v>41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18">
        <v>0</v>
      </c>
      <c r="K83" s="48"/>
      <c r="V83" s="18"/>
    </row>
    <row r="84" spans="1:22">
      <c r="A84" s="5">
        <v>81</v>
      </c>
      <c r="B84" s="42">
        <v>1759</v>
      </c>
      <c r="C84" s="42">
        <v>34</v>
      </c>
      <c r="D84" s="42" t="s">
        <v>20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18">
        <v>0</v>
      </c>
      <c r="K84" s="48"/>
      <c r="V84" s="19"/>
    </row>
    <row r="85" spans="1:22">
      <c r="A85" s="5">
        <v>82</v>
      </c>
      <c r="B85" s="42">
        <v>1759</v>
      </c>
      <c r="C85" s="42">
        <v>41</v>
      </c>
      <c r="D85" s="42" t="s">
        <v>41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18">
        <v>0</v>
      </c>
      <c r="K85" s="48"/>
      <c r="V85" s="18"/>
    </row>
    <row r="86" spans="1:22">
      <c r="A86" s="5">
        <v>83</v>
      </c>
      <c r="B86" s="42">
        <v>1972</v>
      </c>
      <c r="C86" s="42">
        <v>8</v>
      </c>
      <c r="D86" s="42" t="s">
        <v>41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18">
        <v>0</v>
      </c>
      <c r="K86" s="48"/>
      <c r="V86" s="19"/>
    </row>
    <row r="87" spans="1:22">
      <c r="A87" s="5">
        <v>84</v>
      </c>
      <c r="B87" s="42">
        <v>1972</v>
      </c>
      <c r="C87" s="42">
        <v>13</v>
      </c>
      <c r="D87" s="42" t="s">
        <v>41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18">
        <v>0</v>
      </c>
      <c r="K87" s="48"/>
      <c r="V87" s="18"/>
    </row>
    <row r="88" spans="1:22">
      <c r="A88" s="5">
        <v>85</v>
      </c>
      <c r="B88" s="42">
        <v>1972</v>
      </c>
      <c r="C88" s="42">
        <v>23</v>
      </c>
      <c r="D88" s="42" t="s">
        <v>41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18">
        <v>0</v>
      </c>
      <c r="K88" s="48"/>
      <c r="V88" s="19"/>
    </row>
    <row r="89" spans="1:22">
      <c r="A89" s="5">
        <v>86</v>
      </c>
      <c r="B89" s="42">
        <v>2375</v>
      </c>
      <c r="C89" s="42">
        <v>4</v>
      </c>
      <c r="D89" s="42" t="s">
        <v>20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18">
        <v>0</v>
      </c>
      <c r="K89" s="48"/>
      <c r="V89" s="18"/>
    </row>
    <row r="90" spans="1:22">
      <c r="A90" s="5">
        <v>87</v>
      </c>
      <c r="B90" s="42">
        <v>2375</v>
      </c>
      <c r="C90" s="42">
        <v>16</v>
      </c>
      <c r="D90" s="42" t="s">
        <v>41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18">
        <v>0</v>
      </c>
      <c r="K90" s="48"/>
      <c r="V90" s="19"/>
    </row>
    <row r="91" spans="1:22">
      <c r="A91" s="5">
        <v>88</v>
      </c>
      <c r="B91" s="42">
        <v>2375</v>
      </c>
      <c r="C91" s="42">
        <v>22</v>
      </c>
      <c r="D91" s="42" t="s">
        <v>20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18">
        <v>0</v>
      </c>
      <c r="K91" s="48"/>
      <c r="V91" s="18"/>
    </row>
    <row r="92" spans="1:22">
      <c r="A92" s="5">
        <v>89</v>
      </c>
      <c r="B92" s="42">
        <v>2375</v>
      </c>
      <c r="C92" s="42">
        <v>33</v>
      </c>
      <c r="D92" s="42" t="s">
        <v>20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18">
        <v>0</v>
      </c>
      <c r="K92" s="48"/>
      <c r="V92" s="19"/>
    </row>
    <row r="93" spans="1:22">
      <c r="A93" s="5">
        <v>90</v>
      </c>
      <c r="B93" s="42">
        <v>2375</v>
      </c>
      <c r="C93" s="42">
        <v>38</v>
      </c>
      <c r="D93" s="42" t="s">
        <v>20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18">
        <v>0</v>
      </c>
      <c r="K93" s="48"/>
      <c r="V93" s="18"/>
    </row>
    <row r="94" spans="1:22">
      <c r="A94" s="5">
        <v>91</v>
      </c>
      <c r="B94" s="42">
        <v>2496</v>
      </c>
      <c r="C94" s="42">
        <v>2</v>
      </c>
      <c r="D94" s="42" t="s">
        <v>20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18">
        <v>0</v>
      </c>
      <c r="K94" s="48"/>
      <c r="V94" s="19"/>
    </row>
    <row r="95" spans="1:22">
      <c r="A95" s="5">
        <v>92</v>
      </c>
      <c r="B95" s="42">
        <v>2496</v>
      </c>
      <c r="C95" s="42">
        <v>18</v>
      </c>
      <c r="D95" s="42" t="s">
        <v>20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18">
        <v>0</v>
      </c>
      <c r="K95" s="48"/>
      <c r="V95" s="18"/>
    </row>
    <row r="96" spans="1:22">
      <c r="A96" s="5">
        <v>93</v>
      </c>
      <c r="B96" s="42">
        <v>2496</v>
      </c>
      <c r="C96" s="42">
        <v>27</v>
      </c>
      <c r="D96" s="42" t="s">
        <v>20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18">
        <v>0</v>
      </c>
      <c r="K96" s="48"/>
      <c r="V96" s="19"/>
    </row>
    <row r="97" spans="1:22">
      <c r="A97" s="5">
        <v>94</v>
      </c>
      <c r="B97" s="42">
        <v>2496</v>
      </c>
      <c r="C97" s="42">
        <v>32</v>
      </c>
      <c r="D97" s="42" t="s">
        <v>20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18">
        <v>0</v>
      </c>
      <c r="K97" s="48"/>
      <c r="V97" s="18"/>
    </row>
    <row r="98" spans="1:22">
      <c r="A98" s="5">
        <v>95</v>
      </c>
      <c r="B98" s="42">
        <v>2710</v>
      </c>
      <c r="C98" s="42">
        <v>8</v>
      </c>
      <c r="D98" s="42" t="s">
        <v>20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18">
        <v>0</v>
      </c>
      <c r="K98" s="48"/>
      <c r="V98" s="19"/>
    </row>
    <row r="99" spans="1:22">
      <c r="A99" s="5">
        <v>96</v>
      </c>
      <c r="B99" s="42">
        <v>2710</v>
      </c>
      <c r="C99" s="42">
        <v>16</v>
      </c>
      <c r="D99" s="42" t="s">
        <v>20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18">
        <v>0</v>
      </c>
      <c r="K99" s="48"/>
      <c r="V99" s="18"/>
    </row>
    <row r="100" spans="1:22">
      <c r="A100" s="5">
        <v>97</v>
      </c>
      <c r="B100" s="42">
        <v>2710</v>
      </c>
      <c r="C100" s="42">
        <v>21</v>
      </c>
      <c r="D100" s="42" t="s">
        <v>20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18">
        <v>0</v>
      </c>
      <c r="K100" s="48"/>
      <c r="V100" s="19"/>
    </row>
    <row r="101" spans="1:22">
      <c r="A101" s="5">
        <v>98</v>
      </c>
      <c r="B101" s="42">
        <v>2710</v>
      </c>
      <c r="C101" s="42">
        <v>32</v>
      </c>
      <c r="D101" s="42" t="s">
        <v>41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18">
        <v>0</v>
      </c>
      <c r="K101" s="48"/>
      <c r="V101" s="18"/>
    </row>
    <row r="102" spans="1:22">
      <c r="A102" s="5">
        <v>99</v>
      </c>
      <c r="B102" s="42">
        <v>2710</v>
      </c>
      <c r="C102" s="42">
        <v>40</v>
      </c>
      <c r="D102" s="42" t="s">
        <v>20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18">
        <v>0</v>
      </c>
      <c r="K102" s="48"/>
      <c r="V102" s="19"/>
    </row>
    <row r="103" spans="1:22">
      <c r="A103" s="5">
        <v>100</v>
      </c>
      <c r="B103" s="42">
        <v>3309</v>
      </c>
      <c r="C103" s="42">
        <v>1</v>
      </c>
      <c r="D103" s="42" t="s">
        <v>20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18">
        <v>0</v>
      </c>
      <c r="K103" s="48"/>
      <c r="V103" s="18"/>
    </row>
    <row r="104" spans="1:22">
      <c r="A104" s="5">
        <v>101</v>
      </c>
      <c r="B104" s="42">
        <v>3309</v>
      </c>
      <c r="C104" s="42">
        <v>15</v>
      </c>
      <c r="D104" s="42" t="s">
        <v>20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18">
        <v>0</v>
      </c>
      <c r="K104" s="48"/>
      <c r="V104" s="19"/>
    </row>
    <row r="105" spans="1:22">
      <c r="A105" s="5">
        <v>102</v>
      </c>
      <c r="B105" s="42">
        <v>3309</v>
      </c>
      <c r="C105" s="42">
        <v>23</v>
      </c>
      <c r="D105" s="42" t="s">
        <v>41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18">
        <v>0</v>
      </c>
      <c r="K105" s="17"/>
      <c r="V105" s="18"/>
    </row>
    <row r="106" spans="1:22">
      <c r="A106" s="5">
        <v>103</v>
      </c>
      <c r="B106" s="42">
        <v>3309</v>
      </c>
      <c r="C106" s="42">
        <v>32</v>
      </c>
      <c r="D106" s="42" t="s">
        <v>41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18">
        <v>0</v>
      </c>
      <c r="K106" s="17"/>
      <c r="V106" s="19"/>
    </row>
    <row r="107" spans="1:22">
      <c r="A107" s="5">
        <v>104</v>
      </c>
      <c r="B107" s="42">
        <v>3309</v>
      </c>
      <c r="C107" s="42">
        <v>39</v>
      </c>
      <c r="D107" s="42" t="s">
        <v>20</v>
      </c>
      <c r="E107" s="42">
        <v>0</v>
      </c>
      <c r="F107" s="42">
        <v>0</v>
      </c>
      <c r="G107" s="42">
        <v>0</v>
      </c>
      <c r="H107" s="42">
        <v>1</v>
      </c>
      <c r="I107" s="42">
        <v>0</v>
      </c>
      <c r="J107" s="18">
        <v>0</v>
      </c>
      <c r="K107" s="17"/>
      <c r="V107" s="18"/>
    </row>
    <row r="108" spans="1:22">
      <c r="A108" s="5">
        <v>105</v>
      </c>
      <c r="B108" s="42">
        <v>3408</v>
      </c>
      <c r="C108" s="42">
        <v>7</v>
      </c>
      <c r="D108" s="42" t="s">
        <v>41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18">
        <v>0</v>
      </c>
      <c r="K108" s="17"/>
      <c r="V108" s="19"/>
    </row>
    <row r="109" spans="1:22">
      <c r="A109" s="5">
        <v>106</v>
      </c>
      <c r="B109" s="42">
        <v>3408</v>
      </c>
      <c r="C109" s="42">
        <v>16</v>
      </c>
      <c r="D109" s="42" t="s">
        <v>20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18">
        <v>0</v>
      </c>
      <c r="K109" s="17"/>
      <c r="V109" s="18"/>
    </row>
    <row r="110" spans="1:22">
      <c r="A110" s="5">
        <v>107</v>
      </c>
      <c r="B110" s="42">
        <v>3408</v>
      </c>
      <c r="C110" s="42">
        <v>28</v>
      </c>
      <c r="D110" s="42" t="s">
        <v>41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18">
        <v>0</v>
      </c>
      <c r="K110" s="17"/>
      <c r="V110" s="19"/>
    </row>
    <row r="111" spans="1:22">
      <c r="A111" s="5">
        <v>108</v>
      </c>
      <c r="B111" s="42">
        <v>3408</v>
      </c>
      <c r="C111" s="42">
        <v>43</v>
      </c>
      <c r="D111" s="42" t="s">
        <v>20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18">
        <v>0</v>
      </c>
      <c r="K111" s="17"/>
      <c r="V111" s="18"/>
    </row>
    <row r="112" spans="1:22">
      <c r="A112" s="5">
        <v>109</v>
      </c>
      <c r="B112" s="42">
        <v>3476</v>
      </c>
      <c r="C112" s="42">
        <v>6</v>
      </c>
      <c r="D112" s="42" t="s">
        <v>20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18">
        <v>0</v>
      </c>
      <c r="K112" s="17"/>
      <c r="V112" s="19"/>
    </row>
    <row r="113" spans="1:22">
      <c r="A113" s="5">
        <v>110</v>
      </c>
      <c r="B113" s="42">
        <v>3476</v>
      </c>
      <c r="C113" s="42">
        <v>11</v>
      </c>
      <c r="D113" s="42" t="s">
        <v>20</v>
      </c>
      <c r="E113" s="42">
        <v>0</v>
      </c>
      <c r="F113" s="42">
        <v>0</v>
      </c>
      <c r="G113" s="42">
        <v>0</v>
      </c>
      <c r="H113" s="42">
        <v>0</v>
      </c>
      <c r="I113" s="42">
        <v>0</v>
      </c>
      <c r="J113" s="18">
        <v>0</v>
      </c>
      <c r="K113" s="17"/>
      <c r="V113" s="18"/>
    </row>
    <row r="114" spans="1:22">
      <c r="A114" s="5">
        <v>111</v>
      </c>
      <c r="B114" s="42">
        <v>3476</v>
      </c>
      <c r="C114" s="42">
        <v>21</v>
      </c>
      <c r="D114" s="42" t="s">
        <v>20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18">
        <v>0</v>
      </c>
      <c r="K114" s="17"/>
      <c r="V114" s="19"/>
    </row>
    <row r="115" spans="1:22">
      <c r="A115" s="5">
        <v>112</v>
      </c>
      <c r="B115" s="42">
        <v>3952</v>
      </c>
      <c r="C115" s="42">
        <v>9</v>
      </c>
      <c r="D115" s="42" t="s">
        <v>41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18">
        <v>0</v>
      </c>
      <c r="K115" s="17"/>
      <c r="V115" s="18"/>
    </row>
    <row r="116" spans="1:22">
      <c r="A116" s="5">
        <v>113</v>
      </c>
      <c r="B116" s="8">
        <v>3952</v>
      </c>
      <c r="C116" s="8">
        <v>19</v>
      </c>
      <c r="D116" s="9" t="s">
        <v>20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18">
        <v>0</v>
      </c>
      <c r="K116" s="17"/>
      <c r="V116" s="19"/>
    </row>
    <row r="117" spans="1:22">
      <c r="A117" s="5">
        <v>114</v>
      </c>
      <c r="B117" s="42">
        <v>3952</v>
      </c>
      <c r="C117" s="42">
        <v>32</v>
      </c>
      <c r="D117" s="42" t="s">
        <v>41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18">
        <v>0</v>
      </c>
      <c r="K117" s="17"/>
      <c r="V117" s="18"/>
    </row>
    <row r="118" spans="1:22">
      <c r="A118" s="5">
        <v>115</v>
      </c>
      <c r="B118" s="42">
        <v>3952</v>
      </c>
      <c r="C118" s="42">
        <v>38</v>
      </c>
      <c r="D118" s="42" t="s">
        <v>20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18">
        <v>0</v>
      </c>
      <c r="K118" s="17"/>
      <c r="V118" s="19"/>
    </row>
    <row r="119" spans="1:22">
      <c r="A119" s="5">
        <v>116</v>
      </c>
      <c r="B119" s="42">
        <v>4019</v>
      </c>
      <c r="C119" s="42">
        <v>8</v>
      </c>
      <c r="D119" s="42" t="s">
        <v>41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18">
        <v>0</v>
      </c>
      <c r="K119" s="17"/>
      <c r="V119" s="18"/>
    </row>
    <row r="120" spans="1:22">
      <c r="A120" s="5">
        <v>117</v>
      </c>
      <c r="B120" s="42">
        <v>4019</v>
      </c>
      <c r="C120" s="42">
        <v>17</v>
      </c>
      <c r="D120" s="42" t="s">
        <v>20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18">
        <v>0</v>
      </c>
      <c r="K120" s="17"/>
      <c r="V120" s="19"/>
    </row>
    <row r="121" spans="1:22">
      <c r="A121" s="5">
        <v>118</v>
      </c>
      <c r="B121" s="42">
        <v>4019</v>
      </c>
      <c r="C121" s="42">
        <v>22</v>
      </c>
      <c r="D121" s="42" t="s">
        <v>41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18">
        <v>0</v>
      </c>
      <c r="K121" s="17"/>
      <c r="V121" s="18"/>
    </row>
    <row r="122" spans="1:22">
      <c r="A122" s="5">
        <v>119</v>
      </c>
      <c r="B122" s="42">
        <v>4019</v>
      </c>
      <c r="C122" s="42">
        <v>29</v>
      </c>
      <c r="D122" s="42" t="s">
        <v>20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18">
        <v>0</v>
      </c>
      <c r="K122" s="17"/>
      <c r="V122" s="19"/>
    </row>
    <row r="123" spans="1:22">
      <c r="A123" s="5">
        <v>120</v>
      </c>
      <c r="B123" s="42">
        <v>4019</v>
      </c>
      <c r="C123" s="42">
        <v>39</v>
      </c>
      <c r="D123" s="42" t="s">
        <v>41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18">
        <v>0</v>
      </c>
      <c r="K123" s="17"/>
      <c r="V123" s="18"/>
    </row>
    <row r="124" spans="1:22">
      <c r="A124" s="5">
        <v>121</v>
      </c>
      <c r="B124" s="42">
        <v>4123</v>
      </c>
      <c r="C124" s="42">
        <v>8</v>
      </c>
      <c r="D124" s="42" t="s">
        <v>20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18">
        <v>0</v>
      </c>
      <c r="K124" s="17"/>
      <c r="V124" s="19"/>
    </row>
    <row r="125" spans="1:22">
      <c r="A125" s="5">
        <v>122</v>
      </c>
      <c r="B125" s="42">
        <v>4123</v>
      </c>
      <c r="C125" s="42">
        <v>14</v>
      </c>
      <c r="D125" s="42" t="s">
        <v>41</v>
      </c>
      <c r="E125" s="42">
        <v>0</v>
      </c>
      <c r="F125" s="42">
        <v>0</v>
      </c>
      <c r="G125" s="42">
        <v>0</v>
      </c>
      <c r="H125" s="42">
        <v>0</v>
      </c>
      <c r="I125" s="42">
        <v>0</v>
      </c>
      <c r="J125" s="18">
        <v>0</v>
      </c>
      <c r="K125" s="17"/>
      <c r="V125" s="18"/>
    </row>
    <row r="126" spans="1:22">
      <c r="A126" s="5">
        <v>123</v>
      </c>
      <c r="B126" s="42">
        <v>4123</v>
      </c>
      <c r="C126" s="42">
        <v>20</v>
      </c>
      <c r="D126" s="42" t="s">
        <v>20</v>
      </c>
      <c r="E126" s="42">
        <v>0</v>
      </c>
      <c r="F126" s="42">
        <v>0</v>
      </c>
      <c r="G126" s="42">
        <v>0</v>
      </c>
      <c r="H126" s="42">
        <v>0</v>
      </c>
      <c r="I126" s="42">
        <v>0</v>
      </c>
      <c r="J126" s="18">
        <v>0</v>
      </c>
      <c r="K126" s="17"/>
      <c r="V126" s="19"/>
    </row>
    <row r="127" spans="1:22">
      <c r="A127" s="5">
        <v>124</v>
      </c>
      <c r="B127" s="42">
        <v>4123</v>
      </c>
      <c r="C127" s="42">
        <v>38</v>
      </c>
      <c r="D127" s="42" t="s">
        <v>20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18">
        <v>0</v>
      </c>
      <c r="K127" s="17"/>
      <c r="V127" s="18"/>
    </row>
    <row r="128" spans="1:22">
      <c r="A128" s="5">
        <v>125</v>
      </c>
      <c r="B128" s="42">
        <v>4141</v>
      </c>
      <c r="C128" s="42">
        <v>4</v>
      </c>
      <c r="D128" s="42" t="s">
        <v>20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18">
        <v>0</v>
      </c>
      <c r="K128" s="17"/>
      <c r="V128" s="19"/>
    </row>
    <row r="129" spans="1:22">
      <c r="A129" s="5">
        <v>126</v>
      </c>
      <c r="B129" s="42">
        <v>4141</v>
      </c>
      <c r="C129" s="42">
        <v>17</v>
      </c>
      <c r="D129" s="42" t="s">
        <v>41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18">
        <v>0</v>
      </c>
      <c r="K129" s="17"/>
      <c r="V129" s="18"/>
    </row>
    <row r="130" spans="1:22">
      <c r="A130" s="5">
        <v>127</v>
      </c>
      <c r="B130" s="42">
        <v>4141</v>
      </c>
      <c r="C130" s="42">
        <v>24</v>
      </c>
      <c r="D130" s="42" t="s">
        <v>41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18">
        <v>0</v>
      </c>
      <c r="K130" s="17"/>
      <c r="V130" s="19"/>
    </row>
    <row r="131" spans="1:22">
      <c r="A131" s="5">
        <v>128</v>
      </c>
      <c r="B131" s="42">
        <v>4141</v>
      </c>
      <c r="C131" s="42">
        <v>36</v>
      </c>
      <c r="D131" s="42" t="s">
        <v>41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18">
        <v>0</v>
      </c>
      <c r="K131" s="17"/>
      <c r="V131" s="18"/>
    </row>
    <row r="132" spans="1:22">
      <c r="A132" s="5">
        <v>129</v>
      </c>
      <c r="B132" s="42">
        <v>4276</v>
      </c>
      <c r="C132" s="42">
        <v>3</v>
      </c>
      <c r="D132" s="42" t="s">
        <v>20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18">
        <v>0</v>
      </c>
      <c r="K132" s="17"/>
      <c r="V132" s="19"/>
    </row>
    <row r="133" spans="1:22">
      <c r="A133" s="5">
        <v>130</v>
      </c>
      <c r="B133" s="42">
        <v>4276</v>
      </c>
      <c r="C133" s="42">
        <v>15</v>
      </c>
      <c r="D133" s="42" t="s">
        <v>20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18">
        <v>0</v>
      </c>
      <c r="K133" s="17"/>
      <c r="V133" s="18"/>
    </row>
    <row r="134" spans="1:22">
      <c r="A134" s="5">
        <v>131</v>
      </c>
      <c r="B134" s="42">
        <v>4276</v>
      </c>
      <c r="C134" s="42">
        <v>20</v>
      </c>
      <c r="D134" s="42" t="s">
        <v>20</v>
      </c>
      <c r="E134" s="42">
        <v>1</v>
      </c>
      <c r="F134" s="42">
        <v>0</v>
      </c>
      <c r="G134" s="42">
        <v>0</v>
      </c>
      <c r="H134" s="42">
        <v>0</v>
      </c>
      <c r="I134" s="42">
        <v>0</v>
      </c>
      <c r="J134" s="18">
        <v>0</v>
      </c>
      <c r="K134" s="17"/>
      <c r="V134" s="19"/>
    </row>
    <row r="135" spans="1:22">
      <c r="A135" s="5">
        <v>132</v>
      </c>
      <c r="B135" s="42">
        <v>4276</v>
      </c>
      <c r="C135" s="42">
        <v>29</v>
      </c>
      <c r="D135" s="42" t="s">
        <v>20</v>
      </c>
      <c r="E135" s="42">
        <v>1</v>
      </c>
      <c r="F135" s="42">
        <v>1</v>
      </c>
      <c r="G135" s="42">
        <v>0</v>
      </c>
      <c r="H135" s="42">
        <v>0</v>
      </c>
      <c r="I135" s="42">
        <v>0</v>
      </c>
      <c r="J135" s="18">
        <v>0</v>
      </c>
      <c r="K135" s="17"/>
      <c r="V135" s="18"/>
    </row>
    <row r="136" spans="1:22">
      <c r="A136" s="5">
        <v>133</v>
      </c>
      <c r="B136" s="42">
        <v>4276</v>
      </c>
      <c r="C136" s="42">
        <v>41</v>
      </c>
      <c r="D136" s="42" t="s">
        <v>41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18">
        <v>0</v>
      </c>
      <c r="K136" s="17"/>
      <c r="V136" s="19"/>
    </row>
    <row r="137" spans="1:22">
      <c r="A137" s="5">
        <v>134</v>
      </c>
      <c r="B137" s="42">
        <v>4415</v>
      </c>
      <c r="C137" s="42">
        <v>3</v>
      </c>
      <c r="D137" s="42" t="s">
        <v>41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18">
        <v>0</v>
      </c>
      <c r="K137" s="17"/>
      <c r="V137" s="18"/>
    </row>
    <row r="138" spans="1:22">
      <c r="A138" s="5">
        <v>135</v>
      </c>
      <c r="B138" s="42">
        <v>4415</v>
      </c>
      <c r="C138" s="42">
        <v>18</v>
      </c>
      <c r="D138" s="42" t="s">
        <v>20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18">
        <v>0</v>
      </c>
      <c r="K138" s="17"/>
      <c r="V138" s="19"/>
    </row>
    <row r="139" spans="1:22">
      <c r="A139" s="5">
        <v>136</v>
      </c>
      <c r="B139" s="10">
        <v>4415</v>
      </c>
      <c r="C139" s="11">
        <v>24</v>
      </c>
      <c r="D139" s="10" t="s">
        <v>41</v>
      </c>
      <c r="E139" s="11">
        <v>0</v>
      </c>
      <c r="F139" s="10">
        <v>0</v>
      </c>
      <c r="G139" s="10">
        <v>0</v>
      </c>
      <c r="H139" s="10">
        <v>0</v>
      </c>
      <c r="I139" s="10">
        <v>0</v>
      </c>
      <c r="J139" s="18">
        <v>0</v>
      </c>
      <c r="K139" s="17"/>
      <c r="V139" s="18"/>
    </row>
    <row r="140" spans="1:22">
      <c r="A140" s="5">
        <v>137</v>
      </c>
      <c r="B140" s="42">
        <v>4415</v>
      </c>
      <c r="C140" s="42">
        <v>34</v>
      </c>
      <c r="D140" s="42" t="s">
        <v>20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18">
        <v>0</v>
      </c>
      <c r="K140" s="17"/>
      <c r="V140" s="19"/>
    </row>
    <row r="141" spans="1:22">
      <c r="A141" s="5">
        <v>138</v>
      </c>
      <c r="B141" s="42">
        <v>4415</v>
      </c>
      <c r="C141" s="42">
        <v>39</v>
      </c>
      <c r="D141" s="42" t="s">
        <v>41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18">
        <v>0</v>
      </c>
      <c r="K141" s="17"/>
      <c r="V141" s="18"/>
    </row>
    <row r="142" spans="1:22">
      <c r="A142" s="5">
        <v>139</v>
      </c>
      <c r="B142" s="42">
        <v>4501</v>
      </c>
      <c r="C142" s="42">
        <v>10</v>
      </c>
      <c r="D142" s="42" t="s">
        <v>20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18">
        <v>0</v>
      </c>
      <c r="K142" s="17"/>
      <c r="V142" s="19"/>
    </row>
    <row r="143" spans="1:22">
      <c r="A143" s="5">
        <v>140</v>
      </c>
      <c r="B143" s="42">
        <v>4501</v>
      </c>
      <c r="C143" s="42">
        <v>15</v>
      </c>
      <c r="D143" s="42" t="s">
        <v>20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18">
        <v>0</v>
      </c>
      <c r="K143" s="17"/>
      <c r="V143" s="18"/>
    </row>
    <row r="144" spans="1:22">
      <c r="A144" s="5">
        <v>141</v>
      </c>
      <c r="B144" s="42">
        <v>4501</v>
      </c>
      <c r="C144" s="42">
        <v>22</v>
      </c>
      <c r="D144" s="42" t="s">
        <v>20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18">
        <v>0</v>
      </c>
      <c r="K144" s="17"/>
      <c r="V144" s="19"/>
    </row>
    <row r="145" spans="1:22">
      <c r="A145" s="5">
        <v>142</v>
      </c>
      <c r="B145" s="42">
        <v>4501</v>
      </c>
      <c r="C145" s="42">
        <v>33</v>
      </c>
      <c r="D145" s="42" t="s">
        <v>20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18">
        <v>0</v>
      </c>
      <c r="K145" s="17"/>
      <c r="V145" s="18"/>
    </row>
    <row r="146" spans="1:22">
      <c r="A146" s="5">
        <v>143</v>
      </c>
      <c r="B146" s="42">
        <v>4501</v>
      </c>
      <c r="C146" s="42">
        <v>42</v>
      </c>
      <c r="D146" s="42" t="s">
        <v>20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18">
        <v>0</v>
      </c>
      <c r="K146" s="17"/>
      <c r="V146" s="19"/>
    </row>
    <row r="147" spans="1:22">
      <c r="A147" s="5">
        <v>144</v>
      </c>
      <c r="B147" s="42">
        <v>4578</v>
      </c>
      <c r="C147" s="42">
        <v>2</v>
      </c>
      <c r="D147" s="42" t="s">
        <v>41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18">
        <v>0</v>
      </c>
      <c r="K147" s="17"/>
      <c r="V147" s="18"/>
    </row>
    <row r="148" spans="1:22">
      <c r="A148" s="5">
        <v>145</v>
      </c>
      <c r="B148" s="42">
        <v>4578</v>
      </c>
      <c r="C148" s="42">
        <v>19</v>
      </c>
      <c r="D148" s="42" t="s">
        <v>41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18">
        <v>0</v>
      </c>
      <c r="K148" s="17"/>
      <c r="V148" s="19"/>
    </row>
    <row r="149" spans="1:22">
      <c r="A149" s="5">
        <v>146</v>
      </c>
      <c r="B149" s="42">
        <v>4578</v>
      </c>
      <c r="C149" s="42">
        <v>24</v>
      </c>
      <c r="D149" s="42" t="s">
        <v>20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18">
        <v>0</v>
      </c>
      <c r="K149" s="17"/>
      <c r="V149" s="18"/>
    </row>
    <row r="150" spans="1:22">
      <c r="A150" s="5">
        <v>147</v>
      </c>
      <c r="B150" s="42">
        <v>4578</v>
      </c>
      <c r="C150" s="42">
        <v>42</v>
      </c>
      <c r="D150" s="42" t="s">
        <v>20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18">
        <v>0</v>
      </c>
      <c r="K150" s="17"/>
      <c r="V150" s="19"/>
    </row>
    <row r="151" spans="1:22">
      <c r="A151" s="5">
        <v>148</v>
      </c>
      <c r="B151" s="42">
        <v>4763</v>
      </c>
      <c r="C151" s="42">
        <v>4</v>
      </c>
      <c r="D151" s="42" t="s">
        <v>41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18">
        <v>0</v>
      </c>
      <c r="K151" s="17"/>
      <c r="V151" s="18"/>
    </row>
    <row r="152" spans="1:22">
      <c r="A152" s="5">
        <v>149</v>
      </c>
      <c r="B152" s="8">
        <v>4763</v>
      </c>
      <c r="C152" s="8">
        <v>11</v>
      </c>
      <c r="D152" s="9" t="s">
        <v>20</v>
      </c>
      <c r="E152" s="8">
        <v>0</v>
      </c>
      <c r="F152" s="9">
        <v>0</v>
      </c>
      <c r="G152" s="9">
        <v>0</v>
      </c>
      <c r="H152" s="9">
        <v>0</v>
      </c>
      <c r="I152" s="9">
        <v>0</v>
      </c>
      <c r="J152" s="18">
        <v>0</v>
      </c>
      <c r="V152" s="19"/>
    </row>
    <row r="153" spans="1:22">
      <c r="A153" s="5">
        <v>150</v>
      </c>
      <c r="B153" s="42">
        <v>4763</v>
      </c>
      <c r="C153" s="42">
        <v>25</v>
      </c>
      <c r="D153" s="42" t="s">
        <v>41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18">
        <v>0</v>
      </c>
      <c r="V153" s="18"/>
    </row>
    <row r="154" spans="1:22">
      <c r="A154" s="5">
        <v>151</v>
      </c>
      <c r="B154" s="42">
        <v>4763</v>
      </c>
      <c r="C154" s="42">
        <v>34</v>
      </c>
      <c r="D154" s="42" t="s">
        <v>20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18">
        <v>0</v>
      </c>
      <c r="V154" s="19"/>
    </row>
    <row r="155" spans="1:22">
      <c r="A155" s="5">
        <v>152</v>
      </c>
      <c r="B155" s="42">
        <v>4763</v>
      </c>
      <c r="C155" s="42">
        <v>42</v>
      </c>
      <c r="D155" s="42" t="s">
        <v>20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18">
        <v>0</v>
      </c>
      <c r="V155" s="18"/>
    </row>
    <row r="156" spans="1:22">
      <c r="A156" s="5">
        <v>153</v>
      </c>
      <c r="B156" s="42">
        <v>4964</v>
      </c>
      <c r="C156" s="42">
        <v>10</v>
      </c>
      <c r="D156" s="42" t="s">
        <v>41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18">
        <v>0</v>
      </c>
      <c r="V156" s="19"/>
    </row>
    <row r="157" spans="1:22">
      <c r="A157" s="5">
        <v>154</v>
      </c>
      <c r="B157" s="42">
        <v>4964</v>
      </c>
      <c r="C157" s="42">
        <v>19</v>
      </c>
      <c r="D157" s="42" t="s">
        <v>20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18">
        <v>0</v>
      </c>
      <c r="V157" s="18"/>
    </row>
    <row r="158" spans="1:22">
      <c r="A158" s="5">
        <v>155</v>
      </c>
      <c r="B158" s="42">
        <v>4964</v>
      </c>
      <c r="C158" s="42">
        <v>27</v>
      </c>
      <c r="D158" s="42" t="s">
        <v>20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18">
        <v>0</v>
      </c>
      <c r="V158" s="19"/>
    </row>
    <row r="159" spans="1:22">
      <c r="A159" s="5">
        <v>156</v>
      </c>
      <c r="B159" s="42">
        <v>4964</v>
      </c>
      <c r="C159" s="42">
        <v>34</v>
      </c>
      <c r="D159" s="42" t="s">
        <v>41</v>
      </c>
      <c r="E159" s="42">
        <v>0</v>
      </c>
      <c r="F159" s="42">
        <v>0</v>
      </c>
      <c r="G159" s="42">
        <v>0</v>
      </c>
      <c r="H159" s="42">
        <v>0</v>
      </c>
      <c r="I159" s="42">
        <v>0</v>
      </c>
      <c r="J159" s="18">
        <v>0</v>
      </c>
      <c r="V159" s="18"/>
    </row>
    <row r="160" spans="1:22">
      <c r="A160" s="5">
        <v>157</v>
      </c>
      <c r="B160" s="12">
        <v>4999</v>
      </c>
      <c r="C160" s="13">
        <v>5</v>
      </c>
      <c r="D160" s="12" t="s">
        <v>41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8">
        <v>0</v>
      </c>
      <c r="V160" s="19"/>
    </row>
    <row r="161" spans="1:22">
      <c r="A161" s="5">
        <v>158</v>
      </c>
      <c r="B161" s="42">
        <v>4999</v>
      </c>
      <c r="C161" s="42">
        <v>10</v>
      </c>
      <c r="D161" s="42" t="s">
        <v>41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18">
        <v>0</v>
      </c>
      <c r="V161" s="18"/>
    </row>
    <row r="162" spans="1:22">
      <c r="A162" s="5">
        <v>159</v>
      </c>
      <c r="B162" s="42">
        <v>4999</v>
      </c>
      <c r="C162" s="42">
        <v>25</v>
      </c>
      <c r="D162" s="42" t="s">
        <v>41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18">
        <v>0</v>
      </c>
      <c r="V162" s="19"/>
    </row>
    <row r="163" spans="1:22">
      <c r="A163" s="5">
        <v>160</v>
      </c>
      <c r="B163" s="42">
        <v>4999</v>
      </c>
      <c r="C163" s="42">
        <v>36</v>
      </c>
      <c r="D163" s="42" t="s">
        <v>20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18">
        <v>0</v>
      </c>
      <c r="V163" s="18"/>
    </row>
    <row r="164" spans="1:22">
      <c r="A164" s="5">
        <v>161</v>
      </c>
      <c r="B164" s="42">
        <v>4999</v>
      </c>
      <c r="C164" s="42">
        <v>43</v>
      </c>
      <c r="D164" s="42" t="s">
        <v>20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18">
        <v>0</v>
      </c>
      <c r="V164" s="19"/>
    </row>
    <row r="165" spans="1:22">
      <c r="A165" s="5">
        <v>162</v>
      </c>
      <c r="B165" s="42">
        <v>5089</v>
      </c>
      <c r="C165" s="42">
        <v>5</v>
      </c>
      <c r="D165" s="42" t="s">
        <v>41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18">
        <v>0</v>
      </c>
      <c r="V165" s="18"/>
    </row>
    <row r="166" spans="1:22">
      <c r="A166" s="5">
        <v>163</v>
      </c>
      <c r="B166" s="42">
        <v>5089</v>
      </c>
      <c r="C166" s="42">
        <v>12</v>
      </c>
      <c r="D166" s="42" t="s">
        <v>20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18">
        <v>0</v>
      </c>
      <c r="V166" s="19"/>
    </row>
    <row r="167" spans="1:22">
      <c r="A167" s="5">
        <v>164</v>
      </c>
      <c r="B167" s="42">
        <v>5089</v>
      </c>
      <c r="C167" s="42">
        <v>22</v>
      </c>
      <c r="D167" s="42" t="s">
        <v>20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18">
        <v>0</v>
      </c>
      <c r="V167" s="18"/>
    </row>
    <row r="168" spans="1:22">
      <c r="A168" s="5">
        <v>165</v>
      </c>
      <c r="B168" s="42">
        <v>5089</v>
      </c>
      <c r="C168" s="42">
        <v>39</v>
      </c>
      <c r="D168" s="42" t="s">
        <v>41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18">
        <v>0</v>
      </c>
      <c r="V168" s="19"/>
    </row>
    <row r="169" spans="1:22">
      <c r="A169" s="5">
        <v>166</v>
      </c>
      <c r="B169" s="42">
        <v>5107</v>
      </c>
      <c r="C169" s="42">
        <v>1</v>
      </c>
      <c r="D169" s="42" t="s">
        <v>41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19">
        <v>0</v>
      </c>
      <c r="V169" s="18"/>
    </row>
    <row r="170" spans="1:22">
      <c r="A170" s="5">
        <v>167</v>
      </c>
      <c r="B170" s="42">
        <v>5107</v>
      </c>
      <c r="C170" s="42">
        <v>11</v>
      </c>
      <c r="D170" s="42" t="s">
        <v>41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18">
        <v>0</v>
      </c>
      <c r="V170" s="19"/>
    </row>
    <row r="171" spans="1:22">
      <c r="A171" s="5">
        <v>168</v>
      </c>
      <c r="B171" s="42">
        <v>5107</v>
      </c>
      <c r="C171" s="42">
        <v>24</v>
      </c>
      <c r="D171" s="42" t="s">
        <v>41</v>
      </c>
      <c r="E171" s="42">
        <v>0</v>
      </c>
      <c r="F171" s="42">
        <v>0</v>
      </c>
      <c r="G171" s="42">
        <v>0</v>
      </c>
      <c r="H171" s="42">
        <v>0</v>
      </c>
      <c r="I171" s="42">
        <v>0</v>
      </c>
      <c r="J171" s="18">
        <v>0</v>
      </c>
      <c r="V171" s="18"/>
    </row>
    <row r="172" spans="1:22">
      <c r="A172" s="5">
        <v>169</v>
      </c>
      <c r="B172" s="42">
        <v>5107</v>
      </c>
      <c r="C172" s="42">
        <v>35</v>
      </c>
      <c r="D172" s="42" t="s">
        <v>20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18">
        <v>0</v>
      </c>
      <c r="V172" s="19"/>
    </row>
    <row r="173" spans="1:22">
      <c r="A173" s="5">
        <v>170</v>
      </c>
      <c r="B173" s="42">
        <v>5107</v>
      </c>
      <c r="C173" s="42">
        <v>43</v>
      </c>
      <c r="D173" s="42" t="s">
        <v>41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18">
        <v>0</v>
      </c>
      <c r="V173" s="18"/>
    </row>
    <row r="174" spans="1:22">
      <c r="A174" s="5">
        <v>171</v>
      </c>
      <c r="B174" s="42">
        <v>5124</v>
      </c>
      <c r="C174" s="42">
        <v>4</v>
      </c>
      <c r="D174" s="42" t="s">
        <v>20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18">
        <v>0</v>
      </c>
      <c r="V174" s="19"/>
    </row>
    <row r="175" spans="1:22">
      <c r="A175" s="5">
        <v>172</v>
      </c>
      <c r="B175" s="12">
        <v>5124</v>
      </c>
      <c r="C175" s="13">
        <v>10</v>
      </c>
      <c r="D175" s="12" t="s">
        <v>41</v>
      </c>
      <c r="E175" s="13">
        <v>0</v>
      </c>
      <c r="F175" s="12">
        <v>0</v>
      </c>
      <c r="G175" s="12">
        <v>0</v>
      </c>
      <c r="H175" s="12">
        <v>1</v>
      </c>
      <c r="I175" s="12">
        <v>0</v>
      </c>
      <c r="J175" s="18">
        <v>0</v>
      </c>
      <c r="V175" s="18"/>
    </row>
    <row r="176" spans="1:22">
      <c r="A176" s="5">
        <v>173</v>
      </c>
      <c r="B176" s="42">
        <v>5124</v>
      </c>
      <c r="C176" s="42">
        <v>21</v>
      </c>
      <c r="D176" s="42" t="s">
        <v>41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18">
        <v>0</v>
      </c>
      <c r="V176" s="19"/>
    </row>
    <row r="177" spans="1:22">
      <c r="A177" s="5">
        <v>174</v>
      </c>
      <c r="B177" s="42">
        <v>5124</v>
      </c>
      <c r="C177" s="42">
        <v>29</v>
      </c>
      <c r="D177" s="42" t="s">
        <v>20</v>
      </c>
      <c r="E177" s="42">
        <v>0</v>
      </c>
      <c r="F177" s="42">
        <v>0</v>
      </c>
      <c r="G177" s="42">
        <v>0</v>
      </c>
      <c r="H177" s="42">
        <v>1</v>
      </c>
      <c r="I177" s="42">
        <v>0</v>
      </c>
      <c r="J177" s="18">
        <v>0</v>
      </c>
      <c r="V177" s="18"/>
    </row>
    <row r="178" spans="1:22">
      <c r="A178" s="5">
        <v>175</v>
      </c>
      <c r="B178" s="42">
        <v>5124</v>
      </c>
      <c r="C178" s="42">
        <v>39</v>
      </c>
      <c r="D178" s="42" t="s">
        <v>20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18">
        <v>0</v>
      </c>
      <c r="V178" s="19"/>
    </row>
    <row r="179" spans="1:22">
      <c r="A179" s="5">
        <v>176</v>
      </c>
      <c r="B179" s="42">
        <v>5199</v>
      </c>
      <c r="C179" s="42">
        <v>8</v>
      </c>
      <c r="D179" s="42" t="s">
        <v>41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18">
        <v>0</v>
      </c>
      <c r="V179" s="18"/>
    </row>
    <row r="180" spans="1:22">
      <c r="A180" s="5">
        <v>177</v>
      </c>
      <c r="B180" s="42">
        <v>5199</v>
      </c>
      <c r="C180" s="42">
        <v>18</v>
      </c>
      <c r="D180" s="42" t="s">
        <v>20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18">
        <v>0</v>
      </c>
      <c r="V180" s="19"/>
    </row>
    <row r="181" spans="1:22">
      <c r="A181" s="5">
        <v>178</v>
      </c>
      <c r="B181" s="42">
        <v>5199</v>
      </c>
      <c r="C181" s="42">
        <v>25</v>
      </c>
      <c r="D181" s="42" t="s">
        <v>20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18">
        <v>0</v>
      </c>
      <c r="V181" s="18"/>
    </row>
    <row r="182" spans="1:22">
      <c r="A182" s="5">
        <v>179</v>
      </c>
      <c r="B182" s="14">
        <v>5199</v>
      </c>
      <c r="C182" s="15">
        <v>31</v>
      </c>
      <c r="D182" s="14" t="s">
        <v>20</v>
      </c>
      <c r="E182" s="15">
        <v>0</v>
      </c>
      <c r="F182" s="14">
        <v>0</v>
      </c>
      <c r="G182" s="14">
        <v>0</v>
      </c>
      <c r="H182" s="14">
        <v>0</v>
      </c>
      <c r="I182" s="14">
        <v>0</v>
      </c>
      <c r="J182" s="18">
        <v>0</v>
      </c>
      <c r="V182" s="19"/>
    </row>
    <row r="183" spans="1:22">
      <c r="A183" s="5">
        <v>180</v>
      </c>
      <c r="B183" s="42">
        <v>5199</v>
      </c>
      <c r="C183" s="42">
        <v>43</v>
      </c>
      <c r="D183" s="42" t="s">
        <v>20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18">
        <v>0</v>
      </c>
      <c r="V183" s="18"/>
    </row>
    <row r="184" spans="1:22">
      <c r="A184" s="5">
        <v>181</v>
      </c>
      <c r="B184" s="42">
        <v>5510</v>
      </c>
      <c r="C184" s="42">
        <v>7</v>
      </c>
      <c r="D184" s="42" t="s">
        <v>20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18">
        <v>0</v>
      </c>
      <c r="V184" s="19"/>
    </row>
    <row r="185" spans="1:22">
      <c r="A185" s="5">
        <v>182</v>
      </c>
      <c r="B185" s="14">
        <v>5510</v>
      </c>
      <c r="C185" s="15">
        <v>14</v>
      </c>
      <c r="D185" s="14" t="s">
        <v>20</v>
      </c>
      <c r="E185" s="15">
        <v>0</v>
      </c>
      <c r="F185" s="14">
        <v>0</v>
      </c>
      <c r="G185" s="14">
        <v>0</v>
      </c>
      <c r="H185" s="14">
        <v>0</v>
      </c>
      <c r="I185" s="14">
        <v>0</v>
      </c>
      <c r="J185" s="18">
        <v>0</v>
      </c>
      <c r="V185" s="18"/>
    </row>
    <row r="186" spans="1:22">
      <c r="A186" s="5">
        <v>183</v>
      </c>
      <c r="B186" s="42">
        <v>5510</v>
      </c>
      <c r="C186" s="42">
        <v>20</v>
      </c>
      <c r="D186" s="42" t="s">
        <v>41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18">
        <v>0</v>
      </c>
      <c r="V186" s="19"/>
    </row>
    <row r="187" spans="1:22">
      <c r="A187" s="5">
        <v>184</v>
      </c>
      <c r="B187" s="42">
        <v>5512</v>
      </c>
      <c r="C187" s="42">
        <v>9</v>
      </c>
      <c r="D187" s="42" t="s">
        <v>20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18">
        <v>0</v>
      </c>
      <c r="V187" s="18"/>
    </row>
    <row r="188" spans="1:22">
      <c r="A188" s="5">
        <v>185</v>
      </c>
      <c r="B188" s="42">
        <v>5512</v>
      </c>
      <c r="C188" s="42">
        <v>18</v>
      </c>
      <c r="D188" s="42" t="s">
        <v>20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18">
        <v>0</v>
      </c>
      <c r="V188" s="19"/>
    </row>
    <row r="189" spans="1:22">
      <c r="A189" s="5">
        <v>186</v>
      </c>
      <c r="B189" s="42">
        <v>5512</v>
      </c>
      <c r="C189" s="42">
        <v>27</v>
      </c>
      <c r="D189" s="42" t="s">
        <v>20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18">
        <v>0</v>
      </c>
      <c r="V189" s="18"/>
    </row>
    <row r="190" spans="1:22">
      <c r="A190" s="5">
        <v>187</v>
      </c>
      <c r="B190" s="42">
        <v>5512</v>
      </c>
      <c r="C190" s="42">
        <v>33</v>
      </c>
      <c r="D190" s="42" t="s">
        <v>20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18">
        <v>0</v>
      </c>
      <c r="V190" s="19"/>
    </row>
    <row r="191" spans="1:22">
      <c r="A191" s="5">
        <v>188</v>
      </c>
      <c r="B191" s="42">
        <v>5512</v>
      </c>
      <c r="C191" s="42">
        <v>41</v>
      </c>
      <c r="D191" s="42" t="s">
        <v>20</v>
      </c>
      <c r="E191" s="42">
        <v>1</v>
      </c>
      <c r="F191" s="42">
        <v>1</v>
      </c>
      <c r="G191" s="42">
        <v>0</v>
      </c>
      <c r="H191" s="42">
        <v>5</v>
      </c>
      <c r="I191" s="42">
        <v>6</v>
      </c>
      <c r="J191" s="18">
        <v>2</v>
      </c>
      <c r="V191" s="18"/>
    </row>
    <row r="192" spans="1:22">
      <c r="A192" s="5">
        <v>189</v>
      </c>
      <c r="B192" s="42">
        <v>5634</v>
      </c>
      <c r="C192" s="42">
        <v>1</v>
      </c>
      <c r="D192" s="42" t="s">
        <v>41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18">
        <v>0</v>
      </c>
      <c r="V192" s="19"/>
    </row>
    <row r="193" spans="1:22">
      <c r="A193" s="5">
        <v>190</v>
      </c>
      <c r="B193" s="42">
        <v>5634</v>
      </c>
      <c r="C193" s="42">
        <v>18</v>
      </c>
      <c r="D193" s="42" t="s">
        <v>20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18">
        <v>0</v>
      </c>
      <c r="V193" s="18"/>
    </row>
    <row r="194" spans="1:22">
      <c r="A194" s="5">
        <v>191</v>
      </c>
      <c r="B194" s="42">
        <v>5634</v>
      </c>
      <c r="C194" s="42">
        <v>25</v>
      </c>
      <c r="D194" s="42" t="s">
        <v>41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18">
        <v>0</v>
      </c>
      <c r="V194" s="19"/>
    </row>
    <row r="195" spans="1:22">
      <c r="A195" s="5">
        <v>192</v>
      </c>
      <c r="B195" s="42">
        <v>5634</v>
      </c>
      <c r="C195" s="42">
        <v>41</v>
      </c>
      <c r="D195" s="42" t="s">
        <v>41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18">
        <v>0</v>
      </c>
      <c r="V195" s="18"/>
    </row>
    <row r="196" spans="1:22">
      <c r="A196" s="5">
        <v>193</v>
      </c>
      <c r="B196" s="42">
        <v>5669</v>
      </c>
      <c r="C196" s="42">
        <v>2</v>
      </c>
      <c r="D196" s="42" t="s">
        <v>41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18">
        <v>0</v>
      </c>
      <c r="V196" s="19"/>
    </row>
    <row r="197" spans="1:22">
      <c r="A197" s="5">
        <v>194</v>
      </c>
      <c r="B197" s="42">
        <v>5669</v>
      </c>
      <c r="C197" s="42">
        <v>11</v>
      </c>
      <c r="D197" s="42" t="s">
        <v>41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18">
        <v>0</v>
      </c>
      <c r="V197" s="18"/>
    </row>
    <row r="198" spans="1:22">
      <c r="A198" s="5">
        <v>195</v>
      </c>
      <c r="B198" s="42">
        <v>5802</v>
      </c>
      <c r="C198" s="42">
        <v>5</v>
      </c>
      <c r="D198" s="42" t="s">
        <v>20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18">
        <v>0</v>
      </c>
      <c r="V198" s="19"/>
    </row>
    <row r="199" spans="1:22">
      <c r="A199" s="5">
        <v>196</v>
      </c>
      <c r="B199" s="42">
        <v>5802</v>
      </c>
      <c r="C199" s="42">
        <v>14</v>
      </c>
      <c r="D199" s="42" t="s">
        <v>20</v>
      </c>
      <c r="E199" s="42">
        <v>1</v>
      </c>
      <c r="F199" s="42">
        <v>0</v>
      </c>
      <c r="G199" s="42">
        <v>0</v>
      </c>
      <c r="H199" s="42">
        <v>0</v>
      </c>
      <c r="I199" s="42">
        <v>0</v>
      </c>
      <c r="J199" s="18">
        <v>0</v>
      </c>
      <c r="V199" s="18"/>
    </row>
    <row r="200" spans="1:22">
      <c r="A200" s="5">
        <v>197</v>
      </c>
      <c r="B200" s="42">
        <v>5802</v>
      </c>
      <c r="C200" s="42">
        <v>19</v>
      </c>
      <c r="D200" s="42" t="s">
        <v>20</v>
      </c>
      <c r="E200" s="42">
        <v>1</v>
      </c>
      <c r="F200" s="42">
        <v>0</v>
      </c>
      <c r="G200" s="42">
        <v>0</v>
      </c>
      <c r="H200" s="42">
        <v>0</v>
      </c>
      <c r="I200" s="42">
        <v>0</v>
      </c>
      <c r="J200" s="18">
        <v>0</v>
      </c>
      <c r="V200" s="19"/>
    </row>
    <row r="201" spans="1:22">
      <c r="A201" s="5">
        <v>198</v>
      </c>
      <c r="B201" s="42">
        <v>5802</v>
      </c>
      <c r="C201" s="42">
        <v>29</v>
      </c>
      <c r="D201" s="42" t="s">
        <v>41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18">
        <v>0</v>
      </c>
      <c r="V201" s="18"/>
    </row>
    <row r="202" spans="1:22">
      <c r="A202" s="5">
        <v>199</v>
      </c>
      <c r="B202" s="42">
        <v>5996</v>
      </c>
      <c r="C202" s="42">
        <v>23</v>
      </c>
      <c r="D202" s="42" t="s">
        <v>20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18">
        <v>0</v>
      </c>
      <c r="V202" s="19"/>
    </row>
    <row r="203" spans="1:22">
      <c r="A203" s="5">
        <v>200</v>
      </c>
      <c r="B203" s="42">
        <v>6000</v>
      </c>
      <c r="C203" s="42">
        <v>4</v>
      </c>
      <c r="D203" s="42" t="s">
        <v>41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18">
        <v>0</v>
      </c>
      <c r="V203" s="18"/>
    </row>
    <row r="204" spans="1:22">
      <c r="A204" s="5">
        <v>201</v>
      </c>
      <c r="B204" s="42">
        <v>6000</v>
      </c>
      <c r="C204" s="42">
        <v>14</v>
      </c>
      <c r="D204" s="42" t="s">
        <v>20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18">
        <v>0</v>
      </c>
      <c r="V204" s="19"/>
    </row>
    <row r="205" spans="1:22">
      <c r="A205" s="5">
        <v>202</v>
      </c>
      <c r="B205" s="42">
        <v>6000</v>
      </c>
      <c r="C205" s="42">
        <v>27</v>
      </c>
      <c r="D205" s="42" t="s">
        <v>20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18">
        <v>0</v>
      </c>
      <c r="V205" s="18"/>
    </row>
    <row r="206" spans="1:22">
      <c r="A206" s="5">
        <v>203</v>
      </c>
      <c r="B206" s="42">
        <v>6515</v>
      </c>
      <c r="C206" s="42">
        <v>2</v>
      </c>
      <c r="D206" s="42" t="s">
        <v>41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18">
        <v>0</v>
      </c>
      <c r="V206" s="19"/>
    </row>
    <row r="207" spans="1:22">
      <c r="A207" s="5">
        <v>204</v>
      </c>
      <c r="B207" s="42">
        <v>6515</v>
      </c>
      <c r="C207" s="42">
        <v>12</v>
      </c>
      <c r="D207" s="42" t="s">
        <v>41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18">
        <v>0</v>
      </c>
      <c r="V207" s="18"/>
    </row>
    <row r="208" spans="1:22">
      <c r="A208" s="5">
        <v>205</v>
      </c>
      <c r="B208" s="42">
        <v>6515</v>
      </c>
      <c r="C208" s="42">
        <v>26</v>
      </c>
      <c r="D208" s="42" t="s">
        <v>41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18">
        <v>0</v>
      </c>
      <c r="V208" s="19"/>
    </row>
    <row r="209" spans="1:22">
      <c r="A209" s="5">
        <v>206</v>
      </c>
      <c r="B209" s="42">
        <v>6515</v>
      </c>
      <c r="C209" s="42">
        <v>34</v>
      </c>
      <c r="D209" s="42" t="s">
        <v>41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18">
        <v>0</v>
      </c>
      <c r="V209" s="18"/>
    </row>
    <row r="210" spans="1:22">
      <c r="A210" s="5">
        <v>207</v>
      </c>
      <c r="B210" s="42">
        <v>6658</v>
      </c>
      <c r="C210" s="42">
        <v>9</v>
      </c>
      <c r="D210" s="42" t="s">
        <v>20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18">
        <v>0</v>
      </c>
      <c r="V210" s="19"/>
    </row>
    <row r="211" spans="1:22">
      <c r="A211" s="5">
        <v>208</v>
      </c>
      <c r="B211" s="8">
        <v>6658</v>
      </c>
      <c r="C211" s="8">
        <v>15</v>
      </c>
      <c r="D211" s="9" t="s">
        <v>20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18">
        <v>0</v>
      </c>
      <c r="V211" s="18"/>
    </row>
    <row r="212" spans="1:22">
      <c r="A212" s="5">
        <v>209</v>
      </c>
      <c r="B212" s="42">
        <v>6658</v>
      </c>
      <c r="C212" s="42">
        <v>25</v>
      </c>
      <c r="D212" s="42" t="s">
        <v>20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18">
        <v>0</v>
      </c>
      <c r="V212" s="19"/>
    </row>
    <row r="213" spans="1:22">
      <c r="A213" s="5">
        <v>210</v>
      </c>
      <c r="B213" s="42">
        <v>6904</v>
      </c>
      <c r="C213" s="42">
        <v>6</v>
      </c>
      <c r="D213" s="42" t="s">
        <v>41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18">
        <v>0</v>
      </c>
      <c r="V213" s="18"/>
    </row>
    <row r="214" spans="1:22">
      <c r="A214" s="5">
        <v>211</v>
      </c>
      <c r="B214" s="42">
        <v>6904</v>
      </c>
      <c r="C214" s="42">
        <v>14</v>
      </c>
      <c r="D214" s="42" t="s">
        <v>20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18">
        <v>0</v>
      </c>
      <c r="V214" s="19"/>
    </row>
    <row r="215" spans="1:22">
      <c r="A215" s="5">
        <v>212</v>
      </c>
      <c r="B215" s="42">
        <v>6904</v>
      </c>
      <c r="C215" s="42">
        <v>28</v>
      </c>
      <c r="D215" s="42" t="s">
        <v>20</v>
      </c>
      <c r="E215" s="42">
        <v>1</v>
      </c>
      <c r="F215" s="42">
        <v>0</v>
      </c>
      <c r="G215" s="42">
        <v>0</v>
      </c>
      <c r="H215" s="42">
        <v>0</v>
      </c>
      <c r="I215" s="42">
        <v>0</v>
      </c>
      <c r="J215" s="18">
        <v>0</v>
      </c>
      <c r="V215" s="18"/>
    </row>
    <row r="216" spans="1:22">
      <c r="A216" s="5">
        <v>213</v>
      </c>
      <c r="B216" s="42">
        <v>6904</v>
      </c>
      <c r="C216" s="42">
        <v>34</v>
      </c>
      <c r="D216" s="42" t="s">
        <v>20</v>
      </c>
      <c r="E216" s="42">
        <v>1</v>
      </c>
      <c r="F216" s="42">
        <v>0</v>
      </c>
      <c r="G216" s="42">
        <v>0</v>
      </c>
      <c r="H216" s="42">
        <v>0</v>
      </c>
      <c r="I216" s="42">
        <v>0</v>
      </c>
      <c r="J216" s="18">
        <v>0</v>
      </c>
      <c r="V216" s="19"/>
    </row>
    <row r="217" spans="1:22">
      <c r="A217" s="5">
        <v>214</v>
      </c>
      <c r="B217" s="42">
        <v>6904</v>
      </c>
      <c r="C217" s="42">
        <v>40</v>
      </c>
      <c r="D217" s="42" t="s">
        <v>41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18">
        <v>0</v>
      </c>
      <c r="V217" s="18"/>
    </row>
    <row r="218" spans="1:22">
      <c r="A218" s="5">
        <v>215</v>
      </c>
      <c r="B218" s="42">
        <v>6938</v>
      </c>
      <c r="C218" s="42">
        <v>3</v>
      </c>
      <c r="D218" s="42" t="s">
        <v>20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18">
        <v>0</v>
      </c>
      <c r="V218" s="19"/>
    </row>
    <row r="219" spans="1:22">
      <c r="A219" s="5">
        <v>216</v>
      </c>
      <c r="B219" s="42">
        <v>6938</v>
      </c>
      <c r="C219" s="42">
        <v>16</v>
      </c>
      <c r="D219" s="42" t="s">
        <v>20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18">
        <v>0</v>
      </c>
      <c r="V219" s="18"/>
    </row>
    <row r="220" spans="1:22">
      <c r="A220" s="5">
        <v>217</v>
      </c>
      <c r="B220" s="8">
        <v>6938</v>
      </c>
      <c r="C220" s="8">
        <v>36</v>
      </c>
      <c r="D220" s="9" t="s">
        <v>41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18">
        <v>0</v>
      </c>
      <c r="V220" s="19"/>
    </row>
    <row r="221" spans="1:22">
      <c r="A221" s="5">
        <v>218</v>
      </c>
      <c r="B221" s="42">
        <v>6955</v>
      </c>
      <c r="C221" s="42">
        <v>8</v>
      </c>
      <c r="D221" s="42" t="s">
        <v>20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18">
        <v>0</v>
      </c>
      <c r="V221" s="18"/>
    </row>
    <row r="222" spans="1:22">
      <c r="A222" s="5">
        <v>219</v>
      </c>
      <c r="B222" s="42">
        <v>6955</v>
      </c>
      <c r="C222" s="42">
        <v>17</v>
      </c>
      <c r="D222" s="42" t="s">
        <v>20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18">
        <v>0</v>
      </c>
      <c r="V222" s="19"/>
    </row>
    <row r="223" spans="1:22">
      <c r="A223" s="5">
        <v>220</v>
      </c>
      <c r="B223" s="42">
        <v>6955</v>
      </c>
      <c r="C223" s="42">
        <v>26</v>
      </c>
      <c r="D223" s="42" t="s">
        <v>20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18">
        <v>0</v>
      </c>
      <c r="V223" s="18"/>
    </row>
    <row r="224" spans="1:22">
      <c r="A224" s="5">
        <v>221</v>
      </c>
      <c r="B224" s="42">
        <v>6955</v>
      </c>
      <c r="C224" s="42">
        <v>33</v>
      </c>
      <c r="D224" s="42" t="s">
        <v>41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18">
        <v>0</v>
      </c>
      <c r="V224" s="19"/>
    </row>
    <row r="225" spans="1:22">
      <c r="A225" s="5">
        <v>222</v>
      </c>
      <c r="B225" s="42">
        <v>6983</v>
      </c>
      <c r="C225" s="42">
        <v>23</v>
      </c>
      <c r="D225" s="42" t="s">
        <v>20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18">
        <v>0</v>
      </c>
      <c r="V225" s="18"/>
    </row>
    <row r="226" spans="1:22">
      <c r="A226" s="5">
        <v>223</v>
      </c>
      <c r="B226" s="42">
        <v>7042</v>
      </c>
      <c r="C226" s="42">
        <v>9</v>
      </c>
      <c r="D226" s="42" t="s">
        <v>41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18">
        <v>0</v>
      </c>
      <c r="V226" s="19"/>
    </row>
    <row r="227" spans="1:22">
      <c r="A227" s="5">
        <v>224</v>
      </c>
      <c r="B227" s="42">
        <v>7042</v>
      </c>
      <c r="C227" s="42">
        <v>16</v>
      </c>
      <c r="D227" s="42" t="s">
        <v>20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18">
        <v>0</v>
      </c>
      <c r="V227" s="18"/>
    </row>
    <row r="228" spans="1:22">
      <c r="A228" s="5">
        <v>225</v>
      </c>
      <c r="B228" s="42">
        <v>7042</v>
      </c>
      <c r="C228" s="42">
        <v>26</v>
      </c>
      <c r="D228" s="42" t="s">
        <v>20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18">
        <v>0</v>
      </c>
      <c r="V228" s="19"/>
    </row>
    <row r="229" spans="1:22">
      <c r="A229" s="5">
        <v>226</v>
      </c>
      <c r="B229" s="42">
        <v>7042</v>
      </c>
      <c r="C229" s="42">
        <v>35</v>
      </c>
      <c r="D229" s="42" t="s">
        <v>20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18">
        <v>0</v>
      </c>
      <c r="V229" s="18"/>
    </row>
    <row r="230" spans="1:22">
      <c r="A230" s="5">
        <v>227</v>
      </c>
      <c r="B230" s="42">
        <v>7042</v>
      </c>
      <c r="C230" s="42">
        <v>42</v>
      </c>
      <c r="D230" s="42" t="s">
        <v>41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18">
        <v>0</v>
      </c>
      <c r="V230" s="19"/>
    </row>
    <row r="231" spans="1:22">
      <c r="A231" s="5">
        <v>228</v>
      </c>
      <c r="B231" s="42">
        <v>7158</v>
      </c>
      <c r="C231" s="42">
        <v>9</v>
      </c>
      <c r="D231" s="42" t="s">
        <v>20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18">
        <v>0</v>
      </c>
      <c r="V231" s="18"/>
    </row>
    <row r="232" spans="1:22">
      <c r="A232" s="5">
        <v>229</v>
      </c>
      <c r="B232" s="42">
        <v>7185</v>
      </c>
      <c r="C232" s="42">
        <v>19</v>
      </c>
      <c r="D232" s="42" t="s">
        <v>41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18">
        <v>0</v>
      </c>
      <c r="V232" s="19"/>
    </row>
    <row r="233" spans="1:22">
      <c r="A233" s="5">
        <v>230</v>
      </c>
      <c r="B233" s="42">
        <v>7185</v>
      </c>
      <c r="C233" s="42">
        <v>28</v>
      </c>
      <c r="D233" s="42" t="s">
        <v>20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18">
        <v>0</v>
      </c>
      <c r="V233" s="18"/>
    </row>
    <row r="234" spans="1:22">
      <c r="A234" s="5">
        <v>231</v>
      </c>
      <c r="B234" s="42">
        <v>7185</v>
      </c>
      <c r="C234" s="42">
        <v>36</v>
      </c>
      <c r="D234" s="42" t="s">
        <v>20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18">
        <v>0</v>
      </c>
      <c r="V234" s="19"/>
    </row>
    <row r="235" spans="1:22">
      <c r="A235" s="5">
        <v>232</v>
      </c>
      <c r="B235" s="42">
        <v>7185</v>
      </c>
      <c r="C235" s="42">
        <v>41</v>
      </c>
      <c r="D235" s="42" t="s">
        <v>41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18">
        <v>0</v>
      </c>
      <c r="V235" s="18"/>
    </row>
    <row r="236" spans="1:22">
      <c r="A236" s="5">
        <v>233</v>
      </c>
      <c r="B236" s="42">
        <v>7230</v>
      </c>
      <c r="C236" s="42">
        <v>6</v>
      </c>
      <c r="D236" s="42" t="s">
        <v>20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18">
        <v>0</v>
      </c>
      <c r="V236" s="19"/>
    </row>
    <row r="237" spans="1:22">
      <c r="A237" s="5">
        <v>234</v>
      </c>
      <c r="B237" s="42">
        <v>7230</v>
      </c>
      <c r="C237" s="42">
        <v>12</v>
      </c>
      <c r="D237" s="42" t="s">
        <v>20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18">
        <v>0</v>
      </c>
      <c r="V237" s="18"/>
    </row>
    <row r="238" spans="1:22">
      <c r="A238" s="5">
        <v>235</v>
      </c>
      <c r="B238" s="42">
        <v>7230</v>
      </c>
      <c r="C238" s="42">
        <v>20</v>
      </c>
      <c r="D238" s="42" t="s">
        <v>20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18">
        <v>0</v>
      </c>
      <c r="V238" s="19"/>
    </row>
    <row r="239" spans="1:22">
      <c r="A239" s="5">
        <v>236</v>
      </c>
      <c r="B239" s="42">
        <v>7230</v>
      </c>
      <c r="C239" s="42">
        <v>36</v>
      </c>
      <c r="D239" s="42" t="s">
        <v>20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18">
        <v>0</v>
      </c>
      <c r="V239" s="18"/>
    </row>
    <row r="240" spans="1:22">
      <c r="A240" s="5">
        <v>237</v>
      </c>
      <c r="B240" s="42">
        <v>7230</v>
      </c>
      <c r="C240" s="42">
        <v>38</v>
      </c>
      <c r="D240" s="42" t="s">
        <v>20</v>
      </c>
      <c r="E240" s="42">
        <v>0</v>
      </c>
      <c r="F240" s="42">
        <v>0</v>
      </c>
      <c r="G240" s="42">
        <v>0</v>
      </c>
      <c r="H240" s="42">
        <v>1</v>
      </c>
      <c r="I240" s="42">
        <v>0</v>
      </c>
      <c r="J240" s="18">
        <v>0</v>
      </c>
      <c r="V240" s="19"/>
    </row>
    <row r="241" spans="1:22">
      <c r="A241" s="5">
        <v>238</v>
      </c>
      <c r="B241" s="42">
        <v>7455</v>
      </c>
      <c r="C241" s="42">
        <v>6</v>
      </c>
      <c r="D241" s="42" t="s">
        <v>20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18">
        <v>0</v>
      </c>
      <c r="V241" s="18"/>
    </row>
    <row r="242" spans="1:22">
      <c r="A242" s="5">
        <v>239</v>
      </c>
      <c r="B242" s="42">
        <v>7455</v>
      </c>
      <c r="C242" s="42">
        <v>15</v>
      </c>
      <c r="D242" s="42" t="s">
        <v>41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18">
        <v>0</v>
      </c>
      <c r="V242" s="19"/>
    </row>
    <row r="243" spans="1:22">
      <c r="A243" s="5">
        <v>240</v>
      </c>
      <c r="B243" s="42">
        <v>7455</v>
      </c>
      <c r="C243" s="42">
        <v>22</v>
      </c>
      <c r="D243" s="42" t="s">
        <v>41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18">
        <v>0</v>
      </c>
      <c r="V243" s="18"/>
    </row>
    <row r="244" spans="1:22">
      <c r="A244" s="5">
        <v>241</v>
      </c>
      <c r="B244" s="42">
        <v>7871</v>
      </c>
      <c r="C244" s="42">
        <v>7</v>
      </c>
      <c r="D244" s="42" t="s">
        <v>20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18">
        <v>0</v>
      </c>
      <c r="V244" s="19"/>
    </row>
    <row r="245" spans="1:22">
      <c r="A245" s="5">
        <v>242</v>
      </c>
      <c r="B245" s="42">
        <v>7871</v>
      </c>
      <c r="C245" s="42">
        <v>17</v>
      </c>
      <c r="D245" s="42" t="s">
        <v>41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18">
        <v>0</v>
      </c>
      <c r="V245" s="18"/>
    </row>
    <row r="246" spans="1:22">
      <c r="A246" s="5">
        <v>243</v>
      </c>
      <c r="B246" s="42">
        <v>7871</v>
      </c>
      <c r="C246" s="42">
        <v>27</v>
      </c>
      <c r="D246" s="42" t="s">
        <v>41</v>
      </c>
      <c r="E246" s="42">
        <v>0</v>
      </c>
      <c r="F246" s="42">
        <v>0</v>
      </c>
      <c r="G246" s="42">
        <v>0</v>
      </c>
      <c r="H246" s="42">
        <v>0</v>
      </c>
      <c r="I246" s="42">
        <v>0</v>
      </c>
      <c r="J246" s="18">
        <v>0</v>
      </c>
      <c r="V246" s="19"/>
    </row>
    <row r="247" spans="1:22">
      <c r="A247" s="5">
        <v>244</v>
      </c>
      <c r="B247" s="42">
        <v>7871</v>
      </c>
      <c r="C247" s="42">
        <v>32</v>
      </c>
      <c r="D247" s="42" t="s">
        <v>20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18">
        <v>0</v>
      </c>
      <c r="V247" s="18"/>
    </row>
    <row r="248" spans="1:22">
      <c r="A248" s="5">
        <v>245</v>
      </c>
      <c r="B248" s="42">
        <v>7871</v>
      </c>
      <c r="C248" s="42">
        <v>42</v>
      </c>
      <c r="D248" s="42" t="s">
        <v>20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18">
        <v>0</v>
      </c>
      <c r="V248" s="19"/>
    </row>
    <row r="249" spans="1:22">
      <c r="A249" s="5">
        <v>246</v>
      </c>
      <c r="B249" s="42"/>
      <c r="C249" s="42"/>
      <c r="D249" s="42"/>
      <c r="E249" s="42"/>
      <c r="F249" s="42"/>
      <c r="G249" s="42"/>
      <c r="H249" s="42"/>
      <c r="I249" s="42"/>
      <c r="J249" s="18"/>
      <c r="V249" s="18"/>
    </row>
    <row r="250" spans="1:22">
      <c r="A250" s="5">
        <v>247</v>
      </c>
      <c r="B250" s="21"/>
      <c r="C250" s="21"/>
      <c r="D250" s="21"/>
      <c r="E250" s="21"/>
      <c r="F250" s="21"/>
      <c r="G250" s="42"/>
      <c r="H250" s="42"/>
      <c r="I250" s="42"/>
      <c r="J250" s="18"/>
      <c r="V250" s="19"/>
    </row>
    <row r="251" spans="1:22">
      <c r="A251" s="5">
        <v>248</v>
      </c>
      <c r="B251" s="21"/>
      <c r="C251" s="21"/>
      <c r="D251" s="21"/>
      <c r="E251" s="21"/>
      <c r="F251" s="21"/>
      <c r="G251" s="42"/>
      <c r="H251" s="42"/>
      <c r="I251" s="42"/>
      <c r="J251" s="18"/>
      <c r="V251" s="18"/>
    </row>
    <row r="252" spans="1:22">
      <c r="A252" s="5">
        <v>249</v>
      </c>
      <c r="B252" s="21"/>
      <c r="C252" s="21"/>
      <c r="D252" s="21"/>
      <c r="E252" s="21"/>
      <c r="F252" s="21"/>
      <c r="G252" s="42"/>
      <c r="H252" s="42"/>
      <c r="I252" s="42"/>
      <c r="J252" s="18"/>
      <c r="V252" s="19"/>
    </row>
    <row r="253" spans="1:22">
      <c r="A253" s="5">
        <v>250</v>
      </c>
      <c r="B253" s="21"/>
      <c r="C253" s="21"/>
      <c r="D253" s="21"/>
      <c r="E253" s="21"/>
      <c r="F253" s="21"/>
      <c r="G253" s="42"/>
      <c r="H253" s="42"/>
      <c r="I253" s="42"/>
      <c r="J253" s="18"/>
      <c r="V253" s="18"/>
    </row>
    <row r="254" spans="1:22">
      <c r="A254" s="5">
        <v>251</v>
      </c>
      <c r="B254" s="21"/>
      <c r="C254" s="21"/>
      <c r="D254" s="21"/>
      <c r="E254" s="21"/>
      <c r="F254" s="21"/>
      <c r="G254" s="42"/>
      <c r="H254" s="42"/>
      <c r="I254" s="42"/>
      <c r="J254" s="18"/>
      <c r="V254" s="19"/>
    </row>
    <row r="255" spans="1:22">
      <c r="A255" s="5">
        <v>252</v>
      </c>
      <c r="B255" s="21"/>
      <c r="C255" s="21"/>
      <c r="D255" s="21"/>
      <c r="E255" s="21"/>
      <c r="F255" s="21"/>
      <c r="G255" s="42"/>
      <c r="H255" s="42"/>
      <c r="I255" s="42"/>
      <c r="J255" s="18"/>
      <c r="V255" s="18"/>
    </row>
    <row r="256" spans="1:22">
      <c r="A256" s="5">
        <v>253</v>
      </c>
      <c r="B256" s="21"/>
      <c r="C256" s="21"/>
      <c r="D256" s="21"/>
      <c r="E256" s="21"/>
      <c r="F256" s="21"/>
      <c r="G256" s="42"/>
      <c r="H256" s="42"/>
      <c r="I256" s="42"/>
      <c r="J256" s="18"/>
      <c r="V256" s="19"/>
    </row>
    <row r="257" spans="1:22">
      <c r="A257" s="5">
        <v>254</v>
      </c>
      <c r="B257" s="21"/>
      <c r="C257" s="21"/>
      <c r="D257" s="21"/>
      <c r="E257" s="21"/>
      <c r="F257" s="21"/>
      <c r="G257" s="42"/>
      <c r="H257" s="42"/>
      <c r="I257" s="42"/>
      <c r="J257" s="18"/>
      <c r="V257" s="18"/>
    </row>
    <row r="258" spans="1:22">
      <c r="A258" s="5">
        <v>255</v>
      </c>
      <c r="B258" s="21"/>
      <c r="C258" s="21"/>
      <c r="D258" s="21"/>
      <c r="E258" s="21"/>
      <c r="F258" s="21"/>
      <c r="G258" s="42"/>
      <c r="H258" s="42"/>
      <c r="I258" s="42"/>
      <c r="J258" s="18"/>
      <c r="V258" s="19"/>
    </row>
    <row r="259" spans="1:22">
      <c r="A259" s="5">
        <v>256</v>
      </c>
      <c r="B259" s="21"/>
      <c r="C259" s="21"/>
      <c r="D259" s="21"/>
      <c r="E259" s="21"/>
      <c r="F259" s="21"/>
      <c r="G259" s="42"/>
      <c r="H259" s="42"/>
      <c r="I259" s="42"/>
      <c r="J259" s="18"/>
      <c r="V259" s="18"/>
    </row>
    <row r="260" spans="1:22">
      <c r="A260" s="5">
        <v>257</v>
      </c>
      <c r="B260" s="21"/>
      <c r="C260" s="21"/>
      <c r="D260" s="21"/>
      <c r="E260" s="21"/>
      <c r="F260" s="21"/>
      <c r="G260" s="42"/>
      <c r="H260" s="42"/>
      <c r="I260" s="42"/>
      <c r="J260" s="18"/>
      <c r="V260" s="19"/>
    </row>
    <row r="261" spans="1:22">
      <c r="A261" s="5">
        <v>258</v>
      </c>
      <c r="B261" s="21"/>
      <c r="C261" s="21"/>
      <c r="D261" s="21"/>
      <c r="E261" s="21"/>
      <c r="F261" s="21"/>
      <c r="G261" s="42"/>
      <c r="H261" s="42"/>
      <c r="I261" s="42"/>
      <c r="J261" s="18"/>
      <c r="V261" s="18"/>
    </row>
    <row r="262" spans="1:22">
      <c r="A262" s="5">
        <v>259</v>
      </c>
      <c r="B262" s="7"/>
      <c r="C262" s="7"/>
      <c r="D262" s="7"/>
      <c r="E262" s="7"/>
      <c r="F262" s="7"/>
      <c r="G262" s="7"/>
      <c r="H262" s="7"/>
      <c r="I262" s="7"/>
      <c r="J262" s="18"/>
      <c r="V262" s="19"/>
    </row>
    <row r="263" spans="1:22">
      <c r="A263" s="5">
        <v>260</v>
      </c>
      <c r="B263" s="21"/>
      <c r="C263" s="21"/>
      <c r="D263" s="21"/>
      <c r="E263" s="21"/>
      <c r="F263" s="21"/>
      <c r="G263" s="42"/>
      <c r="H263" s="42"/>
      <c r="I263" s="42"/>
      <c r="J263" s="18"/>
      <c r="V263" s="18"/>
    </row>
    <row r="264" spans="1:22">
      <c r="A264" s="5">
        <v>261</v>
      </c>
      <c r="B264" s="21"/>
      <c r="C264" s="21"/>
      <c r="D264" s="21"/>
      <c r="E264" s="21"/>
      <c r="F264" s="21"/>
      <c r="G264" s="42"/>
      <c r="H264" s="42"/>
      <c r="I264" s="42"/>
      <c r="J264" s="18"/>
      <c r="V264" s="19"/>
    </row>
    <row r="265" spans="1:22">
      <c r="A265" s="5">
        <v>262</v>
      </c>
      <c r="B265" s="21"/>
      <c r="C265" s="21"/>
      <c r="D265" s="21"/>
      <c r="E265" s="21"/>
      <c r="F265" s="21"/>
      <c r="G265" s="42"/>
      <c r="H265" s="42"/>
      <c r="I265" s="42"/>
      <c r="J265" s="18"/>
      <c r="V265" s="18"/>
    </row>
    <row r="266" spans="1:22">
      <c r="A266" s="5">
        <v>263</v>
      </c>
      <c r="B266" s="21"/>
      <c r="C266" s="21"/>
      <c r="D266" s="21"/>
      <c r="E266" s="21"/>
      <c r="F266" s="21"/>
      <c r="G266" s="42"/>
      <c r="H266" s="42"/>
      <c r="I266" s="42"/>
      <c r="J266" s="18"/>
      <c r="V266" s="19"/>
    </row>
    <row r="267" spans="1:22">
      <c r="A267" s="5">
        <v>264</v>
      </c>
      <c r="B267" s="21"/>
      <c r="C267" s="21"/>
      <c r="D267" s="21"/>
      <c r="E267" s="21"/>
      <c r="F267" s="21"/>
      <c r="G267" s="42"/>
      <c r="H267" s="42"/>
      <c r="I267" s="42"/>
      <c r="J267" s="18"/>
      <c r="V267" s="18"/>
    </row>
    <row r="268" spans="1:22">
      <c r="A268" s="5">
        <v>265</v>
      </c>
      <c r="B268" s="21"/>
      <c r="C268" s="21"/>
      <c r="D268" s="21"/>
      <c r="E268" s="21"/>
      <c r="F268" s="21"/>
      <c r="G268" s="42"/>
      <c r="H268" s="42"/>
      <c r="I268" s="42"/>
      <c r="J268" s="18"/>
      <c r="V268" s="19"/>
    </row>
    <row r="269" spans="1:22">
      <c r="A269" s="5">
        <v>266</v>
      </c>
      <c r="B269" s="21"/>
      <c r="C269" s="21"/>
      <c r="D269" s="21"/>
      <c r="E269" s="21"/>
      <c r="F269" s="21"/>
      <c r="G269" s="42"/>
      <c r="H269" s="42"/>
      <c r="I269" s="42"/>
      <c r="J269" s="18"/>
      <c r="V269" s="18"/>
    </row>
    <row r="270" spans="1:22">
      <c r="A270" s="5">
        <v>267</v>
      </c>
      <c r="B270" s="21"/>
      <c r="C270" s="21"/>
      <c r="D270" s="21"/>
      <c r="E270" s="21"/>
      <c r="F270" s="21"/>
      <c r="G270" s="42"/>
      <c r="H270" s="42"/>
      <c r="I270" s="42"/>
      <c r="J270" s="18"/>
      <c r="V270" s="19"/>
    </row>
    <row r="271" spans="1:22">
      <c r="A271" s="5">
        <v>268</v>
      </c>
      <c r="B271" s="21"/>
      <c r="C271" s="21"/>
      <c r="D271" s="21"/>
      <c r="E271" s="21"/>
      <c r="F271" s="21"/>
      <c r="G271" s="42"/>
      <c r="H271" s="42"/>
      <c r="I271" s="42"/>
      <c r="J271" s="18"/>
      <c r="V271" s="18"/>
    </row>
    <row r="272" spans="1:22">
      <c r="A272" s="5">
        <v>269</v>
      </c>
      <c r="B272" s="21"/>
      <c r="C272" s="21"/>
      <c r="D272" s="21"/>
      <c r="E272" s="21"/>
      <c r="F272" s="21"/>
      <c r="G272" s="42"/>
      <c r="H272" s="42"/>
      <c r="I272" s="42"/>
      <c r="J272" s="18"/>
      <c r="V272" s="19"/>
    </row>
    <row r="273" spans="1:22">
      <c r="A273" s="5">
        <v>270</v>
      </c>
      <c r="B273" s="8"/>
      <c r="C273" s="8"/>
      <c r="D273" s="8"/>
      <c r="E273" s="8"/>
      <c r="F273" s="8"/>
      <c r="G273" s="8"/>
      <c r="H273" s="8"/>
      <c r="I273" s="8"/>
      <c r="J273" s="18"/>
      <c r="V273" s="18"/>
    </row>
    <row r="274" spans="1:22">
      <c r="A274" s="5">
        <v>271</v>
      </c>
      <c r="B274" s="21"/>
      <c r="C274" s="21"/>
      <c r="D274" s="21"/>
      <c r="E274" s="21"/>
      <c r="F274" s="21"/>
      <c r="G274" s="42"/>
      <c r="H274" s="42"/>
      <c r="I274" s="42"/>
      <c r="J274" s="18"/>
      <c r="V274" s="19"/>
    </row>
    <row r="275" spans="1:22">
      <c r="A275" s="5">
        <v>272</v>
      </c>
      <c r="B275" s="21"/>
      <c r="C275" s="21"/>
      <c r="D275" s="21"/>
      <c r="E275" s="21"/>
      <c r="F275" s="21"/>
      <c r="G275" s="42"/>
      <c r="H275" s="42"/>
      <c r="I275" s="42"/>
      <c r="J275" s="18"/>
      <c r="V275" s="18"/>
    </row>
    <row r="276" spans="1:22">
      <c r="A276" s="5">
        <v>273</v>
      </c>
      <c r="B276" s="21"/>
      <c r="C276" s="21"/>
      <c r="D276" s="21"/>
      <c r="E276" s="21"/>
      <c r="F276" s="21"/>
      <c r="G276" s="42"/>
      <c r="H276" s="42"/>
      <c r="I276" s="42"/>
      <c r="J276" s="18"/>
      <c r="V276" s="19"/>
    </row>
    <row r="277" spans="1:22">
      <c r="A277" s="5">
        <v>274</v>
      </c>
      <c r="B277" s="21"/>
      <c r="C277" s="21"/>
      <c r="D277" s="21"/>
      <c r="E277" s="21"/>
      <c r="F277" s="21"/>
      <c r="G277" s="42"/>
      <c r="H277" s="42"/>
      <c r="I277" s="42"/>
      <c r="J277" s="18"/>
      <c r="V277" s="18"/>
    </row>
    <row r="278" spans="1:22">
      <c r="A278" s="5">
        <v>275</v>
      </c>
      <c r="B278" s="21"/>
      <c r="C278" s="21"/>
      <c r="D278" s="21"/>
      <c r="E278" s="21"/>
      <c r="F278" s="21"/>
      <c r="G278" s="42"/>
      <c r="H278" s="42"/>
      <c r="I278" s="42"/>
      <c r="J278" s="18"/>
      <c r="V278" s="19"/>
    </row>
    <row r="279" spans="1:22">
      <c r="A279" s="5">
        <v>276</v>
      </c>
      <c r="B279" s="21"/>
      <c r="C279" s="21"/>
      <c r="D279" s="21"/>
      <c r="E279" s="21"/>
      <c r="F279" s="21"/>
      <c r="G279" s="42"/>
      <c r="H279" s="42"/>
      <c r="I279" s="42"/>
      <c r="J279" s="18"/>
      <c r="V279" s="18"/>
    </row>
    <row r="280" spans="1:22">
      <c r="A280" s="5">
        <v>277</v>
      </c>
      <c r="B280" s="21"/>
      <c r="C280" s="21"/>
      <c r="D280" s="21"/>
      <c r="E280" s="21"/>
      <c r="F280" s="21"/>
      <c r="G280" s="42"/>
      <c r="H280" s="42"/>
      <c r="I280" s="42"/>
      <c r="J280" s="18"/>
      <c r="V280" s="19"/>
    </row>
    <row r="281" spans="1:22">
      <c r="A281" s="5">
        <v>278</v>
      </c>
      <c r="B281" s="21"/>
      <c r="C281" s="21"/>
      <c r="D281" s="21"/>
      <c r="E281" s="21"/>
      <c r="F281" s="21"/>
      <c r="G281" s="42"/>
      <c r="H281" s="42"/>
      <c r="I281" s="42"/>
      <c r="J281" s="18"/>
      <c r="V281" s="18"/>
    </row>
    <row r="282" spans="1:22">
      <c r="A282" s="5">
        <v>279</v>
      </c>
      <c r="B282" s="21"/>
      <c r="C282" s="21"/>
      <c r="D282" s="21"/>
      <c r="E282" s="21"/>
      <c r="F282" s="21"/>
      <c r="G282" s="42"/>
      <c r="H282" s="42"/>
      <c r="I282" s="42"/>
      <c r="J282" s="18"/>
      <c r="V282" s="19"/>
    </row>
    <row r="283" spans="1:22">
      <c r="A283" s="5">
        <v>280</v>
      </c>
      <c r="B283" s="21"/>
      <c r="C283" s="21"/>
      <c r="D283" s="21"/>
      <c r="E283" s="21"/>
      <c r="F283" s="21"/>
      <c r="G283" s="42"/>
      <c r="H283" s="42"/>
      <c r="I283" s="42"/>
      <c r="J283" s="18"/>
      <c r="V283" s="18"/>
    </row>
    <row r="284" spans="1:22">
      <c r="A284" s="5">
        <v>281</v>
      </c>
      <c r="B284" s="21"/>
      <c r="C284" s="21"/>
      <c r="D284" s="21"/>
      <c r="E284" s="21"/>
      <c r="F284" s="21"/>
      <c r="G284" s="42"/>
      <c r="H284" s="42"/>
      <c r="I284" s="42"/>
      <c r="J284" s="18"/>
      <c r="V284" s="19"/>
    </row>
    <row r="285" spans="1:22">
      <c r="A285" s="5">
        <v>282</v>
      </c>
      <c r="B285" s="21"/>
      <c r="C285" s="21"/>
      <c r="D285" s="21"/>
      <c r="E285" s="21"/>
      <c r="F285" s="21"/>
      <c r="G285" s="42"/>
      <c r="H285" s="42"/>
      <c r="I285" s="42"/>
      <c r="J285" s="18"/>
      <c r="V285" s="18"/>
    </row>
    <row r="286" spans="1:22">
      <c r="A286" s="5">
        <v>283</v>
      </c>
      <c r="B286" s="21"/>
      <c r="C286" s="21"/>
      <c r="D286" s="21"/>
      <c r="E286" s="21"/>
      <c r="F286" s="21"/>
      <c r="G286" s="42"/>
      <c r="H286" s="42"/>
      <c r="I286" s="42"/>
      <c r="J286" s="18"/>
      <c r="V286" s="19"/>
    </row>
    <row r="287" spans="1:22">
      <c r="A287" s="5">
        <v>284</v>
      </c>
      <c r="B287" s="21"/>
      <c r="C287" s="21"/>
      <c r="D287" s="21"/>
      <c r="E287" s="21"/>
      <c r="F287" s="21"/>
      <c r="G287" s="42"/>
      <c r="H287" s="42"/>
      <c r="I287" s="42"/>
      <c r="J287" s="18"/>
      <c r="V287" s="18"/>
    </row>
    <row r="288" spans="1:22">
      <c r="A288" s="5">
        <v>285</v>
      </c>
      <c r="B288" s="21"/>
      <c r="C288" s="21"/>
      <c r="D288" s="21"/>
      <c r="E288" s="21"/>
      <c r="F288" s="21"/>
      <c r="G288" s="42"/>
      <c r="H288" s="42"/>
      <c r="I288" s="42"/>
      <c r="J288" s="18"/>
      <c r="V288" s="19"/>
    </row>
    <row r="289" spans="1:22">
      <c r="A289" s="5">
        <v>286</v>
      </c>
      <c r="B289" s="21"/>
      <c r="C289" s="21"/>
      <c r="D289" s="21"/>
      <c r="E289" s="21"/>
      <c r="F289" s="21"/>
      <c r="G289" s="42"/>
      <c r="H289" s="42"/>
      <c r="I289" s="42"/>
      <c r="J289" s="18"/>
      <c r="V289" s="18"/>
    </row>
    <row r="290" spans="1:22">
      <c r="A290" s="5">
        <v>287</v>
      </c>
      <c r="B290" s="21"/>
      <c r="C290" s="21"/>
      <c r="D290" s="21"/>
      <c r="E290" s="21"/>
      <c r="F290" s="21"/>
      <c r="G290" s="42"/>
      <c r="H290" s="42"/>
      <c r="I290" s="42"/>
      <c r="J290" s="18"/>
      <c r="V290" s="19"/>
    </row>
    <row r="291" spans="1:22">
      <c r="A291" s="5">
        <v>288</v>
      </c>
      <c r="B291" s="10"/>
      <c r="C291" s="11"/>
      <c r="D291" s="10"/>
      <c r="E291" s="11"/>
      <c r="F291" s="10"/>
      <c r="G291" s="10"/>
      <c r="H291" s="10"/>
      <c r="I291" s="10"/>
      <c r="J291" s="18"/>
      <c r="V291" s="18"/>
    </row>
    <row r="292" spans="1:22">
      <c r="A292" s="5">
        <v>289</v>
      </c>
      <c r="B292" s="21"/>
      <c r="C292" s="21"/>
      <c r="D292" s="21"/>
      <c r="E292" s="21"/>
      <c r="F292" s="21"/>
      <c r="G292" s="42"/>
      <c r="H292" s="42"/>
      <c r="I292" s="42"/>
      <c r="J292" s="18"/>
      <c r="V292" s="19"/>
    </row>
    <row r="293" spans="1:22">
      <c r="A293" s="5">
        <v>290</v>
      </c>
      <c r="B293" s="21"/>
      <c r="C293" s="21"/>
      <c r="D293" s="21"/>
      <c r="E293" s="21"/>
      <c r="F293" s="21"/>
      <c r="G293" s="42"/>
      <c r="H293" s="42"/>
      <c r="I293" s="42"/>
      <c r="J293" s="18"/>
      <c r="V293" s="18"/>
    </row>
    <row r="294" spans="1:22">
      <c r="A294" s="5">
        <v>291</v>
      </c>
      <c r="B294" s="21"/>
      <c r="C294" s="21"/>
      <c r="D294" s="21"/>
      <c r="E294" s="21"/>
      <c r="F294" s="21"/>
      <c r="G294" s="42"/>
      <c r="H294" s="42"/>
      <c r="I294" s="42"/>
      <c r="J294" s="18"/>
      <c r="V294" s="19"/>
    </row>
    <row r="295" spans="1:22">
      <c r="A295" s="5">
        <v>292</v>
      </c>
      <c r="B295" s="21"/>
      <c r="C295" s="21"/>
      <c r="D295" s="21"/>
      <c r="E295" s="21"/>
      <c r="F295" s="21"/>
      <c r="G295" s="42"/>
      <c r="H295" s="42"/>
      <c r="I295" s="42"/>
      <c r="J295" s="18"/>
      <c r="V295" s="18"/>
    </row>
    <row r="296" spans="1:22">
      <c r="A296" s="5">
        <v>293</v>
      </c>
      <c r="B296" s="21"/>
      <c r="C296" s="21"/>
      <c r="D296" s="21"/>
      <c r="E296" s="21"/>
      <c r="F296" s="21"/>
      <c r="G296" s="42"/>
      <c r="H296" s="42"/>
      <c r="I296" s="42"/>
      <c r="J296" s="18"/>
      <c r="V296" s="19"/>
    </row>
    <row r="297" spans="1:22">
      <c r="A297" s="5">
        <v>294</v>
      </c>
      <c r="B297" s="21"/>
      <c r="C297" s="21"/>
      <c r="D297" s="21"/>
      <c r="E297" s="21"/>
      <c r="F297" s="21"/>
      <c r="G297" s="42"/>
      <c r="H297" s="42"/>
      <c r="I297" s="42"/>
      <c r="J297" s="18"/>
      <c r="V297" s="18"/>
    </row>
    <row r="298" spans="1:22">
      <c r="A298" s="5">
        <v>295</v>
      </c>
      <c r="B298" s="10"/>
      <c r="C298" s="11"/>
      <c r="D298" s="10"/>
      <c r="E298" s="11"/>
      <c r="F298" s="10"/>
      <c r="G298" s="10"/>
      <c r="H298" s="10"/>
      <c r="I298" s="10"/>
      <c r="J298" s="18"/>
      <c r="V298" s="19"/>
    </row>
    <row r="299" spans="1:22">
      <c r="A299" s="5">
        <v>296</v>
      </c>
      <c r="B299" s="21"/>
      <c r="C299" s="21"/>
      <c r="D299" s="21"/>
      <c r="E299" s="21"/>
      <c r="F299" s="21"/>
      <c r="G299" s="42"/>
      <c r="H299" s="42"/>
      <c r="I299" s="42"/>
      <c r="J299" s="18"/>
      <c r="V299" s="18"/>
    </row>
    <row r="300" spans="1:22">
      <c r="A300" s="5">
        <v>297</v>
      </c>
      <c r="B300" s="21"/>
      <c r="C300" s="21"/>
      <c r="D300" s="21"/>
      <c r="E300" s="21"/>
      <c r="F300" s="21"/>
      <c r="G300" s="42"/>
      <c r="H300" s="42"/>
      <c r="I300" s="42"/>
      <c r="J300" s="18"/>
      <c r="V300" s="19"/>
    </row>
    <row r="301" spans="1:22">
      <c r="A301" s="5">
        <v>298</v>
      </c>
      <c r="B301" s="21"/>
      <c r="C301" s="21"/>
      <c r="D301" s="21"/>
      <c r="E301" s="21"/>
      <c r="F301" s="21"/>
      <c r="G301" s="42"/>
      <c r="H301" s="42"/>
      <c r="I301" s="42"/>
      <c r="J301" s="18"/>
      <c r="V301" s="18"/>
    </row>
    <row r="302" spans="1:22">
      <c r="A302" s="5">
        <v>299</v>
      </c>
      <c r="B302" s="21"/>
      <c r="C302" s="21"/>
      <c r="D302" s="21"/>
      <c r="E302" s="21"/>
      <c r="F302" s="21"/>
      <c r="G302" s="42"/>
      <c r="H302" s="42"/>
      <c r="I302" s="42"/>
      <c r="J302" s="18"/>
      <c r="V302" s="19"/>
    </row>
    <row r="303" spans="1:22">
      <c r="A303" s="5">
        <v>300</v>
      </c>
      <c r="B303" s="21"/>
      <c r="C303" s="21"/>
      <c r="D303" s="21"/>
      <c r="E303" s="21"/>
      <c r="F303" s="21"/>
      <c r="G303" s="42"/>
      <c r="H303" s="42"/>
      <c r="I303" s="42"/>
      <c r="J303" s="18"/>
      <c r="V303" s="18"/>
    </row>
    <row r="304" spans="1:22">
      <c r="A304" s="5">
        <v>301</v>
      </c>
      <c r="B304" s="21"/>
      <c r="C304" s="21"/>
      <c r="D304" s="21"/>
      <c r="E304" s="21"/>
      <c r="F304" s="21"/>
      <c r="G304" s="42"/>
      <c r="H304" s="42"/>
      <c r="I304" s="42"/>
      <c r="J304" s="18"/>
      <c r="V304" s="19"/>
    </row>
    <row r="305" spans="1:22">
      <c r="A305" s="5">
        <v>302</v>
      </c>
      <c r="B305" s="21"/>
      <c r="C305" s="21"/>
      <c r="D305" s="21"/>
      <c r="E305" s="21"/>
      <c r="F305" s="21"/>
      <c r="G305" s="42"/>
      <c r="H305" s="42"/>
      <c r="I305" s="42"/>
      <c r="J305" s="18"/>
      <c r="V305" s="18"/>
    </row>
    <row r="306" spans="1:22">
      <c r="A306" s="5">
        <v>303</v>
      </c>
      <c r="B306" s="21"/>
      <c r="C306" s="21"/>
      <c r="D306" s="21"/>
      <c r="E306" s="21"/>
      <c r="F306" s="21"/>
      <c r="G306" s="42"/>
      <c r="H306" s="42"/>
      <c r="I306" s="42"/>
      <c r="J306" s="18"/>
      <c r="V306" s="19"/>
    </row>
    <row r="307" spans="1:22">
      <c r="A307" s="5">
        <v>304</v>
      </c>
      <c r="B307" s="21"/>
      <c r="C307" s="21"/>
      <c r="D307" s="21"/>
      <c r="E307" s="21"/>
      <c r="F307" s="21"/>
      <c r="G307" s="42"/>
      <c r="H307" s="42"/>
      <c r="I307" s="42"/>
      <c r="J307" s="18"/>
      <c r="V307" s="18"/>
    </row>
    <row r="308" spans="1:22">
      <c r="A308" s="5">
        <v>305</v>
      </c>
      <c r="B308" s="21"/>
      <c r="C308" s="21"/>
      <c r="D308" s="21"/>
      <c r="E308" s="21"/>
      <c r="F308" s="21"/>
      <c r="G308" s="42"/>
      <c r="H308" s="42"/>
      <c r="I308" s="42"/>
      <c r="J308" s="18"/>
      <c r="V308" s="19"/>
    </row>
    <row r="309" spans="1:22">
      <c r="A309" s="5">
        <v>306</v>
      </c>
      <c r="B309" s="21"/>
      <c r="C309" s="21"/>
      <c r="D309" s="21"/>
      <c r="E309" s="21"/>
      <c r="F309" s="21"/>
      <c r="G309" s="42"/>
      <c r="H309" s="42"/>
      <c r="I309" s="42"/>
      <c r="J309" s="18"/>
      <c r="V309" s="18"/>
    </row>
    <row r="310" spans="1:22">
      <c r="A310" s="5">
        <v>307</v>
      </c>
      <c r="B310" s="21"/>
      <c r="C310" s="21"/>
      <c r="D310" s="21"/>
      <c r="E310" s="21"/>
      <c r="F310" s="21"/>
      <c r="G310" s="42"/>
      <c r="H310" s="42"/>
      <c r="I310" s="42"/>
      <c r="J310" s="18"/>
      <c r="V310" s="19"/>
    </row>
    <row r="311" spans="1:22">
      <c r="A311" s="5">
        <v>308</v>
      </c>
      <c r="B311" s="21"/>
      <c r="C311" s="21"/>
      <c r="D311" s="21"/>
      <c r="E311" s="21"/>
      <c r="F311" s="21"/>
      <c r="G311" s="42"/>
      <c r="H311" s="42"/>
      <c r="I311" s="42"/>
      <c r="J311" s="18"/>
      <c r="V311" s="18"/>
    </row>
    <row r="312" spans="1:22">
      <c r="A312" s="5">
        <v>309</v>
      </c>
      <c r="B312" s="21"/>
      <c r="C312" s="21"/>
      <c r="D312" s="21"/>
      <c r="E312" s="21"/>
      <c r="F312" s="21"/>
      <c r="G312" s="42"/>
      <c r="H312" s="42"/>
      <c r="I312" s="42"/>
      <c r="J312" s="18"/>
      <c r="V312" s="19"/>
    </row>
    <row r="313" spans="1:22">
      <c r="A313" s="5">
        <v>310</v>
      </c>
      <c r="B313" s="21"/>
      <c r="C313" s="21"/>
      <c r="D313" s="21"/>
      <c r="E313" s="21"/>
      <c r="F313" s="21"/>
      <c r="G313" s="42"/>
      <c r="H313" s="42"/>
      <c r="I313" s="42"/>
      <c r="J313" s="18"/>
      <c r="V313" s="18"/>
    </row>
    <row r="314" spans="1:22">
      <c r="A314" s="5">
        <v>311</v>
      </c>
      <c r="B314" s="21"/>
      <c r="C314" s="21"/>
      <c r="D314" s="21"/>
      <c r="E314" s="21"/>
      <c r="F314" s="21"/>
      <c r="G314" s="42"/>
      <c r="H314" s="42"/>
      <c r="I314" s="42"/>
      <c r="J314" s="18"/>
      <c r="V314" s="19"/>
    </row>
    <row r="315" spans="1:22">
      <c r="A315" s="5">
        <v>312</v>
      </c>
      <c r="B315" s="21"/>
      <c r="C315" s="21"/>
      <c r="D315" s="21"/>
      <c r="E315" s="21"/>
      <c r="F315" s="21"/>
      <c r="G315" s="42"/>
      <c r="H315" s="42"/>
      <c r="I315" s="42"/>
      <c r="J315" s="18"/>
      <c r="V315" s="18"/>
    </row>
    <row r="316" spans="1:22">
      <c r="A316" s="5">
        <v>313</v>
      </c>
      <c r="B316" s="21"/>
      <c r="C316" s="21"/>
      <c r="D316" s="21"/>
      <c r="E316" s="21"/>
      <c r="F316" s="21"/>
      <c r="G316" s="42"/>
      <c r="H316" s="42"/>
      <c r="I316" s="42"/>
      <c r="J316" s="18"/>
      <c r="V316" s="19"/>
    </row>
    <row r="317" spans="1:22">
      <c r="A317" s="5">
        <v>314</v>
      </c>
      <c r="B317" s="21"/>
      <c r="C317" s="21"/>
      <c r="D317" s="21"/>
      <c r="E317" s="21"/>
      <c r="F317" s="21"/>
      <c r="G317" s="42"/>
      <c r="H317" s="42"/>
      <c r="I317" s="42"/>
      <c r="J317" s="18"/>
      <c r="V317" s="18"/>
    </row>
    <row r="318" spans="1:22">
      <c r="A318" s="5">
        <v>315</v>
      </c>
      <c r="B318" s="21"/>
      <c r="C318" s="21"/>
      <c r="D318" s="21"/>
      <c r="E318" s="21"/>
      <c r="F318" s="21"/>
      <c r="G318" s="42"/>
      <c r="H318" s="42"/>
      <c r="I318" s="42"/>
      <c r="J318" s="18"/>
      <c r="V318" s="19"/>
    </row>
    <row r="319" spans="1:22">
      <c r="A319" s="5">
        <v>316</v>
      </c>
      <c r="B319" s="21"/>
      <c r="C319" s="21"/>
      <c r="D319" s="21"/>
      <c r="E319" s="21"/>
      <c r="F319" s="21"/>
      <c r="G319" s="42"/>
      <c r="H319" s="42"/>
      <c r="I319" s="42"/>
      <c r="J319" s="18"/>
      <c r="V319" s="18"/>
    </row>
    <row r="320" spans="1:22">
      <c r="A320" s="5">
        <v>317</v>
      </c>
      <c r="B320" s="21"/>
      <c r="C320" s="21"/>
      <c r="D320" s="21"/>
      <c r="E320" s="21"/>
      <c r="F320" s="21"/>
      <c r="G320" s="42"/>
      <c r="H320" s="42"/>
      <c r="I320" s="42"/>
      <c r="J320" s="18"/>
      <c r="V320" s="19"/>
    </row>
    <row r="321" spans="1:22">
      <c r="A321" s="5">
        <v>318</v>
      </c>
      <c r="B321" s="6"/>
      <c r="C321" s="6"/>
      <c r="D321" s="6"/>
      <c r="E321" s="6"/>
      <c r="F321" s="6"/>
      <c r="G321" s="42"/>
      <c r="H321" s="42"/>
      <c r="I321" s="42"/>
      <c r="J321" s="18"/>
      <c r="V321" s="18"/>
    </row>
    <row r="322" spans="1:22">
      <c r="A322" s="5">
        <v>319</v>
      </c>
      <c r="B322" s="6"/>
      <c r="C322" s="6"/>
      <c r="D322" s="6"/>
      <c r="E322" s="6"/>
      <c r="F322" s="6"/>
      <c r="G322" s="42"/>
      <c r="H322" s="42"/>
      <c r="I322" s="42"/>
      <c r="J322" s="18"/>
      <c r="V322" s="19"/>
    </row>
    <row r="323" spans="1:22">
      <c r="A323" s="5">
        <v>320</v>
      </c>
      <c r="B323" s="6"/>
      <c r="C323" s="6"/>
      <c r="D323" s="6"/>
      <c r="E323" s="6"/>
      <c r="F323" s="6"/>
      <c r="G323" s="42"/>
      <c r="H323" s="42"/>
      <c r="I323" s="42"/>
      <c r="J323" s="18"/>
      <c r="V323" s="18"/>
    </row>
    <row r="324" spans="1:22">
      <c r="A324" s="5">
        <v>321</v>
      </c>
      <c r="B324" s="6"/>
      <c r="C324" s="6"/>
      <c r="D324" s="6"/>
      <c r="E324" s="6"/>
      <c r="F324" s="6"/>
      <c r="G324" s="42"/>
      <c r="H324" s="42"/>
      <c r="I324" s="42"/>
      <c r="J324" s="18"/>
      <c r="V324" s="19"/>
    </row>
    <row r="325" spans="1:22">
      <c r="A325" s="5">
        <v>322</v>
      </c>
      <c r="B325" s="6"/>
      <c r="C325" s="6"/>
      <c r="D325" s="6"/>
      <c r="E325" s="6"/>
      <c r="F325" s="6"/>
      <c r="G325" s="42"/>
      <c r="H325" s="42"/>
      <c r="I325" s="42"/>
      <c r="J325" s="18"/>
      <c r="V325" s="18"/>
    </row>
    <row r="326" spans="1:22">
      <c r="A326" s="5">
        <v>323</v>
      </c>
      <c r="B326" s="6"/>
      <c r="C326" s="6"/>
      <c r="D326" s="6"/>
      <c r="E326" s="6"/>
      <c r="F326" s="6"/>
      <c r="G326" s="42"/>
      <c r="H326" s="42"/>
      <c r="I326" s="42"/>
      <c r="J326" s="18"/>
      <c r="V326" s="19"/>
    </row>
    <row r="327" spans="1:22">
      <c r="A327" s="5">
        <v>324</v>
      </c>
      <c r="B327" s="6"/>
      <c r="C327" s="6"/>
      <c r="D327" s="6"/>
      <c r="E327" s="6"/>
      <c r="F327" s="6"/>
      <c r="G327" s="42"/>
      <c r="H327" s="42"/>
      <c r="I327" s="42"/>
      <c r="J327" s="18"/>
      <c r="V327" s="18"/>
    </row>
    <row r="328" spans="1:22">
      <c r="A328" s="5">
        <v>325</v>
      </c>
      <c r="B328" s="6"/>
      <c r="C328" s="6"/>
      <c r="D328" s="6"/>
      <c r="E328" s="6"/>
      <c r="F328" s="6"/>
      <c r="G328" s="42"/>
      <c r="H328" s="42"/>
      <c r="I328" s="42"/>
      <c r="J328" s="18"/>
      <c r="V328" s="19"/>
    </row>
    <row r="329" spans="1:22">
      <c r="A329" s="5">
        <v>326</v>
      </c>
      <c r="B329" s="6"/>
      <c r="C329" s="6"/>
      <c r="D329" s="6"/>
      <c r="E329" s="6"/>
      <c r="F329" s="6"/>
      <c r="G329" s="42"/>
      <c r="H329" s="42"/>
      <c r="I329" s="42"/>
      <c r="J329" s="18"/>
      <c r="V329" s="18"/>
    </row>
    <row r="330" spans="1:22">
      <c r="A330" s="5">
        <v>327</v>
      </c>
      <c r="B330" s="6"/>
      <c r="C330" s="6"/>
      <c r="D330" s="6"/>
      <c r="E330" s="6"/>
      <c r="F330" s="6"/>
      <c r="G330" s="42"/>
      <c r="H330" s="42"/>
      <c r="I330" s="42"/>
      <c r="J330" s="18"/>
      <c r="V330" s="19"/>
    </row>
    <row r="331" spans="1:22">
      <c r="A331" s="5">
        <v>328</v>
      </c>
      <c r="B331" s="6"/>
      <c r="C331" s="6"/>
      <c r="D331" s="6"/>
      <c r="E331" s="6"/>
      <c r="F331" s="6"/>
      <c r="G331" s="42"/>
      <c r="H331" s="42"/>
      <c r="I331" s="42"/>
      <c r="J331" s="18"/>
      <c r="V331" s="18"/>
    </row>
    <row r="332" spans="1:22">
      <c r="A332" s="5">
        <v>329</v>
      </c>
      <c r="B332" s="6"/>
      <c r="C332" s="6"/>
      <c r="D332" s="6"/>
      <c r="E332" s="6"/>
      <c r="F332" s="6"/>
      <c r="G332" s="42"/>
      <c r="H332" s="42"/>
      <c r="I332" s="42"/>
      <c r="J332" s="18"/>
      <c r="V332" s="19"/>
    </row>
    <row r="333" spans="1:22">
      <c r="A333" s="5">
        <v>330</v>
      </c>
      <c r="B333" s="6"/>
      <c r="C333" s="6"/>
      <c r="D333" s="6"/>
      <c r="E333" s="6"/>
      <c r="F333" s="6"/>
      <c r="G333" s="42"/>
      <c r="H333" s="42"/>
      <c r="I333" s="42"/>
      <c r="J333" s="18"/>
      <c r="V333" s="18"/>
    </row>
    <row r="334" spans="1:22">
      <c r="A334" s="5">
        <v>331</v>
      </c>
      <c r="B334" s="6"/>
      <c r="C334" s="6"/>
      <c r="D334" s="6"/>
      <c r="E334" s="6"/>
      <c r="F334" s="6"/>
      <c r="G334" s="42"/>
      <c r="H334" s="42"/>
      <c r="I334" s="42"/>
      <c r="J334" s="18"/>
      <c r="V334" s="19"/>
    </row>
    <row r="335" spans="1:22">
      <c r="A335" s="5">
        <v>332</v>
      </c>
      <c r="B335" s="6"/>
      <c r="C335" s="6"/>
      <c r="D335" s="6"/>
      <c r="E335" s="6"/>
      <c r="F335" s="6"/>
      <c r="G335" s="42"/>
      <c r="H335" s="42"/>
      <c r="I335" s="42"/>
      <c r="J335" s="18"/>
      <c r="V335" s="18"/>
    </row>
    <row r="336" spans="1:22">
      <c r="A336" s="5">
        <v>333</v>
      </c>
      <c r="B336" s="6"/>
      <c r="C336" s="6"/>
      <c r="D336" s="6"/>
      <c r="E336" s="6"/>
      <c r="F336" s="6"/>
      <c r="G336" s="42"/>
      <c r="H336" s="42"/>
      <c r="I336" s="42"/>
      <c r="J336" s="18"/>
      <c r="V336" s="19"/>
    </row>
    <row r="337" spans="1:22">
      <c r="A337" s="5">
        <v>334</v>
      </c>
      <c r="B337" s="6"/>
      <c r="C337" s="6"/>
      <c r="D337" s="6"/>
      <c r="E337" s="6"/>
      <c r="F337" s="6"/>
      <c r="G337" s="42"/>
      <c r="H337" s="42"/>
      <c r="I337" s="42"/>
      <c r="J337" s="18"/>
      <c r="V337" s="18"/>
    </row>
    <row r="338" spans="1:22">
      <c r="A338" s="5">
        <v>335</v>
      </c>
      <c r="B338" s="6"/>
      <c r="C338" s="6"/>
      <c r="D338" s="6"/>
      <c r="E338" s="6"/>
      <c r="F338" s="6"/>
      <c r="G338" s="42"/>
      <c r="H338" s="42"/>
      <c r="I338" s="42"/>
      <c r="J338" s="18"/>
      <c r="V338" s="19"/>
    </row>
    <row r="339" spans="1:22">
      <c r="A339" s="5">
        <v>336</v>
      </c>
      <c r="B339" s="6"/>
      <c r="C339" s="6"/>
      <c r="D339" s="6"/>
      <c r="E339" s="6"/>
      <c r="F339" s="6"/>
      <c r="G339" s="42"/>
      <c r="H339" s="42"/>
      <c r="I339" s="42"/>
      <c r="J339" s="18"/>
      <c r="V339" s="18"/>
    </row>
    <row r="340" spans="1:22">
      <c r="A340" s="5">
        <v>337</v>
      </c>
      <c r="B340" s="6"/>
      <c r="C340" s="6"/>
      <c r="D340" s="6"/>
      <c r="E340" s="6"/>
      <c r="F340" s="6"/>
      <c r="G340" s="42"/>
      <c r="H340" s="42"/>
      <c r="I340" s="42"/>
      <c r="J340" s="18"/>
      <c r="V340" s="19"/>
    </row>
    <row r="341" spans="1:22">
      <c r="A341" s="5">
        <v>338</v>
      </c>
      <c r="B341" s="6"/>
      <c r="C341" s="6"/>
      <c r="D341" s="6"/>
      <c r="E341" s="6"/>
      <c r="F341" s="6"/>
      <c r="G341" s="42"/>
      <c r="H341" s="42"/>
      <c r="I341" s="42"/>
      <c r="J341" s="18"/>
      <c r="V341" s="18"/>
    </row>
    <row r="342" spans="1:22">
      <c r="A342" s="5">
        <v>339</v>
      </c>
      <c r="B342" s="6"/>
      <c r="C342" s="6"/>
      <c r="D342" s="6"/>
      <c r="E342" s="6"/>
      <c r="F342" s="6"/>
      <c r="G342" s="42"/>
      <c r="H342" s="42"/>
      <c r="I342" s="42"/>
      <c r="J342" s="18"/>
      <c r="V342" s="19"/>
    </row>
    <row r="343" spans="1:22">
      <c r="A343" s="5">
        <v>340</v>
      </c>
      <c r="B343" s="6"/>
      <c r="C343" s="6"/>
      <c r="D343" s="6"/>
      <c r="E343" s="6"/>
      <c r="F343" s="6"/>
      <c r="G343" s="42"/>
      <c r="H343" s="42"/>
      <c r="I343" s="42"/>
      <c r="J343" s="18"/>
      <c r="V343" s="18"/>
    </row>
    <row r="344" spans="1:22">
      <c r="A344" s="5">
        <v>341</v>
      </c>
      <c r="B344" s="6"/>
      <c r="C344" s="6"/>
      <c r="D344" s="6"/>
      <c r="E344" s="6"/>
      <c r="F344" s="6"/>
      <c r="G344" s="42"/>
      <c r="H344" s="42"/>
      <c r="I344" s="42"/>
      <c r="J344" s="18"/>
      <c r="V344" s="19"/>
    </row>
    <row r="345" spans="1:22">
      <c r="A345" s="5">
        <v>342</v>
      </c>
      <c r="B345" s="6"/>
      <c r="C345" s="6"/>
      <c r="D345" s="6"/>
      <c r="E345" s="6"/>
      <c r="F345" s="6"/>
      <c r="G345" s="42"/>
      <c r="H345" s="42"/>
      <c r="I345" s="42"/>
      <c r="J345" s="18"/>
      <c r="V345" s="18"/>
    </row>
    <row r="346" spans="1:22">
      <c r="A346" s="5">
        <v>343</v>
      </c>
      <c r="B346" s="6"/>
      <c r="C346" s="6"/>
      <c r="D346" s="6"/>
      <c r="E346" s="6"/>
      <c r="F346" s="6"/>
      <c r="G346" s="42"/>
      <c r="H346" s="42"/>
      <c r="I346" s="42"/>
      <c r="J346" s="18"/>
      <c r="V346" s="19"/>
    </row>
    <row r="347" spans="1:22">
      <c r="A347" s="5">
        <v>344</v>
      </c>
      <c r="B347" s="6"/>
      <c r="C347" s="6"/>
      <c r="D347" s="6"/>
      <c r="E347" s="6"/>
      <c r="F347" s="6"/>
      <c r="G347" s="42"/>
      <c r="H347" s="42"/>
      <c r="I347" s="42"/>
      <c r="J347" s="18"/>
      <c r="V347" s="18"/>
    </row>
    <row r="348" spans="1:22">
      <c r="A348" s="5">
        <v>345</v>
      </c>
      <c r="B348" s="6"/>
      <c r="C348" s="6"/>
      <c r="D348" s="6"/>
      <c r="E348" s="6"/>
      <c r="F348" s="6"/>
      <c r="G348" s="42"/>
      <c r="H348" s="42"/>
      <c r="I348" s="42"/>
      <c r="J348" s="18"/>
      <c r="V348" s="19"/>
    </row>
    <row r="349" spans="1:22">
      <c r="A349" s="5">
        <v>346</v>
      </c>
      <c r="B349" s="6"/>
      <c r="C349" s="6"/>
      <c r="D349" s="6"/>
      <c r="E349" s="6"/>
      <c r="F349" s="6"/>
      <c r="G349" s="42"/>
      <c r="H349" s="42"/>
      <c r="I349" s="42"/>
      <c r="J349" s="18"/>
      <c r="V349" s="18"/>
    </row>
    <row r="350" spans="1:22">
      <c r="A350" s="5">
        <v>347</v>
      </c>
      <c r="B350" s="6"/>
      <c r="C350" s="6"/>
      <c r="D350" s="6"/>
      <c r="E350" s="6"/>
      <c r="F350" s="6"/>
      <c r="G350" s="42"/>
      <c r="H350" s="42"/>
      <c r="I350" s="42"/>
      <c r="J350" s="18"/>
      <c r="V350" s="19"/>
    </row>
    <row r="351" spans="1:22">
      <c r="A351" s="5">
        <v>348</v>
      </c>
      <c r="B351" s="6"/>
      <c r="C351" s="6"/>
      <c r="D351" s="6"/>
      <c r="E351" s="6"/>
      <c r="F351" s="6"/>
      <c r="G351" s="42"/>
      <c r="H351" s="42"/>
      <c r="I351" s="42"/>
      <c r="J351" s="18"/>
      <c r="V351" s="18"/>
    </row>
    <row r="352" spans="1:22">
      <c r="A352" s="5">
        <v>349</v>
      </c>
      <c r="B352" s="6"/>
      <c r="C352" s="6"/>
      <c r="D352" s="6"/>
      <c r="E352" s="6"/>
      <c r="F352" s="6"/>
      <c r="G352" s="42"/>
      <c r="H352" s="42"/>
      <c r="I352" s="42"/>
      <c r="J352" s="18"/>
      <c r="V352" s="19"/>
    </row>
    <row r="353" spans="1:22">
      <c r="A353" s="5">
        <v>350</v>
      </c>
      <c r="B353" s="6"/>
      <c r="C353" s="6"/>
      <c r="D353" s="6"/>
      <c r="E353" s="6"/>
      <c r="F353" s="6"/>
      <c r="G353" s="42"/>
      <c r="H353" s="42"/>
      <c r="I353" s="42"/>
      <c r="J353" s="18"/>
      <c r="V353" s="18"/>
    </row>
    <row r="354" spans="1:22">
      <c r="A354" s="5">
        <v>351</v>
      </c>
      <c r="B354" s="6"/>
      <c r="C354" s="6"/>
      <c r="D354" s="6"/>
      <c r="E354" s="6"/>
      <c r="F354" s="6"/>
      <c r="G354" s="42"/>
      <c r="H354" s="42"/>
      <c r="I354" s="42"/>
      <c r="J354" s="18"/>
      <c r="V354" s="19"/>
    </row>
    <row r="355" spans="1:22">
      <c r="A355" s="5">
        <v>352</v>
      </c>
      <c r="B355" s="6"/>
      <c r="C355" s="6"/>
      <c r="D355" s="6"/>
      <c r="E355" s="6"/>
      <c r="F355" s="6"/>
      <c r="G355" s="42"/>
      <c r="H355" s="42"/>
      <c r="I355" s="42"/>
      <c r="J355" s="18"/>
      <c r="V355" s="18"/>
    </row>
    <row r="356" spans="1:22">
      <c r="A356" s="5">
        <v>353</v>
      </c>
      <c r="B356" s="6"/>
      <c r="C356" s="6"/>
      <c r="D356" s="6"/>
      <c r="E356" s="6"/>
      <c r="F356" s="6"/>
      <c r="G356" s="42"/>
      <c r="H356" s="42"/>
      <c r="I356" s="42"/>
      <c r="J356" s="18"/>
      <c r="V356" s="19"/>
    </row>
    <row r="357" spans="1:22">
      <c r="A357" s="5">
        <v>354</v>
      </c>
      <c r="B357" s="6"/>
      <c r="C357" s="6"/>
      <c r="D357" s="6"/>
      <c r="E357" s="6"/>
      <c r="F357" s="6"/>
      <c r="G357" s="42"/>
      <c r="H357" s="42"/>
      <c r="I357" s="42"/>
      <c r="J357" s="18"/>
      <c r="V357" s="18"/>
    </row>
    <row r="358" spans="1:22">
      <c r="A358" s="5">
        <v>355</v>
      </c>
      <c r="B358" s="6"/>
      <c r="C358" s="6"/>
      <c r="D358" s="6"/>
      <c r="E358" s="6"/>
      <c r="F358" s="6"/>
      <c r="G358" s="42"/>
      <c r="H358" s="42"/>
      <c r="I358" s="42"/>
      <c r="J358" s="18"/>
      <c r="V358" s="19"/>
    </row>
    <row r="359" spans="1:22">
      <c r="A359" s="5">
        <v>356</v>
      </c>
      <c r="B359" s="6"/>
      <c r="C359" s="6"/>
      <c r="D359" s="6"/>
      <c r="E359" s="6"/>
      <c r="F359" s="6"/>
      <c r="G359" s="42"/>
      <c r="H359" s="42"/>
      <c r="I359" s="42"/>
      <c r="J359" s="18"/>
      <c r="V359" s="18"/>
    </row>
    <row r="360" spans="1:22">
      <c r="A360" s="5">
        <v>357</v>
      </c>
      <c r="B360" s="6"/>
      <c r="C360" s="6"/>
      <c r="D360" s="6"/>
      <c r="E360" s="6"/>
      <c r="F360" s="6"/>
      <c r="G360" s="42"/>
      <c r="H360" s="42"/>
      <c r="I360" s="42"/>
      <c r="J360" s="18"/>
      <c r="V360" s="19"/>
    </row>
    <row r="361" spans="1:22">
      <c r="A361" s="5">
        <v>358</v>
      </c>
      <c r="B361" s="6"/>
      <c r="C361" s="6"/>
      <c r="D361" s="6"/>
      <c r="E361" s="6"/>
      <c r="F361" s="6"/>
      <c r="G361" s="42"/>
      <c r="H361" s="42"/>
      <c r="I361" s="42"/>
      <c r="J361" s="18"/>
      <c r="V361" s="18"/>
    </row>
    <row r="362" spans="1:22">
      <c r="A362" s="5">
        <v>359</v>
      </c>
      <c r="B362" s="6"/>
      <c r="C362" s="6"/>
      <c r="D362" s="6"/>
      <c r="E362" s="6"/>
      <c r="F362" s="6"/>
      <c r="G362" s="42"/>
      <c r="H362" s="42"/>
      <c r="I362" s="42"/>
      <c r="J362" s="18"/>
      <c r="V362" s="19"/>
    </row>
    <row r="363" spans="1:22">
      <c r="A363" s="5">
        <v>360</v>
      </c>
      <c r="B363" s="6"/>
      <c r="C363" s="6"/>
      <c r="D363" s="6"/>
      <c r="E363" s="6"/>
      <c r="F363" s="6"/>
      <c r="G363" s="42"/>
      <c r="H363" s="42"/>
      <c r="I363" s="42"/>
      <c r="J363" s="18"/>
      <c r="V363" s="18"/>
    </row>
    <row r="364" spans="1:22">
      <c r="A364" s="5">
        <v>361</v>
      </c>
      <c r="B364" s="6"/>
      <c r="C364" s="6"/>
      <c r="D364" s="6"/>
      <c r="E364" s="6"/>
      <c r="F364" s="6"/>
      <c r="G364" s="42"/>
      <c r="H364" s="42"/>
      <c r="I364" s="42"/>
      <c r="J364" s="18"/>
      <c r="V364" s="19"/>
    </row>
    <row r="365" spans="1:22">
      <c r="A365" s="5">
        <v>362</v>
      </c>
      <c r="B365" s="6"/>
      <c r="C365" s="6"/>
      <c r="D365" s="6"/>
      <c r="E365" s="6"/>
      <c r="F365" s="6"/>
      <c r="G365" s="42"/>
      <c r="H365" s="42"/>
      <c r="I365" s="42"/>
      <c r="J365" s="18"/>
      <c r="V365" s="18"/>
    </row>
    <row r="366" spans="1:22">
      <c r="A366" s="5">
        <v>363</v>
      </c>
      <c r="B366" s="6"/>
      <c r="C366" s="6"/>
      <c r="D366" s="6"/>
      <c r="E366" s="6"/>
      <c r="F366" s="6"/>
      <c r="G366" s="42"/>
      <c r="H366" s="42"/>
      <c r="I366" s="42"/>
      <c r="J366" s="18"/>
      <c r="V366" s="19"/>
    </row>
    <row r="367" spans="1:22">
      <c r="A367" s="5">
        <v>364</v>
      </c>
      <c r="B367" s="6"/>
      <c r="C367" s="6"/>
      <c r="D367" s="6"/>
      <c r="E367" s="6"/>
      <c r="F367" s="6"/>
      <c r="G367" s="42"/>
      <c r="H367" s="42"/>
      <c r="I367" s="42"/>
      <c r="J367" s="18"/>
      <c r="V367" s="18"/>
    </row>
    <row r="368" spans="1:22">
      <c r="A368" s="5">
        <v>365</v>
      </c>
      <c r="B368" s="6"/>
      <c r="C368" s="6"/>
      <c r="D368" s="6"/>
      <c r="E368" s="6"/>
      <c r="F368" s="6"/>
      <c r="G368" s="42"/>
      <c r="H368" s="42"/>
      <c r="I368" s="42"/>
      <c r="J368" s="18"/>
      <c r="V368" s="19"/>
    </row>
    <row r="369" spans="1:22">
      <c r="A369" s="5">
        <v>366</v>
      </c>
      <c r="B369" s="6"/>
      <c r="C369" s="6"/>
      <c r="D369" s="6"/>
      <c r="E369" s="6"/>
      <c r="F369" s="6"/>
      <c r="G369" s="42"/>
      <c r="H369" s="42"/>
      <c r="I369" s="42"/>
      <c r="J369" s="18"/>
      <c r="V369" s="18"/>
    </row>
    <row r="370" spans="1:22">
      <c r="A370" s="5">
        <v>367</v>
      </c>
      <c r="B370" s="6"/>
      <c r="C370" s="6"/>
      <c r="D370" s="6"/>
      <c r="E370" s="6"/>
      <c r="F370" s="6"/>
      <c r="G370" s="42"/>
      <c r="H370" s="42"/>
      <c r="I370" s="42"/>
      <c r="J370" s="18"/>
      <c r="V370" s="19"/>
    </row>
    <row r="371" spans="1:22">
      <c r="A371" s="5">
        <v>368</v>
      </c>
      <c r="B371" s="6"/>
      <c r="C371" s="6"/>
      <c r="D371" s="6"/>
      <c r="E371" s="6"/>
      <c r="F371" s="6"/>
      <c r="G371" s="42"/>
      <c r="H371" s="42"/>
      <c r="I371" s="42"/>
      <c r="J371" s="18"/>
      <c r="V371" s="18"/>
    </row>
    <row r="372" spans="1:22">
      <c r="A372" s="5">
        <v>369</v>
      </c>
      <c r="B372" s="6"/>
      <c r="C372" s="6"/>
      <c r="D372" s="6"/>
      <c r="E372" s="6"/>
      <c r="F372" s="6"/>
      <c r="G372" s="42"/>
      <c r="H372" s="42"/>
      <c r="I372" s="42"/>
      <c r="J372" s="18"/>
      <c r="V372" s="19"/>
    </row>
    <row r="373" spans="1:22">
      <c r="A373" s="5">
        <v>370</v>
      </c>
      <c r="B373" s="6"/>
      <c r="C373" s="6"/>
      <c r="D373" s="6"/>
      <c r="E373" s="6"/>
      <c r="F373" s="6"/>
      <c r="G373" s="42"/>
      <c r="H373" s="42"/>
      <c r="I373" s="42"/>
      <c r="J373" s="18"/>
      <c r="V373" s="18"/>
    </row>
    <row r="374" spans="1:22">
      <c r="A374" s="5">
        <v>371</v>
      </c>
      <c r="B374" s="6"/>
      <c r="C374" s="6"/>
      <c r="D374" s="6"/>
      <c r="E374" s="6"/>
      <c r="F374" s="6"/>
      <c r="G374" s="42"/>
      <c r="H374" s="42"/>
      <c r="I374" s="42"/>
      <c r="J374" s="18"/>
      <c r="V374" s="19"/>
    </row>
    <row r="375" spans="1:22">
      <c r="A375" s="5">
        <v>372</v>
      </c>
      <c r="B375" s="6"/>
      <c r="C375" s="6"/>
      <c r="D375" s="6"/>
      <c r="E375" s="6"/>
      <c r="F375" s="6"/>
      <c r="G375" s="42"/>
      <c r="H375" s="42"/>
      <c r="I375" s="42"/>
      <c r="J375" s="18"/>
      <c r="V375" s="18"/>
    </row>
    <row r="376" spans="1:22">
      <c r="A376" s="5">
        <v>373</v>
      </c>
      <c r="B376" s="6"/>
      <c r="C376" s="6"/>
      <c r="D376" s="6"/>
      <c r="E376" s="6"/>
      <c r="F376" s="6"/>
      <c r="G376" s="42"/>
      <c r="H376" s="42"/>
      <c r="I376" s="42"/>
      <c r="J376" s="18"/>
      <c r="V376" s="19"/>
    </row>
    <row r="377" spans="1:22">
      <c r="A377" s="5">
        <v>374</v>
      </c>
      <c r="B377" s="6"/>
      <c r="C377" s="6"/>
      <c r="D377" s="6"/>
      <c r="E377" s="6"/>
      <c r="F377" s="6"/>
      <c r="G377" s="42"/>
      <c r="H377" s="42"/>
      <c r="I377" s="42"/>
      <c r="J377" s="18"/>
      <c r="V377" s="18"/>
    </row>
    <row r="378" spans="1:22">
      <c r="A378" s="5">
        <v>375</v>
      </c>
      <c r="B378" s="6"/>
      <c r="C378" s="6"/>
      <c r="D378" s="6"/>
      <c r="E378" s="6"/>
      <c r="F378" s="6"/>
      <c r="G378" s="42"/>
      <c r="H378" s="42"/>
      <c r="I378" s="42"/>
      <c r="J378" s="18"/>
      <c r="V378" s="19"/>
    </row>
    <row r="379" spans="1:22">
      <c r="A379" s="5">
        <v>376</v>
      </c>
      <c r="B379" s="6"/>
      <c r="C379" s="6"/>
      <c r="D379" s="6"/>
      <c r="E379" s="6"/>
      <c r="F379" s="6"/>
      <c r="G379" s="42"/>
      <c r="H379" s="42"/>
      <c r="I379" s="42"/>
      <c r="J379" s="18"/>
      <c r="V379" s="18"/>
    </row>
    <row r="380" spans="1:22">
      <c r="A380" s="5">
        <v>377</v>
      </c>
      <c r="B380" s="6"/>
      <c r="C380" s="6"/>
      <c r="D380" s="6"/>
      <c r="E380" s="6"/>
      <c r="F380" s="6"/>
      <c r="G380" s="42"/>
      <c r="H380" s="42"/>
      <c r="I380" s="42"/>
      <c r="J380" s="18"/>
      <c r="V380" s="19"/>
    </row>
    <row r="381" spans="1:22">
      <c r="A381" s="5">
        <v>378</v>
      </c>
      <c r="B381" s="6"/>
      <c r="C381" s="6"/>
      <c r="D381" s="6"/>
      <c r="E381" s="6"/>
      <c r="F381" s="6"/>
      <c r="G381" s="42"/>
      <c r="H381" s="42"/>
      <c r="I381" s="42"/>
      <c r="J381" s="18"/>
      <c r="V381" s="18"/>
    </row>
    <row r="382" spans="1:22">
      <c r="A382" s="5">
        <v>379</v>
      </c>
      <c r="B382" s="6"/>
      <c r="C382" s="6"/>
      <c r="D382" s="6"/>
      <c r="E382" s="6"/>
      <c r="F382" s="6"/>
      <c r="G382" s="42"/>
      <c r="H382" s="42"/>
      <c r="I382" s="42"/>
      <c r="J382" s="18"/>
      <c r="V382" s="19"/>
    </row>
    <row r="383" spans="1:22">
      <c r="A383" s="5">
        <v>380</v>
      </c>
      <c r="B383" s="6"/>
      <c r="C383" s="6"/>
      <c r="D383" s="6"/>
      <c r="E383" s="6"/>
      <c r="F383" s="6"/>
      <c r="G383" s="42"/>
      <c r="H383" s="42"/>
      <c r="I383" s="42"/>
      <c r="J383" s="18"/>
      <c r="V383" s="18"/>
    </row>
    <row r="384" spans="1:22">
      <c r="A384" s="5">
        <v>381</v>
      </c>
      <c r="B384" s="6"/>
      <c r="C384" s="6"/>
      <c r="D384" s="6"/>
      <c r="E384" s="6"/>
      <c r="F384" s="6"/>
      <c r="G384" s="42"/>
      <c r="H384" s="42"/>
      <c r="I384" s="42"/>
      <c r="J384" s="18"/>
      <c r="V384" s="19"/>
    </row>
    <row r="385" spans="1:22">
      <c r="A385" s="5">
        <v>382</v>
      </c>
      <c r="B385" s="6"/>
      <c r="C385" s="6"/>
      <c r="D385" s="6"/>
      <c r="E385" s="6"/>
      <c r="F385" s="6"/>
      <c r="G385" s="42"/>
      <c r="H385" s="42"/>
      <c r="I385" s="42"/>
      <c r="J385" s="18"/>
      <c r="V385" s="18"/>
    </row>
    <row r="386" spans="1:22">
      <c r="A386" s="5">
        <v>383</v>
      </c>
      <c r="B386" s="6"/>
      <c r="C386" s="6"/>
      <c r="D386" s="6"/>
      <c r="E386" s="6"/>
      <c r="F386" s="6"/>
      <c r="G386" s="42"/>
      <c r="H386" s="42"/>
      <c r="I386" s="42"/>
      <c r="J386" s="18"/>
      <c r="V386" s="19"/>
    </row>
    <row r="387" spans="1:22">
      <c r="A387" s="5">
        <v>384</v>
      </c>
      <c r="B387" s="6"/>
      <c r="C387" s="6"/>
      <c r="D387" s="6"/>
      <c r="E387" s="6"/>
      <c r="F387" s="6"/>
      <c r="G387" s="42"/>
      <c r="H387" s="42"/>
      <c r="I387" s="42"/>
      <c r="J387" s="18"/>
      <c r="V387" s="18"/>
    </row>
    <row r="388" spans="1:22">
      <c r="A388" s="5">
        <v>385</v>
      </c>
      <c r="B388" s="6"/>
      <c r="C388" s="6"/>
      <c r="D388" s="6"/>
      <c r="E388" s="6"/>
      <c r="F388" s="6"/>
      <c r="G388" s="42"/>
      <c r="H388" s="42"/>
      <c r="I388" s="42"/>
      <c r="J388" s="18"/>
      <c r="V388" s="19"/>
    </row>
    <row r="389" spans="1:22">
      <c r="A389" s="5">
        <v>386</v>
      </c>
      <c r="B389" s="6"/>
      <c r="C389" s="6"/>
      <c r="D389" s="6"/>
      <c r="E389" s="6"/>
      <c r="F389" s="6"/>
      <c r="G389" s="42"/>
      <c r="H389" s="42"/>
      <c r="I389" s="42"/>
      <c r="J389" s="18"/>
      <c r="V389" s="18"/>
    </row>
    <row r="390" spans="1:22">
      <c r="A390" s="5">
        <v>387</v>
      </c>
      <c r="B390" s="6"/>
      <c r="C390" s="6"/>
      <c r="D390" s="6"/>
      <c r="E390" s="6"/>
      <c r="F390" s="6"/>
      <c r="G390" s="42"/>
      <c r="H390" s="42"/>
      <c r="I390" s="42"/>
      <c r="J390" s="18"/>
      <c r="V390" s="19"/>
    </row>
    <row r="391" spans="1:22">
      <c r="A391" s="5">
        <v>388</v>
      </c>
      <c r="B391" s="6"/>
      <c r="C391" s="6"/>
      <c r="D391" s="6"/>
      <c r="E391" s="6"/>
      <c r="F391" s="6"/>
      <c r="G391" s="42"/>
      <c r="H391" s="42"/>
      <c r="I391" s="42"/>
      <c r="J391" s="18"/>
      <c r="V391" s="18"/>
    </row>
    <row r="392" spans="1:22">
      <c r="A392" s="5">
        <v>389</v>
      </c>
      <c r="B392" s="6"/>
      <c r="C392" s="6"/>
      <c r="D392" s="6"/>
      <c r="E392" s="6"/>
      <c r="F392" s="6"/>
      <c r="G392" s="42"/>
      <c r="H392" s="42"/>
      <c r="I392" s="42"/>
      <c r="J392" s="18"/>
      <c r="V392" s="19"/>
    </row>
    <row r="393" spans="1:22">
      <c r="A393" s="5">
        <v>390</v>
      </c>
      <c r="B393" s="6"/>
      <c r="C393" s="6"/>
      <c r="D393" s="6"/>
      <c r="E393" s="6"/>
      <c r="F393" s="6"/>
      <c r="G393" s="42"/>
      <c r="H393" s="42"/>
      <c r="I393" s="42"/>
      <c r="J393" s="18"/>
      <c r="V393" s="18"/>
    </row>
    <row r="394" spans="1:22">
      <c r="A394" s="5">
        <v>391</v>
      </c>
      <c r="B394" s="6"/>
      <c r="C394" s="6"/>
      <c r="D394" s="6"/>
      <c r="E394" s="6"/>
      <c r="F394" s="6"/>
      <c r="G394" s="42"/>
      <c r="H394" s="42"/>
      <c r="I394" s="42"/>
      <c r="J394" s="18"/>
      <c r="V394" s="19"/>
    </row>
    <row r="395" spans="1:22">
      <c r="A395" s="5">
        <v>392</v>
      </c>
      <c r="B395" s="6"/>
      <c r="C395" s="6"/>
      <c r="D395" s="6"/>
      <c r="E395" s="6"/>
      <c r="F395" s="6"/>
      <c r="G395" s="42"/>
      <c r="H395" s="42"/>
      <c r="I395" s="42"/>
      <c r="J395" s="18"/>
      <c r="V395" s="18"/>
    </row>
    <row r="396" spans="1:22">
      <c r="A396" s="5">
        <v>393</v>
      </c>
      <c r="B396" s="6"/>
      <c r="C396" s="6"/>
      <c r="D396" s="6"/>
      <c r="E396" s="6"/>
      <c r="F396" s="6"/>
      <c r="G396" s="42"/>
      <c r="H396" s="42"/>
      <c r="I396" s="42"/>
      <c r="J396" s="18"/>
      <c r="V396" s="19"/>
    </row>
    <row r="397" spans="1:22">
      <c r="A397" s="5">
        <v>394</v>
      </c>
      <c r="B397" s="6"/>
      <c r="C397" s="6"/>
      <c r="D397" s="6"/>
      <c r="E397" s="6"/>
      <c r="F397" s="6"/>
      <c r="G397" s="42"/>
      <c r="H397" s="42"/>
      <c r="I397" s="42"/>
      <c r="J397" s="18"/>
      <c r="V397" s="18"/>
    </row>
    <row r="398" spans="1:22">
      <c r="A398" s="5">
        <v>395</v>
      </c>
      <c r="B398" s="6"/>
      <c r="C398" s="6"/>
      <c r="D398" s="6"/>
      <c r="E398" s="6"/>
      <c r="F398" s="6"/>
      <c r="G398" s="42"/>
      <c r="H398" s="42"/>
      <c r="I398" s="42"/>
      <c r="J398" s="18"/>
      <c r="V398" s="19"/>
    </row>
    <row r="399" spans="1:22">
      <c r="A399" s="5">
        <v>396</v>
      </c>
      <c r="B399" s="6"/>
      <c r="C399" s="6"/>
      <c r="D399" s="6"/>
      <c r="E399" s="6"/>
      <c r="F399" s="6"/>
      <c r="G399" s="42"/>
      <c r="H399" s="42"/>
      <c r="I399" s="42"/>
      <c r="J399" s="18"/>
      <c r="V399" s="18"/>
    </row>
    <row r="400" spans="1:22">
      <c r="A400" s="5">
        <v>397</v>
      </c>
      <c r="B400" s="6"/>
      <c r="C400" s="6"/>
      <c r="D400" s="6"/>
      <c r="E400" s="6"/>
      <c r="F400" s="6"/>
      <c r="G400" s="42"/>
      <c r="H400" s="42"/>
      <c r="I400" s="42"/>
      <c r="J400" s="18"/>
      <c r="V400" s="19"/>
    </row>
    <row r="401" spans="1:22">
      <c r="A401" s="5">
        <v>398</v>
      </c>
      <c r="B401" s="6"/>
      <c r="C401" s="6"/>
      <c r="D401" s="6"/>
      <c r="E401" s="6"/>
      <c r="F401" s="6"/>
      <c r="G401" s="42"/>
      <c r="H401" s="42"/>
      <c r="I401" s="42"/>
      <c r="J401" s="18"/>
      <c r="V401" s="18"/>
    </row>
    <row r="402" spans="1:22">
      <c r="A402" s="5">
        <v>399</v>
      </c>
      <c r="B402" s="6"/>
      <c r="C402" s="6"/>
      <c r="D402" s="6"/>
      <c r="E402" s="6"/>
      <c r="F402" s="6"/>
      <c r="G402" s="42"/>
      <c r="H402" s="42"/>
      <c r="I402" s="42"/>
      <c r="J402" s="18"/>
      <c r="V402" s="19"/>
    </row>
    <row r="403" spans="1:22">
      <c r="A403" s="5">
        <v>400</v>
      </c>
      <c r="B403" s="6"/>
      <c r="C403" s="6"/>
      <c r="D403" s="6"/>
      <c r="E403" s="6"/>
      <c r="F403" s="6"/>
      <c r="G403" s="42"/>
      <c r="H403" s="42"/>
      <c r="I403" s="42"/>
      <c r="J403" s="18"/>
      <c r="V403" s="18"/>
    </row>
    <row r="404" spans="1:22">
      <c r="A404" s="5">
        <v>401</v>
      </c>
      <c r="B404" s="6"/>
      <c r="C404" s="6"/>
      <c r="D404" s="6"/>
      <c r="E404" s="6"/>
      <c r="F404" s="6"/>
      <c r="G404" s="42"/>
      <c r="H404" s="42"/>
      <c r="I404" s="42"/>
      <c r="J404" s="18"/>
      <c r="V404" s="19"/>
    </row>
    <row r="405" spans="1:22">
      <c r="A405" s="5">
        <v>402</v>
      </c>
      <c r="B405" s="6"/>
      <c r="C405" s="6"/>
      <c r="D405" s="6"/>
      <c r="E405" s="6"/>
      <c r="F405" s="6"/>
      <c r="G405" s="42"/>
      <c r="H405" s="42"/>
      <c r="I405" s="42"/>
      <c r="J405" s="18"/>
      <c r="V405" s="18"/>
    </row>
    <row r="406" spans="1:22">
      <c r="A406" s="5">
        <v>403</v>
      </c>
      <c r="B406" s="6"/>
      <c r="C406" s="6"/>
      <c r="D406" s="6"/>
      <c r="E406" s="6"/>
      <c r="F406" s="6"/>
      <c r="G406" s="42"/>
      <c r="H406" s="42"/>
      <c r="I406" s="42"/>
      <c r="J406" s="18"/>
      <c r="V406" s="19"/>
    </row>
    <row r="407" spans="1:22">
      <c r="A407" s="5">
        <v>404</v>
      </c>
      <c r="B407" s="6"/>
      <c r="C407" s="6"/>
      <c r="D407" s="6"/>
      <c r="E407" s="6"/>
      <c r="F407" s="6"/>
      <c r="G407" s="42"/>
      <c r="H407" s="42"/>
      <c r="I407" s="42"/>
      <c r="J407" s="18"/>
      <c r="V407" s="18"/>
    </row>
    <row r="408" spans="1:22">
      <c r="A408" s="5">
        <v>405</v>
      </c>
      <c r="B408" s="6"/>
      <c r="C408" s="6"/>
      <c r="D408" s="6"/>
      <c r="E408" s="6"/>
      <c r="F408" s="6"/>
      <c r="G408" s="42"/>
      <c r="H408" s="42"/>
      <c r="I408" s="42"/>
      <c r="J408" s="18"/>
      <c r="V408" s="19"/>
    </row>
    <row r="409" spans="1:22">
      <c r="A409" s="5">
        <v>406</v>
      </c>
      <c r="B409" s="6"/>
      <c r="C409" s="6"/>
      <c r="D409" s="6"/>
      <c r="E409" s="6"/>
      <c r="F409" s="6"/>
      <c r="G409" s="42"/>
      <c r="H409" s="42"/>
      <c r="I409" s="42"/>
      <c r="J409" s="18"/>
      <c r="V409" s="18"/>
    </row>
    <row r="410" spans="1:22">
      <c r="A410" s="5">
        <v>407</v>
      </c>
      <c r="B410" s="6"/>
      <c r="C410" s="6"/>
      <c r="D410" s="6"/>
      <c r="E410" s="6"/>
      <c r="F410" s="6"/>
      <c r="G410" s="42"/>
      <c r="H410" s="42"/>
      <c r="I410" s="42"/>
      <c r="J410" s="18"/>
      <c r="V410" s="19"/>
    </row>
    <row r="411" spans="1:22">
      <c r="A411" s="5">
        <v>408</v>
      </c>
      <c r="B411" s="6"/>
      <c r="C411" s="6"/>
      <c r="D411" s="6"/>
      <c r="E411" s="6"/>
      <c r="F411" s="6"/>
      <c r="G411" s="42"/>
      <c r="H411" s="42"/>
      <c r="I411" s="42"/>
      <c r="J411" s="18"/>
      <c r="V411" s="18"/>
    </row>
    <row r="412" spans="1:22">
      <c r="A412" s="5">
        <v>409</v>
      </c>
      <c r="B412" s="6"/>
      <c r="C412" s="6"/>
      <c r="D412" s="6"/>
      <c r="E412" s="6"/>
      <c r="F412" s="6"/>
      <c r="G412" s="42"/>
      <c r="H412" s="42"/>
      <c r="I412" s="42"/>
      <c r="J412" s="18"/>
      <c r="V412" s="19"/>
    </row>
    <row r="413" spans="1:22">
      <c r="A413" s="5">
        <v>410</v>
      </c>
      <c r="B413" s="6"/>
      <c r="C413" s="6"/>
      <c r="D413" s="6"/>
      <c r="E413" s="6"/>
      <c r="F413" s="6"/>
      <c r="G413" s="42"/>
      <c r="H413" s="42"/>
      <c r="I413" s="42"/>
      <c r="J413" s="18"/>
      <c r="V413" s="18"/>
    </row>
    <row r="414" spans="1:22">
      <c r="A414" s="5">
        <v>411</v>
      </c>
      <c r="B414" s="6"/>
      <c r="C414" s="6"/>
      <c r="D414" s="6"/>
      <c r="E414" s="6"/>
      <c r="F414" s="6"/>
      <c r="G414" s="42"/>
      <c r="H414" s="42"/>
      <c r="I414" s="42"/>
      <c r="J414" s="18"/>
      <c r="V414" s="19"/>
    </row>
    <row r="415" spans="1:22">
      <c r="A415" s="5">
        <v>412</v>
      </c>
      <c r="B415" s="6"/>
      <c r="C415" s="6"/>
      <c r="D415" s="6"/>
      <c r="E415" s="6"/>
      <c r="F415" s="6"/>
      <c r="G415" s="42"/>
      <c r="H415" s="42"/>
      <c r="I415" s="42"/>
      <c r="J415" s="18"/>
      <c r="V415" s="18"/>
    </row>
    <row r="416" spans="1:22">
      <c r="A416" s="5">
        <v>413</v>
      </c>
      <c r="B416" s="6"/>
      <c r="C416" s="6"/>
      <c r="D416" s="6"/>
      <c r="E416" s="6"/>
      <c r="F416" s="6"/>
      <c r="G416" s="42"/>
      <c r="H416" s="42"/>
      <c r="I416" s="42"/>
      <c r="J416" s="18"/>
      <c r="V416" s="19"/>
    </row>
    <row r="417" spans="1:22">
      <c r="A417" s="5">
        <v>414</v>
      </c>
      <c r="B417" s="6"/>
      <c r="C417" s="6"/>
      <c r="D417" s="6"/>
      <c r="E417" s="6"/>
      <c r="F417" s="6"/>
      <c r="G417" s="42"/>
      <c r="H417" s="42"/>
      <c r="I417" s="42"/>
      <c r="J417" s="18"/>
      <c r="V417" s="18"/>
    </row>
    <row r="418" spans="1:22">
      <c r="A418" s="5">
        <v>415</v>
      </c>
      <c r="B418" s="6"/>
      <c r="C418" s="6"/>
      <c r="D418" s="6"/>
      <c r="E418" s="6"/>
      <c r="F418" s="6"/>
      <c r="G418" s="42"/>
      <c r="H418" s="42"/>
      <c r="I418" s="42"/>
      <c r="J418" s="18"/>
      <c r="V418" s="19"/>
    </row>
    <row r="419" spans="1:22">
      <c r="A419" s="5">
        <v>416</v>
      </c>
      <c r="B419" s="6"/>
      <c r="C419" s="6"/>
      <c r="D419" s="6"/>
      <c r="E419" s="6"/>
      <c r="F419" s="6"/>
      <c r="G419" s="42"/>
      <c r="H419" s="42"/>
      <c r="I419" s="42"/>
      <c r="J419" s="18"/>
      <c r="V419" s="18"/>
    </row>
    <row r="420" spans="1:22">
      <c r="A420" s="5">
        <v>417</v>
      </c>
      <c r="B420" s="6"/>
      <c r="C420" s="6"/>
      <c r="D420" s="6"/>
      <c r="E420" s="6"/>
      <c r="F420" s="6"/>
      <c r="G420" s="42"/>
      <c r="H420" s="42"/>
      <c r="I420" s="42"/>
      <c r="J420" s="18"/>
      <c r="V420" s="19"/>
    </row>
    <row r="421" spans="1:22">
      <c r="A421" s="5">
        <v>418</v>
      </c>
      <c r="B421" s="6"/>
      <c r="C421" s="6"/>
      <c r="D421" s="6"/>
      <c r="E421" s="6"/>
      <c r="F421" s="6"/>
      <c r="G421" s="42"/>
      <c r="H421" s="42"/>
      <c r="I421" s="42"/>
      <c r="J421" s="18"/>
      <c r="V421" s="18"/>
    </row>
    <row r="422" spans="1:22">
      <c r="A422" s="5">
        <v>419</v>
      </c>
      <c r="B422" s="6"/>
      <c r="C422" s="6"/>
      <c r="D422" s="6"/>
      <c r="E422" s="6"/>
      <c r="F422" s="6"/>
      <c r="G422" s="42"/>
      <c r="H422" s="42"/>
      <c r="I422" s="42"/>
      <c r="J422" s="18"/>
      <c r="V422" s="19"/>
    </row>
    <row r="423" spans="1:22">
      <c r="A423" s="5">
        <v>420</v>
      </c>
      <c r="B423" s="6"/>
      <c r="C423" s="6"/>
      <c r="D423" s="6"/>
      <c r="E423" s="6"/>
      <c r="F423" s="6"/>
      <c r="G423" s="42"/>
      <c r="H423" s="42"/>
      <c r="I423" s="42"/>
      <c r="J423" s="18"/>
      <c r="V423" s="18"/>
    </row>
    <row r="424" spans="1:22">
      <c r="A424" s="5">
        <v>421</v>
      </c>
      <c r="B424" s="6"/>
      <c r="C424" s="6"/>
      <c r="D424" s="6"/>
      <c r="E424" s="6"/>
      <c r="F424" s="6"/>
      <c r="G424" s="42"/>
      <c r="H424" s="42"/>
      <c r="I424" s="42"/>
      <c r="J424" s="18"/>
      <c r="V424" s="19"/>
    </row>
    <row r="425" spans="1:22">
      <c r="A425" s="5">
        <v>422</v>
      </c>
      <c r="B425" s="6"/>
      <c r="C425" s="6"/>
      <c r="D425" s="6"/>
      <c r="E425" s="6"/>
      <c r="F425" s="6"/>
      <c r="G425" s="42"/>
      <c r="H425" s="42"/>
      <c r="I425" s="42"/>
      <c r="J425" s="18"/>
      <c r="V425" s="18"/>
    </row>
    <row r="426" spans="1:22">
      <c r="A426" s="5">
        <v>423</v>
      </c>
      <c r="B426" s="6"/>
      <c r="C426" s="6"/>
      <c r="D426" s="6"/>
      <c r="E426" s="6"/>
      <c r="F426" s="6"/>
      <c r="G426" s="42"/>
      <c r="H426" s="42"/>
      <c r="I426" s="42"/>
      <c r="J426" s="18"/>
      <c r="V426" s="19"/>
    </row>
    <row r="427" spans="1:22">
      <c r="A427" s="5">
        <v>424</v>
      </c>
      <c r="B427" s="6"/>
      <c r="C427" s="6"/>
      <c r="D427" s="6"/>
      <c r="E427" s="6"/>
      <c r="F427" s="6"/>
      <c r="G427" s="42"/>
      <c r="H427" s="42"/>
      <c r="I427" s="42"/>
      <c r="J427" s="18"/>
      <c r="V427" s="18"/>
    </row>
    <row r="428" spans="1:22">
      <c r="A428" s="5">
        <v>425</v>
      </c>
      <c r="B428" s="6"/>
      <c r="C428" s="6"/>
      <c r="D428" s="6"/>
      <c r="E428" s="6"/>
      <c r="F428" s="6"/>
      <c r="G428" s="42"/>
      <c r="H428" s="42"/>
      <c r="I428" s="42"/>
      <c r="J428" s="18"/>
      <c r="V428" s="19"/>
    </row>
    <row r="429" spans="1:22">
      <c r="A429" s="5">
        <v>426</v>
      </c>
      <c r="B429" s="6"/>
      <c r="C429" s="6"/>
      <c r="D429" s="6"/>
      <c r="E429" s="6"/>
      <c r="F429" s="6"/>
      <c r="G429" s="42"/>
      <c r="H429" s="42"/>
      <c r="I429" s="42"/>
      <c r="J429" s="18"/>
      <c r="V429" s="18"/>
    </row>
    <row r="430" spans="1:22">
      <c r="A430" s="5">
        <v>427</v>
      </c>
      <c r="B430" s="6"/>
      <c r="C430" s="6"/>
      <c r="D430" s="6"/>
      <c r="E430" s="6"/>
      <c r="F430" s="6"/>
      <c r="G430" s="42"/>
      <c r="H430" s="42"/>
      <c r="I430" s="42"/>
      <c r="J430" s="18"/>
      <c r="V430" s="19"/>
    </row>
    <row r="431" spans="1:22">
      <c r="A431" s="5">
        <v>428</v>
      </c>
      <c r="B431" s="6"/>
      <c r="C431" s="6"/>
      <c r="D431" s="6"/>
      <c r="E431" s="6"/>
      <c r="F431" s="6"/>
      <c r="G431" s="42"/>
      <c r="H431" s="42"/>
      <c r="I431" s="42"/>
      <c r="J431" s="18"/>
      <c r="V431" s="18"/>
    </row>
    <row r="432" spans="1:22">
      <c r="A432" s="5">
        <v>429</v>
      </c>
      <c r="B432" s="6"/>
      <c r="C432" s="6"/>
      <c r="D432" s="6"/>
      <c r="E432" s="6"/>
      <c r="F432" s="6"/>
      <c r="G432" s="42"/>
      <c r="H432" s="42"/>
      <c r="I432" s="42"/>
      <c r="J432" s="18"/>
      <c r="V432" s="19"/>
    </row>
    <row r="433" spans="1:22">
      <c r="A433" s="5">
        <v>430</v>
      </c>
      <c r="B433" s="6"/>
      <c r="C433" s="6"/>
      <c r="D433" s="6"/>
      <c r="E433" s="6"/>
      <c r="F433" s="6"/>
      <c r="G433" s="42"/>
      <c r="H433" s="42"/>
      <c r="I433" s="42"/>
      <c r="J433" s="18"/>
      <c r="V433" s="18"/>
    </row>
    <row r="434" spans="1:22">
      <c r="A434" s="5">
        <v>431</v>
      </c>
      <c r="B434" s="6"/>
      <c r="C434" s="6"/>
      <c r="D434" s="6"/>
      <c r="E434" s="6"/>
      <c r="F434" s="6"/>
      <c r="G434" s="42"/>
      <c r="H434" s="42"/>
      <c r="I434" s="42"/>
      <c r="J434" s="18"/>
      <c r="V434" s="19"/>
    </row>
    <row r="435" spans="1:22">
      <c r="A435" s="5">
        <v>432</v>
      </c>
      <c r="B435" s="6"/>
      <c r="C435" s="6"/>
      <c r="D435" s="6"/>
      <c r="E435" s="6"/>
      <c r="F435" s="6"/>
      <c r="G435" s="42"/>
      <c r="H435" s="42"/>
      <c r="I435" s="42"/>
      <c r="J435" s="18"/>
      <c r="V435" s="18"/>
    </row>
    <row r="436" spans="1:22">
      <c r="A436" s="5">
        <v>433</v>
      </c>
      <c r="B436" s="6"/>
      <c r="C436" s="6"/>
      <c r="D436" s="6"/>
      <c r="E436" s="6"/>
      <c r="F436" s="6"/>
      <c r="G436" s="42"/>
      <c r="H436" s="42"/>
      <c r="I436" s="42"/>
      <c r="J436" s="18"/>
      <c r="V436" s="19"/>
    </row>
    <row r="437" spans="1:22">
      <c r="A437" s="5">
        <v>434</v>
      </c>
      <c r="B437" s="6"/>
      <c r="C437" s="6"/>
      <c r="D437" s="6"/>
      <c r="E437" s="6"/>
      <c r="F437" s="6"/>
      <c r="G437" s="42"/>
      <c r="H437" s="42"/>
      <c r="I437" s="42"/>
      <c r="J437" s="18"/>
      <c r="V437" s="18"/>
    </row>
    <row r="438" spans="1:22">
      <c r="A438" s="5">
        <v>435</v>
      </c>
      <c r="B438" s="6"/>
      <c r="C438" s="6"/>
      <c r="D438" s="6"/>
      <c r="E438" s="6"/>
      <c r="F438" s="6"/>
      <c r="G438" s="42"/>
      <c r="H438" s="42"/>
      <c r="I438" s="42"/>
      <c r="J438" s="18"/>
      <c r="V438" s="19"/>
    </row>
    <row r="439" spans="1:22">
      <c r="A439" s="5">
        <v>436</v>
      </c>
      <c r="B439" s="6"/>
      <c r="C439" s="6"/>
      <c r="D439" s="6"/>
      <c r="E439" s="6"/>
      <c r="F439" s="6"/>
      <c r="G439" s="42"/>
      <c r="H439" s="42"/>
      <c r="I439" s="42"/>
      <c r="J439" s="18"/>
      <c r="V439" s="18"/>
    </row>
    <row r="440" spans="1:22">
      <c r="A440" s="5">
        <v>437</v>
      </c>
      <c r="B440" s="6"/>
      <c r="C440" s="6"/>
      <c r="D440" s="6"/>
      <c r="E440" s="6"/>
      <c r="F440" s="6"/>
      <c r="G440" s="42"/>
      <c r="H440" s="42"/>
      <c r="I440" s="42"/>
      <c r="J440" s="18"/>
      <c r="V440" s="19"/>
    </row>
    <row r="441" spans="1:22">
      <c r="A441" s="5">
        <v>438</v>
      </c>
      <c r="B441" s="6"/>
      <c r="C441" s="6"/>
      <c r="D441" s="6"/>
      <c r="E441" s="6"/>
      <c r="F441" s="6"/>
      <c r="G441" s="42"/>
      <c r="H441" s="42"/>
      <c r="I441" s="42"/>
      <c r="J441" s="18"/>
      <c r="V441" s="18"/>
    </row>
    <row r="442" spans="1:22">
      <c r="A442" s="5">
        <v>439</v>
      </c>
      <c r="B442" s="6"/>
      <c r="C442" s="6"/>
      <c r="D442" s="6"/>
      <c r="E442" s="6"/>
      <c r="F442" s="6"/>
      <c r="G442" s="42"/>
      <c r="H442" s="42"/>
      <c r="I442" s="42"/>
      <c r="J442" s="18"/>
      <c r="V442" s="19"/>
    </row>
    <row r="443" spans="1:22">
      <c r="A443" s="5">
        <v>440</v>
      </c>
      <c r="B443" s="6"/>
      <c r="C443" s="6"/>
      <c r="D443" s="6"/>
      <c r="E443" s="6"/>
      <c r="F443" s="6"/>
      <c r="G443" s="42"/>
      <c r="H443" s="42"/>
      <c r="I443" s="42"/>
      <c r="J443" s="18"/>
      <c r="V443" s="18"/>
    </row>
    <row r="444" spans="1:22">
      <c r="A444" s="5">
        <v>441</v>
      </c>
      <c r="B444" s="6"/>
      <c r="C444" s="6"/>
      <c r="D444" s="6"/>
      <c r="E444" s="6"/>
      <c r="F444" s="6"/>
      <c r="G444" s="42"/>
      <c r="H444" s="42"/>
      <c r="I444" s="42"/>
      <c r="J444" s="18"/>
      <c r="V444" s="19"/>
    </row>
    <row r="445" spans="1:22">
      <c r="A445" s="5">
        <v>442</v>
      </c>
      <c r="B445" s="6"/>
      <c r="C445" s="6"/>
      <c r="D445" s="6"/>
      <c r="E445" s="6"/>
      <c r="F445" s="6"/>
      <c r="G445" s="42"/>
      <c r="H445" s="42"/>
      <c r="I445" s="42"/>
      <c r="J445" s="18"/>
      <c r="V445" s="18"/>
    </row>
    <row r="446" spans="1:22">
      <c r="A446" s="5">
        <v>443</v>
      </c>
      <c r="B446" s="6"/>
      <c r="C446" s="6"/>
      <c r="D446" s="6"/>
      <c r="E446" s="6"/>
      <c r="F446" s="6"/>
      <c r="G446" s="42"/>
      <c r="H446" s="42"/>
      <c r="I446" s="42"/>
      <c r="J446" s="18"/>
      <c r="V446" s="19"/>
    </row>
    <row r="447" spans="1:22">
      <c r="A447" s="5">
        <v>444</v>
      </c>
      <c r="B447" s="6"/>
      <c r="C447" s="6"/>
      <c r="D447" s="6"/>
      <c r="E447" s="6"/>
      <c r="F447" s="6"/>
      <c r="G447" s="42"/>
      <c r="H447" s="42"/>
      <c r="I447" s="42"/>
      <c r="J447" s="18"/>
      <c r="V447" s="18"/>
    </row>
    <row r="448" spans="1:22">
      <c r="A448" s="5">
        <v>445</v>
      </c>
      <c r="B448" s="6"/>
      <c r="C448" s="6"/>
      <c r="D448" s="6"/>
      <c r="E448" s="6"/>
      <c r="F448" s="6"/>
      <c r="G448" s="42"/>
      <c r="H448" s="42"/>
      <c r="I448" s="42"/>
      <c r="J448" s="18"/>
      <c r="V448" s="19"/>
    </row>
    <row r="449" spans="1:22">
      <c r="A449" s="5">
        <v>446</v>
      </c>
      <c r="B449" s="6"/>
      <c r="C449" s="6"/>
      <c r="D449" s="6"/>
      <c r="E449" s="6"/>
      <c r="F449" s="6"/>
      <c r="G449" s="42"/>
      <c r="H449" s="42"/>
      <c r="I449" s="42"/>
      <c r="J449" s="18"/>
      <c r="V449" s="18"/>
    </row>
    <row r="450" spans="1:22">
      <c r="A450" s="5">
        <v>447</v>
      </c>
      <c r="B450" s="6"/>
      <c r="C450" s="6"/>
      <c r="D450" s="6"/>
      <c r="E450" s="6"/>
      <c r="F450" s="6"/>
      <c r="G450" s="42"/>
      <c r="H450" s="42"/>
      <c r="I450" s="42"/>
      <c r="J450" s="18"/>
      <c r="V450" s="19"/>
    </row>
    <row r="451" spans="1:22">
      <c r="A451" s="5">
        <v>448</v>
      </c>
      <c r="B451" s="6"/>
      <c r="C451" s="6"/>
      <c r="D451" s="6"/>
      <c r="E451" s="6"/>
      <c r="F451" s="6"/>
      <c r="G451" s="42"/>
      <c r="H451" s="42"/>
      <c r="I451" s="42"/>
      <c r="J451" s="18"/>
      <c r="V451" s="18"/>
    </row>
    <row r="452" spans="1:22">
      <c r="A452" s="5">
        <v>449</v>
      </c>
      <c r="B452" s="6"/>
      <c r="C452" s="6"/>
      <c r="D452" s="6"/>
      <c r="E452" s="6"/>
      <c r="F452" s="6"/>
      <c r="G452" s="42"/>
      <c r="H452" s="42"/>
      <c r="I452" s="42"/>
      <c r="J452" s="18"/>
      <c r="V452" s="19"/>
    </row>
    <row r="453" spans="1:22">
      <c r="A453" s="5">
        <v>450</v>
      </c>
      <c r="B453" s="6"/>
      <c r="C453" s="6"/>
      <c r="D453" s="6"/>
      <c r="E453" s="6"/>
      <c r="F453" s="6"/>
      <c r="G453" s="42"/>
      <c r="H453" s="42"/>
      <c r="I453" s="42"/>
      <c r="J453" s="18"/>
      <c r="V453" s="18"/>
    </row>
    <row r="454" spans="1:22">
      <c r="A454" s="5">
        <v>451</v>
      </c>
      <c r="B454" s="6"/>
      <c r="C454" s="6"/>
      <c r="D454" s="6"/>
      <c r="E454" s="6"/>
      <c r="F454" s="6"/>
      <c r="G454" s="42"/>
      <c r="H454" s="42"/>
      <c r="I454" s="42"/>
      <c r="J454" s="18"/>
      <c r="V454" s="19"/>
    </row>
    <row r="455" spans="1:22">
      <c r="A455" s="5">
        <v>452</v>
      </c>
      <c r="B455" s="6"/>
      <c r="C455" s="6"/>
      <c r="D455" s="6"/>
      <c r="E455" s="6"/>
      <c r="F455" s="6"/>
      <c r="G455" s="42"/>
      <c r="H455" s="42"/>
      <c r="I455" s="42"/>
      <c r="J455" s="18"/>
      <c r="V455" s="18"/>
    </row>
    <row r="456" spans="1:22">
      <c r="A456" s="5">
        <v>453</v>
      </c>
      <c r="B456" s="6"/>
      <c r="C456" s="6"/>
      <c r="D456" s="6"/>
      <c r="E456" s="6"/>
      <c r="F456" s="6"/>
      <c r="G456" s="42"/>
      <c r="H456" s="42"/>
      <c r="I456" s="42"/>
      <c r="J456" s="18"/>
      <c r="V456" s="19"/>
    </row>
    <row r="457" spans="1:22">
      <c r="A457" s="5">
        <v>454</v>
      </c>
      <c r="B457" s="6"/>
      <c r="C457" s="6"/>
      <c r="D457" s="6"/>
      <c r="E457" s="6"/>
      <c r="F457" s="6"/>
      <c r="G457" s="42"/>
      <c r="H457" s="42"/>
      <c r="I457" s="42"/>
      <c r="J457" s="18"/>
      <c r="V457" s="18"/>
    </row>
    <row r="458" spans="1:22">
      <c r="A458" s="5">
        <v>455</v>
      </c>
      <c r="B458" s="6"/>
      <c r="C458" s="6"/>
      <c r="D458" s="6"/>
      <c r="E458" s="6"/>
      <c r="F458" s="6"/>
      <c r="G458" s="42"/>
      <c r="H458" s="42"/>
      <c r="I458" s="42"/>
      <c r="J458" s="18"/>
      <c r="V458" s="19"/>
    </row>
    <row r="459" spans="1:22">
      <c r="A459" s="5">
        <v>456</v>
      </c>
      <c r="B459" s="6"/>
      <c r="C459" s="6"/>
      <c r="D459" s="6"/>
      <c r="E459" s="6"/>
      <c r="F459" s="6"/>
      <c r="G459" s="42"/>
      <c r="H459" s="42"/>
      <c r="I459" s="42"/>
      <c r="J459" s="18"/>
      <c r="V459" s="18"/>
    </row>
    <row r="460" spans="1:22">
      <c r="A460" s="5">
        <v>457</v>
      </c>
      <c r="B460" s="6"/>
      <c r="C460" s="6"/>
      <c r="D460" s="6"/>
      <c r="E460" s="6"/>
      <c r="F460" s="6"/>
      <c r="G460" s="42"/>
      <c r="H460" s="42"/>
      <c r="I460" s="42"/>
      <c r="J460" s="18"/>
      <c r="V460" s="19"/>
    </row>
    <row r="461" spans="1:22">
      <c r="A461" s="5">
        <v>458</v>
      </c>
      <c r="B461" s="6"/>
      <c r="C461" s="6"/>
      <c r="D461" s="6"/>
      <c r="E461" s="6"/>
      <c r="F461" s="6"/>
      <c r="G461" s="42"/>
      <c r="H461" s="42"/>
      <c r="I461" s="42"/>
      <c r="J461" s="18"/>
      <c r="V461" s="18"/>
    </row>
    <row r="462" spans="1:22">
      <c r="A462" s="5">
        <v>459</v>
      </c>
      <c r="B462" s="6"/>
      <c r="C462" s="6"/>
      <c r="D462" s="6"/>
      <c r="E462" s="6"/>
      <c r="F462" s="6"/>
      <c r="G462" s="42"/>
      <c r="H462" s="42"/>
      <c r="I462" s="42"/>
      <c r="J462" s="18"/>
      <c r="V462" s="19"/>
    </row>
    <row r="463" spans="1:22">
      <c r="A463" s="5">
        <v>460</v>
      </c>
      <c r="B463" s="6"/>
      <c r="C463" s="6"/>
      <c r="D463" s="6"/>
      <c r="E463" s="6"/>
      <c r="F463" s="6"/>
      <c r="G463" s="42"/>
      <c r="H463" s="42"/>
      <c r="I463" s="42"/>
      <c r="J463" s="18"/>
      <c r="V463" s="18"/>
    </row>
    <row r="464" spans="1:22">
      <c r="A464" s="5">
        <v>461</v>
      </c>
      <c r="B464" s="6"/>
      <c r="C464" s="6"/>
      <c r="D464" s="6"/>
      <c r="E464" s="6"/>
      <c r="F464" s="6"/>
      <c r="G464" s="42"/>
      <c r="H464" s="42"/>
      <c r="I464" s="42"/>
      <c r="J464" s="18"/>
      <c r="V464" s="19"/>
    </row>
    <row r="465" spans="1:22">
      <c r="A465" s="5">
        <v>462</v>
      </c>
      <c r="B465" s="6"/>
      <c r="C465" s="6"/>
      <c r="D465" s="6"/>
      <c r="E465" s="6"/>
      <c r="F465" s="6"/>
      <c r="G465" s="42"/>
      <c r="H465" s="42"/>
      <c r="I465" s="42"/>
      <c r="J465" s="18"/>
      <c r="V465" s="18"/>
    </row>
    <row r="466" spans="1:22">
      <c r="A466" s="5">
        <v>463</v>
      </c>
      <c r="B466" s="6"/>
      <c r="C466" s="6"/>
      <c r="D466" s="6"/>
      <c r="E466" s="6"/>
      <c r="F466" s="6"/>
      <c r="G466" s="42"/>
      <c r="H466" s="42"/>
      <c r="I466" s="42"/>
      <c r="J466" s="18"/>
      <c r="V466" s="19"/>
    </row>
    <row r="467" spans="1:22">
      <c r="A467" s="5">
        <v>464</v>
      </c>
      <c r="B467" s="6"/>
      <c r="C467" s="6"/>
      <c r="D467" s="6"/>
      <c r="E467" s="6"/>
      <c r="F467" s="6"/>
      <c r="G467" s="42"/>
      <c r="H467" s="42"/>
      <c r="I467" s="42"/>
      <c r="J467" s="18"/>
      <c r="V467" s="18"/>
    </row>
    <row r="468" spans="1:22">
      <c r="A468" s="5">
        <v>465</v>
      </c>
      <c r="B468" s="6"/>
      <c r="C468" s="6"/>
      <c r="D468" s="6"/>
      <c r="E468" s="6"/>
      <c r="F468" s="6"/>
      <c r="G468" s="42"/>
      <c r="H468" s="42"/>
      <c r="I468" s="42"/>
      <c r="J468" s="18"/>
      <c r="V468" s="19"/>
    </row>
    <row r="469" spans="1:22">
      <c r="A469" s="5">
        <v>466</v>
      </c>
      <c r="B469" s="6"/>
      <c r="C469" s="6"/>
      <c r="D469" s="6"/>
      <c r="E469" s="6"/>
      <c r="F469" s="6"/>
      <c r="G469" s="42"/>
      <c r="H469" s="42"/>
      <c r="I469" s="42"/>
      <c r="J469" s="18"/>
      <c r="V469" s="18"/>
    </row>
    <row r="470" spans="1:22">
      <c r="A470" s="5">
        <v>467</v>
      </c>
      <c r="B470" s="6"/>
      <c r="C470" s="6"/>
      <c r="D470" s="6"/>
      <c r="E470" s="6"/>
      <c r="F470" s="6"/>
      <c r="G470" s="42"/>
      <c r="H470" s="42"/>
      <c r="I470" s="42"/>
      <c r="J470" s="18"/>
      <c r="V470" s="19"/>
    </row>
    <row r="471" spans="1:22">
      <c r="A471" s="5">
        <v>468</v>
      </c>
      <c r="B471" s="6"/>
      <c r="C471" s="6"/>
      <c r="D471" s="6"/>
      <c r="E471" s="6"/>
      <c r="F471" s="6"/>
      <c r="G471" s="42"/>
      <c r="H471" s="42"/>
      <c r="I471" s="42"/>
      <c r="J471" s="18"/>
      <c r="V471" s="18"/>
    </row>
    <row r="472" spans="1:22">
      <c r="A472" s="5">
        <v>469</v>
      </c>
      <c r="B472" s="6"/>
      <c r="C472" s="6"/>
      <c r="D472" s="6"/>
      <c r="E472" s="6"/>
      <c r="F472" s="6"/>
      <c r="G472" s="42"/>
      <c r="H472" s="42"/>
      <c r="I472" s="42"/>
      <c r="J472" s="18">
        <f>IF(E472 = "Passed",1,0)</f>
        <v>0</v>
      </c>
      <c r="V472" s="19"/>
    </row>
    <row r="473" spans="1:22">
      <c r="A473" s="5">
        <v>470</v>
      </c>
      <c r="B473" s="6"/>
      <c r="C473" s="6"/>
      <c r="D473" s="6"/>
      <c r="E473" s="6"/>
      <c r="F473" s="6"/>
      <c r="G473" s="42"/>
      <c r="H473" s="42"/>
      <c r="I473" s="42"/>
      <c r="J473" s="18">
        <f>IF(E473 = "Passed",1,0)</f>
        <v>0</v>
      </c>
      <c r="V473" s="18"/>
    </row>
    <row r="474" spans="1:22">
      <c r="A474" s="5">
        <v>471</v>
      </c>
      <c r="B474" s="6"/>
      <c r="C474" s="6"/>
      <c r="D474" s="6"/>
      <c r="E474" s="6"/>
      <c r="F474" s="6"/>
      <c r="G474" s="42"/>
      <c r="H474" s="42"/>
      <c r="I474" s="42"/>
      <c r="J474" s="18">
        <f>IF(E474 = "Passed",1,0)</f>
        <v>0</v>
      </c>
      <c r="V474" s="19"/>
    </row>
    <row r="475" spans="1:22">
      <c r="A475" s="5">
        <v>472</v>
      </c>
      <c r="B475" s="6"/>
      <c r="C475" s="6"/>
      <c r="D475" s="6"/>
      <c r="E475" s="6"/>
      <c r="F475" s="6"/>
      <c r="G475" s="42"/>
      <c r="H475" s="42"/>
      <c r="I475" s="42"/>
      <c r="J475" s="18">
        <f>IF(E475 = "Passed",1,0)</f>
        <v>0</v>
      </c>
      <c r="V475" s="18"/>
    </row>
    <row r="476" spans="1:22">
      <c r="A476" s="5">
        <v>473</v>
      </c>
      <c r="B476" s="6"/>
      <c r="C476" s="6"/>
      <c r="D476" s="6"/>
      <c r="E476" s="6"/>
      <c r="F476" s="6"/>
      <c r="G476" s="42"/>
      <c r="H476" s="42"/>
      <c r="I476" s="42"/>
      <c r="J476" s="18">
        <f>IF(E476 = "Passed",1,0)</f>
        <v>0</v>
      </c>
      <c r="V476" s="19"/>
    </row>
    <row r="477" spans="1:22">
      <c r="A477" s="5">
        <v>474</v>
      </c>
      <c r="B477" s="6"/>
      <c r="C477" s="6"/>
      <c r="D477" s="6"/>
      <c r="E477" s="6"/>
      <c r="F477" s="6"/>
      <c r="G477" s="42"/>
      <c r="H477" s="42"/>
      <c r="I477" s="42"/>
      <c r="J477" s="18">
        <f>IF(E477 = "Passed",1,0)</f>
        <v>0</v>
      </c>
      <c r="V477" s="18"/>
    </row>
    <row r="478" spans="1:22">
      <c r="A478" s="5">
        <v>475</v>
      </c>
      <c r="B478" s="6"/>
      <c r="C478" s="6"/>
      <c r="D478" s="6"/>
      <c r="E478" s="6"/>
      <c r="F478" s="6"/>
      <c r="G478" s="42"/>
      <c r="H478" s="42"/>
      <c r="I478" s="42"/>
      <c r="J478" s="18">
        <f>IF(E478 = "Passed",1,0)</f>
        <v>0</v>
      </c>
      <c r="V478" s="19"/>
    </row>
    <row r="479" spans="1:22">
      <c r="A479" s="5">
        <v>476</v>
      </c>
      <c r="B479" s="6"/>
      <c r="C479" s="6"/>
      <c r="D479" s="6"/>
      <c r="E479" s="6"/>
      <c r="F479" s="6"/>
      <c r="G479" s="42"/>
      <c r="H479" s="42"/>
      <c r="I479" s="42"/>
      <c r="J479" s="18">
        <f>IF(E479 = "Passed",1,0)</f>
        <v>0</v>
      </c>
      <c r="V479" s="18"/>
    </row>
    <row r="480" spans="1:22">
      <c r="A480" s="5">
        <v>477</v>
      </c>
      <c r="B480" s="6"/>
      <c r="C480" s="6"/>
      <c r="D480" s="6"/>
      <c r="E480" s="6"/>
      <c r="F480" s="6"/>
      <c r="G480" s="42"/>
      <c r="H480" s="42"/>
      <c r="I480" s="42"/>
      <c r="J480" s="18">
        <f>IF(E480 = "Passed",1,0)</f>
        <v>0</v>
      </c>
      <c r="V480" s="19"/>
    </row>
    <row r="481" spans="1:22">
      <c r="A481" s="5">
        <v>478</v>
      </c>
      <c r="B481" s="6"/>
      <c r="C481" s="6"/>
      <c r="D481" s="6"/>
      <c r="E481" s="6"/>
      <c r="F481" s="6"/>
      <c r="G481" s="42"/>
      <c r="H481" s="42"/>
      <c r="I481" s="42"/>
      <c r="J481" s="18">
        <f>IF(E481 = "Passed",1,0)</f>
        <v>0</v>
      </c>
      <c r="V481" s="18"/>
    </row>
    <row r="482" spans="1:22">
      <c r="A482" s="5">
        <v>479</v>
      </c>
      <c r="B482" s="6"/>
      <c r="C482" s="6"/>
      <c r="D482" s="6"/>
      <c r="E482" s="6"/>
      <c r="F482" s="6"/>
      <c r="G482" s="42"/>
      <c r="H482" s="42"/>
      <c r="I482" s="42"/>
      <c r="J482" s="18">
        <f>IF(E482 = "Passed",1,0)</f>
        <v>0</v>
      </c>
      <c r="V482" s="19"/>
    </row>
    <row r="483" spans="1:22">
      <c r="A483" s="5">
        <v>480</v>
      </c>
      <c r="B483" s="6"/>
      <c r="C483" s="6"/>
      <c r="D483" s="6"/>
      <c r="E483" s="6"/>
      <c r="F483" s="6"/>
      <c r="G483" s="42"/>
      <c r="H483" s="42"/>
      <c r="I483" s="42"/>
      <c r="J483" s="18">
        <f>IF(E483 = "Passed",1,0)</f>
        <v>0</v>
      </c>
      <c r="V483" s="18"/>
    </row>
    <row r="484" spans="1:22">
      <c r="A484" s="5">
        <v>481</v>
      </c>
      <c r="B484" s="6"/>
      <c r="C484" s="6"/>
      <c r="D484" s="6"/>
      <c r="E484" s="6"/>
      <c r="F484" s="6"/>
      <c r="G484" s="42"/>
      <c r="H484" s="42"/>
      <c r="I484" s="42"/>
      <c r="J484" s="18">
        <f>IF(E484 = "Passed",1,0)</f>
        <v>0</v>
      </c>
      <c r="V484" s="19"/>
    </row>
    <row r="485" spans="1:22">
      <c r="A485" s="5">
        <v>482</v>
      </c>
      <c r="B485" s="6"/>
      <c r="C485" s="6"/>
      <c r="D485" s="6"/>
      <c r="E485" s="6"/>
      <c r="F485" s="6"/>
      <c r="G485" s="42"/>
      <c r="H485" s="42"/>
      <c r="I485" s="42"/>
      <c r="J485" s="18">
        <f>IF(E485 = "Passed",1,0)</f>
        <v>0</v>
      </c>
      <c r="V485" s="18"/>
    </row>
    <row r="486" spans="1:22">
      <c r="A486" s="5">
        <v>483</v>
      </c>
      <c r="B486" s="6"/>
      <c r="C486" s="6"/>
      <c r="D486" s="6"/>
      <c r="E486" s="6"/>
      <c r="F486" s="6"/>
      <c r="G486" s="42"/>
      <c r="H486" s="42"/>
      <c r="I486" s="42"/>
      <c r="J486" s="18">
        <f>IF(E486 = "Passed",1,0)</f>
        <v>0</v>
      </c>
      <c r="V486" s="19"/>
    </row>
    <row r="487" spans="1:22">
      <c r="A487" s="5">
        <v>484</v>
      </c>
      <c r="B487" s="6"/>
      <c r="C487" s="6"/>
      <c r="D487" s="6"/>
      <c r="E487" s="6"/>
      <c r="F487" s="6"/>
      <c r="G487" s="42"/>
      <c r="H487" s="42"/>
      <c r="I487" s="42"/>
      <c r="J487" s="18">
        <f>IF(E487 = "Passed",1,0)</f>
        <v>0</v>
      </c>
      <c r="V487" s="18"/>
    </row>
    <row r="488" spans="1:22">
      <c r="A488" s="5">
        <v>485</v>
      </c>
      <c r="B488" s="6"/>
      <c r="C488" s="6"/>
      <c r="D488" s="6"/>
      <c r="E488" s="6"/>
      <c r="F488" s="6"/>
      <c r="G488" s="42"/>
      <c r="H488" s="42"/>
      <c r="I488" s="42"/>
      <c r="J488" s="18">
        <f>IF(E488 = "Passed",1,0)</f>
        <v>0</v>
      </c>
      <c r="V488" s="19"/>
    </row>
    <row r="489" spans="1:22">
      <c r="A489" s="5">
        <v>486</v>
      </c>
      <c r="B489" s="7"/>
      <c r="C489" s="7"/>
      <c r="D489" s="7"/>
      <c r="E489" s="7"/>
      <c r="F489" s="7"/>
      <c r="G489" s="7"/>
      <c r="H489" s="7"/>
      <c r="I489" s="7"/>
      <c r="J489" s="18">
        <f>IF(E489 = "Passed",1,0)</f>
        <v>0</v>
      </c>
      <c r="V489" s="20"/>
    </row>
  </sheetData>
  <mergeCells count="4">
    <mergeCell ref="L2:T2"/>
    <mergeCell ref="A2:J2"/>
    <mergeCell ref="A1:T1"/>
    <mergeCell ref="K2:K10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9"/>
  <sheetViews>
    <sheetView tabSelected="1" zoomScaleNormal="100" workbookViewId="0">
      <selection activeCell="F11" sqref="F11"/>
    </sheetView>
  </sheetViews>
  <sheetFormatPr baseColWidth="10" defaultColWidth="8.83203125" defaultRowHeight="15"/>
  <cols>
    <col min="1" max="1" width="11.5" customWidth="1"/>
    <col min="2" max="2" width="16.1640625" customWidth="1"/>
    <col min="3" max="3" width="17" customWidth="1"/>
    <col min="4" max="4" width="17.1640625" customWidth="1"/>
    <col min="5" max="5" width="16.5" customWidth="1"/>
    <col min="6" max="6" width="16.33203125" customWidth="1"/>
    <col min="7" max="8" width="9.33203125" customWidth="1"/>
    <col min="9" max="9" width="12" customWidth="1"/>
    <col min="10" max="10" width="15.6640625" customWidth="1"/>
    <col min="11" max="11" width="36.6640625" customWidth="1"/>
    <col min="12" max="12" width="1.6640625" customWidth="1"/>
    <col min="13" max="13" width="11" customWidth="1"/>
    <col min="14" max="14" width="11.33203125" customWidth="1"/>
    <col min="15" max="15" width="15.83203125" customWidth="1"/>
    <col min="16" max="16" width="14.83203125" customWidth="1"/>
    <col min="17" max="17" width="14.5" customWidth="1"/>
    <col min="18" max="18" width="17" customWidth="1"/>
    <col min="19" max="19" width="11.83203125" customWidth="1"/>
    <col min="20" max="20" width="11" customWidth="1"/>
    <col min="21" max="21" width="29.33203125" customWidth="1"/>
  </cols>
  <sheetData>
    <row r="1" spans="1:25" ht="33" customHeight="1">
      <c r="A1" s="49" t="s">
        <v>28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25" ht="18.75" customHeight="1">
      <c r="A2" s="45" t="s">
        <v>14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51"/>
      <c r="M2" s="27"/>
    </row>
    <row r="3" spans="1:25">
      <c r="A3" s="4" t="s">
        <v>11</v>
      </c>
      <c r="B3" t="s">
        <v>21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44</v>
      </c>
      <c r="I3" t="s">
        <v>6</v>
      </c>
      <c r="J3" t="s">
        <v>22</v>
      </c>
      <c r="K3" t="s">
        <v>7</v>
      </c>
      <c r="L3" s="51"/>
      <c r="M3" s="4" t="s">
        <v>11</v>
      </c>
      <c r="N3" t="s">
        <v>35</v>
      </c>
      <c r="O3" t="s">
        <v>30</v>
      </c>
      <c r="P3" t="s">
        <v>29</v>
      </c>
      <c r="Q3" t="s">
        <v>31</v>
      </c>
      <c r="R3" t="s">
        <v>9</v>
      </c>
      <c r="S3" t="s">
        <v>10</v>
      </c>
      <c r="T3" t="s">
        <v>8</v>
      </c>
      <c r="U3" t="s">
        <v>23</v>
      </c>
      <c r="V3" t="s">
        <v>16</v>
      </c>
      <c r="W3" t="s">
        <v>13</v>
      </c>
      <c r="Y3" t="s">
        <v>7</v>
      </c>
    </row>
    <row r="4" spans="1:25" ht="15" customHeight="1">
      <c r="A4" s="16">
        <v>1</v>
      </c>
      <c r="B4">
        <v>4</v>
      </c>
      <c r="C4">
        <v>4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 s="2" t="s">
        <v>58</v>
      </c>
      <c r="L4" s="51"/>
      <c r="M4" s="16">
        <v>1</v>
      </c>
      <c r="N4">
        <v>4</v>
      </c>
      <c r="O4" s="1">
        <f xml:space="preserve"> AVERAGE( D4:D10)</f>
        <v>1.7142857142857142</v>
      </c>
      <c r="P4" s="1">
        <f xml:space="preserve"> AVERAGE( E4:E10)</f>
        <v>0.2857142857142857</v>
      </c>
      <c r="Q4" s="1">
        <f xml:space="preserve"> AVERAGE( F4:F10)</f>
        <v>0</v>
      </c>
      <c r="R4" s="1">
        <f xml:space="preserve"> SUM(Y4:Y9)</f>
        <v>0</v>
      </c>
      <c r="U4" s="1">
        <f xml:space="preserve"> SUM( K4:K10)</f>
        <v>0</v>
      </c>
      <c r="W4">
        <f>(O4+(P4*0.75)+(Q4*1.5))</f>
        <v>1.9285714285714284</v>
      </c>
      <c r="Y4" s="22">
        <f t="shared" ref="Y4:Y24" si="0">IF(G4 = "Yes",1,0)</f>
        <v>0</v>
      </c>
    </row>
    <row r="5" spans="1:25" ht="15" customHeight="1">
      <c r="A5" s="16">
        <v>2</v>
      </c>
      <c r="B5">
        <v>4</v>
      </c>
      <c r="C5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 s="2" t="s">
        <v>58</v>
      </c>
      <c r="L5" s="51"/>
      <c r="M5" s="16">
        <v>2</v>
      </c>
      <c r="N5">
        <v>330</v>
      </c>
      <c r="O5" s="1">
        <f xml:space="preserve"> AVERAGE( D11:D15)</f>
        <v>2.4</v>
      </c>
      <c r="P5" s="1">
        <f xml:space="preserve"> AVERAGE( E11:E15)</f>
        <v>0.6</v>
      </c>
      <c r="Q5" s="1">
        <f xml:space="preserve"> AVERAGE( F11:F15)</f>
        <v>0</v>
      </c>
      <c r="U5" s="1">
        <f xml:space="preserve"> SUM( K11:K15)</f>
        <v>0</v>
      </c>
      <c r="V5" s="3"/>
      <c r="W5">
        <f t="shared" ref="W5:W57" si="1">(O5+(P5*0.75)+(Q5*1.5))</f>
        <v>2.8499999999999996</v>
      </c>
      <c r="Y5" s="23">
        <f t="shared" si="0"/>
        <v>0</v>
      </c>
    </row>
    <row r="6" spans="1:25">
      <c r="A6" s="16">
        <v>3</v>
      </c>
      <c r="B6">
        <v>4</v>
      </c>
      <c r="C6">
        <v>21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 s="2" t="s">
        <v>79</v>
      </c>
      <c r="L6" s="51"/>
      <c r="M6" s="16">
        <v>3</v>
      </c>
      <c r="N6">
        <v>580</v>
      </c>
      <c r="O6" s="1">
        <f xml:space="preserve"> AVERAGE( D16:D20)</f>
        <v>0.8</v>
      </c>
      <c r="P6" s="1">
        <f xml:space="preserve"> AVERAGE( E16:E20)</f>
        <v>0.4</v>
      </c>
      <c r="Q6" s="1">
        <f xml:space="preserve"> AVERAGE( F16:F20)</f>
        <v>0.8</v>
      </c>
      <c r="U6" s="1">
        <f xml:space="preserve"> SUM( K16:K20)</f>
        <v>0</v>
      </c>
      <c r="V6" s="3"/>
      <c r="W6">
        <f t="shared" si="1"/>
        <v>2.3000000000000003</v>
      </c>
      <c r="Y6" s="24">
        <f t="shared" si="0"/>
        <v>0</v>
      </c>
    </row>
    <row r="7" spans="1:25">
      <c r="A7" s="16">
        <v>4</v>
      </c>
      <c r="B7">
        <v>4</v>
      </c>
      <c r="C7">
        <v>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2" t="s">
        <v>89</v>
      </c>
      <c r="L7" s="51"/>
      <c r="M7" s="16">
        <v>4</v>
      </c>
      <c r="N7">
        <v>589</v>
      </c>
      <c r="O7" s="1">
        <f xml:space="preserve"> AVERAGE( D21:D26)</f>
        <v>0.83333333333333337</v>
      </c>
      <c r="P7" s="1">
        <f xml:space="preserve"> AVERAGE( E21:E26)</f>
        <v>0.33333333333333331</v>
      </c>
      <c r="Q7" s="1">
        <f xml:space="preserve"> AVERAGE( F21:F26)</f>
        <v>0</v>
      </c>
      <c r="U7" s="1">
        <f xml:space="preserve"> SUM( K21:K26)</f>
        <v>0</v>
      </c>
      <c r="W7">
        <f t="shared" si="1"/>
        <v>1.0833333333333335</v>
      </c>
      <c r="Y7" s="23">
        <f t="shared" si="0"/>
        <v>0</v>
      </c>
    </row>
    <row r="8" spans="1:25">
      <c r="A8" s="16">
        <v>5</v>
      </c>
      <c r="B8">
        <v>4</v>
      </c>
      <c r="C8">
        <v>38</v>
      </c>
      <c r="D8">
        <v>2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 s="2"/>
      <c r="L8" s="51"/>
      <c r="M8" s="16">
        <v>5</v>
      </c>
      <c r="N8">
        <v>599</v>
      </c>
      <c r="O8" s="1">
        <f xml:space="preserve"> AVERAGE( D27:D32)</f>
        <v>0.16666666666666666</v>
      </c>
      <c r="P8" s="1">
        <f xml:space="preserve"> AVERAGE( E27:E32)</f>
        <v>0</v>
      </c>
      <c r="Q8" s="1">
        <f xml:space="preserve"> AVERAGE( F27:F32)</f>
        <v>0</v>
      </c>
      <c r="U8" s="1">
        <f xml:space="preserve"> SUM( K27:K32)</f>
        <v>0</v>
      </c>
      <c r="W8">
        <f t="shared" si="1"/>
        <v>0.16666666666666666</v>
      </c>
      <c r="Y8" s="24">
        <f t="shared" si="0"/>
        <v>0</v>
      </c>
    </row>
    <row r="9" spans="1:25">
      <c r="A9" s="16">
        <v>6</v>
      </c>
      <c r="B9">
        <v>207</v>
      </c>
      <c r="C9">
        <v>3</v>
      </c>
      <c r="D9">
        <v>3</v>
      </c>
      <c r="E9">
        <v>2</v>
      </c>
      <c r="F9">
        <v>0</v>
      </c>
      <c r="G9">
        <v>2</v>
      </c>
      <c r="H9">
        <v>2</v>
      </c>
      <c r="I9">
        <v>0</v>
      </c>
      <c r="J9">
        <v>1</v>
      </c>
      <c r="K9" s="2"/>
      <c r="L9" s="51"/>
      <c r="M9" s="16">
        <v>6</v>
      </c>
      <c r="N9">
        <v>606</v>
      </c>
      <c r="O9" s="1">
        <f xml:space="preserve"> AVERAGE( D33:D39)</f>
        <v>2</v>
      </c>
      <c r="P9" s="1">
        <f xml:space="preserve"> AVERAGE( E33:E39)</f>
        <v>0</v>
      </c>
      <c r="Q9" s="1">
        <f xml:space="preserve"> AVERAGE( F33:F39)</f>
        <v>0</v>
      </c>
      <c r="U9" s="1" t="e">
        <f xml:space="preserve"> AVERAGE( K33:K39)</f>
        <v>#DIV/0!</v>
      </c>
      <c r="W9">
        <f t="shared" si="1"/>
        <v>2</v>
      </c>
      <c r="Y9" s="23">
        <f t="shared" si="0"/>
        <v>0</v>
      </c>
    </row>
    <row r="10" spans="1:25">
      <c r="A10" s="16">
        <v>7</v>
      </c>
      <c r="B10">
        <v>207</v>
      </c>
      <c r="C10">
        <v>18</v>
      </c>
      <c r="D10">
        <v>6</v>
      </c>
      <c r="E10">
        <v>0</v>
      </c>
      <c r="F10">
        <v>0</v>
      </c>
      <c r="G10">
        <v>2</v>
      </c>
      <c r="H10">
        <v>0</v>
      </c>
      <c r="I10">
        <v>0</v>
      </c>
      <c r="J10">
        <v>1</v>
      </c>
      <c r="K10" s="2"/>
      <c r="L10" s="51"/>
      <c r="M10" s="16">
        <v>7</v>
      </c>
      <c r="N10">
        <v>687</v>
      </c>
      <c r="O10" s="1">
        <f xml:space="preserve"> AVERAGE( D40:D46)</f>
        <v>0.42857142857142855</v>
      </c>
      <c r="P10" s="1">
        <f xml:space="preserve"> AVERAGE( E40:E46)</f>
        <v>0.5714285714285714</v>
      </c>
      <c r="Q10" s="1">
        <f xml:space="preserve"> AVERAGE( F40:F46)</f>
        <v>0</v>
      </c>
      <c r="U10" s="1" t="e">
        <f xml:space="preserve"> AVERAGE( K40:K46)</f>
        <v>#DIV/0!</v>
      </c>
      <c r="W10">
        <f t="shared" si="1"/>
        <v>0.8571428571428571</v>
      </c>
      <c r="Y10" s="24">
        <f t="shared" si="0"/>
        <v>0</v>
      </c>
    </row>
    <row r="11" spans="1:25">
      <c r="A11" s="16">
        <v>8</v>
      </c>
      <c r="B11">
        <v>207</v>
      </c>
      <c r="C11">
        <v>28</v>
      </c>
      <c r="D11">
        <v>1</v>
      </c>
      <c r="E11">
        <v>3</v>
      </c>
      <c r="F11">
        <v>0</v>
      </c>
      <c r="G11">
        <v>1</v>
      </c>
      <c r="H11">
        <v>3</v>
      </c>
      <c r="I11">
        <v>0</v>
      </c>
      <c r="J11">
        <v>0</v>
      </c>
      <c r="K11" s="2"/>
      <c r="L11" s="51"/>
      <c r="M11" s="16">
        <v>8</v>
      </c>
      <c r="N11">
        <v>691</v>
      </c>
      <c r="O11" s="1">
        <f xml:space="preserve"> AVERAGE( D47:D54)</f>
        <v>0.875</v>
      </c>
      <c r="P11" s="1">
        <f xml:space="preserve"> AVERAGE( E47:E54)</f>
        <v>0.125</v>
      </c>
      <c r="Q11" s="1">
        <f xml:space="preserve"> AVERAGE( F47:F54)</f>
        <v>0</v>
      </c>
      <c r="U11" s="1">
        <f xml:space="preserve"> SUM( K47:K54)</f>
        <v>0</v>
      </c>
      <c r="W11">
        <f t="shared" si="1"/>
        <v>0.96875</v>
      </c>
      <c r="Y11" s="23">
        <f t="shared" si="0"/>
        <v>0</v>
      </c>
    </row>
    <row r="12" spans="1:25">
      <c r="A12" s="16">
        <v>9</v>
      </c>
      <c r="B12">
        <v>207</v>
      </c>
      <c r="C12">
        <v>35</v>
      </c>
      <c r="D12">
        <v>2</v>
      </c>
      <c r="E12">
        <v>0</v>
      </c>
      <c r="F12">
        <v>0</v>
      </c>
      <c r="G12">
        <v>2</v>
      </c>
      <c r="H12">
        <v>0</v>
      </c>
      <c r="I12">
        <v>0</v>
      </c>
      <c r="J12">
        <v>1</v>
      </c>
      <c r="K12" s="2"/>
      <c r="L12" s="51"/>
      <c r="M12" s="16">
        <v>9</v>
      </c>
      <c r="N12">
        <v>696</v>
      </c>
      <c r="O12" s="1">
        <f xml:space="preserve"> AVERAGE( D55:D60)</f>
        <v>0.16666666666666666</v>
      </c>
      <c r="P12" s="1">
        <f xml:space="preserve"> AVERAGE( E55:E60)</f>
        <v>0</v>
      </c>
      <c r="Q12" s="1">
        <f xml:space="preserve"> AVERAGE( F55:F60)</f>
        <v>0</v>
      </c>
      <c r="U12" s="1" t="e">
        <f xml:space="preserve"> AVERAGE( K55:K60)</f>
        <v>#DIV/0!</v>
      </c>
      <c r="W12">
        <f t="shared" si="1"/>
        <v>0.16666666666666666</v>
      </c>
      <c r="Y12" s="24">
        <f t="shared" si="0"/>
        <v>0</v>
      </c>
    </row>
    <row r="13" spans="1:25">
      <c r="A13" s="16">
        <v>10</v>
      </c>
      <c r="B13">
        <v>294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</v>
      </c>
      <c r="K13" s="2"/>
      <c r="L13" s="51"/>
      <c r="M13" s="16">
        <v>10</v>
      </c>
      <c r="N13">
        <v>702</v>
      </c>
      <c r="O13" s="1">
        <f xml:space="preserve"> AVERAGE( D61:D66)</f>
        <v>0.33333333333333331</v>
      </c>
      <c r="P13" s="1">
        <f xml:space="preserve"> AVERAGE( E61:E66)</f>
        <v>0.16666666666666666</v>
      </c>
      <c r="Q13" s="1">
        <f xml:space="preserve"> AVERAGE( F61:F66)</f>
        <v>0</v>
      </c>
      <c r="U13" s="1">
        <f xml:space="preserve"> SUM( K61:K66)</f>
        <v>0</v>
      </c>
      <c r="W13">
        <f t="shared" si="1"/>
        <v>0.45833333333333331</v>
      </c>
      <c r="Y13" s="23">
        <f t="shared" si="0"/>
        <v>0</v>
      </c>
    </row>
    <row r="14" spans="1:25">
      <c r="A14" s="16">
        <v>11</v>
      </c>
      <c r="B14">
        <v>294</v>
      </c>
      <c r="C14">
        <v>11</v>
      </c>
      <c r="D14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2"/>
      <c r="L14" s="51"/>
      <c r="M14" s="16">
        <v>11</v>
      </c>
      <c r="N14">
        <v>848</v>
      </c>
      <c r="O14" s="1">
        <f xml:space="preserve"> AVERAGE( D67:D72)</f>
        <v>1</v>
      </c>
      <c r="P14" s="1">
        <f xml:space="preserve"> AVERAGE( E67:E72)</f>
        <v>0</v>
      </c>
      <c r="Q14" s="1">
        <f xml:space="preserve"> AVERAGE( F67:F72)</f>
        <v>0</v>
      </c>
      <c r="U14" s="1" t="e">
        <f xml:space="preserve"> AVERAGE( K67:K72)</f>
        <v>#DIV/0!</v>
      </c>
      <c r="W14">
        <f t="shared" si="1"/>
        <v>1</v>
      </c>
      <c r="Y14" s="24">
        <f t="shared" si="0"/>
        <v>0</v>
      </c>
    </row>
    <row r="15" spans="1:25">
      <c r="A15" s="16">
        <v>12</v>
      </c>
      <c r="B15">
        <v>294</v>
      </c>
      <c r="C15">
        <v>19</v>
      </c>
      <c r="D15">
        <v>5</v>
      </c>
      <c r="E15">
        <v>0</v>
      </c>
      <c r="F15">
        <v>0</v>
      </c>
      <c r="G15">
        <v>1</v>
      </c>
      <c r="H15">
        <v>0</v>
      </c>
      <c r="I15">
        <v>0</v>
      </c>
      <c r="J15">
        <v>3</v>
      </c>
      <c r="K15" s="2"/>
      <c r="L15" s="51"/>
      <c r="M15" s="16">
        <v>12</v>
      </c>
      <c r="N15">
        <v>867</v>
      </c>
      <c r="O15" s="1">
        <f xml:space="preserve"> AVERAGE( D73:D78)</f>
        <v>2</v>
      </c>
      <c r="P15" s="1">
        <f xml:space="preserve"> AVERAGE( E73:E78)</f>
        <v>0</v>
      </c>
      <c r="Q15" s="1">
        <f xml:space="preserve"> AVERAGE( F73:F78)</f>
        <v>0</v>
      </c>
      <c r="U15" s="1">
        <f xml:space="preserve"> SUM( K73:K78)</f>
        <v>0</v>
      </c>
      <c r="W15">
        <f t="shared" si="1"/>
        <v>2</v>
      </c>
      <c r="Y15" s="23">
        <f t="shared" si="0"/>
        <v>0</v>
      </c>
    </row>
    <row r="16" spans="1:25">
      <c r="A16" s="16">
        <v>13</v>
      </c>
      <c r="B16">
        <v>294</v>
      </c>
      <c r="C16">
        <v>31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 s="2"/>
      <c r="L16" s="51"/>
      <c r="M16" s="16">
        <v>13</v>
      </c>
      <c r="N16">
        <v>968</v>
      </c>
      <c r="O16" s="1">
        <f xml:space="preserve"> AVERAGE( D79:D83)</f>
        <v>0.6</v>
      </c>
      <c r="P16" s="1">
        <f xml:space="preserve"> AVERAGE( E79:E83)</f>
        <v>0</v>
      </c>
      <c r="Q16" s="1">
        <f xml:space="preserve"> AVERAGE( F79:F83)</f>
        <v>0</v>
      </c>
      <c r="U16" s="1" t="e">
        <f xml:space="preserve"> AVERAGE( K79:K83)</f>
        <v>#DIV/0!</v>
      </c>
      <c r="W16">
        <f t="shared" si="1"/>
        <v>0.6</v>
      </c>
      <c r="Y16" s="24">
        <f t="shared" si="0"/>
        <v>0</v>
      </c>
    </row>
    <row r="17" spans="1:25">
      <c r="A17" s="16">
        <v>14</v>
      </c>
      <c r="B17">
        <v>330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 s="2" t="s">
        <v>53</v>
      </c>
      <c r="L17" s="51"/>
      <c r="M17" s="16">
        <v>14</v>
      </c>
      <c r="N17">
        <v>980</v>
      </c>
      <c r="O17" s="1">
        <f xml:space="preserve"> AVERAGE( D84:D90)</f>
        <v>0.14285714285714285</v>
      </c>
      <c r="P17" s="1">
        <f xml:space="preserve"> AVERAGE( E84:E90)</f>
        <v>0</v>
      </c>
      <c r="Q17" s="1">
        <f xml:space="preserve"> AVERAGE( F84:F90)</f>
        <v>0</v>
      </c>
      <c r="R17" s="1"/>
      <c r="U17" s="1" t="e">
        <f xml:space="preserve"> AVERAGE( K84:K90)</f>
        <v>#DIV/0!</v>
      </c>
      <c r="W17">
        <f t="shared" si="1"/>
        <v>0.14285714285714285</v>
      </c>
      <c r="Y17" s="23">
        <f t="shared" si="0"/>
        <v>0</v>
      </c>
    </row>
    <row r="18" spans="1:25">
      <c r="A18" s="16">
        <v>15</v>
      </c>
      <c r="B18">
        <v>330</v>
      </c>
      <c r="C18">
        <v>13</v>
      </c>
      <c r="D18">
        <v>0</v>
      </c>
      <c r="E18">
        <v>0</v>
      </c>
      <c r="F18">
        <v>0</v>
      </c>
      <c r="G18">
        <v>0</v>
      </c>
      <c r="H18">
        <v>2</v>
      </c>
      <c r="I18">
        <v>2</v>
      </c>
      <c r="J18">
        <v>1</v>
      </c>
      <c r="K18" s="2"/>
      <c r="L18" s="51"/>
      <c r="M18" s="16">
        <v>15</v>
      </c>
      <c r="N18">
        <v>1197</v>
      </c>
      <c r="O18" s="1">
        <f xml:space="preserve"> AVERAGE( D91:D97)</f>
        <v>0.14285714285714285</v>
      </c>
      <c r="P18" s="1">
        <f xml:space="preserve"> AVERAGE( E91:E97)</f>
        <v>0</v>
      </c>
      <c r="Q18" s="1">
        <f xml:space="preserve"> AVERAGE( F91:F97)</f>
        <v>0</v>
      </c>
      <c r="U18" s="1" t="e">
        <f xml:space="preserve"> AVERAGE( K91:K97)</f>
        <v>#DIV/0!</v>
      </c>
      <c r="W18">
        <f t="shared" si="1"/>
        <v>0.14285714285714285</v>
      </c>
      <c r="Y18" s="24">
        <f t="shared" si="0"/>
        <v>0</v>
      </c>
    </row>
    <row r="19" spans="1:25">
      <c r="A19" s="16">
        <v>16</v>
      </c>
      <c r="B19">
        <v>330</v>
      </c>
      <c r="C19">
        <v>20</v>
      </c>
      <c r="D19">
        <v>0</v>
      </c>
      <c r="E19">
        <v>0</v>
      </c>
      <c r="F19">
        <v>2</v>
      </c>
      <c r="G19">
        <v>1</v>
      </c>
      <c r="H19">
        <v>0</v>
      </c>
      <c r="I19">
        <v>1</v>
      </c>
      <c r="J19">
        <v>3</v>
      </c>
      <c r="K19" s="2"/>
      <c r="L19" s="51"/>
      <c r="M19" s="16">
        <v>16</v>
      </c>
      <c r="N19">
        <v>1452</v>
      </c>
      <c r="O19" s="1">
        <f xml:space="preserve"> AVERAGE( D98:D104)</f>
        <v>1.2857142857142858</v>
      </c>
      <c r="P19" s="1">
        <f xml:space="preserve"> AVERAGE( E98:E104)</f>
        <v>0.14285714285714285</v>
      </c>
      <c r="Q19" s="1">
        <f xml:space="preserve"> AVERAGE( F98:F104)</f>
        <v>0</v>
      </c>
      <c r="U19" s="1" t="e">
        <f xml:space="preserve"> AVERAGE( K98:K104)</f>
        <v>#DIV/0!</v>
      </c>
      <c r="W19">
        <f t="shared" si="1"/>
        <v>1.392857142857143</v>
      </c>
      <c r="Y19" s="25">
        <f t="shared" si="0"/>
        <v>0</v>
      </c>
    </row>
    <row r="20" spans="1:25">
      <c r="A20" s="16">
        <v>17</v>
      </c>
      <c r="B20">
        <v>330</v>
      </c>
      <c r="C20">
        <v>29</v>
      </c>
      <c r="D20">
        <v>0</v>
      </c>
      <c r="E20">
        <v>2</v>
      </c>
      <c r="F20">
        <v>2</v>
      </c>
      <c r="G20">
        <v>0</v>
      </c>
      <c r="H20">
        <v>1</v>
      </c>
      <c r="I20">
        <v>2</v>
      </c>
      <c r="J20">
        <v>1</v>
      </c>
      <c r="K20" s="2"/>
      <c r="L20" s="51"/>
      <c r="M20" s="16">
        <v>17</v>
      </c>
      <c r="N20">
        <v>1515</v>
      </c>
      <c r="O20" s="1">
        <f xml:space="preserve"> AVERAGE( D105:D110)</f>
        <v>0.16666666666666666</v>
      </c>
      <c r="P20" s="1">
        <f xml:space="preserve"> AVERAGE( E105:E110)</f>
        <v>0.33333333333333331</v>
      </c>
      <c r="Q20" s="1">
        <f xml:space="preserve"> AVERAGE( F105:F110)</f>
        <v>0.33333333333333331</v>
      </c>
      <c r="U20" s="1">
        <f xml:space="preserve"> SUM( K105:K110)</f>
        <v>0</v>
      </c>
      <c r="W20">
        <f t="shared" si="1"/>
        <v>0.91666666666666663</v>
      </c>
      <c r="Y20" s="22">
        <f t="shared" si="0"/>
        <v>0</v>
      </c>
    </row>
    <row r="21" spans="1:25">
      <c r="A21" s="16">
        <v>18</v>
      </c>
      <c r="B21">
        <v>330</v>
      </c>
      <c r="C21">
        <v>42</v>
      </c>
      <c r="D21">
        <v>0</v>
      </c>
      <c r="E21">
        <v>1</v>
      </c>
      <c r="F21">
        <v>0</v>
      </c>
      <c r="G21">
        <v>0</v>
      </c>
      <c r="H21">
        <v>2</v>
      </c>
      <c r="I21">
        <v>1</v>
      </c>
      <c r="J21">
        <v>3</v>
      </c>
      <c r="K21" s="2"/>
      <c r="L21" s="51"/>
      <c r="M21" s="16">
        <v>18</v>
      </c>
      <c r="N21">
        <v>1726</v>
      </c>
      <c r="O21" s="1">
        <f xml:space="preserve"> AVERAGE( D111:D117)</f>
        <v>0.5714285714285714</v>
      </c>
      <c r="P21" s="1">
        <f xml:space="preserve"> AVERAGE( E111:E117)</f>
        <v>0.14285714285714285</v>
      </c>
      <c r="Q21" s="1">
        <f xml:space="preserve"> AVERAGE( F111:F117)</f>
        <v>0</v>
      </c>
      <c r="U21" s="1">
        <f>SUM( K111:K117)</f>
        <v>0</v>
      </c>
      <c r="W21">
        <f t="shared" si="1"/>
        <v>0.67857142857142849</v>
      </c>
      <c r="Y21" s="23">
        <f t="shared" si="0"/>
        <v>0</v>
      </c>
    </row>
    <row r="22" spans="1:25">
      <c r="A22" s="16">
        <v>19</v>
      </c>
      <c r="B22">
        <v>368</v>
      </c>
      <c r="C22">
        <v>5</v>
      </c>
      <c r="D22">
        <v>1</v>
      </c>
      <c r="E22">
        <v>1</v>
      </c>
      <c r="F22">
        <v>0</v>
      </c>
      <c r="G22">
        <v>2</v>
      </c>
      <c r="H22">
        <v>2</v>
      </c>
      <c r="I22">
        <v>0</v>
      </c>
      <c r="J22">
        <v>1</v>
      </c>
      <c r="K22" s="2"/>
      <c r="L22" s="51"/>
      <c r="M22" s="16">
        <v>19</v>
      </c>
      <c r="N22">
        <v>1759</v>
      </c>
      <c r="O22" s="1">
        <f xml:space="preserve"> AVERAGE( D118:D123)</f>
        <v>0.66666666666666663</v>
      </c>
      <c r="P22" s="1">
        <f xml:space="preserve"> AVERAGE( E118:E123)</f>
        <v>0</v>
      </c>
      <c r="Q22" s="1">
        <f xml:space="preserve"> AVERAGE( F118:F123)</f>
        <v>0</v>
      </c>
      <c r="U22" s="1" t="e">
        <f xml:space="preserve"> AVERAGE( K118:K123)</f>
        <v>#DIV/0!</v>
      </c>
      <c r="W22">
        <f t="shared" si="1"/>
        <v>0.66666666666666663</v>
      </c>
      <c r="Y22" s="24">
        <f t="shared" si="0"/>
        <v>0</v>
      </c>
    </row>
    <row r="23" spans="1:25">
      <c r="A23" s="16">
        <v>20</v>
      </c>
      <c r="B23">
        <v>368</v>
      </c>
      <c r="C23">
        <v>11</v>
      </c>
      <c r="D23">
        <v>2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 s="2"/>
      <c r="L23" s="51"/>
      <c r="M23" s="16">
        <v>20</v>
      </c>
      <c r="N23">
        <v>2404</v>
      </c>
      <c r="O23" s="1">
        <f xml:space="preserve"> AVERAGE( D23:D28)</f>
        <v>0.66666666666666663</v>
      </c>
      <c r="P23" s="1">
        <f xml:space="preserve"> AVERAGE( E23:E28)</f>
        <v>0</v>
      </c>
      <c r="Q23" s="1">
        <f xml:space="preserve"> AVERAGE( F23:F28)</f>
        <v>0</v>
      </c>
      <c r="U23" s="1">
        <f>SUM( K23:K28)</f>
        <v>0</v>
      </c>
      <c r="W23">
        <f t="shared" si="1"/>
        <v>0.66666666666666663</v>
      </c>
      <c r="Y23" s="23">
        <f t="shared" si="0"/>
        <v>0</v>
      </c>
    </row>
    <row r="24" spans="1:25">
      <c r="A24" s="16">
        <v>21</v>
      </c>
      <c r="B24">
        <v>368</v>
      </c>
      <c r="C24">
        <v>27</v>
      </c>
      <c r="D24">
        <v>2</v>
      </c>
      <c r="E24">
        <v>0</v>
      </c>
      <c r="F24">
        <v>0</v>
      </c>
      <c r="G24">
        <v>3</v>
      </c>
      <c r="H24">
        <v>1</v>
      </c>
      <c r="I24">
        <v>1</v>
      </c>
      <c r="J24">
        <v>1</v>
      </c>
      <c r="K24" s="2" t="s">
        <v>86</v>
      </c>
      <c r="L24" s="51"/>
      <c r="M24" s="16">
        <v>21</v>
      </c>
      <c r="N24">
        <v>2493</v>
      </c>
      <c r="O24" s="1">
        <f xml:space="preserve"> AVERAGE( D132:D136)</f>
        <v>2.6</v>
      </c>
      <c r="P24" s="1">
        <f xml:space="preserve"> AVERAGE( E132:E136)</f>
        <v>0.6</v>
      </c>
      <c r="Q24" s="1">
        <f xml:space="preserve"> AVERAGE( F132:F136)</f>
        <v>0</v>
      </c>
      <c r="U24" s="1">
        <f xml:space="preserve"> SUM( K132:K136)</f>
        <v>0</v>
      </c>
      <c r="W24">
        <f t="shared" si="1"/>
        <v>3.05</v>
      </c>
      <c r="Y24" s="22">
        <f t="shared" si="0"/>
        <v>0</v>
      </c>
    </row>
    <row r="25" spans="1:25">
      <c r="A25" s="16">
        <v>22</v>
      </c>
      <c r="B25">
        <v>368</v>
      </c>
      <c r="C25">
        <v>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2"/>
      <c r="L25" s="51"/>
      <c r="M25" s="16">
        <v>22</v>
      </c>
      <c r="N25">
        <v>2496</v>
      </c>
      <c r="O25" s="1">
        <f xml:space="preserve"> AVERAGE( D137:D143)</f>
        <v>1.4285714285714286</v>
      </c>
      <c r="P25" s="1">
        <f xml:space="preserve"> AVERAGE( E137:E143)</f>
        <v>0.7142857142857143</v>
      </c>
      <c r="Q25" s="1">
        <f xml:space="preserve"> AVERAGE( F137:F143)</f>
        <v>0.14285714285714285</v>
      </c>
      <c r="U25" s="1" t="e">
        <f xml:space="preserve"> AVERAGE( K137:K143)</f>
        <v>#DIV/0!</v>
      </c>
      <c r="W25">
        <f t="shared" si="1"/>
        <v>2.1785714285714288</v>
      </c>
    </row>
    <row r="26" spans="1:25">
      <c r="A26" s="16">
        <v>23</v>
      </c>
      <c r="B26">
        <v>368</v>
      </c>
      <c r="C26">
        <v>40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 s="2"/>
      <c r="L26" s="51"/>
      <c r="M26" s="16">
        <v>23</v>
      </c>
      <c r="N26">
        <v>2584</v>
      </c>
      <c r="O26" s="1">
        <f xml:space="preserve"> AVERAGE( D144:D148)</f>
        <v>1</v>
      </c>
      <c r="P26" s="1">
        <f xml:space="preserve"> AVERAGE( E144:E148)</f>
        <v>0</v>
      </c>
      <c r="Q26" s="1">
        <f xml:space="preserve"> AVERAGE( F144:F148)</f>
        <v>0</v>
      </c>
      <c r="U26" s="1" t="e">
        <f xml:space="preserve"> AVERAGE( K144:K148)</f>
        <v>#DIV/0!</v>
      </c>
      <c r="W26">
        <f t="shared" si="1"/>
        <v>1</v>
      </c>
    </row>
    <row r="27" spans="1:25">
      <c r="A27" s="16">
        <v>24</v>
      </c>
      <c r="B27">
        <v>580</v>
      </c>
      <c r="C27">
        <v>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s="2" t="s">
        <v>63</v>
      </c>
      <c r="L27" s="51"/>
      <c r="M27" s="16">
        <v>24</v>
      </c>
      <c r="N27">
        <v>2710</v>
      </c>
      <c r="O27" s="1">
        <f xml:space="preserve"> AVERAGE( D149:D154)</f>
        <v>0.5</v>
      </c>
      <c r="P27" s="1">
        <f xml:space="preserve"> AVERAGE( E149:E154)</f>
        <v>0</v>
      </c>
      <c r="Q27" s="1">
        <f xml:space="preserve"> AVERAGE( F149:F154)</f>
        <v>0</v>
      </c>
      <c r="U27" s="1">
        <f xml:space="preserve"> SUM( K149:K154)</f>
        <v>0</v>
      </c>
      <c r="W27">
        <f t="shared" si="1"/>
        <v>0.5</v>
      </c>
    </row>
    <row r="28" spans="1:25">
      <c r="A28" s="16">
        <v>25</v>
      </c>
      <c r="B28">
        <v>580</v>
      </c>
      <c r="C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2"/>
      <c r="L28" s="51"/>
      <c r="M28" s="16">
        <v>25</v>
      </c>
      <c r="N28">
        <v>3408</v>
      </c>
      <c r="O28" s="1">
        <f xml:space="preserve"> AVERAGE( D155:D160)</f>
        <v>0.83333333333333337</v>
      </c>
      <c r="P28" s="1">
        <f xml:space="preserve"> AVERAGE( E155:E160)</f>
        <v>0</v>
      </c>
      <c r="Q28" s="1">
        <f xml:space="preserve"> AVERAGE( F155:F160)</f>
        <v>0</v>
      </c>
      <c r="U28" s="1" t="e">
        <f xml:space="preserve"> AVERAGE( K155:K160)</f>
        <v>#DIV/0!</v>
      </c>
      <c r="W28">
        <f t="shared" si="1"/>
        <v>0.83333333333333337</v>
      </c>
    </row>
    <row r="29" spans="1:25">
      <c r="A29" s="16">
        <v>26</v>
      </c>
      <c r="B29">
        <v>580</v>
      </c>
      <c r="C29">
        <v>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"/>
      <c r="L29" s="51"/>
      <c r="M29" s="16">
        <v>26</v>
      </c>
      <c r="N29">
        <v>3512</v>
      </c>
      <c r="O29" s="1">
        <f xml:space="preserve"> AVERAGE( D161:D165)</f>
        <v>0.6</v>
      </c>
      <c r="P29" s="1">
        <f xml:space="preserve"> AVERAGE( E161:E165)</f>
        <v>0</v>
      </c>
      <c r="Q29" s="1">
        <f xml:space="preserve"> AVERAGE( F161:F165)</f>
        <v>0</v>
      </c>
      <c r="U29" s="1">
        <f xml:space="preserve"> SUM( K161:K165)</f>
        <v>0</v>
      </c>
      <c r="W29">
        <f t="shared" si="1"/>
        <v>0.6</v>
      </c>
    </row>
    <row r="30" spans="1:25">
      <c r="A30" s="16">
        <v>27</v>
      </c>
      <c r="B30">
        <v>580</v>
      </c>
      <c r="C30">
        <v>31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 s="2"/>
      <c r="L30" s="51"/>
      <c r="M30" s="16">
        <v>27</v>
      </c>
      <c r="N30">
        <v>3863</v>
      </c>
      <c r="O30" s="1">
        <f xml:space="preserve"> AVERAGE( D166:D171)</f>
        <v>4.333333333333333</v>
      </c>
      <c r="P30" s="1">
        <f xml:space="preserve"> AVERAGE( E166:E171)</f>
        <v>0</v>
      </c>
      <c r="Q30" s="1">
        <f xml:space="preserve"> AVERAGE( F166:F171)</f>
        <v>0</v>
      </c>
      <c r="U30" s="1" t="e">
        <f xml:space="preserve"> AVERAGE( K166:K171)</f>
        <v>#DIV/0!</v>
      </c>
      <c r="W30">
        <f t="shared" si="1"/>
        <v>4.333333333333333</v>
      </c>
    </row>
    <row r="31" spans="1:25">
      <c r="A31" s="16">
        <v>28</v>
      </c>
      <c r="B31">
        <v>580</v>
      </c>
      <c r="C31">
        <v>39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  <c r="K31" s="2"/>
      <c r="L31" s="51"/>
      <c r="M31" s="16">
        <v>28</v>
      </c>
      <c r="N31">
        <v>3952</v>
      </c>
      <c r="O31" s="1">
        <f xml:space="preserve"> AVERAGE( D172:D177)</f>
        <v>1</v>
      </c>
      <c r="P31" s="1">
        <f xml:space="preserve"> AVERAGE( E172:E177)</f>
        <v>0</v>
      </c>
      <c r="Q31" s="1">
        <f xml:space="preserve"> AVERAGE( F172:F177)</f>
        <v>0</v>
      </c>
      <c r="U31" s="1">
        <f xml:space="preserve"> SUM( K172:K177)</f>
        <v>0</v>
      </c>
      <c r="W31">
        <f t="shared" si="1"/>
        <v>1</v>
      </c>
    </row>
    <row r="32" spans="1:25">
      <c r="A32" s="16">
        <v>29</v>
      </c>
      <c r="B32">
        <v>589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 s="2" t="s">
        <v>52</v>
      </c>
      <c r="L32" s="51"/>
      <c r="M32" s="16">
        <v>29</v>
      </c>
      <c r="N32">
        <v>4019</v>
      </c>
      <c r="O32" s="1">
        <f xml:space="preserve"> AVERAGE( D178:D182)</f>
        <v>2.4</v>
      </c>
      <c r="P32" s="1">
        <f xml:space="preserve"> AVERAGE( E178:E182)</f>
        <v>0</v>
      </c>
      <c r="Q32" s="1">
        <f xml:space="preserve"> AVERAGE( F178:F182)</f>
        <v>0</v>
      </c>
      <c r="U32" s="1">
        <f xml:space="preserve"> SUM( K178:K182)</f>
        <v>0</v>
      </c>
      <c r="W32">
        <f t="shared" si="1"/>
        <v>2.4</v>
      </c>
    </row>
    <row r="33" spans="1:23">
      <c r="A33" s="16">
        <v>30</v>
      </c>
      <c r="B33">
        <v>589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2"/>
      <c r="L33" s="51"/>
      <c r="M33" s="16">
        <v>30</v>
      </c>
      <c r="N33">
        <v>4123</v>
      </c>
      <c r="O33" s="1">
        <f xml:space="preserve"> AVERAGE( D179:D184)</f>
        <v>2.8333333333333335</v>
      </c>
      <c r="P33" s="1">
        <f xml:space="preserve"> AVERAGE( E179:E184)</f>
        <v>0</v>
      </c>
      <c r="Q33" s="1">
        <f xml:space="preserve"> AVERAGE( F179:F184)</f>
        <v>0</v>
      </c>
      <c r="U33" s="1">
        <f xml:space="preserve"> SUM( K179:K184)</f>
        <v>0</v>
      </c>
      <c r="W33">
        <f t="shared" si="1"/>
        <v>2.8333333333333335</v>
      </c>
    </row>
    <row r="34" spans="1:23">
      <c r="A34" s="16">
        <v>31</v>
      </c>
      <c r="B34">
        <v>589</v>
      </c>
      <c r="C34">
        <v>26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2"/>
      <c r="L34" s="51"/>
      <c r="M34" s="16">
        <v>31</v>
      </c>
      <c r="N34" s="41">
        <v>4141</v>
      </c>
      <c r="O34" s="1">
        <f xml:space="preserve"> AVERAGE( D189:D195)</f>
        <v>0.42857142857142855</v>
      </c>
      <c r="P34" s="1">
        <f xml:space="preserve"> AVERAGE( E189:E195)</f>
        <v>0</v>
      </c>
      <c r="Q34" s="1">
        <f xml:space="preserve"> AVERAGE( F189:F195)</f>
        <v>0</v>
      </c>
      <c r="U34" s="1">
        <f xml:space="preserve"> SUM( K189:K195)</f>
        <v>0</v>
      </c>
      <c r="W34">
        <f t="shared" si="1"/>
        <v>0.42857142857142855</v>
      </c>
    </row>
    <row r="35" spans="1:23">
      <c r="A35" s="16">
        <v>32</v>
      </c>
      <c r="B35">
        <v>589</v>
      </c>
      <c r="C35">
        <v>38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2"/>
      <c r="L35" s="51"/>
      <c r="M35" s="16">
        <v>32</v>
      </c>
      <c r="N35">
        <v>4763</v>
      </c>
      <c r="O35" s="1">
        <f xml:space="preserve"> AVERAGE( D196:D202)</f>
        <v>1.5714285714285714</v>
      </c>
      <c r="P35" s="1">
        <f xml:space="preserve"> AVERAGE( E196:E202)</f>
        <v>0.8571428571428571</v>
      </c>
      <c r="Q35" s="1">
        <f xml:space="preserve"> AVERAGE( F196:F202)</f>
        <v>0</v>
      </c>
      <c r="U35" s="1" t="e">
        <f xml:space="preserve"> AVERAGE( K196:K202)</f>
        <v>#DIV/0!</v>
      </c>
      <c r="W35">
        <f t="shared" si="1"/>
        <v>2.2142857142857144</v>
      </c>
    </row>
    <row r="36" spans="1:23">
      <c r="A36" s="16">
        <v>33</v>
      </c>
      <c r="B36">
        <v>597</v>
      </c>
      <c r="C36">
        <v>7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2" t="s">
        <v>53</v>
      </c>
      <c r="L36" s="51"/>
      <c r="M36" s="16">
        <v>33</v>
      </c>
      <c r="N36">
        <v>4913</v>
      </c>
      <c r="O36" s="1">
        <f xml:space="preserve"> AVERAGE( D203:D207)</f>
        <v>1.6</v>
      </c>
      <c r="P36" s="1">
        <f xml:space="preserve"> AVERAGE( E203:E207)</f>
        <v>0</v>
      </c>
      <c r="Q36" s="1">
        <f xml:space="preserve"> AVERAGE( F203:F207)</f>
        <v>0</v>
      </c>
      <c r="U36" s="1" t="e">
        <f xml:space="preserve"> AVERAGE( K203:K207)</f>
        <v>#DIV/0!</v>
      </c>
      <c r="W36">
        <f t="shared" si="1"/>
        <v>1.6</v>
      </c>
    </row>
    <row r="37" spans="1:23">
      <c r="A37" s="16">
        <v>34</v>
      </c>
      <c r="B37">
        <v>597</v>
      </c>
      <c r="C37">
        <v>16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 s="2"/>
      <c r="L37" s="51"/>
      <c r="M37" s="16">
        <v>34</v>
      </c>
      <c r="N37">
        <v>4964</v>
      </c>
      <c r="O37" s="1">
        <f xml:space="preserve"> AVERAGE( D208:D213)</f>
        <v>0</v>
      </c>
      <c r="P37" s="1">
        <f xml:space="preserve"> AVERAGE( E208:E213)</f>
        <v>0</v>
      </c>
      <c r="Q37" s="1">
        <f xml:space="preserve"> AVERAGE( F208:F213)</f>
        <v>0</v>
      </c>
      <c r="U37" s="1" t="e">
        <f xml:space="preserve"> AVERAGE( K208:K213)</f>
        <v>#DIV/0!</v>
      </c>
      <c r="W37">
        <f t="shared" si="1"/>
        <v>0</v>
      </c>
    </row>
    <row r="38" spans="1:23">
      <c r="A38" s="16">
        <v>35</v>
      </c>
      <c r="B38">
        <v>597</v>
      </c>
      <c r="C38">
        <v>24</v>
      </c>
      <c r="D38">
        <v>3</v>
      </c>
      <c r="E38">
        <v>0</v>
      </c>
      <c r="F38">
        <v>0</v>
      </c>
      <c r="G38">
        <v>1</v>
      </c>
      <c r="H38">
        <v>0</v>
      </c>
      <c r="I38">
        <v>0</v>
      </c>
      <c r="J38">
        <v>2</v>
      </c>
      <c r="K38" s="2"/>
      <c r="L38" s="51"/>
      <c r="M38" s="16">
        <v>35</v>
      </c>
      <c r="N38">
        <v>4972</v>
      </c>
      <c r="O38" s="1">
        <f xml:space="preserve"> AVERAGE( D214:D217)</f>
        <v>3.25</v>
      </c>
      <c r="P38" s="1">
        <f xml:space="preserve"> AVERAGE( E214:E217)</f>
        <v>0</v>
      </c>
      <c r="Q38" s="1">
        <f xml:space="preserve"> AVERAGE( F214:F217)</f>
        <v>0</v>
      </c>
      <c r="U38" s="1">
        <f xml:space="preserve"> SUM(K214:K217)</f>
        <v>0</v>
      </c>
      <c r="W38">
        <f t="shared" si="1"/>
        <v>3.25</v>
      </c>
    </row>
    <row r="39" spans="1:23">
      <c r="A39" s="16">
        <v>36</v>
      </c>
      <c r="B39">
        <v>597</v>
      </c>
      <c r="C39">
        <v>31</v>
      </c>
      <c r="D39">
        <v>5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 s="2"/>
      <c r="L39" s="51"/>
      <c r="M39" s="16">
        <v>36</v>
      </c>
      <c r="N39">
        <v>5089</v>
      </c>
      <c r="O39" s="1">
        <f xml:space="preserve"> AVERAGE( D218:D223)</f>
        <v>0.83333333333333337</v>
      </c>
      <c r="P39" s="1">
        <f xml:space="preserve"> AVERAGE( E218:E223)</f>
        <v>0</v>
      </c>
      <c r="Q39" s="1">
        <f xml:space="preserve"> AVERAGE( F218:F223)</f>
        <v>0</v>
      </c>
      <c r="U39" s="1" t="e">
        <f xml:space="preserve"> AVERAGE( K218:K223)</f>
        <v>#DIV/0!</v>
      </c>
      <c r="W39">
        <f t="shared" si="1"/>
        <v>0.83333333333333337</v>
      </c>
    </row>
    <row r="40" spans="1:23">
      <c r="A40" s="16">
        <v>37</v>
      </c>
      <c r="B40">
        <v>597</v>
      </c>
      <c r="C40">
        <v>41</v>
      </c>
      <c r="D40">
        <v>1</v>
      </c>
      <c r="E40">
        <v>0</v>
      </c>
      <c r="F40">
        <v>0</v>
      </c>
      <c r="G40">
        <v>3</v>
      </c>
      <c r="H40">
        <v>0</v>
      </c>
      <c r="I40">
        <v>0</v>
      </c>
      <c r="J40">
        <v>2</v>
      </c>
      <c r="K40" s="2" t="s">
        <v>96</v>
      </c>
      <c r="L40" s="51"/>
      <c r="M40" s="16">
        <v>37</v>
      </c>
      <c r="N40">
        <v>5107</v>
      </c>
      <c r="O40" s="1">
        <f xml:space="preserve"> AVERAGE( D224:D228)</f>
        <v>0.6</v>
      </c>
      <c r="P40" s="1">
        <f xml:space="preserve"> AVERAGE( E224:E228)</f>
        <v>0</v>
      </c>
      <c r="Q40" s="1">
        <f xml:space="preserve"> AVERAGE( F224:F228)</f>
        <v>0</v>
      </c>
      <c r="U40" s="1" t="e">
        <f xml:space="preserve"> AVERAGE( K224:K228)</f>
        <v>#DIV/0!</v>
      </c>
      <c r="W40">
        <f t="shared" si="1"/>
        <v>0.6</v>
      </c>
    </row>
    <row r="41" spans="1:23">
      <c r="A41" s="16">
        <v>38</v>
      </c>
      <c r="B41">
        <v>606</v>
      </c>
      <c r="C41">
        <v>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2" t="s">
        <v>54</v>
      </c>
      <c r="L41" s="51"/>
      <c r="M41" s="16">
        <v>38</v>
      </c>
      <c r="N41">
        <v>5124</v>
      </c>
      <c r="O41" s="1">
        <f xml:space="preserve"> AVERAGE( D229:D234)</f>
        <v>0.66666666666666663</v>
      </c>
      <c r="P41" s="1">
        <f xml:space="preserve"> AVERAGE( E229:E234)</f>
        <v>0.66666666666666663</v>
      </c>
      <c r="Q41" s="1">
        <f xml:space="preserve"> AVERAGE( F229:F234)</f>
        <v>0</v>
      </c>
      <c r="U41" s="1" t="e">
        <f xml:space="preserve"> AVERAGE( K229:K234)</f>
        <v>#DIV/0!</v>
      </c>
      <c r="W41">
        <f t="shared" si="1"/>
        <v>1.1666666666666665</v>
      </c>
    </row>
    <row r="42" spans="1:23">
      <c r="A42" s="16">
        <v>39</v>
      </c>
      <c r="B42">
        <v>606</v>
      </c>
      <c r="C42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2"/>
      <c r="L42" s="51"/>
      <c r="M42" s="16">
        <v>39</v>
      </c>
      <c r="N42">
        <v>5285</v>
      </c>
      <c r="O42" s="1">
        <f xml:space="preserve"> AVERAGE( D188:D193)</f>
        <v>0</v>
      </c>
      <c r="P42" s="1">
        <f xml:space="preserve"> AVERAGE( E188:E193)</f>
        <v>0</v>
      </c>
      <c r="Q42" s="1">
        <f xml:space="preserve"> AVERAGE( F188:F193)</f>
        <v>0</v>
      </c>
      <c r="U42" s="1">
        <f xml:space="preserve"> SUM( K188:K193)</f>
        <v>0</v>
      </c>
      <c r="W42">
        <f t="shared" si="1"/>
        <v>0</v>
      </c>
    </row>
    <row r="43" spans="1:23">
      <c r="A43" s="16">
        <v>40</v>
      </c>
      <c r="B43">
        <v>606</v>
      </c>
      <c r="C43">
        <v>25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K43" s="2"/>
      <c r="L43" s="51"/>
      <c r="M43" s="16">
        <v>40</v>
      </c>
      <c r="N43">
        <v>5510</v>
      </c>
      <c r="O43" s="1">
        <f xml:space="preserve"> AVERAGE( D240:D245)</f>
        <v>0.16666666666666666</v>
      </c>
      <c r="P43" s="1">
        <f xml:space="preserve"> AVERAGE( E240:E245)</f>
        <v>0</v>
      </c>
      <c r="Q43" s="1">
        <f xml:space="preserve"> AVERAGE( F240:F245)</f>
        <v>0</v>
      </c>
      <c r="U43" s="1">
        <f xml:space="preserve"> SUM( K240:K245)</f>
        <v>0</v>
      </c>
      <c r="W43">
        <f t="shared" si="1"/>
        <v>0.16666666666666666</v>
      </c>
    </row>
    <row r="44" spans="1:23">
      <c r="A44" s="16">
        <v>41</v>
      </c>
      <c r="B44">
        <v>606</v>
      </c>
      <c r="C44">
        <v>35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2" t="s">
        <v>94</v>
      </c>
      <c r="L44" s="51"/>
      <c r="M44" s="16">
        <v>41</v>
      </c>
      <c r="N44">
        <v>5669</v>
      </c>
      <c r="O44" s="1">
        <f xml:space="preserve"> AVERAGE( D246:D252)</f>
        <v>0</v>
      </c>
      <c r="P44" s="1">
        <f xml:space="preserve"> AVERAGE( E246:E252)</f>
        <v>0</v>
      </c>
      <c r="Q44" s="1">
        <f xml:space="preserve"> AVERAGE( F246:F252)</f>
        <v>0</v>
      </c>
      <c r="U44" s="1">
        <f xml:space="preserve"> SUM( K246:K252)</f>
        <v>0</v>
      </c>
      <c r="W44">
        <f t="shared" si="1"/>
        <v>0</v>
      </c>
    </row>
    <row r="45" spans="1:23">
      <c r="A45" s="16">
        <v>42</v>
      </c>
      <c r="B45">
        <v>687</v>
      </c>
      <c r="C45">
        <v>2</v>
      </c>
      <c r="D45">
        <v>0</v>
      </c>
      <c r="E45">
        <v>4</v>
      </c>
      <c r="F45">
        <v>0</v>
      </c>
      <c r="G45">
        <v>2</v>
      </c>
      <c r="H45">
        <v>0</v>
      </c>
      <c r="I45">
        <v>2</v>
      </c>
      <c r="J45">
        <v>0</v>
      </c>
      <c r="K45" s="2"/>
      <c r="L45" s="51"/>
      <c r="M45" s="16">
        <v>42</v>
      </c>
      <c r="N45">
        <v>5765</v>
      </c>
      <c r="O45" s="1" t="e">
        <f xml:space="preserve"> AVERAGE( D253:D257)</f>
        <v>#DIV/0!</v>
      </c>
      <c r="P45" s="1" t="e">
        <f xml:space="preserve"> AVERAGE( E253:E257)</f>
        <v>#DIV/0!</v>
      </c>
      <c r="Q45" s="1" t="e">
        <f xml:space="preserve"> AVERAGE( F253:F257)</f>
        <v>#DIV/0!</v>
      </c>
      <c r="U45" s="1" t="e">
        <f xml:space="preserve"> AVERAGE( K253:K257)</f>
        <v>#DIV/0!</v>
      </c>
      <c r="W45" t="e">
        <f t="shared" si="1"/>
        <v>#DIV/0!</v>
      </c>
    </row>
    <row r="46" spans="1:23">
      <c r="A46" s="16">
        <v>43</v>
      </c>
      <c r="B46">
        <v>687</v>
      </c>
      <c r="C46">
        <v>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 s="2"/>
      <c r="L46" s="51"/>
      <c r="M46" s="16">
        <v>43</v>
      </c>
      <c r="N46">
        <v>5802</v>
      </c>
      <c r="O46" s="1" t="e">
        <f xml:space="preserve"> AVERAGE( D259:D263)</f>
        <v>#DIV/0!</v>
      </c>
      <c r="P46" s="1" t="e">
        <f xml:space="preserve"> AVERAGE( E259:E263)</f>
        <v>#DIV/0!</v>
      </c>
      <c r="Q46" s="1" t="e">
        <f xml:space="preserve"> AVERAGE( F259:F263)</f>
        <v>#DIV/0!</v>
      </c>
      <c r="U46" s="1">
        <f xml:space="preserve"> SUM( K259:K263)</f>
        <v>0</v>
      </c>
      <c r="W46" t="e">
        <f t="shared" si="1"/>
        <v>#DIV/0!</v>
      </c>
    </row>
    <row r="47" spans="1:23">
      <c r="A47" s="16">
        <v>44</v>
      </c>
      <c r="B47">
        <v>687</v>
      </c>
      <c r="C47">
        <v>28</v>
      </c>
      <c r="D47">
        <v>7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 s="2" t="s">
        <v>87</v>
      </c>
      <c r="L47" s="51"/>
      <c r="M47" s="16">
        <v>44</v>
      </c>
      <c r="N47">
        <v>5818</v>
      </c>
      <c r="O47" s="1" t="e">
        <f xml:space="preserve"> AVERAGE( D264:D270)</f>
        <v>#DIV/0!</v>
      </c>
      <c r="P47" s="1" t="e">
        <f xml:space="preserve"> AVERAGE( E264:E270)</f>
        <v>#DIV/0!</v>
      </c>
      <c r="Q47" s="1" t="e">
        <f xml:space="preserve"> AVERAGE( F264:F270)</f>
        <v>#DIV/0!</v>
      </c>
      <c r="U47" s="1" t="e">
        <f xml:space="preserve"> AVERAGE( K264:K270)</f>
        <v>#DIV/0!</v>
      </c>
      <c r="W47" t="e">
        <f t="shared" si="1"/>
        <v>#DIV/0!</v>
      </c>
    </row>
    <row r="48" spans="1:23">
      <c r="A48" s="16">
        <v>45</v>
      </c>
      <c r="B48">
        <v>687</v>
      </c>
      <c r="C48">
        <v>35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 s="2"/>
      <c r="L48" s="51"/>
      <c r="M48" s="16">
        <v>45</v>
      </c>
      <c r="N48" s="17">
        <v>5851</v>
      </c>
      <c r="O48" s="1" t="e">
        <f xml:space="preserve"> AVERAGE( D271:D276)</f>
        <v>#DIV/0!</v>
      </c>
      <c r="P48" s="1" t="e">
        <f xml:space="preserve"> AVERAGE( E271:E276)</f>
        <v>#DIV/0!</v>
      </c>
      <c r="Q48" s="1" t="e">
        <f xml:space="preserve"> AVERAGE( F271:F276)</f>
        <v>#DIV/0!</v>
      </c>
      <c r="U48" s="1">
        <f xml:space="preserve"> SUM( K271:K276)</f>
        <v>0</v>
      </c>
      <c r="W48" t="e">
        <f t="shared" si="1"/>
        <v>#DIV/0!</v>
      </c>
    </row>
    <row r="49" spans="1:23">
      <c r="A49" s="16">
        <v>46</v>
      </c>
      <c r="B49" s="3">
        <v>848</v>
      </c>
      <c r="C49" s="3">
        <v>3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2"/>
      <c r="L49" s="51"/>
      <c r="M49" s="16">
        <v>46</v>
      </c>
      <c r="N49">
        <v>6000</v>
      </c>
      <c r="O49" s="1" t="e">
        <f xml:space="preserve"> AVERAGE( D277:D283)</f>
        <v>#DIV/0!</v>
      </c>
      <c r="P49" s="1" t="e">
        <f xml:space="preserve"> AVERAGE( E277:E283)</f>
        <v>#DIV/0!</v>
      </c>
      <c r="Q49" s="1" t="e">
        <f xml:space="preserve"> AVERAGE( F277:F283)</f>
        <v>#DIV/0!</v>
      </c>
      <c r="U49" s="1" t="e">
        <f xml:space="preserve"> AVERAGE( K277:K283)</f>
        <v>#DIV/0!</v>
      </c>
      <c r="W49" t="e">
        <f t="shared" si="1"/>
        <v>#DIV/0!</v>
      </c>
    </row>
    <row r="50" spans="1:23">
      <c r="A50" s="16">
        <v>47</v>
      </c>
      <c r="B50">
        <v>848</v>
      </c>
      <c r="C50">
        <v>13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v>1</v>
      </c>
      <c r="K50" s="2"/>
      <c r="L50" s="51"/>
      <c r="M50" s="16">
        <v>47</v>
      </c>
      <c r="N50">
        <v>6658</v>
      </c>
      <c r="O50" s="1" t="e">
        <f xml:space="preserve"> AVERAGE( D284:D289)</f>
        <v>#DIV/0!</v>
      </c>
      <c r="P50" s="1" t="e">
        <f xml:space="preserve"> AVERAGE( E284:E289)</f>
        <v>#DIV/0!</v>
      </c>
      <c r="Q50" s="1" t="e">
        <f xml:space="preserve"> AVERAGE( F284:F289)</f>
        <v>#DIV/0!</v>
      </c>
      <c r="U50" s="1" t="e">
        <f xml:space="preserve"> AVERAGE( K284:K289)</f>
        <v>#DIV/0!</v>
      </c>
      <c r="W50" t="e">
        <f t="shared" si="1"/>
        <v>#DIV/0!</v>
      </c>
    </row>
    <row r="51" spans="1:23">
      <c r="A51" s="16">
        <v>48</v>
      </c>
      <c r="B51">
        <v>848</v>
      </c>
      <c r="C51">
        <v>22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  <c r="K51" s="2"/>
      <c r="L51" s="51"/>
      <c r="M51" s="16">
        <v>48</v>
      </c>
      <c r="N51">
        <v>6668</v>
      </c>
      <c r="O51" s="1" t="e">
        <f xml:space="preserve"> AVERAGE( D290:D295)</f>
        <v>#DIV/0!</v>
      </c>
      <c r="P51" s="1" t="e">
        <f xml:space="preserve"> AVERAGE( E290:E295)</f>
        <v>#DIV/0!</v>
      </c>
      <c r="Q51" s="1" t="e">
        <f xml:space="preserve"> AVERAGE( F290:F295)</f>
        <v>#DIV/0!</v>
      </c>
      <c r="U51" s="1">
        <f xml:space="preserve"> SUM( K290:K295)</f>
        <v>0</v>
      </c>
      <c r="W51" t="e">
        <f t="shared" si="1"/>
        <v>#DIV/0!</v>
      </c>
    </row>
    <row r="52" spans="1:23">
      <c r="A52" s="16">
        <v>49</v>
      </c>
      <c r="B52">
        <v>848</v>
      </c>
      <c r="C52">
        <v>40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 s="2"/>
      <c r="L52" s="51"/>
      <c r="M52" s="16">
        <v>49</v>
      </c>
      <c r="N52">
        <v>6833</v>
      </c>
      <c r="O52" s="1" t="e">
        <f xml:space="preserve"> AVERAGE( D296:D301)</f>
        <v>#DIV/0!</v>
      </c>
      <c r="P52" s="1" t="e">
        <f xml:space="preserve"> AVERAGE( E296:E301)</f>
        <v>#DIV/0!</v>
      </c>
      <c r="Q52" s="1" t="e">
        <f xml:space="preserve"> AVERAGE( F296:F301)</f>
        <v>#DIV/0!</v>
      </c>
      <c r="U52" s="1" t="e">
        <f xml:space="preserve"> AVERAGE( K296:K301)</f>
        <v>#DIV/0!</v>
      </c>
      <c r="W52" t="e">
        <f t="shared" si="1"/>
        <v>#DIV/0!</v>
      </c>
    </row>
    <row r="53" spans="1:23">
      <c r="A53" s="16">
        <v>50</v>
      </c>
      <c r="B53">
        <v>867</v>
      </c>
      <c r="C53" s="42">
        <v>2</v>
      </c>
      <c r="D53" s="42">
        <v>0</v>
      </c>
      <c r="E53" s="42">
        <v>0</v>
      </c>
      <c r="F53" s="42">
        <v>0</v>
      </c>
      <c r="G53" s="42">
        <v>1</v>
      </c>
      <c r="H53" s="42">
        <v>0</v>
      </c>
      <c r="I53" s="42">
        <v>0</v>
      </c>
      <c r="J53">
        <v>1</v>
      </c>
      <c r="K53" s="2"/>
      <c r="L53" s="51"/>
      <c r="M53" s="16">
        <v>50</v>
      </c>
      <c r="N53">
        <v>6915</v>
      </c>
      <c r="O53" s="1" t="e">
        <f xml:space="preserve"> AVERAGE( D302:D308)</f>
        <v>#DIV/0!</v>
      </c>
      <c r="P53" s="1" t="e">
        <f xml:space="preserve"> AVERAGE( E302:E308)</f>
        <v>#DIV/0!</v>
      </c>
      <c r="Q53" s="1" t="e">
        <f xml:space="preserve"> AVERAGE( F302:F308)</f>
        <v>#DIV/0!</v>
      </c>
      <c r="U53" s="1" t="e">
        <f xml:space="preserve"> AVERAGE( K302:K308)</f>
        <v>#DIV/0!</v>
      </c>
      <c r="W53" t="e">
        <f t="shared" si="1"/>
        <v>#DIV/0!</v>
      </c>
    </row>
    <row r="54" spans="1:23">
      <c r="A54" s="16">
        <v>51</v>
      </c>
      <c r="B54">
        <v>867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" t="s">
        <v>71</v>
      </c>
      <c r="L54" s="51"/>
      <c r="M54" s="16">
        <v>51</v>
      </c>
      <c r="N54">
        <v>6938</v>
      </c>
      <c r="O54" s="1" t="e">
        <f xml:space="preserve"> AVERAGE( D309:D314)</f>
        <v>#DIV/0!</v>
      </c>
      <c r="P54" s="1" t="e">
        <f xml:space="preserve"> AVERAGE( E309:E314)</f>
        <v>#DIV/0!</v>
      </c>
      <c r="Q54" s="1" t="e">
        <f xml:space="preserve"> AVERAGE( F309:F314)</f>
        <v>#DIV/0!</v>
      </c>
      <c r="U54" s="1" t="e">
        <f xml:space="preserve"> AVERAGE( K309:K314)</f>
        <v>#DIV/0!</v>
      </c>
      <c r="W54" t="e">
        <f t="shared" si="1"/>
        <v>#DIV/0!</v>
      </c>
    </row>
    <row r="55" spans="1:23">
      <c r="A55" s="16">
        <v>52</v>
      </c>
      <c r="B55">
        <v>867</v>
      </c>
      <c r="C55">
        <v>20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 s="2"/>
      <c r="L55" s="51"/>
      <c r="M55" s="16">
        <v>52</v>
      </c>
      <c r="N55">
        <v>7042</v>
      </c>
      <c r="O55" s="1" t="e">
        <f xml:space="preserve"> AVERAGE( D315:D320)</f>
        <v>#DIV/0!</v>
      </c>
      <c r="P55" s="1" t="e">
        <f xml:space="preserve"> AVERAGE( E315:E320)</f>
        <v>#DIV/0!</v>
      </c>
      <c r="Q55" s="1" t="e">
        <f xml:space="preserve"> AVERAGE( F315:F320)</f>
        <v>#DIV/0!</v>
      </c>
      <c r="U55" s="1" t="e">
        <f xml:space="preserve"> AVERAGE( K315:K320)</f>
        <v>#DIV/0!</v>
      </c>
      <c r="W55" t="e">
        <f t="shared" si="1"/>
        <v>#DIV/0!</v>
      </c>
    </row>
    <row r="56" spans="1:23">
      <c r="A56" s="16">
        <v>53</v>
      </c>
      <c r="B56">
        <v>867</v>
      </c>
      <c r="C56">
        <v>31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 s="2"/>
      <c r="L56" s="51"/>
      <c r="M56" s="16">
        <v>53</v>
      </c>
      <c r="N56">
        <v>7051</v>
      </c>
      <c r="O56" s="1" t="e">
        <f xml:space="preserve"> AVERAGE( D321:D326)</f>
        <v>#DIV/0!</v>
      </c>
      <c r="P56" s="1" t="e">
        <f xml:space="preserve"> AVERAGE( E321:E326)</f>
        <v>#DIV/0!</v>
      </c>
      <c r="Q56" s="1" t="e">
        <f xml:space="preserve"> AVERAGE( F321:F326)</f>
        <v>#DIV/0!</v>
      </c>
      <c r="U56" s="1" t="e">
        <f xml:space="preserve"> AVERAGE( K321:K326)</f>
        <v>#DIV/0!</v>
      </c>
      <c r="W56" t="e">
        <f t="shared" si="1"/>
        <v>#DIV/0!</v>
      </c>
    </row>
    <row r="57" spans="1:23">
      <c r="A57" s="16">
        <v>54</v>
      </c>
      <c r="B57">
        <v>867</v>
      </c>
      <c r="C57">
        <v>40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2"/>
      <c r="L57" s="51"/>
      <c r="M57" s="16">
        <v>54</v>
      </c>
      <c r="N57" s="1">
        <v>7158</v>
      </c>
      <c r="O57" s="1" t="e">
        <f xml:space="preserve"> AVERAGE( D327:D332)</f>
        <v>#DIV/0!</v>
      </c>
      <c r="P57" s="1" t="e">
        <f xml:space="preserve"> AVERAGE( E327:E332)</f>
        <v>#DIV/0!</v>
      </c>
      <c r="Q57" s="1" t="e">
        <f xml:space="preserve"> AVERAGE( F327:F332)</f>
        <v>#DIV/0!</v>
      </c>
      <c r="R57" s="1"/>
      <c r="S57" s="1"/>
      <c r="T57" s="1"/>
      <c r="U57" s="1" t="e">
        <f xml:space="preserve"> AVERAGE( K327:K332)</f>
        <v>#DIV/0!</v>
      </c>
      <c r="V57" s="1"/>
      <c r="W57" t="e">
        <f t="shared" si="1"/>
        <v>#DIV/0!</v>
      </c>
    </row>
    <row r="58" spans="1:23">
      <c r="A58" s="16">
        <v>55</v>
      </c>
      <c r="B58">
        <v>968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 s="2"/>
      <c r="L58" s="51"/>
    </row>
    <row r="59" spans="1:23">
      <c r="A59" s="16">
        <v>56</v>
      </c>
      <c r="B59">
        <v>968</v>
      </c>
      <c r="C59">
        <v>17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 s="2"/>
      <c r="L59" s="51"/>
    </row>
    <row r="60" spans="1:23">
      <c r="A60" s="16">
        <v>57</v>
      </c>
      <c r="B60">
        <v>968</v>
      </c>
      <c r="C60">
        <v>28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2"/>
      <c r="L60" s="51"/>
    </row>
    <row r="61" spans="1:23">
      <c r="A61" s="16">
        <v>58</v>
      </c>
      <c r="B61">
        <v>968</v>
      </c>
      <c r="C61">
        <v>33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 s="2"/>
      <c r="L61" s="51"/>
    </row>
    <row r="62" spans="1:23">
      <c r="A62" s="16">
        <v>59</v>
      </c>
      <c r="B62">
        <v>980</v>
      </c>
      <c r="C62">
        <v>5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 s="2" t="s">
        <v>61</v>
      </c>
      <c r="L62" s="51"/>
    </row>
    <row r="63" spans="1:23">
      <c r="A63" s="16">
        <v>60</v>
      </c>
      <c r="B63">
        <v>980</v>
      </c>
      <c r="C63">
        <v>13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2" t="s">
        <v>74</v>
      </c>
      <c r="L63" s="51"/>
    </row>
    <row r="64" spans="1:23">
      <c r="A64" s="16">
        <v>61</v>
      </c>
      <c r="B64">
        <v>980</v>
      </c>
      <c r="C64">
        <v>21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 s="2"/>
      <c r="L64" s="51"/>
    </row>
    <row r="65" spans="1:12">
      <c r="A65" s="16">
        <v>62</v>
      </c>
      <c r="B65">
        <v>980</v>
      </c>
      <c r="C65">
        <v>32</v>
      </c>
      <c r="D65">
        <v>2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 s="2"/>
      <c r="L65" s="51"/>
    </row>
    <row r="66" spans="1:12">
      <c r="A66" s="16">
        <v>63</v>
      </c>
      <c r="B66">
        <v>1197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2" t="s">
        <v>64</v>
      </c>
      <c r="L66" s="51"/>
    </row>
    <row r="67" spans="1:12">
      <c r="A67" s="16">
        <v>64</v>
      </c>
      <c r="B67">
        <v>1197</v>
      </c>
      <c r="C67">
        <v>12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 s="2" t="s">
        <v>73</v>
      </c>
      <c r="L67" s="51"/>
    </row>
    <row r="68" spans="1:12">
      <c r="A68" s="16">
        <v>65</v>
      </c>
      <c r="B68">
        <v>1197</v>
      </c>
      <c r="C68">
        <v>23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2" t="s">
        <v>81</v>
      </c>
      <c r="L68" s="51"/>
    </row>
    <row r="69" spans="1:12">
      <c r="A69" s="16">
        <v>66</v>
      </c>
      <c r="B69">
        <v>1197</v>
      </c>
      <c r="C69">
        <v>29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 s="2"/>
      <c r="L69" s="51"/>
    </row>
    <row r="70" spans="1:12">
      <c r="A70" s="16">
        <v>67</v>
      </c>
      <c r="B70">
        <v>1197</v>
      </c>
      <c r="C70">
        <v>43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2"/>
      <c r="L70" s="51"/>
    </row>
    <row r="71" spans="1:12">
      <c r="A71" s="16">
        <v>68</v>
      </c>
      <c r="B71">
        <v>1452</v>
      </c>
      <c r="C71">
        <v>9</v>
      </c>
      <c r="D71">
        <v>4</v>
      </c>
      <c r="E71">
        <v>0</v>
      </c>
      <c r="F71">
        <v>0</v>
      </c>
      <c r="G71">
        <v>2</v>
      </c>
      <c r="H71">
        <v>0</v>
      </c>
      <c r="I71">
        <v>0</v>
      </c>
      <c r="J71">
        <v>1</v>
      </c>
      <c r="K71" s="2" t="s">
        <v>68</v>
      </c>
      <c r="L71" s="51"/>
    </row>
    <row r="72" spans="1:12">
      <c r="A72" s="16">
        <v>69</v>
      </c>
      <c r="B72">
        <v>1452</v>
      </c>
      <c r="C72">
        <v>14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 s="2" t="s">
        <v>76</v>
      </c>
      <c r="L72" s="51"/>
    </row>
    <row r="73" spans="1:12">
      <c r="A73" s="16">
        <v>70</v>
      </c>
      <c r="B73">
        <v>1452</v>
      </c>
      <c r="C73">
        <v>21</v>
      </c>
      <c r="D73">
        <v>2</v>
      </c>
      <c r="E73">
        <v>0</v>
      </c>
      <c r="F73">
        <v>0</v>
      </c>
      <c r="G73">
        <v>4</v>
      </c>
      <c r="H73">
        <v>0</v>
      </c>
      <c r="I73">
        <v>0</v>
      </c>
      <c r="J73">
        <v>1</v>
      </c>
      <c r="K73" s="2"/>
      <c r="L73" s="51"/>
    </row>
    <row r="74" spans="1:12">
      <c r="A74" s="16">
        <v>71</v>
      </c>
      <c r="B74">
        <v>1452</v>
      </c>
      <c r="C74">
        <v>36</v>
      </c>
      <c r="D74">
        <v>3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 s="2"/>
      <c r="L74" s="51"/>
    </row>
    <row r="75" spans="1:12">
      <c r="A75" s="16">
        <v>72</v>
      </c>
      <c r="B75">
        <v>1452</v>
      </c>
      <c r="C75">
        <v>43</v>
      </c>
      <c r="D75">
        <v>3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 s="2"/>
      <c r="L75" s="51"/>
    </row>
    <row r="76" spans="1:12">
      <c r="A76" s="16">
        <v>73</v>
      </c>
      <c r="B76">
        <v>1515</v>
      </c>
      <c r="C76">
        <v>7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2</v>
      </c>
      <c r="K76" s="2" t="s">
        <v>65</v>
      </c>
      <c r="L76" s="51"/>
    </row>
    <row r="77" spans="1:12">
      <c r="A77" s="16">
        <v>74</v>
      </c>
      <c r="B77">
        <v>1515</v>
      </c>
      <c r="C77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 s="2" t="s">
        <v>77</v>
      </c>
      <c r="L77" s="51"/>
    </row>
    <row r="78" spans="1:12">
      <c r="A78" s="16">
        <v>75</v>
      </c>
      <c r="B78">
        <v>1515</v>
      </c>
      <c r="C78">
        <v>26</v>
      </c>
      <c r="D78">
        <v>4</v>
      </c>
      <c r="E78">
        <v>0</v>
      </c>
      <c r="F78">
        <v>0</v>
      </c>
      <c r="G78">
        <v>4</v>
      </c>
      <c r="H78">
        <v>0</v>
      </c>
      <c r="I78">
        <v>0</v>
      </c>
      <c r="J78">
        <v>2</v>
      </c>
      <c r="K78" s="2"/>
      <c r="L78" s="51"/>
    </row>
    <row r="79" spans="1:12">
      <c r="A79" s="16">
        <v>76</v>
      </c>
      <c r="B79">
        <v>1515</v>
      </c>
      <c r="C79">
        <v>33</v>
      </c>
      <c r="D79">
        <v>2</v>
      </c>
      <c r="E79">
        <v>0</v>
      </c>
      <c r="F79">
        <v>0</v>
      </c>
      <c r="G79">
        <v>2</v>
      </c>
      <c r="H79">
        <v>0</v>
      </c>
      <c r="I79">
        <v>0</v>
      </c>
      <c r="J79">
        <v>2</v>
      </c>
      <c r="K79" s="2"/>
      <c r="L79" s="51"/>
    </row>
    <row r="80" spans="1:12">
      <c r="A80" s="16">
        <v>77</v>
      </c>
      <c r="B80">
        <v>1515</v>
      </c>
      <c r="C80">
        <v>40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 s="2"/>
      <c r="L80" s="51"/>
    </row>
    <row r="81" spans="1:13">
      <c r="A81" s="16">
        <v>78</v>
      </c>
      <c r="B81">
        <v>1759</v>
      </c>
      <c r="C81">
        <v>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 s="2" t="s">
        <v>60</v>
      </c>
      <c r="L81" s="51"/>
    </row>
    <row r="82" spans="1:13">
      <c r="A82" s="16">
        <v>79</v>
      </c>
      <c r="B82">
        <v>1759</v>
      </c>
      <c r="C82">
        <v>17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 s="2"/>
      <c r="L82" s="51"/>
    </row>
    <row r="83" spans="1:13">
      <c r="A83" s="16">
        <v>80</v>
      </c>
      <c r="B83">
        <v>1759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 s="2"/>
      <c r="L83" s="51"/>
    </row>
    <row r="84" spans="1:13">
      <c r="A84" s="16">
        <v>81</v>
      </c>
      <c r="B84">
        <v>1759</v>
      </c>
      <c r="C84">
        <v>34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/>
      <c r="L84" s="51"/>
    </row>
    <row r="85" spans="1:13">
      <c r="A85" s="16">
        <v>82</v>
      </c>
      <c r="B85">
        <v>1759</v>
      </c>
      <c r="C85">
        <v>41</v>
      </c>
      <c r="D85">
        <v>1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 s="2"/>
      <c r="L85" s="51"/>
    </row>
    <row r="86" spans="1:13">
      <c r="A86" s="16">
        <v>83</v>
      </c>
      <c r="B86">
        <v>1972</v>
      </c>
      <c r="C86">
        <v>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 s="2"/>
      <c r="L86" s="51"/>
    </row>
    <row r="87" spans="1:13">
      <c r="A87" s="16">
        <v>84</v>
      </c>
      <c r="B87">
        <v>1972</v>
      </c>
      <c r="C87">
        <v>13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 t="s">
        <v>75</v>
      </c>
      <c r="L87" s="51"/>
    </row>
    <row r="88" spans="1:13">
      <c r="A88" s="16">
        <v>85</v>
      </c>
      <c r="B88">
        <v>1972</v>
      </c>
      <c r="C88">
        <v>23</v>
      </c>
      <c r="D88">
        <v>0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 s="2"/>
      <c r="L88" s="51"/>
    </row>
    <row r="89" spans="1:13">
      <c r="A89" s="16">
        <v>86</v>
      </c>
      <c r="B89">
        <v>2375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 t="s">
        <v>56</v>
      </c>
      <c r="L89" s="51"/>
    </row>
    <row r="90" spans="1:13">
      <c r="A90" s="16">
        <v>87</v>
      </c>
      <c r="B90">
        <v>2375</v>
      </c>
      <c r="C90">
        <v>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 s="2"/>
      <c r="L90" s="51"/>
      <c r="M90" t="s">
        <v>47</v>
      </c>
    </row>
    <row r="91" spans="1:13">
      <c r="A91" s="16">
        <v>88</v>
      </c>
      <c r="B91">
        <v>2375</v>
      </c>
      <c r="C91">
        <v>22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 s="2"/>
      <c r="L91" s="51"/>
    </row>
    <row r="92" spans="1:13">
      <c r="A92" s="16">
        <v>89</v>
      </c>
      <c r="B92">
        <v>2375</v>
      </c>
      <c r="C92">
        <v>33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 s="2"/>
      <c r="L92" s="51"/>
      <c r="M92">
        <f>SUM(D91,E91,F91)</f>
        <v>0</v>
      </c>
    </row>
    <row r="93" spans="1:13">
      <c r="A93" s="16">
        <v>90</v>
      </c>
      <c r="B93">
        <v>2375</v>
      </c>
      <c r="C93">
        <v>38</v>
      </c>
      <c r="D93">
        <v>0</v>
      </c>
      <c r="E93">
        <v>0</v>
      </c>
      <c r="F93">
        <v>0</v>
      </c>
      <c r="G93">
        <v>4</v>
      </c>
      <c r="H93">
        <v>1</v>
      </c>
      <c r="I93">
        <v>0</v>
      </c>
      <c r="J93">
        <v>1</v>
      </c>
      <c r="K93" s="2"/>
      <c r="L93" s="51"/>
      <c r="M93">
        <f>SUM(D92,E92,F92)</f>
        <v>0</v>
      </c>
    </row>
    <row r="94" spans="1:13">
      <c r="A94" s="16">
        <v>91</v>
      </c>
      <c r="B94">
        <v>2496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2" t="s">
        <v>55</v>
      </c>
      <c r="L94" s="51"/>
      <c r="M94">
        <f t="shared" ref="M94:M98" si="2">SUM(D93,E93,F93)</f>
        <v>0</v>
      </c>
    </row>
    <row r="95" spans="1:13">
      <c r="A95" s="16">
        <v>92</v>
      </c>
      <c r="B95">
        <v>2496</v>
      </c>
      <c r="C95">
        <v>18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2"/>
      <c r="L95" s="51"/>
      <c r="M95">
        <f t="shared" si="2"/>
        <v>0</v>
      </c>
    </row>
    <row r="96" spans="1:13">
      <c r="A96" s="16">
        <v>93</v>
      </c>
      <c r="B96">
        <v>2496</v>
      </c>
      <c r="C96">
        <v>27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2"/>
      <c r="L96" s="51"/>
      <c r="M96">
        <f t="shared" si="2"/>
        <v>0</v>
      </c>
    </row>
    <row r="97" spans="1:13">
      <c r="A97" s="16">
        <v>94</v>
      </c>
      <c r="B97">
        <v>2496</v>
      </c>
      <c r="C97">
        <v>32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 t="s">
        <v>92</v>
      </c>
      <c r="L97" s="51"/>
      <c r="M97">
        <f t="shared" si="2"/>
        <v>0</v>
      </c>
    </row>
    <row r="98" spans="1:13">
      <c r="A98" s="16">
        <v>95</v>
      </c>
      <c r="B98">
        <v>2710</v>
      </c>
      <c r="C98">
        <v>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 s="2"/>
      <c r="L98" s="51"/>
      <c r="M98">
        <f t="shared" si="2"/>
        <v>1</v>
      </c>
    </row>
    <row r="99" spans="1:13">
      <c r="A99" s="16">
        <v>96</v>
      </c>
      <c r="B99">
        <v>2710</v>
      </c>
      <c r="C99">
        <v>16</v>
      </c>
      <c r="D99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 s="2"/>
      <c r="L99" s="51"/>
    </row>
    <row r="100" spans="1:13">
      <c r="A100" s="16">
        <v>97</v>
      </c>
      <c r="B100">
        <v>2710</v>
      </c>
      <c r="C100">
        <v>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 s="2"/>
      <c r="L100" s="51"/>
    </row>
    <row r="101" spans="1:13">
      <c r="A101" s="16">
        <v>98</v>
      </c>
      <c r="B101">
        <v>2710</v>
      </c>
      <c r="C101">
        <v>32</v>
      </c>
      <c r="D101">
        <v>4</v>
      </c>
      <c r="E101">
        <v>0</v>
      </c>
      <c r="F101">
        <v>0</v>
      </c>
      <c r="G101">
        <v>5</v>
      </c>
      <c r="H101">
        <v>0</v>
      </c>
      <c r="I101">
        <v>0</v>
      </c>
      <c r="J101">
        <v>0</v>
      </c>
      <c r="K101" s="2" t="s">
        <v>90</v>
      </c>
      <c r="L101" s="51"/>
    </row>
    <row r="102" spans="1:13">
      <c r="A102" s="16">
        <v>99</v>
      </c>
      <c r="B102">
        <v>2710</v>
      </c>
      <c r="C102">
        <v>40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2"/>
      <c r="L102" s="51"/>
    </row>
    <row r="103" spans="1:13">
      <c r="A103" s="16">
        <v>100</v>
      </c>
      <c r="B103" s="3">
        <v>3309</v>
      </c>
      <c r="C103" s="3">
        <v>1</v>
      </c>
      <c r="D103" s="3"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>
        <v>3</v>
      </c>
      <c r="K103" s="2" t="s">
        <v>51</v>
      </c>
      <c r="L103" s="51"/>
    </row>
    <row r="104" spans="1:13">
      <c r="A104" s="16">
        <v>101</v>
      </c>
      <c r="B104">
        <v>3309</v>
      </c>
      <c r="C104">
        <v>15</v>
      </c>
      <c r="D104">
        <v>1</v>
      </c>
      <c r="E104">
        <v>0</v>
      </c>
      <c r="F104">
        <v>0</v>
      </c>
      <c r="G104">
        <v>2</v>
      </c>
      <c r="H104">
        <v>1</v>
      </c>
      <c r="I104">
        <v>0</v>
      </c>
      <c r="J104">
        <v>3</v>
      </c>
      <c r="K104" s="2"/>
      <c r="L104" s="51"/>
    </row>
    <row r="105" spans="1:13">
      <c r="A105" s="16">
        <v>102</v>
      </c>
      <c r="B105">
        <v>3309</v>
      </c>
      <c r="C105">
        <v>23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2"/>
      <c r="L105" s="51"/>
    </row>
    <row r="106" spans="1:13">
      <c r="A106" s="16">
        <v>103</v>
      </c>
      <c r="B106">
        <v>3309</v>
      </c>
      <c r="C106">
        <v>32</v>
      </c>
      <c r="D106">
        <v>0</v>
      </c>
      <c r="E106">
        <v>0</v>
      </c>
      <c r="F106">
        <v>0</v>
      </c>
      <c r="G106">
        <v>4</v>
      </c>
      <c r="H106">
        <v>2</v>
      </c>
      <c r="I106">
        <v>1</v>
      </c>
      <c r="J106">
        <v>3</v>
      </c>
      <c r="K106" s="2"/>
      <c r="L106" s="51"/>
    </row>
    <row r="107" spans="1:13">
      <c r="A107" s="16">
        <v>104</v>
      </c>
      <c r="B107">
        <v>3309</v>
      </c>
      <c r="C107">
        <v>39</v>
      </c>
      <c r="D107">
        <v>1</v>
      </c>
      <c r="E107">
        <v>2</v>
      </c>
      <c r="F107">
        <v>2</v>
      </c>
      <c r="G107">
        <v>0</v>
      </c>
      <c r="H107">
        <v>0</v>
      </c>
      <c r="I107">
        <v>0</v>
      </c>
      <c r="J107">
        <v>1</v>
      </c>
      <c r="K107" s="2"/>
      <c r="L107" s="51"/>
    </row>
    <row r="108" spans="1:13">
      <c r="A108" s="16">
        <v>105</v>
      </c>
      <c r="B108">
        <v>3408</v>
      </c>
      <c r="C108">
        <v>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 s="2"/>
      <c r="L108" s="51"/>
    </row>
    <row r="109" spans="1:13">
      <c r="A109" s="16">
        <v>106</v>
      </c>
      <c r="B109">
        <v>3408</v>
      </c>
      <c r="C109">
        <v>16</v>
      </c>
      <c r="D109">
        <v>0</v>
      </c>
      <c r="E109">
        <v>0</v>
      </c>
      <c r="F109">
        <v>0</v>
      </c>
      <c r="G109">
        <v>3</v>
      </c>
      <c r="H109">
        <v>0</v>
      </c>
      <c r="I109">
        <v>0</v>
      </c>
      <c r="J109">
        <v>0</v>
      </c>
      <c r="K109" s="2"/>
      <c r="L109" s="51"/>
    </row>
    <row r="110" spans="1:13">
      <c r="A110" s="16">
        <v>107</v>
      </c>
      <c r="B110">
        <v>3408</v>
      </c>
      <c r="C110">
        <v>28</v>
      </c>
      <c r="D110">
        <v>0</v>
      </c>
      <c r="E110">
        <v>0</v>
      </c>
      <c r="F110">
        <v>0</v>
      </c>
      <c r="G110">
        <v>2</v>
      </c>
      <c r="H110">
        <v>1</v>
      </c>
      <c r="I110">
        <v>0</v>
      </c>
      <c r="J110">
        <v>1</v>
      </c>
      <c r="K110" s="2"/>
      <c r="L110" s="51"/>
    </row>
    <row r="111" spans="1:13">
      <c r="A111" s="16">
        <v>108</v>
      </c>
      <c r="B111">
        <v>3408</v>
      </c>
      <c r="C111">
        <v>43</v>
      </c>
      <c r="D111">
        <v>0</v>
      </c>
      <c r="E111">
        <v>1</v>
      </c>
      <c r="F111">
        <v>0</v>
      </c>
      <c r="G111">
        <v>2</v>
      </c>
      <c r="H111">
        <v>1</v>
      </c>
      <c r="I111">
        <v>0</v>
      </c>
      <c r="J111">
        <v>0</v>
      </c>
      <c r="K111" s="2" t="s">
        <v>98</v>
      </c>
      <c r="L111" s="51"/>
    </row>
    <row r="112" spans="1:13">
      <c r="A112" s="16">
        <v>109</v>
      </c>
      <c r="B112">
        <v>3476</v>
      </c>
      <c r="C112">
        <v>6</v>
      </c>
      <c r="D112">
        <v>0</v>
      </c>
      <c r="E112">
        <v>0</v>
      </c>
      <c r="F112">
        <v>0</v>
      </c>
      <c r="G112">
        <v>2</v>
      </c>
      <c r="H112">
        <v>2</v>
      </c>
      <c r="I112">
        <v>0</v>
      </c>
      <c r="J112">
        <v>0</v>
      </c>
      <c r="K112" s="2"/>
      <c r="L112" s="51"/>
    </row>
    <row r="113" spans="1:12">
      <c r="A113" s="16">
        <v>110</v>
      </c>
      <c r="B113">
        <v>3476</v>
      </c>
      <c r="C113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 s="2"/>
      <c r="L113" s="51"/>
    </row>
    <row r="114" spans="1:12">
      <c r="A114" s="16">
        <v>111</v>
      </c>
      <c r="B114">
        <v>3476</v>
      </c>
      <c r="C114">
        <v>21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2</v>
      </c>
      <c r="J114">
        <v>3</v>
      </c>
      <c r="K114" s="2" t="s">
        <v>80</v>
      </c>
      <c r="L114" s="51"/>
    </row>
    <row r="115" spans="1:12">
      <c r="A115" s="16">
        <v>112</v>
      </c>
      <c r="B115">
        <v>3952</v>
      </c>
      <c r="C115">
        <v>9</v>
      </c>
      <c r="D115">
        <v>1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1</v>
      </c>
      <c r="K115" s="2"/>
      <c r="L115" s="51"/>
    </row>
    <row r="116" spans="1:12">
      <c r="A116" s="16">
        <v>113</v>
      </c>
      <c r="B116">
        <v>3952</v>
      </c>
      <c r="C116">
        <v>19</v>
      </c>
      <c r="D116">
        <v>0</v>
      </c>
      <c r="E116">
        <v>0</v>
      </c>
      <c r="F116">
        <v>0</v>
      </c>
      <c r="G116">
        <v>3</v>
      </c>
      <c r="H116">
        <v>1</v>
      </c>
      <c r="I116">
        <v>0</v>
      </c>
      <c r="J116">
        <v>1</v>
      </c>
      <c r="K116" s="2"/>
      <c r="L116" s="51"/>
    </row>
    <row r="117" spans="1:12">
      <c r="A117" s="16">
        <v>114</v>
      </c>
      <c r="B117">
        <v>3952</v>
      </c>
      <c r="C117">
        <v>32</v>
      </c>
      <c r="D117">
        <v>3</v>
      </c>
      <c r="E117">
        <v>0</v>
      </c>
      <c r="F117">
        <v>0</v>
      </c>
      <c r="G117">
        <v>3</v>
      </c>
      <c r="H117">
        <v>0</v>
      </c>
      <c r="I117">
        <v>0</v>
      </c>
      <c r="J117">
        <v>1</v>
      </c>
      <c r="K117" s="2"/>
      <c r="L117" s="51"/>
    </row>
    <row r="118" spans="1:12">
      <c r="A118" s="16">
        <v>115</v>
      </c>
      <c r="B118">
        <v>3952</v>
      </c>
      <c r="C118">
        <v>38</v>
      </c>
      <c r="D118">
        <v>3</v>
      </c>
      <c r="E118">
        <v>0</v>
      </c>
      <c r="F118">
        <v>0</v>
      </c>
      <c r="G118">
        <v>5</v>
      </c>
      <c r="H118">
        <v>0</v>
      </c>
      <c r="I118">
        <v>0</v>
      </c>
      <c r="J118">
        <v>1</v>
      </c>
      <c r="K118" s="2"/>
      <c r="L118" s="51"/>
    </row>
    <row r="119" spans="1:12">
      <c r="A119" s="16">
        <v>116</v>
      </c>
      <c r="B119">
        <v>4019</v>
      </c>
      <c r="C119">
        <v>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2" t="s">
        <v>67</v>
      </c>
      <c r="L119" s="51"/>
    </row>
    <row r="120" spans="1:12">
      <c r="A120" s="16">
        <v>117</v>
      </c>
      <c r="B120">
        <v>4019</v>
      </c>
      <c r="C120">
        <v>17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2" t="s">
        <v>70</v>
      </c>
      <c r="L120" s="51"/>
    </row>
    <row r="121" spans="1:12">
      <c r="A121" s="16">
        <v>118</v>
      </c>
      <c r="B121">
        <v>4019</v>
      </c>
      <c r="C121">
        <v>22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 s="2" t="s">
        <v>66</v>
      </c>
      <c r="L121" s="51"/>
    </row>
    <row r="122" spans="1:12">
      <c r="A122" s="16">
        <v>119</v>
      </c>
      <c r="B122">
        <v>4019</v>
      </c>
      <c r="C122">
        <v>29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2" t="s">
        <v>88</v>
      </c>
      <c r="L122" s="51"/>
    </row>
    <row r="123" spans="1:12">
      <c r="A123" s="16">
        <v>120</v>
      </c>
      <c r="B123">
        <v>4019</v>
      </c>
      <c r="C123">
        <v>39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 s="2" t="s">
        <v>95</v>
      </c>
      <c r="L123" s="51"/>
    </row>
    <row r="124" spans="1:12">
      <c r="A124" s="16">
        <v>121</v>
      </c>
      <c r="B124">
        <v>4123</v>
      </c>
      <c r="C124">
        <v>8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 s="2"/>
      <c r="L124" s="51"/>
    </row>
    <row r="125" spans="1:12">
      <c r="A125" s="16">
        <v>122</v>
      </c>
      <c r="B125">
        <v>4123</v>
      </c>
      <c r="C125">
        <v>14</v>
      </c>
      <c r="D125">
        <v>0</v>
      </c>
      <c r="E125">
        <v>3</v>
      </c>
      <c r="F125">
        <v>0</v>
      </c>
      <c r="G125">
        <v>1</v>
      </c>
      <c r="H125">
        <v>0</v>
      </c>
      <c r="I125">
        <v>0</v>
      </c>
      <c r="J125">
        <v>1</v>
      </c>
      <c r="K125" s="2"/>
      <c r="L125" s="51"/>
    </row>
    <row r="126" spans="1:12">
      <c r="A126" s="16">
        <v>123</v>
      </c>
      <c r="B126">
        <v>4123</v>
      </c>
      <c r="C126">
        <v>20</v>
      </c>
      <c r="D126">
        <v>5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 s="2" t="s">
        <v>42</v>
      </c>
      <c r="L126" s="51"/>
    </row>
    <row r="127" spans="1:12">
      <c r="A127" s="16">
        <v>124</v>
      </c>
      <c r="B127">
        <v>4123</v>
      </c>
      <c r="C127">
        <v>38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2"/>
      <c r="L127" s="51"/>
    </row>
    <row r="128" spans="1:12">
      <c r="A128" s="16">
        <v>125</v>
      </c>
      <c r="B128">
        <v>4141</v>
      </c>
      <c r="C128">
        <v>4</v>
      </c>
      <c r="D128">
        <v>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 s="2" t="s">
        <v>57</v>
      </c>
      <c r="L128" s="51"/>
    </row>
    <row r="129" spans="1:12">
      <c r="A129" s="16">
        <v>126</v>
      </c>
      <c r="B129">
        <v>4141</v>
      </c>
      <c r="C129">
        <v>17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 s="2"/>
      <c r="L129" s="51"/>
    </row>
    <row r="130" spans="1:12">
      <c r="A130" s="16">
        <v>127</v>
      </c>
      <c r="B130">
        <v>4141</v>
      </c>
      <c r="C130">
        <v>24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2"/>
      <c r="L130" s="51"/>
    </row>
    <row r="131" spans="1:12">
      <c r="A131" s="16">
        <v>128</v>
      </c>
      <c r="B131">
        <v>4141</v>
      </c>
      <c r="C131">
        <v>36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2"/>
      <c r="L131" s="51"/>
    </row>
    <row r="132" spans="1:12">
      <c r="A132" s="16">
        <v>129</v>
      </c>
      <c r="B132">
        <v>4276</v>
      </c>
      <c r="C132">
        <v>3</v>
      </c>
      <c r="D132">
        <v>5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1</v>
      </c>
      <c r="K132" s="2" t="s">
        <v>53</v>
      </c>
      <c r="L132" s="51"/>
    </row>
    <row r="133" spans="1:12">
      <c r="A133" s="16">
        <v>130</v>
      </c>
      <c r="B133">
        <v>4276</v>
      </c>
      <c r="C133">
        <v>15</v>
      </c>
      <c r="D133">
        <v>0</v>
      </c>
      <c r="E133">
        <v>1</v>
      </c>
      <c r="F133">
        <v>0</v>
      </c>
      <c r="G133">
        <v>2</v>
      </c>
      <c r="H133">
        <v>1</v>
      </c>
      <c r="I133">
        <v>1</v>
      </c>
      <c r="J133">
        <v>3</v>
      </c>
      <c r="K133" s="2"/>
      <c r="L133" s="51"/>
    </row>
    <row r="134" spans="1:12">
      <c r="A134" s="16">
        <v>131</v>
      </c>
      <c r="B134">
        <v>4276</v>
      </c>
      <c r="C134">
        <v>20</v>
      </c>
      <c r="D134"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</v>
      </c>
      <c r="K134" s="2"/>
      <c r="L134" s="51"/>
    </row>
    <row r="135" spans="1:12">
      <c r="A135" s="16">
        <v>132</v>
      </c>
      <c r="B135">
        <v>4276</v>
      </c>
      <c r="C135">
        <v>29</v>
      </c>
      <c r="D135">
        <v>4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 s="2"/>
      <c r="L135" s="51"/>
    </row>
    <row r="136" spans="1:12">
      <c r="A136" s="16">
        <v>133</v>
      </c>
      <c r="B136">
        <v>4276</v>
      </c>
      <c r="C136">
        <v>41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2"/>
      <c r="L136" s="51"/>
    </row>
    <row r="137" spans="1:12">
      <c r="A137" s="16">
        <v>134</v>
      </c>
      <c r="B137">
        <v>4415</v>
      </c>
      <c r="C137">
        <v>3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3</v>
      </c>
      <c r="K137" s="2"/>
      <c r="L137" s="51"/>
    </row>
    <row r="138" spans="1:12">
      <c r="A138" s="16">
        <v>135</v>
      </c>
      <c r="B138">
        <v>4415</v>
      </c>
      <c r="C138">
        <v>18</v>
      </c>
      <c r="D138">
        <v>2</v>
      </c>
      <c r="E138">
        <v>0</v>
      </c>
      <c r="F138">
        <v>0</v>
      </c>
      <c r="G138">
        <v>2</v>
      </c>
      <c r="H138">
        <v>0</v>
      </c>
      <c r="I138">
        <v>0</v>
      </c>
      <c r="J138">
        <v>3</v>
      </c>
      <c r="K138" s="2"/>
      <c r="L138" s="51"/>
    </row>
    <row r="139" spans="1:12">
      <c r="A139" s="16">
        <v>136</v>
      </c>
      <c r="B139">
        <v>4415</v>
      </c>
      <c r="C139">
        <v>24</v>
      </c>
      <c r="D139">
        <v>1</v>
      </c>
      <c r="E139">
        <v>3</v>
      </c>
      <c r="F139">
        <v>0</v>
      </c>
      <c r="G139">
        <v>0</v>
      </c>
      <c r="H139">
        <v>2</v>
      </c>
      <c r="I139">
        <v>0</v>
      </c>
      <c r="J139">
        <v>3</v>
      </c>
      <c r="K139" s="2"/>
      <c r="L139" s="51"/>
    </row>
    <row r="140" spans="1:12">
      <c r="A140" s="16">
        <v>137</v>
      </c>
      <c r="B140">
        <v>4415</v>
      </c>
      <c r="C140">
        <v>34</v>
      </c>
      <c r="D140">
        <v>3</v>
      </c>
      <c r="E140">
        <v>0</v>
      </c>
      <c r="F140">
        <v>0</v>
      </c>
      <c r="G140">
        <v>2</v>
      </c>
      <c r="H140">
        <v>2</v>
      </c>
      <c r="I140">
        <v>0</v>
      </c>
      <c r="J140">
        <v>3</v>
      </c>
      <c r="K140" s="2"/>
      <c r="L140" s="51"/>
    </row>
    <row r="141" spans="1:12">
      <c r="A141" s="16">
        <v>138</v>
      </c>
      <c r="B141">
        <v>4415</v>
      </c>
      <c r="C141">
        <v>39</v>
      </c>
      <c r="D141">
        <v>2</v>
      </c>
      <c r="E141">
        <v>2</v>
      </c>
      <c r="F141">
        <v>1</v>
      </c>
      <c r="G141">
        <v>0</v>
      </c>
      <c r="H141">
        <v>0</v>
      </c>
      <c r="I141">
        <v>0</v>
      </c>
      <c r="J141">
        <v>3</v>
      </c>
      <c r="K141" s="2"/>
      <c r="L141" s="51"/>
    </row>
    <row r="142" spans="1:12">
      <c r="A142" s="16">
        <v>139</v>
      </c>
      <c r="B142">
        <v>4501</v>
      </c>
      <c r="C142">
        <v>10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 s="2"/>
      <c r="L142" s="51"/>
    </row>
    <row r="143" spans="1:12">
      <c r="A143" s="16">
        <v>140</v>
      </c>
      <c r="B143">
        <v>4501</v>
      </c>
      <c r="C143">
        <v>15</v>
      </c>
      <c r="D143">
        <v>2</v>
      </c>
      <c r="E143">
        <v>0</v>
      </c>
      <c r="F143">
        <v>0</v>
      </c>
      <c r="G143">
        <v>2</v>
      </c>
      <c r="H143">
        <v>0</v>
      </c>
      <c r="I143">
        <v>0</v>
      </c>
      <c r="J143">
        <v>1</v>
      </c>
      <c r="K143" s="2"/>
      <c r="L143" s="51"/>
    </row>
    <row r="144" spans="1:12">
      <c r="A144" s="16">
        <v>141</v>
      </c>
      <c r="B144">
        <v>4501</v>
      </c>
      <c r="C144">
        <v>22</v>
      </c>
      <c r="D144">
        <v>3</v>
      </c>
      <c r="E144">
        <v>0</v>
      </c>
      <c r="F144">
        <v>0</v>
      </c>
      <c r="G144">
        <v>2</v>
      </c>
      <c r="H144">
        <v>0</v>
      </c>
      <c r="I144">
        <v>0</v>
      </c>
      <c r="J144">
        <v>1</v>
      </c>
      <c r="K144" s="2"/>
      <c r="L144" s="51"/>
    </row>
    <row r="145" spans="1:12">
      <c r="A145" s="16">
        <v>142</v>
      </c>
      <c r="B145">
        <v>4501</v>
      </c>
      <c r="C145">
        <v>33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  <c r="K145" s="2"/>
      <c r="L145" s="51"/>
    </row>
    <row r="146" spans="1:12">
      <c r="A146" s="16">
        <v>143</v>
      </c>
      <c r="B146">
        <v>4501</v>
      </c>
      <c r="C146">
        <v>42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 s="2"/>
      <c r="L146" s="51"/>
    </row>
    <row r="147" spans="1:12">
      <c r="A147" s="16">
        <v>144</v>
      </c>
      <c r="B147" s="1">
        <v>4578</v>
      </c>
      <c r="C147" s="1">
        <v>2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2" t="s">
        <v>54</v>
      </c>
      <c r="L147" s="51"/>
    </row>
    <row r="148" spans="1:12">
      <c r="A148" s="16">
        <v>145</v>
      </c>
      <c r="B148">
        <v>4578</v>
      </c>
      <c r="C148">
        <v>19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 s="2"/>
      <c r="L148" s="51"/>
    </row>
    <row r="149" spans="1:12">
      <c r="A149" s="16">
        <v>146</v>
      </c>
      <c r="B149">
        <v>4578</v>
      </c>
      <c r="C149">
        <v>24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2"/>
      <c r="L149" s="51"/>
    </row>
    <row r="150" spans="1:12">
      <c r="A150" s="16">
        <v>147</v>
      </c>
      <c r="B150">
        <v>4578</v>
      </c>
      <c r="C150">
        <v>42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 s="2"/>
      <c r="L150" s="51"/>
    </row>
    <row r="151" spans="1:12">
      <c r="A151" s="16">
        <v>148</v>
      </c>
      <c r="B151">
        <v>4763</v>
      </c>
      <c r="C151">
        <v>4</v>
      </c>
      <c r="D151">
        <v>1</v>
      </c>
      <c r="E151">
        <v>0</v>
      </c>
      <c r="F151">
        <v>0</v>
      </c>
      <c r="G151">
        <v>3</v>
      </c>
      <c r="H151">
        <v>0</v>
      </c>
      <c r="I151">
        <v>0</v>
      </c>
      <c r="J151">
        <v>1</v>
      </c>
      <c r="K151" s="2" t="s">
        <v>59</v>
      </c>
      <c r="L151" s="51"/>
    </row>
    <row r="152" spans="1:12">
      <c r="A152" s="16">
        <v>149</v>
      </c>
      <c r="B152">
        <v>4763</v>
      </c>
      <c r="C152">
        <v>11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 s="2"/>
      <c r="L152" s="51"/>
    </row>
    <row r="153" spans="1:12">
      <c r="A153" s="16">
        <v>150</v>
      </c>
      <c r="B153">
        <v>4763</v>
      </c>
      <c r="C153">
        <v>24</v>
      </c>
      <c r="D153">
        <v>0</v>
      </c>
      <c r="E153">
        <v>0</v>
      </c>
      <c r="F153">
        <v>0</v>
      </c>
      <c r="G153">
        <v>3</v>
      </c>
      <c r="H153">
        <v>1</v>
      </c>
      <c r="I153">
        <v>1</v>
      </c>
      <c r="J153">
        <v>1</v>
      </c>
      <c r="K153" s="2" t="s">
        <v>82</v>
      </c>
      <c r="L153" s="51"/>
    </row>
    <row r="154" spans="1:12">
      <c r="A154" s="16">
        <v>151</v>
      </c>
      <c r="B154">
        <v>4763</v>
      </c>
      <c r="C154">
        <v>25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 s="2" t="s">
        <v>83</v>
      </c>
      <c r="L154" s="51"/>
    </row>
    <row r="155" spans="1:12">
      <c r="A155" s="16">
        <v>152</v>
      </c>
      <c r="B155">
        <v>4763</v>
      </c>
      <c r="C155">
        <v>34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 s="2"/>
      <c r="L155" s="51"/>
    </row>
    <row r="156" spans="1:12">
      <c r="A156" s="16">
        <v>153</v>
      </c>
      <c r="B156">
        <v>4763</v>
      </c>
      <c r="C156">
        <v>42</v>
      </c>
      <c r="D156">
        <v>2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1</v>
      </c>
      <c r="K156" s="2"/>
      <c r="L156" s="51"/>
    </row>
    <row r="157" spans="1:12">
      <c r="A157" s="16">
        <v>154</v>
      </c>
      <c r="B157">
        <v>4964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2"/>
      <c r="L157" s="51"/>
    </row>
    <row r="158" spans="1:12">
      <c r="A158" s="16">
        <v>155</v>
      </c>
      <c r="B158">
        <v>4964</v>
      </c>
      <c r="C158">
        <v>19</v>
      </c>
      <c r="D158">
        <v>2</v>
      </c>
      <c r="E158">
        <v>0</v>
      </c>
      <c r="F158">
        <v>0</v>
      </c>
      <c r="G158">
        <v>4</v>
      </c>
      <c r="H158">
        <v>0</v>
      </c>
      <c r="I158">
        <v>0</v>
      </c>
      <c r="J158">
        <v>1</v>
      </c>
      <c r="K158" s="2"/>
      <c r="L158" s="51"/>
    </row>
    <row r="159" spans="1:12">
      <c r="A159" s="16">
        <v>156</v>
      </c>
      <c r="B159">
        <v>4964</v>
      </c>
      <c r="C159">
        <v>27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2" t="s">
        <v>85</v>
      </c>
      <c r="L159" s="51"/>
    </row>
    <row r="160" spans="1:12">
      <c r="A160" s="16">
        <v>157</v>
      </c>
      <c r="B160">
        <v>4964</v>
      </c>
      <c r="C160">
        <v>34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 s="2" t="s">
        <v>93</v>
      </c>
      <c r="L160" s="51"/>
    </row>
    <row r="161" spans="1:12">
      <c r="A161" s="16">
        <v>158</v>
      </c>
      <c r="B161">
        <v>4999</v>
      </c>
      <c r="C161">
        <v>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2"/>
      <c r="L161" s="51"/>
    </row>
    <row r="162" spans="1:12">
      <c r="A162" s="16">
        <v>159</v>
      </c>
      <c r="B162">
        <v>4999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2" t="s">
        <v>70</v>
      </c>
      <c r="L162" s="51"/>
    </row>
    <row r="163" spans="1:12">
      <c r="A163" s="16">
        <v>160</v>
      </c>
      <c r="B163">
        <v>4999</v>
      </c>
      <c r="C163">
        <v>25</v>
      </c>
      <c r="D163">
        <v>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 s="2"/>
      <c r="L163" s="51"/>
    </row>
    <row r="164" spans="1:12">
      <c r="A164" s="16">
        <v>161</v>
      </c>
      <c r="B164">
        <v>4999</v>
      </c>
      <c r="C164">
        <v>36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</v>
      </c>
      <c r="K164" s="2"/>
      <c r="L164" s="51"/>
    </row>
    <row r="165" spans="1:12">
      <c r="A165" s="16">
        <v>162</v>
      </c>
      <c r="B165">
        <v>4999</v>
      </c>
      <c r="C165">
        <v>43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</v>
      </c>
      <c r="K165" s="2"/>
      <c r="L165" s="51"/>
    </row>
    <row r="166" spans="1:12">
      <c r="A166" s="16">
        <v>163</v>
      </c>
      <c r="B166">
        <v>5089</v>
      </c>
      <c r="C166">
        <v>5</v>
      </c>
      <c r="D166">
        <v>6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  <c r="K166" s="2"/>
      <c r="L166" s="51"/>
    </row>
    <row r="167" spans="1:12">
      <c r="A167" s="16">
        <v>164</v>
      </c>
      <c r="B167">
        <v>5089</v>
      </c>
      <c r="C167">
        <v>12</v>
      </c>
      <c r="D167">
        <v>3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1</v>
      </c>
      <c r="K167" s="2"/>
      <c r="L167" s="51"/>
    </row>
    <row r="168" spans="1:12">
      <c r="A168" s="16">
        <v>165</v>
      </c>
      <c r="B168">
        <v>5089</v>
      </c>
      <c r="C168">
        <v>22</v>
      </c>
      <c r="D168">
        <v>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 s="2"/>
      <c r="L168" s="51"/>
    </row>
    <row r="169" spans="1:12">
      <c r="A169" s="16">
        <v>166</v>
      </c>
      <c r="B169">
        <v>5089</v>
      </c>
      <c r="C169">
        <v>39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2"/>
      <c r="L169" s="51"/>
    </row>
    <row r="170" spans="1:12">
      <c r="A170" s="16">
        <v>167</v>
      </c>
      <c r="B170">
        <v>5107</v>
      </c>
      <c r="C170">
        <v>1</v>
      </c>
      <c r="D170">
        <v>10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2" t="s">
        <v>50</v>
      </c>
      <c r="L170" s="51"/>
    </row>
    <row r="171" spans="1:12">
      <c r="A171" s="16">
        <v>168</v>
      </c>
      <c r="B171">
        <v>5107</v>
      </c>
      <c r="C171">
        <v>11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 s="2"/>
      <c r="L171" s="51"/>
    </row>
    <row r="172" spans="1:12">
      <c r="A172" s="16">
        <v>169</v>
      </c>
      <c r="B172">
        <v>5107</v>
      </c>
      <c r="C172">
        <v>24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 s="2"/>
      <c r="L172" s="51"/>
    </row>
    <row r="173" spans="1:12">
      <c r="A173" s="16">
        <v>170</v>
      </c>
      <c r="B173">
        <v>5107</v>
      </c>
      <c r="C173">
        <v>35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  <c r="K173" s="2"/>
      <c r="L173" s="51"/>
    </row>
    <row r="174" spans="1:12">
      <c r="A174" s="16">
        <v>171</v>
      </c>
      <c r="B174">
        <v>5107</v>
      </c>
      <c r="C174">
        <v>43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2"/>
      <c r="L174" s="51"/>
    </row>
    <row r="175" spans="1:12">
      <c r="A175" s="16">
        <v>172</v>
      </c>
      <c r="B175" s="3">
        <v>5124</v>
      </c>
      <c r="C175" s="3">
        <v>4</v>
      </c>
      <c r="D175" s="3">
        <v>3</v>
      </c>
      <c r="E175" s="3">
        <v>0</v>
      </c>
      <c r="F175" s="3">
        <v>0</v>
      </c>
      <c r="G175" s="3">
        <v>1</v>
      </c>
      <c r="H175" s="3">
        <v>0</v>
      </c>
      <c r="I175" s="3">
        <v>0</v>
      </c>
      <c r="J175">
        <v>0</v>
      </c>
      <c r="K175" s="2"/>
      <c r="L175" s="51"/>
    </row>
    <row r="176" spans="1:12">
      <c r="A176" s="16">
        <v>173</v>
      </c>
      <c r="B176">
        <v>5124</v>
      </c>
      <c r="C176">
        <v>10</v>
      </c>
      <c r="D176"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 s="2"/>
      <c r="L176" s="51"/>
    </row>
    <row r="177" spans="1:12">
      <c r="A177" s="16">
        <v>174</v>
      </c>
      <c r="B177">
        <v>5124</v>
      </c>
      <c r="C177">
        <v>21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2"/>
      <c r="L177" s="51"/>
    </row>
    <row r="178" spans="1:12">
      <c r="A178" s="16">
        <v>175</v>
      </c>
      <c r="B178">
        <v>5124</v>
      </c>
      <c r="C178">
        <v>29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 s="2"/>
      <c r="L178" s="51"/>
    </row>
    <row r="179" spans="1:12">
      <c r="A179" s="16">
        <v>176</v>
      </c>
      <c r="B179">
        <v>5124</v>
      </c>
      <c r="C179">
        <v>39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  <c r="K179" s="2"/>
      <c r="L179" s="51"/>
    </row>
    <row r="180" spans="1:12">
      <c r="A180" s="16">
        <v>177</v>
      </c>
      <c r="B180">
        <v>5199</v>
      </c>
      <c r="C180">
        <v>8</v>
      </c>
      <c r="D180">
        <v>5</v>
      </c>
      <c r="E180">
        <v>0</v>
      </c>
      <c r="F180">
        <v>0</v>
      </c>
      <c r="G180">
        <v>3</v>
      </c>
      <c r="H180">
        <v>0</v>
      </c>
      <c r="I180">
        <v>0</v>
      </c>
      <c r="J180">
        <v>0</v>
      </c>
      <c r="K180" s="2"/>
      <c r="L180" s="51"/>
    </row>
    <row r="181" spans="1:12">
      <c r="A181" s="16">
        <v>178</v>
      </c>
      <c r="B181">
        <v>5199</v>
      </c>
      <c r="C181">
        <v>18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3</v>
      </c>
      <c r="K181" s="2"/>
      <c r="L181" s="51"/>
    </row>
    <row r="182" spans="1:12">
      <c r="A182" s="16">
        <v>179</v>
      </c>
      <c r="B182">
        <v>5199</v>
      </c>
      <c r="C182">
        <v>25</v>
      </c>
      <c r="D182">
        <v>5</v>
      </c>
      <c r="E182">
        <v>0</v>
      </c>
      <c r="F182">
        <v>0</v>
      </c>
      <c r="G182">
        <v>3</v>
      </c>
      <c r="H182">
        <v>0</v>
      </c>
      <c r="I182">
        <v>0</v>
      </c>
      <c r="J182">
        <v>3</v>
      </c>
      <c r="K182" s="2"/>
      <c r="L182" s="51"/>
    </row>
    <row r="183" spans="1:12">
      <c r="A183" s="16">
        <v>180</v>
      </c>
      <c r="B183">
        <v>5199</v>
      </c>
      <c r="C183">
        <v>31</v>
      </c>
      <c r="D183">
        <v>4</v>
      </c>
      <c r="E183">
        <v>0</v>
      </c>
      <c r="F183">
        <v>0</v>
      </c>
      <c r="G183">
        <v>3</v>
      </c>
      <c r="H183">
        <v>0</v>
      </c>
      <c r="I183">
        <v>0</v>
      </c>
      <c r="J183">
        <v>3</v>
      </c>
      <c r="K183" s="2"/>
      <c r="L183" s="51"/>
    </row>
    <row r="184" spans="1:12">
      <c r="A184" s="16">
        <v>181</v>
      </c>
      <c r="B184">
        <v>5199</v>
      </c>
      <c r="C184">
        <v>43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2"/>
      <c r="L184" s="51"/>
    </row>
    <row r="185" spans="1:12">
      <c r="A185" s="16">
        <v>182</v>
      </c>
      <c r="B185">
        <v>5510</v>
      </c>
      <c r="C185">
        <v>7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 s="2"/>
      <c r="L185" s="51"/>
    </row>
    <row r="186" spans="1:12">
      <c r="A186" s="16">
        <v>183</v>
      </c>
      <c r="B186">
        <v>5510</v>
      </c>
      <c r="C186">
        <v>14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 s="2"/>
      <c r="L186" s="51"/>
    </row>
    <row r="187" spans="1:12">
      <c r="A187" s="16">
        <v>184</v>
      </c>
      <c r="B187">
        <v>5510</v>
      </c>
      <c r="C187">
        <v>20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2" t="s">
        <v>78</v>
      </c>
      <c r="L187" s="51"/>
    </row>
    <row r="188" spans="1:12">
      <c r="A188" s="16">
        <v>185</v>
      </c>
      <c r="B188">
        <v>5512</v>
      </c>
      <c r="C188">
        <v>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 s="2" t="s">
        <v>69</v>
      </c>
      <c r="L188" s="51"/>
    </row>
    <row r="189" spans="1:12">
      <c r="A189" s="16">
        <v>186</v>
      </c>
      <c r="B189">
        <v>5512</v>
      </c>
      <c r="C189">
        <v>18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2" t="s">
        <v>61</v>
      </c>
      <c r="L189" s="51"/>
    </row>
    <row r="190" spans="1:12">
      <c r="A190" s="16">
        <v>187</v>
      </c>
      <c r="B190">
        <v>5512</v>
      </c>
      <c r="C190">
        <v>27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 s="2"/>
      <c r="L190" s="51"/>
    </row>
    <row r="191" spans="1:12">
      <c r="A191" s="16">
        <v>188</v>
      </c>
      <c r="B191">
        <v>5512</v>
      </c>
      <c r="C191">
        <v>33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2"/>
      <c r="L191" s="51"/>
    </row>
    <row r="192" spans="1:12">
      <c r="A192" s="16">
        <v>189</v>
      </c>
      <c r="B192">
        <v>5512</v>
      </c>
      <c r="C192">
        <v>41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 s="2"/>
      <c r="L192" s="51"/>
    </row>
    <row r="193" spans="1:12">
      <c r="A193" s="16">
        <v>190</v>
      </c>
      <c r="B193">
        <v>5634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2" t="s">
        <v>43</v>
      </c>
      <c r="L193" s="51"/>
    </row>
    <row r="194" spans="1:12">
      <c r="A194" s="16">
        <v>191</v>
      </c>
      <c r="B194">
        <v>5634</v>
      </c>
      <c r="C194">
        <v>18</v>
      </c>
      <c r="D194">
        <v>3</v>
      </c>
      <c r="E194">
        <v>0</v>
      </c>
      <c r="F194">
        <v>0</v>
      </c>
      <c r="G194">
        <v>2</v>
      </c>
      <c r="H194">
        <v>0</v>
      </c>
      <c r="I194">
        <v>0</v>
      </c>
      <c r="J194">
        <v>1</v>
      </c>
      <c r="K194" s="2"/>
      <c r="L194" s="51"/>
    </row>
    <row r="195" spans="1:12">
      <c r="A195" s="16">
        <v>192</v>
      </c>
      <c r="B195">
        <v>5634</v>
      </c>
      <c r="C195">
        <v>25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 s="2"/>
      <c r="L195" s="51"/>
    </row>
    <row r="196" spans="1:12">
      <c r="A196" s="16">
        <v>193</v>
      </c>
      <c r="B196">
        <v>5634</v>
      </c>
      <c r="C196">
        <v>41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 s="2"/>
      <c r="L196" s="51"/>
    </row>
    <row r="197" spans="1:12">
      <c r="A197" s="16">
        <v>194</v>
      </c>
      <c r="B197">
        <v>5669</v>
      </c>
      <c r="C197">
        <v>2</v>
      </c>
      <c r="D197">
        <v>1</v>
      </c>
      <c r="E197">
        <v>0</v>
      </c>
      <c r="F197">
        <v>0</v>
      </c>
      <c r="G197">
        <v>7</v>
      </c>
      <c r="H197">
        <v>0</v>
      </c>
      <c r="I197">
        <v>0</v>
      </c>
      <c r="J197">
        <v>1</v>
      </c>
      <c r="K197" s="2" t="s">
        <v>53</v>
      </c>
      <c r="L197" s="51"/>
    </row>
    <row r="198" spans="1:12">
      <c r="A198" s="16">
        <v>195</v>
      </c>
      <c r="B198">
        <v>5669</v>
      </c>
      <c r="C198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 s="2"/>
      <c r="L198" s="51"/>
    </row>
    <row r="199" spans="1:12">
      <c r="A199" s="16">
        <v>196</v>
      </c>
      <c r="B199">
        <v>5802</v>
      </c>
      <c r="C199">
        <v>5</v>
      </c>
      <c r="D199">
        <v>1</v>
      </c>
      <c r="E199">
        <v>4</v>
      </c>
      <c r="F199">
        <v>0</v>
      </c>
      <c r="G199">
        <v>0</v>
      </c>
      <c r="H199">
        <v>2</v>
      </c>
      <c r="I199">
        <v>0</v>
      </c>
      <c r="J199">
        <v>0</v>
      </c>
      <c r="K199" s="2" t="s">
        <v>62</v>
      </c>
      <c r="L199" s="51"/>
    </row>
    <row r="200" spans="1:12">
      <c r="A200" s="16">
        <v>197</v>
      </c>
      <c r="B200">
        <v>5802</v>
      </c>
      <c r="C200">
        <v>14</v>
      </c>
      <c r="D200">
        <v>2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</v>
      </c>
      <c r="K200" s="2"/>
      <c r="L200" s="51"/>
    </row>
    <row r="201" spans="1:12">
      <c r="A201" s="16">
        <v>198</v>
      </c>
      <c r="B201">
        <v>5802</v>
      </c>
      <c r="C201">
        <v>19</v>
      </c>
      <c r="D201">
        <v>7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1</v>
      </c>
      <c r="K201" s="2"/>
      <c r="L201" s="51"/>
    </row>
    <row r="202" spans="1:12">
      <c r="A202" s="16">
        <v>199</v>
      </c>
      <c r="B202">
        <v>5802</v>
      </c>
      <c r="C202">
        <v>29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s="2" t="s">
        <v>53</v>
      </c>
      <c r="L202" s="51"/>
    </row>
    <row r="203" spans="1:12">
      <c r="A203" s="16">
        <v>200</v>
      </c>
      <c r="B203">
        <v>5996</v>
      </c>
      <c r="C203">
        <v>23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 s="2"/>
      <c r="L203" s="51"/>
    </row>
    <row r="204" spans="1:12">
      <c r="A204" s="16">
        <v>201</v>
      </c>
      <c r="B204">
        <v>6000</v>
      </c>
      <c r="C204">
        <v>4</v>
      </c>
      <c r="D204">
        <v>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 s="2"/>
      <c r="L204" s="51"/>
    </row>
    <row r="205" spans="1:12">
      <c r="A205" s="16">
        <v>202</v>
      </c>
      <c r="B205">
        <v>6000</v>
      </c>
      <c r="C205">
        <v>14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 s="2"/>
      <c r="L205" s="51"/>
    </row>
    <row r="206" spans="1:12">
      <c r="A206" s="16">
        <v>203</v>
      </c>
      <c r="B206">
        <v>6000</v>
      </c>
      <c r="C206">
        <v>27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 s="2"/>
      <c r="L206" s="51"/>
    </row>
    <row r="207" spans="1:12">
      <c r="A207" s="16">
        <v>204</v>
      </c>
      <c r="B207">
        <v>6515</v>
      </c>
      <c r="C207">
        <v>2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1</v>
      </c>
      <c r="K207" s="2"/>
      <c r="L207" s="51"/>
    </row>
    <row r="208" spans="1:12">
      <c r="A208" s="16">
        <v>205</v>
      </c>
      <c r="B208">
        <v>6515</v>
      </c>
      <c r="C208">
        <v>12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</v>
      </c>
      <c r="K208" s="2"/>
      <c r="L208" s="51"/>
    </row>
    <row r="209" spans="1:12">
      <c r="A209" s="16">
        <v>206</v>
      </c>
      <c r="B209">
        <v>6515</v>
      </c>
      <c r="C209">
        <v>26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 s="2"/>
      <c r="L209" s="51"/>
    </row>
    <row r="210" spans="1:12">
      <c r="A210" s="16">
        <v>207</v>
      </c>
      <c r="B210">
        <v>6515</v>
      </c>
      <c r="C210">
        <v>34</v>
      </c>
      <c r="D210">
        <v>0</v>
      </c>
      <c r="E210">
        <v>0</v>
      </c>
      <c r="F210">
        <v>0</v>
      </c>
      <c r="G210">
        <v>2</v>
      </c>
      <c r="H210">
        <v>0</v>
      </c>
      <c r="I210">
        <v>0</v>
      </c>
      <c r="J210">
        <v>1</v>
      </c>
      <c r="K210" s="2"/>
      <c r="L210" s="51"/>
    </row>
    <row r="211" spans="1:12">
      <c r="A211" s="16">
        <v>208</v>
      </c>
      <c r="B211">
        <v>6658</v>
      </c>
      <c r="C211">
        <v>9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 s="2" t="s">
        <v>53</v>
      </c>
      <c r="L211" s="51"/>
    </row>
    <row r="212" spans="1:12">
      <c r="A212" s="16">
        <v>209</v>
      </c>
      <c r="B212">
        <v>6658</v>
      </c>
      <c r="C212">
        <v>15</v>
      </c>
      <c r="D212">
        <v>0</v>
      </c>
      <c r="E212">
        <v>0</v>
      </c>
      <c r="F212">
        <v>0</v>
      </c>
      <c r="G212">
        <v>2</v>
      </c>
      <c r="H212">
        <v>0</v>
      </c>
      <c r="I212">
        <v>0</v>
      </c>
      <c r="J212">
        <v>1</v>
      </c>
      <c r="K212" s="2"/>
      <c r="L212" s="51"/>
    </row>
    <row r="213" spans="1:12">
      <c r="A213" s="16">
        <v>210</v>
      </c>
      <c r="B213">
        <v>6658</v>
      </c>
      <c r="C213">
        <v>25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 s="2"/>
      <c r="L213" s="51"/>
    </row>
    <row r="214" spans="1:12">
      <c r="A214" s="16">
        <v>211</v>
      </c>
      <c r="B214">
        <v>6904</v>
      </c>
      <c r="C214">
        <v>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s="2"/>
      <c r="L214" s="51"/>
    </row>
    <row r="215" spans="1:12">
      <c r="A215" s="16">
        <v>212</v>
      </c>
      <c r="B215">
        <v>6904</v>
      </c>
      <c r="C215">
        <v>14</v>
      </c>
      <c r="D215">
        <v>3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1</v>
      </c>
      <c r="K215" s="2"/>
      <c r="L215" s="51"/>
    </row>
    <row r="216" spans="1:12">
      <c r="A216" s="16">
        <v>213</v>
      </c>
      <c r="B216">
        <v>6904</v>
      </c>
      <c r="C216">
        <v>28</v>
      </c>
      <c r="D216">
        <v>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s="2"/>
      <c r="L216" s="51"/>
    </row>
    <row r="217" spans="1:12">
      <c r="A217" s="16">
        <v>214</v>
      </c>
      <c r="B217">
        <v>6904</v>
      </c>
      <c r="C217">
        <v>34</v>
      </c>
      <c r="D217">
        <v>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 s="2"/>
      <c r="L217" s="51"/>
    </row>
    <row r="218" spans="1:12">
      <c r="A218" s="16">
        <v>215</v>
      </c>
      <c r="B218">
        <v>6904</v>
      </c>
      <c r="C218">
        <v>40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 s="2"/>
      <c r="L218" s="51"/>
    </row>
    <row r="219" spans="1:12">
      <c r="A219" s="16">
        <v>216</v>
      </c>
      <c r="B219">
        <v>6938</v>
      </c>
      <c r="C219">
        <v>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 s="2"/>
      <c r="L219" s="51"/>
    </row>
    <row r="220" spans="1:12">
      <c r="A220" s="16">
        <v>217</v>
      </c>
      <c r="B220">
        <v>6938</v>
      </c>
      <c r="C220">
        <v>16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 s="2"/>
      <c r="L220" s="51"/>
    </row>
    <row r="221" spans="1:12">
      <c r="A221" s="16">
        <v>218</v>
      </c>
      <c r="B221">
        <v>6938</v>
      </c>
      <c r="C221">
        <v>36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 s="2"/>
      <c r="L221" s="51"/>
    </row>
    <row r="222" spans="1:12">
      <c r="A222" s="16">
        <v>219</v>
      </c>
      <c r="B222">
        <v>6955</v>
      </c>
      <c r="C222">
        <v>8</v>
      </c>
      <c r="D222">
        <v>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 s="2"/>
      <c r="L222" s="51"/>
    </row>
    <row r="223" spans="1:12">
      <c r="A223" s="16">
        <v>220</v>
      </c>
      <c r="B223">
        <v>6955</v>
      </c>
      <c r="C223">
        <v>17</v>
      </c>
      <c r="D223">
        <v>2</v>
      </c>
      <c r="E223">
        <v>0</v>
      </c>
      <c r="F223">
        <v>0</v>
      </c>
      <c r="G223">
        <v>3</v>
      </c>
      <c r="H223">
        <v>0</v>
      </c>
      <c r="I223">
        <v>0</v>
      </c>
      <c r="J223">
        <v>1</v>
      </c>
      <c r="K223" s="2"/>
      <c r="L223" s="51"/>
    </row>
    <row r="224" spans="1:12">
      <c r="A224" s="16">
        <v>221</v>
      </c>
      <c r="B224">
        <v>6955</v>
      </c>
      <c r="C224">
        <v>26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 s="2" t="s">
        <v>66</v>
      </c>
      <c r="L224" s="51"/>
    </row>
    <row r="225" spans="1:12">
      <c r="A225" s="16">
        <v>222</v>
      </c>
      <c r="B225">
        <v>6955</v>
      </c>
      <c r="C225">
        <v>33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 s="2"/>
      <c r="L225" s="51"/>
    </row>
    <row r="226" spans="1:12">
      <c r="A226" s="16">
        <v>223</v>
      </c>
      <c r="B226">
        <v>6983</v>
      </c>
      <c r="C226">
        <v>23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 s="2"/>
      <c r="L226" s="51"/>
    </row>
    <row r="227" spans="1:12">
      <c r="A227" s="16">
        <v>224</v>
      </c>
      <c r="B227">
        <v>7042</v>
      </c>
      <c r="C227">
        <v>9</v>
      </c>
      <c r="D227">
        <v>2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 s="2"/>
      <c r="L227" s="51"/>
    </row>
    <row r="228" spans="1:12">
      <c r="A228" s="16">
        <v>225</v>
      </c>
      <c r="B228">
        <v>7042</v>
      </c>
      <c r="C228">
        <v>16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 s="2"/>
      <c r="L228" s="51"/>
    </row>
    <row r="229" spans="1:12">
      <c r="A229" s="16">
        <v>226</v>
      </c>
      <c r="B229">
        <v>7042</v>
      </c>
      <c r="C229">
        <v>26</v>
      </c>
      <c r="D229">
        <v>0</v>
      </c>
      <c r="E229">
        <v>4</v>
      </c>
      <c r="F229">
        <v>0</v>
      </c>
      <c r="G229">
        <v>1</v>
      </c>
      <c r="H229">
        <v>1</v>
      </c>
      <c r="I229">
        <v>0</v>
      </c>
      <c r="J229">
        <v>0</v>
      </c>
      <c r="K229" s="2" t="s">
        <v>84</v>
      </c>
      <c r="L229" s="51"/>
    </row>
    <row r="230" spans="1:12">
      <c r="A230" s="16">
        <v>227</v>
      </c>
      <c r="B230">
        <v>7042</v>
      </c>
      <c r="C230">
        <v>35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s="2"/>
      <c r="L230" s="51"/>
    </row>
    <row r="231" spans="1:12">
      <c r="A231" s="16">
        <v>228</v>
      </c>
      <c r="B231">
        <v>7042</v>
      </c>
      <c r="C231">
        <v>42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 s="2" t="s">
        <v>97</v>
      </c>
      <c r="L231" s="51"/>
    </row>
    <row r="232" spans="1:12">
      <c r="A232" s="16">
        <v>229</v>
      </c>
      <c r="B232">
        <v>7158</v>
      </c>
      <c r="C232">
        <v>9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 s="2"/>
      <c r="L232" s="51"/>
    </row>
    <row r="233" spans="1:12">
      <c r="A233" s="16">
        <v>230</v>
      </c>
      <c r="B233">
        <v>7185</v>
      </c>
      <c r="C233">
        <v>19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 s="2"/>
      <c r="L233" s="51"/>
    </row>
    <row r="234" spans="1:12">
      <c r="A234" s="16">
        <v>231</v>
      </c>
      <c r="B234">
        <v>7185</v>
      </c>
      <c r="C234">
        <v>28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 s="2" t="s">
        <v>66</v>
      </c>
      <c r="L234" s="51"/>
    </row>
    <row r="235" spans="1:12">
      <c r="A235" s="16">
        <v>232</v>
      </c>
      <c r="B235">
        <v>7185</v>
      </c>
      <c r="C235">
        <v>36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 s="2"/>
      <c r="L235" s="51"/>
    </row>
    <row r="236" spans="1:12">
      <c r="A236" s="16">
        <v>233</v>
      </c>
      <c r="B236">
        <v>7185</v>
      </c>
      <c r="C236">
        <v>41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 s="2"/>
      <c r="L236" s="51"/>
    </row>
    <row r="237" spans="1:12">
      <c r="A237" s="16">
        <v>234</v>
      </c>
      <c r="B237">
        <v>7230</v>
      </c>
      <c r="C237">
        <v>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 s="2"/>
      <c r="L237" s="51"/>
    </row>
    <row r="238" spans="1:12">
      <c r="A238" s="16">
        <v>235</v>
      </c>
      <c r="B238">
        <v>7230</v>
      </c>
      <c r="C238">
        <v>12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3</v>
      </c>
      <c r="K238" s="2" t="s">
        <v>72</v>
      </c>
      <c r="L238" s="51"/>
    </row>
    <row r="239" spans="1:12">
      <c r="A239" s="16">
        <v>236</v>
      </c>
      <c r="B239">
        <v>7230</v>
      </c>
      <c r="C239">
        <v>20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</v>
      </c>
      <c r="K239" s="2" t="s">
        <v>66</v>
      </c>
      <c r="L239" s="51"/>
    </row>
    <row r="240" spans="1:12">
      <c r="A240" s="16">
        <v>237</v>
      </c>
      <c r="B240">
        <v>7230</v>
      </c>
      <c r="C240">
        <v>36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 s="2"/>
      <c r="L240" s="51"/>
    </row>
    <row r="241" spans="1:12">
      <c r="A241" s="16">
        <v>238</v>
      </c>
      <c r="B241">
        <v>7230</v>
      </c>
      <c r="C241">
        <v>38</v>
      </c>
      <c r="D241">
        <v>0</v>
      </c>
      <c r="E241">
        <v>0</v>
      </c>
      <c r="F241">
        <v>0</v>
      </c>
      <c r="G241">
        <v>3</v>
      </c>
      <c r="H241">
        <v>0</v>
      </c>
      <c r="I241">
        <v>0</v>
      </c>
      <c r="J241">
        <v>0</v>
      </c>
      <c r="K241" s="2" t="s">
        <v>53</v>
      </c>
      <c r="L241" s="51"/>
    </row>
    <row r="242" spans="1:12">
      <c r="A242" s="16">
        <v>239</v>
      </c>
      <c r="B242">
        <v>7455</v>
      </c>
      <c r="C242">
        <v>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 s="2" t="s">
        <v>63</v>
      </c>
      <c r="L242" s="51"/>
    </row>
    <row r="243" spans="1:12">
      <c r="A243" s="16">
        <v>240</v>
      </c>
      <c r="B243">
        <v>7455</v>
      </c>
      <c r="C243">
        <v>15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 s="2"/>
      <c r="L243" s="51"/>
    </row>
    <row r="244" spans="1:12">
      <c r="A244" s="16">
        <v>241</v>
      </c>
      <c r="B244">
        <v>7455</v>
      </c>
      <c r="C244">
        <v>22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 s="2"/>
      <c r="L244" s="51"/>
    </row>
    <row r="245" spans="1:12">
      <c r="A245" s="16">
        <v>242</v>
      </c>
      <c r="B245">
        <v>7871</v>
      </c>
      <c r="C245">
        <v>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s="2" t="s">
        <v>66</v>
      </c>
      <c r="L245" s="51"/>
    </row>
    <row r="246" spans="1:12">
      <c r="A246" s="16">
        <v>243</v>
      </c>
      <c r="B246">
        <v>7871</v>
      </c>
      <c r="C246">
        <v>17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s="2" t="s">
        <v>70</v>
      </c>
      <c r="L246" s="51"/>
    </row>
    <row r="247" spans="1:12">
      <c r="A247" s="16">
        <v>244</v>
      </c>
      <c r="B247">
        <v>7871</v>
      </c>
      <c r="C247">
        <v>27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 s="2" t="s">
        <v>66</v>
      </c>
      <c r="L247" s="51"/>
    </row>
    <row r="248" spans="1:12">
      <c r="A248" s="16">
        <v>245</v>
      </c>
      <c r="B248">
        <v>7871</v>
      </c>
      <c r="C248">
        <v>32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s="2" t="s">
        <v>91</v>
      </c>
      <c r="L248" s="51"/>
    </row>
    <row r="249" spans="1:12">
      <c r="A249" s="16">
        <v>246</v>
      </c>
      <c r="B249">
        <v>7871</v>
      </c>
      <c r="C249">
        <v>42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s="2" t="s">
        <v>88</v>
      </c>
      <c r="L249" s="51"/>
    </row>
    <row r="250" spans="1:12">
      <c r="A250" s="16">
        <v>247</v>
      </c>
      <c r="K250" s="2"/>
      <c r="L250" s="51"/>
    </row>
    <row r="251" spans="1:12">
      <c r="A251" s="16">
        <v>248</v>
      </c>
      <c r="K251" s="2"/>
      <c r="L251" s="51"/>
    </row>
    <row r="252" spans="1:12">
      <c r="A252" s="16">
        <v>249</v>
      </c>
      <c r="K252" s="2"/>
      <c r="L252" s="51"/>
    </row>
    <row r="253" spans="1:12">
      <c r="A253" s="16">
        <v>250</v>
      </c>
      <c r="K253" s="2"/>
      <c r="L253" s="51"/>
    </row>
    <row r="254" spans="1:12">
      <c r="A254" s="16">
        <v>251</v>
      </c>
      <c r="K254" s="2"/>
      <c r="L254" s="51"/>
    </row>
    <row r="255" spans="1:12">
      <c r="A255" s="16">
        <v>252</v>
      </c>
      <c r="K255" s="2"/>
      <c r="L255" s="51"/>
    </row>
    <row r="256" spans="1:12">
      <c r="A256" s="16">
        <v>253</v>
      </c>
      <c r="K256" s="2"/>
      <c r="L256" s="51"/>
    </row>
    <row r="257" spans="1:12">
      <c r="A257" s="16">
        <v>254</v>
      </c>
      <c r="K257" s="2"/>
      <c r="L257" s="51"/>
    </row>
    <row r="258" spans="1:12">
      <c r="A258" s="16">
        <v>255</v>
      </c>
      <c r="K258" s="2"/>
      <c r="L258" s="51"/>
    </row>
    <row r="259" spans="1:12">
      <c r="A259" s="16">
        <v>256</v>
      </c>
      <c r="K259" s="2"/>
      <c r="L259" s="51"/>
    </row>
    <row r="260" spans="1:12">
      <c r="A260" s="16">
        <v>257</v>
      </c>
      <c r="K260" s="2"/>
      <c r="L260" s="51"/>
    </row>
    <row r="261" spans="1:12">
      <c r="A261" s="16">
        <v>258</v>
      </c>
      <c r="K261" s="2"/>
      <c r="L261" s="51"/>
    </row>
    <row r="262" spans="1:12">
      <c r="A262" s="16">
        <v>259</v>
      </c>
      <c r="K262" s="2"/>
      <c r="L262" s="51"/>
    </row>
    <row r="263" spans="1:12">
      <c r="A263" s="16">
        <v>260</v>
      </c>
      <c r="K263" s="2"/>
      <c r="L263" s="51"/>
    </row>
    <row r="264" spans="1:12">
      <c r="A264" s="16">
        <v>261</v>
      </c>
      <c r="K264" s="2"/>
      <c r="L264" s="51"/>
    </row>
    <row r="265" spans="1:12">
      <c r="A265" s="16">
        <v>262</v>
      </c>
      <c r="K265" s="2"/>
      <c r="L265" s="51"/>
    </row>
    <row r="266" spans="1:12">
      <c r="A266" s="16">
        <v>263</v>
      </c>
      <c r="K266" s="2"/>
      <c r="L266" s="51"/>
    </row>
    <row r="267" spans="1:12">
      <c r="A267" s="16">
        <v>264</v>
      </c>
      <c r="K267" s="2"/>
      <c r="L267" s="51"/>
    </row>
    <row r="268" spans="1:12">
      <c r="A268" s="16">
        <v>265</v>
      </c>
      <c r="K268" s="2"/>
      <c r="L268" s="51"/>
    </row>
    <row r="269" spans="1:12">
      <c r="A269" s="16">
        <v>266</v>
      </c>
      <c r="K269" s="2"/>
      <c r="L269" s="51"/>
    </row>
    <row r="270" spans="1:12">
      <c r="A270" s="16">
        <v>267</v>
      </c>
      <c r="K270" s="2"/>
      <c r="L270" s="51"/>
    </row>
    <row r="271" spans="1:12">
      <c r="A271" s="16">
        <v>268</v>
      </c>
      <c r="K271" s="2"/>
      <c r="L271" s="51"/>
    </row>
    <row r="272" spans="1:12">
      <c r="A272" s="16">
        <v>269</v>
      </c>
      <c r="K272" s="2"/>
      <c r="L272" s="51"/>
    </row>
    <row r="273" spans="1:12">
      <c r="A273" s="16">
        <v>270</v>
      </c>
      <c r="K273" s="2"/>
      <c r="L273" s="51"/>
    </row>
    <row r="274" spans="1:12">
      <c r="A274" s="16">
        <v>271</v>
      </c>
      <c r="K274" s="2"/>
      <c r="L274" s="51"/>
    </row>
    <row r="275" spans="1:12">
      <c r="A275" s="16">
        <v>272</v>
      </c>
      <c r="K275" s="2"/>
      <c r="L275" s="51"/>
    </row>
    <row r="276" spans="1:12">
      <c r="A276" s="16">
        <v>273</v>
      </c>
      <c r="K276" s="2"/>
      <c r="L276" s="51"/>
    </row>
    <row r="277" spans="1:12">
      <c r="A277" s="16">
        <v>274</v>
      </c>
      <c r="K277" s="2"/>
      <c r="L277" s="51"/>
    </row>
    <row r="278" spans="1:12">
      <c r="A278" s="16">
        <v>275</v>
      </c>
      <c r="K278" s="2"/>
      <c r="L278" s="51"/>
    </row>
    <row r="279" spans="1:12">
      <c r="A279" s="16">
        <v>276</v>
      </c>
      <c r="K279" s="2"/>
      <c r="L279" s="51"/>
    </row>
    <row r="280" spans="1:12">
      <c r="A280" s="16">
        <v>277</v>
      </c>
      <c r="K280" s="2"/>
      <c r="L280" s="51"/>
    </row>
    <row r="281" spans="1:12">
      <c r="A281" s="16">
        <v>278</v>
      </c>
      <c r="K281" s="2"/>
      <c r="L281" s="51"/>
    </row>
    <row r="282" spans="1:12">
      <c r="A282" s="16">
        <v>279</v>
      </c>
      <c r="K282" s="2"/>
      <c r="L282" s="51"/>
    </row>
    <row r="283" spans="1:12">
      <c r="A283" s="16">
        <v>280</v>
      </c>
      <c r="K283" s="2"/>
      <c r="L283" s="51"/>
    </row>
    <row r="284" spans="1:12">
      <c r="A284" s="16">
        <v>281</v>
      </c>
      <c r="K284" s="2"/>
      <c r="L284" s="51"/>
    </row>
    <row r="285" spans="1:12">
      <c r="A285" s="16">
        <v>282</v>
      </c>
      <c r="K285" s="2"/>
      <c r="L285" s="51"/>
    </row>
    <row r="286" spans="1:12">
      <c r="A286" s="16">
        <v>283</v>
      </c>
      <c r="K286" s="2"/>
      <c r="L286" s="51"/>
    </row>
    <row r="287" spans="1:12">
      <c r="A287" s="16">
        <v>284</v>
      </c>
      <c r="K287" s="2"/>
      <c r="L287" s="51"/>
    </row>
    <row r="288" spans="1:12">
      <c r="A288" s="16">
        <v>285</v>
      </c>
      <c r="K288" s="2"/>
      <c r="L288" s="51"/>
    </row>
    <row r="289" spans="1:12">
      <c r="A289" s="16">
        <v>286</v>
      </c>
      <c r="K289" s="2"/>
      <c r="L289" s="51"/>
    </row>
    <row r="290" spans="1:12">
      <c r="A290" s="16">
        <v>287</v>
      </c>
      <c r="K290" s="2"/>
      <c r="L290" s="51"/>
    </row>
    <row r="291" spans="1:12">
      <c r="A291" s="16">
        <v>288</v>
      </c>
      <c r="K291" s="2"/>
      <c r="L291" s="51"/>
    </row>
    <row r="292" spans="1:12">
      <c r="A292" s="16">
        <v>289</v>
      </c>
      <c r="K292" s="2"/>
      <c r="L292" s="51"/>
    </row>
    <row r="293" spans="1:12">
      <c r="A293" s="16">
        <v>290</v>
      </c>
      <c r="K293" s="2"/>
      <c r="L293" s="51"/>
    </row>
    <row r="294" spans="1:12">
      <c r="A294" s="16">
        <v>291</v>
      </c>
      <c r="K294" s="2"/>
      <c r="L294" s="51"/>
    </row>
    <row r="295" spans="1:12">
      <c r="A295" s="16">
        <v>292</v>
      </c>
      <c r="K295" s="2"/>
      <c r="L295" s="51"/>
    </row>
    <row r="296" spans="1:12">
      <c r="A296" s="16">
        <v>293</v>
      </c>
      <c r="K296" s="2"/>
      <c r="L296" s="51"/>
    </row>
    <row r="297" spans="1:12">
      <c r="A297" s="16">
        <v>294</v>
      </c>
      <c r="K297" s="2"/>
      <c r="L297" s="51"/>
    </row>
    <row r="298" spans="1:12">
      <c r="A298" s="16">
        <v>295</v>
      </c>
      <c r="K298" s="2"/>
      <c r="L298" s="51"/>
    </row>
    <row r="299" spans="1:12">
      <c r="A299" s="16">
        <v>296</v>
      </c>
      <c r="K299" s="2"/>
      <c r="L299" s="51"/>
    </row>
    <row r="300" spans="1:12">
      <c r="A300" s="16">
        <v>297</v>
      </c>
      <c r="K300" s="2"/>
      <c r="L300" s="51"/>
    </row>
    <row r="301" spans="1:12">
      <c r="A301" s="16">
        <v>298</v>
      </c>
      <c r="K301" s="2"/>
      <c r="L301" s="51"/>
    </row>
    <row r="302" spans="1:12">
      <c r="A302" s="16">
        <v>299</v>
      </c>
      <c r="K302" s="2"/>
      <c r="L302" s="51"/>
    </row>
    <row r="303" spans="1:12">
      <c r="A303" s="16">
        <v>300</v>
      </c>
      <c r="K303" s="2"/>
      <c r="L303" s="51"/>
    </row>
    <row r="304" spans="1:12">
      <c r="A304" s="16">
        <v>301</v>
      </c>
      <c r="K304" s="2"/>
      <c r="L304" s="51"/>
    </row>
    <row r="305" spans="1:12">
      <c r="A305" s="16">
        <v>302</v>
      </c>
      <c r="K305" s="2"/>
      <c r="L305" s="51"/>
    </row>
    <row r="306" spans="1:12">
      <c r="A306" s="16">
        <v>303</v>
      </c>
      <c r="K306" s="2"/>
      <c r="L306" s="51"/>
    </row>
    <row r="307" spans="1:12">
      <c r="A307" s="16">
        <v>304</v>
      </c>
      <c r="K307" s="2"/>
      <c r="L307" s="51"/>
    </row>
    <row r="308" spans="1:12">
      <c r="A308" s="16">
        <v>305</v>
      </c>
      <c r="K308" s="2"/>
      <c r="L308" s="51"/>
    </row>
    <row r="309" spans="1:12">
      <c r="A309" s="16">
        <v>306</v>
      </c>
      <c r="K309" s="2"/>
      <c r="L309" s="51"/>
    </row>
    <row r="310" spans="1:12">
      <c r="A310" s="16">
        <v>307</v>
      </c>
      <c r="K310" s="2"/>
      <c r="L310" s="51"/>
    </row>
    <row r="311" spans="1:12">
      <c r="A311" s="16">
        <v>308</v>
      </c>
      <c r="K311" s="2"/>
      <c r="L311" s="51"/>
    </row>
    <row r="312" spans="1:12">
      <c r="A312" s="16">
        <v>309</v>
      </c>
      <c r="K312" s="2"/>
      <c r="L312" s="51"/>
    </row>
    <row r="313" spans="1:12">
      <c r="A313" s="16">
        <v>310</v>
      </c>
      <c r="K313" s="2"/>
      <c r="L313" s="51"/>
    </row>
    <row r="314" spans="1:12">
      <c r="A314" s="16">
        <v>311</v>
      </c>
      <c r="K314" s="2"/>
      <c r="L314" s="51"/>
    </row>
    <row r="315" spans="1:12">
      <c r="A315" s="16">
        <v>312</v>
      </c>
      <c r="K315" s="2"/>
      <c r="L315" s="51"/>
    </row>
    <row r="316" spans="1:12">
      <c r="A316" s="16">
        <v>313</v>
      </c>
      <c r="K316" s="2"/>
      <c r="L316" s="51"/>
    </row>
    <row r="317" spans="1:12">
      <c r="A317" s="16">
        <v>314</v>
      </c>
      <c r="K317" s="2"/>
      <c r="L317" s="51"/>
    </row>
    <row r="318" spans="1:12">
      <c r="A318" s="16">
        <v>315</v>
      </c>
      <c r="K318" s="2"/>
      <c r="L318" s="51"/>
    </row>
    <row r="319" spans="1:12">
      <c r="A319" s="16">
        <v>316</v>
      </c>
      <c r="K319" s="2"/>
      <c r="L319" s="51"/>
    </row>
    <row r="320" spans="1:12">
      <c r="A320" s="16">
        <v>317</v>
      </c>
      <c r="K320" s="2"/>
      <c r="L320" s="51"/>
    </row>
    <row r="321" spans="1:12">
      <c r="A321" s="16">
        <v>318</v>
      </c>
      <c r="K321" s="2"/>
      <c r="L321" s="51"/>
    </row>
    <row r="322" spans="1:12">
      <c r="A322" s="16">
        <v>319</v>
      </c>
      <c r="K322" s="2"/>
      <c r="L322" s="51"/>
    </row>
    <row r="323" spans="1:12">
      <c r="A323" s="16">
        <v>320</v>
      </c>
      <c r="K323" s="2"/>
      <c r="L323" s="51"/>
    </row>
    <row r="324" spans="1:12">
      <c r="A324" s="16">
        <v>321</v>
      </c>
      <c r="K324" s="2"/>
      <c r="L324" s="51"/>
    </row>
    <row r="325" spans="1:12">
      <c r="A325" s="16">
        <v>322</v>
      </c>
      <c r="K325" s="2"/>
      <c r="L325" s="51"/>
    </row>
    <row r="326" spans="1:12">
      <c r="A326" s="16">
        <v>323</v>
      </c>
      <c r="K326" s="2"/>
      <c r="L326" s="51"/>
    </row>
    <row r="327" spans="1:12">
      <c r="A327" s="16">
        <v>324</v>
      </c>
      <c r="K327" s="2"/>
      <c r="L327" s="51"/>
    </row>
    <row r="328" spans="1:12">
      <c r="A328" s="16">
        <v>325</v>
      </c>
      <c r="K328" s="2"/>
      <c r="L328" s="51"/>
    </row>
    <row r="329" spans="1:12">
      <c r="A329" s="16">
        <v>326</v>
      </c>
      <c r="K329" s="2"/>
      <c r="L329" s="51"/>
    </row>
    <row r="330" spans="1:12">
      <c r="A330" s="16">
        <v>327</v>
      </c>
      <c r="K330" s="2"/>
      <c r="L330" s="51"/>
    </row>
    <row r="331" spans="1:12">
      <c r="A331" s="16">
        <v>328</v>
      </c>
      <c r="K331" s="2"/>
      <c r="L331" s="51"/>
    </row>
    <row r="332" spans="1:12">
      <c r="A332" s="16">
        <v>329</v>
      </c>
      <c r="K332" s="2"/>
      <c r="L332" s="51"/>
    </row>
    <row r="333" spans="1:12">
      <c r="A333" s="16">
        <v>330</v>
      </c>
      <c r="K333" s="2"/>
      <c r="L333" s="51"/>
    </row>
    <row r="334" spans="1:12">
      <c r="A334" s="16">
        <v>331</v>
      </c>
      <c r="K334" s="2"/>
      <c r="L334" s="51"/>
    </row>
    <row r="335" spans="1:12">
      <c r="A335" s="16">
        <v>332</v>
      </c>
      <c r="K335" s="2"/>
      <c r="L335" s="51"/>
    </row>
    <row r="336" spans="1:12">
      <c r="A336" s="16">
        <v>333</v>
      </c>
      <c r="K336" s="2"/>
      <c r="L336" s="51"/>
    </row>
    <row r="337" spans="1:12">
      <c r="A337" s="16">
        <v>334</v>
      </c>
      <c r="K337" s="2"/>
      <c r="L337" s="51"/>
    </row>
    <row r="338" spans="1:12">
      <c r="A338" s="16">
        <v>335</v>
      </c>
      <c r="K338" s="2"/>
      <c r="L338" s="51"/>
    </row>
    <row r="339" spans="1:12">
      <c r="A339" s="16">
        <v>336</v>
      </c>
      <c r="K339" s="2"/>
      <c r="L339" s="51"/>
    </row>
    <row r="340" spans="1:12">
      <c r="A340" s="16">
        <v>337</v>
      </c>
      <c r="K340" s="2"/>
      <c r="L340" s="51"/>
    </row>
    <row r="341" spans="1:12">
      <c r="A341" s="16">
        <v>338</v>
      </c>
      <c r="K341" s="2"/>
      <c r="L341" s="51"/>
    </row>
    <row r="342" spans="1:12">
      <c r="A342" s="16">
        <v>339</v>
      </c>
      <c r="K342" s="2"/>
      <c r="L342" s="51"/>
    </row>
    <row r="343" spans="1:12">
      <c r="A343" s="16">
        <v>340</v>
      </c>
      <c r="K343" s="2"/>
      <c r="L343" s="51"/>
    </row>
    <row r="344" spans="1:12">
      <c r="A344" s="16">
        <v>341</v>
      </c>
      <c r="K344" s="2"/>
      <c r="L344" s="51"/>
    </row>
    <row r="345" spans="1:12">
      <c r="A345" s="16">
        <v>342</v>
      </c>
      <c r="K345" s="2"/>
      <c r="L345" s="51"/>
    </row>
    <row r="346" spans="1:12">
      <c r="A346" s="16">
        <v>343</v>
      </c>
      <c r="K346" s="2"/>
      <c r="L346" s="51"/>
    </row>
    <row r="347" spans="1:12">
      <c r="A347" s="16">
        <v>344</v>
      </c>
      <c r="K347" s="2"/>
      <c r="L347" s="51"/>
    </row>
    <row r="348" spans="1:12">
      <c r="A348" s="16">
        <v>345</v>
      </c>
      <c r="K348" s="2"/>
      <c r="L348" s="51"/>
    </row>
    <row r="349" spans="1:12">
      <c r="A349" s="16">
        <v>346</v>
      </c>
      <c r="K349" s="2"/>
      <c r="L349" s="51"/>
    </row>
    <row r="350" spans="1:12">
      <c r="A350" s="16">
        <v>347</v>
      </c>
      <c r="K350" s="2"/>
      <c r="L350" s="51"/>
    </row>
    <row r="351" spans="1:12">
      <c r="A351" s="16">
        <v>348</v>
      </c>
      <c r="K351" s="2"/>
      <c r="L351" s="51"/>
    </row>
    <row r="352" spans="1:12">
      <c r="A352" s="16">
        <v>349</v>
      </c>
      <c r="K352" s="2"/>
      <c r="L352" s="51"/>
    </row>
    <row r="353" spans="1:12">
      <c r="A353" s="16">
        <v>350</v>
      </c>
      <c r="K353" s="2"/>
      <c r="L353" s="51"/>
    </row>
    <row r="354" spans="1:12">
      <c r="A354" s="16">
        <v>351</v>
      </c>
      <c r="K354" s="2"/>
      <c r="L354" s="51"/>
    </row>
    <row r="355" spans="1:12">
      <c r="A355" s="16">
        <v>352</v>
      </c>
      <c r="K355" s="2"/>
      <c r="L355" s="51"/>
    </row>
    <row r="356" spans="1:12">
      <c r="A356" s="16">
        <v>353</v>
      </c>
      <c r="K356" s="2"/>
      <c r="L356" s="51"/>
    </row>
    <row r="357" spans="1:12">
      <c r="A357" s="16">
        <v>354</v>
      </c>
      <c r="K357" s="2"/>
      <c r="L357" s="51"/>
    </row>
    <row r="358" spans="1:12">
      <c r="A358" s="16">
        <v>355</v>
      </c>
      <c r="K358" s="2"/>
      <c r="L358" s="51"/>
    </row>
    <row r="359" spans="1:12">
      <c r="A359" s="16">
        <v>356</v>
      </c>
      <c r="K359" s="2"/>
      <c r="L359" s="51"/>
    </row>
    <row r="360" spans="1:12">
      <c r="A360" s="16">
        <v>357</v>
      </c>
      <c r="K360" s="2"/>
      <c r="L360" s="51"/>
    </row>
    <row r="361" spans="1:12">
      <c r="A361" s="16">
        <v>358</v>
      </c>
      <c r="K361" s="2"/>
      <c r="L361" s="51"/>
    </row>
    <row r="362" spans="1:12">
      <c r="A362" s="16">
        <v>359</v>
      </c>
      <c r="K362" s="2"/>
      <c r="L362" s="51"/>
    </row>
    <row r="363" spans="1:12">
      <c r="A363" s="16">
        <v>360</v>
      </c>
      <c r="K363" s="2"/>
      <c r="L363" s="51"/>
    </row>
    <row r="364" spans="1:12">
      <c r="A364" s="16">
        <v>361</v>
      </c>
      <c r="K364" s="2"/>
      <c r="L364" s="51"/>
    </row>
    <row r="365" spans="1:12">
      <c r="A365" s="16">
        <v>362</v>
      </c>
      <c r="K365" s="2"/>
      <c r="L365" s="51"/>
    </row>
    <row r="366" spans="1:12">
      <c r="A366" s="16">
        <v>363</v>
      </c>
      <c r="K366" s="2"/>
      <c r="L366" s="51"/>
    </row>
    <row r="367" spans="1:12">
      <c r="A367" s="16">
        <v>364</v>
      </c>
      <c r="K367" s="2"/>
      <c r="L367" s="51"/>
    </row>
    <row r="368" spans="1:12">
      <c r="A368" s="16">
        <v>365</v>
      </c>
      <c r="K368" s="2"/>
      <c r="L368" s="51"/>
    </row>
    <row r="369" spans="1:12">
      <c r="A369" s="16">
        <v>366</v>
      </c>
      <c r="K369" s="2"/>
      <c r="L369" s="51"/>
    </row>
    <row r="370" spans="1:12">
      <c r="A370" s="16">
        <v>367</v>
      </c>
      <c r="K370" s="2"/>
      <c r="L370" s="51"/>
    </row>
    <row r="371" spans="1:12">
      <c r="A371" s="16">
        <v>368</v>
      </c>
      <c r="K371" s="2"/>
      <c r="L371" s="51"/>
    </row>
    <row r="372" spans="1:12">
      <c r="A372" s="16">
        <v>369</v>
      </c>
      <c r="K372" s="2"/>
      <c r="L372" s="51"/>
    </row>
    <row r="373" spans="1:12">
      <c r="A373" s="16">
        <v>370</v>
      </c>
      <c r="K373" s="2"/>
      <c r="L373" s="51"/>
    </row>
    <row r="374" spans="1:12">
      <c r="A374" s="16">
        <v>371</v>
      </c>
      <c r="K374" s="2"/>
      <c r="L374" s="51"/>
    </row>
    <row r="375" spans="1:12">
      <c r="A375" s="16">
        <v>372</v>
      </c>
      <c r="K375" s="2"/>
      <c r="L375" s="51"/>
    </row>
    <row r="376" spans="1:12">
      <c r="A376" s="16">
        <v>373</v>
      </c>
      <c r="K376" s="2"/>
      <c r="L376" s="51"/>
    </row>
    <row r="377" spans="1:12">
      <c r="A377" s="16">
        <v>374</v>
      </c>
      <c r="K377" s="2"/>
      <c r="L377" s="51"/>
    </row>
    <row r="378" spans="1:12">
      <c r="A378" s="16">
        <v>375</v>
      </c>
      <c r="K378" s="2"/>
      <c r="L378" s="51"/>
    </row>
    <row r="379" spans="1:12">
      <c r="A379" s="16">
        <v>376</v>
      </c>
      <c r="K379" s="2"/>
      <c r="L379" s="51"/>
    </row>
    <row r="380" spans="1:12">
      <c r="A380" s="16">
        <v>377</v>
      </c>
      <c r="K380" s="2"/>
      <c r="L380" s="51"/>
    </row>
    <row r="381" spans="1:12">
      <c r="A381" s="16">
        <v>378</v>
      </c>
      <c r="K381" s="2"/>
      <c r="L381" s="51"/>
    </row>
    <row r="382" spans="1:12">
      <c r="A382" s="16">
        <v>379</v>
      </c>
      <c r="K382" s="2"/>
      <c r="L382" s="51"/>
    </row>
    <row r="383" spans="1:12">
      <c r="A383" s="16">
        <v>380</v>
      </c>
      <c r="K383" s="2"/>
      <c r="L383" s="51"/>
    </row>
    <row r="384" spans="1:12">
      <c r="A384" s="16">
        <v>381</v>
      </c>
      <c r="K384" s="2"/>
      <c r="L384" s="51"/>
    </row>
    <row r="385" spans="1:12">
      <c r="A385" s="16">
        <v>382</v>
      </c>
      <c r="K385" s="2"/>
      <c r="L385" s="51"/>
    </row>
    <row r="386" spans="1:12">
      <c r="A386" s="16">
        <v>383</v>
      </c>
      <c r="K386" s="2"/>
      <c r="L386" s="51"/>
    </row>
    <row r="387" spans="1:12">
      <c r="A387" s="16">
        <v>384</v>
      </c>
      <c r="K387" s="2"/>
      <c r="L387" s="51"/>
    </row>
    <row r="388" spans="1:12">
      <c r="A388" s="16">
        <v>385</v>
      </c>
      <c r="K388" s="2"/>
      <c r="L388" s="51"/>
    </row>
    <row r="389" spans="1:12">
      <c r="A389" s="16">
        <v>386</v>
      </c>
      <c r="K389" s="2"/>
      <c r="L389" s="51"/>
    </row>
    <row r="390" spans="1:12">
      <c r="A390" s="16">
        <v>387</v>
      </c>
      <c r="K390" s="2"/>
      <c r="L390" s="51"/>
    </row>
    <row r="391" spans="1:12">
      <c r="A391" s="16">
        <v>388</v>
      </c>
      <c r="K391" s="2"/>
      <c r="L391" s="51"/>
    </row>
    <row r="392" spans="1:12">
      <c r="A392" s="16">
        <v>389</v>
      </c>
      <c r="K392" s="2"/>
      <c r="L392" s="51"/>
    </row>
    <row r="393" spans="1:12">
      <c r="A393" s="16">
        <v>390</v>
      </c>
      <c r="K393" s="2"/>
      <c r="L393" s="51"/>
    </row>
    <row r="394" spans="1:12">
      <c r="A394" s="16">
        <v>391</v>
      </c>
      <c r="K394" s="2"/>
      <c r="L394" s="51"/>
    </row>
    <row r="395" spans="1:12">
      <c r="A395" s="16">
        <v>392</v>
      </c>
      <c r="K395" s="2"/>
      <c r="L395" s="51"/>
    </row>
    <row r="396" spans="1:12">
      <c r="A396" s="16">
        <v>393</v>
      </c>
      <c r="K396" s="2"/>
      <c r="L396" s="51"/>
    </row>
    <row r="397" spans="1:12">
      <c r="A397" s="16">
        <v>394</v>
      </c>
      <c r="K397" s="2"/>
      <c r="L397" s="51"/>
    </row>
    <row r="398" spans="1:12">
      <c r="A398" s="16">
        <v>395</v>
      </c>
      <c r="K398" s="2"/>
      <c r="L398" s="51"/>
    </row>
    <row r="399" spans="1:12">
      <c r="A399" s="16">
        <v>396</v>
      </c>
      <c r="K399" s="2"/>
      <c r="L399" s="51"/>
    </row>
    <row r="400" spans="1:12">
      <c r="A400" s="16">
        <v>397</v>
      </c>
      <c r="K400" s="2"/>
      <c r="L400" s="51"/>
    </row>
    <row r="401" spans="1:12">
      <c r="A401" s="16">
        <v>398</v>
      </c>
      <c r="K401" s="2"/>
      <c r="L401" s="51"/>
    </row>
    <row r="402" spans="1:12">
      <c r="A402" s="16">
        <v>399</v>
      </c>
      <c r="K402" s="2"/>
      <c r="L402" s="51"/>
    </row>
    <row r="403" spans="1:12">
      <c r="A403" s="16">
        <v>400</v>
      </c>
      <c r="K403" s="2"/>
      <c r="L403" s="51"/>
    </row>
    <row r="404" spans="1:12">
      <c r="A404" s="16">
        <v>401</v>
      </c>
      <c r="K404" s="2"/>
      <c r="L404" s="51"/>
    </row>
    <row r="405" spans="1:12">
      <c r="A405" s="16">
        <v>402</v>
      </c>
      <c r="K405" s="2"/>
      <c r="L405" s="51"/>
    </row>
    <row r="406" spans="1:12">
      <c r="A406" s="16">
        <v>403</v>
      </c>
      <c r="K406" s="2"/>
      <c r="L406" s="51"/>
    </row>
    <row r="407" spans="1:12">
      <c r="A407" s="16">
        <v>404</v>
      </c>
      <c r="K407" s="2"/>
      <c r="L407" s="51"/>
    </row>
    <row r="408" spans="1:12">
      <c r="A408" s="16">
        <v>405</v>
      </c>
      <c r="K408" s="2"/>
      <c r="L408" s="51"/>
    </row>
    <row r="409" spans="1:12">
      <c r="A409" s="16">
        <v>406</v>
      </c>
      <c r="K409" s="2"/>
      <c r="L409" s="51"/>
    </row>
    <row r="410" spans="1:12">
      <c r="A410" s="16">
        <v>407</v>
      </c>
      <c r="K410" s="2"/>
      <c r="L410" s="51"/>
    </row>
    <row r="411" spans="1:12">
      <c r="A411" s="16">
        <v>408</v>
      </c>
      <c r="K411" s="2"/>
      <c r="L411" s="51"/>
    </row>
    <row r="412" spans="1:12">
      <c r="A412" s="16">
        <v>409</v>
      </c>
      <c r="K412" s="2"/>
      <c r="L412" s="51"/>
    </row>
    <row r="413" spans="1:12">
      <c r="A413" s="16">
        <v>410</v>
      </c>
      <c r="K413" s="2"/>
    </row>
    <row r="414" spans="1:12">
      <c r="A414" s="16">
        <v>411</v>
      </c>
      <c r="K414" s="2"/>
    </row>
    <row r="415" spans="1:12">
      <c r="A415" s="16">
        <v>412</v>
      </c>
      <c r="K415" s="2"/>
    </row>
    <row r="416" spans="1:12">
      <c r="A416" s="16">
        <v>413</v>
      </c>
      <c r="K416" s="2"/>
    </row>
    <row r="417" spans="1:11">
      <c r="A417" s="16">
        <v>414</v>
      </c>
      <c r="K417" s="2"/>
    </row>
    <row r="418" spans="1:11">
      <c r="A418" s="16">
        <v>415</v>
      </c>
      <c r="K418" s="2"/>
    </row>
    <row r="419" spans="1:11">
      <c r="A419" s="16">
        <v>416</v>
      </c>
      <c r="K419" s="2"/>
    </row>
    <row r="420" spans="1:11">
      <c r="A420" s="16">
        <v>417</v>
      </c>
      <c r="K420" s="2"/>
    </row>
    <row r="421" spans="1:11">
      <c r="A421" s="16">
        <v>418</v>
      </c>
      <c r="K421" s="2"/>
    </row>
    <row r="422" spans="1:11">
      <c r="A422" s="16">
        <v>419</v>
      </c>
      <c r="K422" s="2"/>
    </row>
    <row r="423" spans="1:11">
      <c r="A423" s="16">
        <v>420</v>
      </c>
      <c r="K423" s="2"/>
    </row>
    <row r="424" spans="1:11">
      <c r="A424" s="16">
        <v>421</v>
      </c>
      <c r="K424" s="2"/>
    </row>
    <row r="425" spans="1:11">
      <c r="A425" s="16">
        <v>422</v>
      </c>
      <c r="K425" s="2"/>
    </row>
    <row r="426" spans="1:11">
      <c r="A426" s="16">
        <v>423</v>
      </c>
      <c r="K426" s="2"/>
    </row>
    <row r="427" spans="1:11">
      <c r="A427" s="16">
        <v>424</v>
      </c>
      <c r="K427" s="2"/>
    </row>
    <row r="428" spans="1:11">
      <c r="A428" s="16">
        <v>425</v>
      </c>
      <c r="K428" s="2"/>
    </row>
    <row r="429" spans="1:11">
      <c r="A429" s="16">
        <v>426</v>
      </c>
      <c r="K429" s="2"/>
    </row>
    <row r="430" spans="1:11">
      <c r="A430" s="16">
        <v>427</v>
      </c>
      <c r="K430" s="2"/>
    </row>
    <row r="431" spans="1:11">
      <c r="A431" s="16">
        <v>428</v>
      </c>
      <c r="K431" s="2"/>
    </row>
    <row r="432" spans="1:11">
      <c r="A432" s="16">
        <v>429</v>
      </c>
      <c r="K432" s="2"/>
    </row>
    <row r="433" spans="1:11">
      <c r="A433" s="16">
        <v>430</v>
      </c>
      <c r="K433" s="2"/>
    </row>
    <row r="434" spans="1:11">
      <c r="A434" s="16">
        <v>431</v>
      </c>
      <c r="K434" s="2"/>
    </row>
    <row r="435" spans="1:11">
      <c r="A435" s="16">
        <v>432</v>
      </c>
      <c r="K435" s="2"/>
    </row>
    <row r="436" spans="1:11">
      <c r="A436" s="16">
        <v>433</v>
      </c>
      <c r="K436" s="2"/>
    </row>
    <row r="437" spans="1:11">
      <c r="A437" s="16">
        <v>434</v>
      </c>
      <c r="K437" s="2"/>
    </row>
    <row r="438" spans="1:11">
      <c r="A438" s="16">
        <v>435</v>
      </c>
      <c r="K438" s="2"/>
    </row>
    <row r="439" spans="1:11">
      <c r="A439" s="16">
        <v>436</v>
      </c>
      <c r="K439" s="2"/>
    </row>
    <row r="440" spans="1:11">
      <c r="A440" s="16">
        <v>437</v>
      </c>
      <c r="K440" s="2"/>
    </row>
    <row r="441" spans="1:11">
      <c r="A441" s="16">
        <v>438</v>
      </c>
      <c r="K441" s="2"/>
    </row>
    <row r="442" spans="1:11">
      <c r="A442" s="16">
        <v>439</v>
      </c>
      <c r="K442" s="2"/>
    </row>
    <row r="443" spans="1:11">
      <c r="A443" s="16">
        <v>440</v>
      </c>
      <c r="K443" s="2"/>
    </row>
    <row r="444" spans="1:11">
      <c r="A444" s="16">
        <v>441</v>
      </c>
      <c r="K444" s="2"/>
    </row>
    <row r="445" spans="1:11">
      <c r="A445" s="16">
        <v>442</v>
      </c>
      <c r="K445" s="2"/>
    </row>
    <row r="446" spans="1:11">
      <c r="A446" s="16">
        <v>443</v>
      </c>
      <c r="K446" s="2"/>
    </row>
    <row r="447" spans="1:11">
      <c r="A447" s="16">
        <v>444</v>
      </c>
      <c r="K447" s="2"/>
    </row>
    <row r="448" spans="1:11">
      <c r="A448" s="16">
        <v>445</v>
      </c>
      <c r="K448" s="2"/>
    </row>
    <row r="449" spans="1:11">
      <c r="A449" s="16">
        <v>446</v>
      </c>
      <c r="K449" s="2"/>
    </row>
    <row r="450" spans="1:11">
      <c r="A450" s="16">
        <v>447</v>
      </c>
      <c r="K450" s="2"/>
    </row>
    <row r="451" spans="1:11">
      <c r="A451" s="16">
        <v>448</v>
      </c>
      <c r="K451" s="2"/>
    </row>
    <row r="452" spans="1:11">
      <c r="A452" s="16">
        <v>449</v>
      </c>
      <c r="K452" s="2"/>
    </row>
    <row r="453" spans="1:11">
      <c r="A453" s="16">
        <v>450</v>
      </c>
      <c r="K453" s="2"/>
    </row>
    <row r="454" spans="1:11">
      <c r="A454" s="16">
        <v>451</v>
      </c>
      <c r="K454" s="2"/>
    </row>
    <row r="455" spans="1:11">
      <c r="A455" s="16">
        <v>452</v>
      </c>
      <c r="K455" s="2"/>
    </row>
    <row r="456" spans="1:11">
      <c r="A456" s="16">
        <v>453</v>
      </c>
      <c r="K456" s="2"/>
    </row>
    <row r="457" spans="1:11">
      <c r="A457" s="16">
        <v>454</v>
      </c>
      <c r="K457" s="2"/>
    </row>
    <row r="458" spans="1:11">
      <c r="A458" s="16">
        <v>455</v>
      </c>
      <c r="K458" s="2"/>
    </row>
    <row r="459" spans="1:11">
      <c r="A459" s="16">
        <v>456</v>
      </c>
      <c r="K459" s="2"/>
    </row>
    <row r="460" spans="1:11">
      <c r="A460" s="16">
        <v>457</v>
      </c>
      <c r="K460" s="2"/>
    </row>
    <row r="461" spans="1:11">
      <c r="A461" s="16">
        <v>458</v>
      </c>
      <c r="K461" s="2"/>
    </row>
    <row r="462" spans="1:11">
      <c r="A462" s="16">
        <v>459</v>
      </c>
      <c r="K462" s="2"/>
    </row>
    <row r="463" spans="1:11">
      <c r="A463" s="16">
        <v>460</v>
      </c>
      <c r="K463" s="2"/>
    </row>
    <row r="464" spans="1:11">
      <c r="A464" s="16">
        <v>461</v>
      </c>
      <c r="K464" s="2"/>
    </row>
    <row r="465" spans="1:11">
      <c r="A465" s="16">
        <v>462</v>
      </c>
      <c r="K465" s="2"/>
    </row>
    <row r="466" spans="1:11">
      <c r="A466" s="16">
        <v>463</v>
      </c>
      <c r="K466" s="2"/>
    </row>
    <row r="467" spans="1:11">
      <c r="A467" s="16">
        <v>464</v>
      </c>
      <c r="K467" s="2"/>
    </row>
    <row r="468" spans="1:11">
      <c r="A468" s="16">
        <v>465</v>
      </c>
      <c r="K468" s="2"/>
    </row>
    <row r="469" spans="1:11">
      <c r="A469" s="16">
        <v>466</v>
      </c>
      <c r="K469" s="2"/>
    </row>
    <row r="470" spans="1:11">
      <c r="A470" s="16">
        <v>467</v>
      </c>
      <c r="K470" s="2"/>
    </row>
    <row r="471" spans="1:11">
      <c r="A471" s="16">
        <v>468</v>
      </c>
      <c r="K471" s="2"/>
    </row>
    <row r="472" spans="1:11">
      <c r="A472" s="16">
        <v>469</v>
      </c>
      <c r="K472" s="2"/>
    </row>
    <row r="473" spans="1:11">
      <c r="A473" s="16">
        <v>470</v>
      </c>
      <c r="K473" s="2"/>
    </row>
    <row r="474" spans="1:11">
      <c r="A474" s="16">
        <v>471</v>
      </c>
      <c r="K474" s="2"/>
    </row>
    <row r="475" spans="1:11">
      <c r="A475" s="16">
        <v>472</v>
      </c>
      <c r="K475" s="2"/>
    </row>
    <row r="476" spans="1:11">
      <c r="A476" s="16">
        <v>473</v>
      </c>
      <c r="K476" s="2"/>
    </row>
    <row r="477" spans="1:11">
      <c r="A477" s="16">
        <v>474</v>
      </c>
      <c r="K477" s="2"/>
    </row>
    <row r="478" spans="1:11">
      <c r="A478" s="16">
        <v>475</v>
      </c>
      <c r="K478" s="2"/>
    </row>
    <row r="479" spans="1:11">
      <c r="A479" s="16">
        <v>476</v>
      </c>
      <c r="K479" s="2"/>
    </row>
    <row r="480" spans="1:11">
      <c r="A480" s="16">
        <v>477</v>
      </c>
      <c r="K480" s="2"/>
    </row>
    <row r="481" spans="1:11">
      <c r="A481" s="16">
        <v>478</v>
      </c>
      <c r="K481" s="2"/>
    </row>
    <row r="482" spans="1:11">
      <c r="A482" s="16">
        <v>479</v>
      </c>
      <c r="K482" s="2"/>
    </row>
    <row r="483" spans="1:11">
      <c r="A483" s="16">
        <v>480</v>
      </c>
      <c r="K483" s="2"/>
    </row>
    <row r="484" spans="1:11">
      <c r="A484" s="16">
        <v>481</v>
      </c>
      <c r="K484" s="2"/>
    </row>
    <row r="485" spans="1:11">
      <c r="A485" s="16">
        <v>482</v>
      </c>
      <c r="K485" s="2"/>
    </row>
    <row r="486" spans="1:11">
      <c r="A486" s="16">
        <v>483</v>
      </c>
      <c r="K486" s="2"/>
    </row>
    <row r="487" spans="1:11">
      <c r="A487" s="16">
        <v>484</v>
      </c>
      <c r="K487" s="2"/>
    </row>
    <row r="488" spans="1:11">
      <c r="A488" s="16">
        <v>485</v>
      </c>
      <c r="K488" s="2"/>
    </row>
    <row r="489" spans="1:11">
      <c r="A489" s="16">
        <v>486</v>
      </c>
      <c r="B489" s="1"/>
      <c r="C489" s="1"/>
      <c r="D489" s="1"/>
      <c r="E489" s="1"/>
      <c r="F489" s="1"/>
      <c r="G489" s="1"/>
      <c r="H489" s="1"/>
      <c r="I489" s="1"/>
      <c r="J489" s="1"/>
      <c r="K489" s="26"/>
    </row>
  </sheetData>
  <mergeCells count="3">
    <mergeCell ref="A1:M1"/>
    <mergeCell ref="A2:K2"/>
    <mergeCell ref="L2:L41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8"/>
  <sheetViews>
    <sheetView workbookViewId="0">
      <selection activeCell="R6" sqref="R6"/>
    </sheetView>
  </sheetViews>
  <sheetFormatPr baseColWidth="10" defaultColWidth="8.83203125" defaultRowHeight="15"/>
  <cols>
    <col min="1" max="1" width="11" customWidth="1"/>
    <col min="2" max="2" width="15.6640625" customWidth="1"/>
    <col min="3" max="3" width="12.6640625" customWidth="1"/>
    <col min="4" max="4" width="12.33203125" customWidth="1"/>
    <col min="5" max="6" width="11.5" customWidth="1"/>
    <col min="7" max="7" width="17.1640625" customWidth="1"/>
    <col min="8" max="8" width="15.5" customWidth="1"/>
    <col min="9" max="9" width="14.33203125" customWidth="1"/>
    <col min="10" max="10" width="14.5" customWidth="1"/>
    <col min="11" max="11" width="8.1640625" customWidth="1"/>
    <col min="12" max="12" width="6.6640625" customWidth="1"/>
    <col min="14" max="14" width="9.5" customWidth="1"/>
    <col min="15" max="15" width="12.6640625" customWidth="1"/>
    <col min="16" max="17" width="11.5" customWidth="1"/>
    <col min="18" max="18" width="16.33203125" customWidth="1"/>
    <col min="19" max="19" width="10.33203125" customWidth="1"/>
    <col min="21" max="21" width="11.33203125" customWidth="1"/>
    <col min="22" max="22" width="17" customWidth="1"/>
    <col min="24" max="24" width="6" customWidth="1"/>
  </cols>
  <sheetData>
    <row r="1" spans="1:29" ht="32.25" customHeight="1">
      <c r="A1" s="56" t="s">
        <v>36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9" ht="21">
      <c r="A2" s="55" t="s">
        <v>19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40"/>
      <c r="Y2" s="57" t="s">
        <v>40</v>
      </c>
      <c r="Z2" s="57"/>
      <c r="AA2" s="57"/>
      <c r="AB2" s="57"/>
      <c r="AC2" s="57"/>
    </row>
    <row r="3" spans="1:29">
      <c r="A3" s="52" t="s">
        <v>38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3"/>
      <c r="M3" s="54" t="s">
        <v>39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40"/>
    </row>
    <row r="4" spans="1:29" ht="16" thickBot="1">
      <c r="A4" s="4" t="s">
        <v>11</v>
      </c>
      <c r="B4" s="29" t="s">
        <v>0</v>
      </c>
      <c r="C4" s="29" t="s">
        <v>30</v>
      </c>
      <c r="D4" s="29" t="s">
        <v>32</v>
      </c>
      <c r="E4" s="29" t="s">
        <v>31</v>
      </c>
      <c r="F4" s="29" t="s">
        <v>29</v>
      </c>
      <c r="G4" s="30" t="s">
        <v>16</v>
      </c>
      <c r="H4" s="30" t="s">
        <v>17</v>
      </c>
      <c r="I4" s="30" t="s">
        <v>18</v>
      </c>
      <c r="J4" s="30" t="s">
        <v>33</v>
      </c>
      <c r="K4" s="31" t="s">
        <v>34</v>
      </c>
      <c r="L4" s="53"/>
      <c r="M4" s="4" t="s">
        <v>11</v>
      </c>
      <c r="N4" s="39" t="s">
        <v>35</v>
      </c>
      <c r="O4" s="39" t="s">
        <v>30</v>
      </c>
      <c r="P4" s="39" t="s">
        <v>29</v>
      </c>
      <c r="Q4" s="39" t="s">
        <v>31</v>
      </c>
      <c r="R4" s="39" t="s">
        <v>9</v>
      </c>
      <c r="S4" s="39" t="s">
        <v>10</v>
      </c>
      <c r="T4" s="39" t="s">
        <v>8</v>
      </c>
      <c r="U4" s="39" t="s">
        <v>23</v>
      </c>
      <c r="V4" s="39" t="s">
        <v>16</v>
      </c>
      <c r="W4" s="39" t="s">
        <v>13</v>
      </c>
      <c r="X4" s="40"/>
    </row>
    <row r="5" spans="1:29" ht="16" thickTop="1">
      <c r="A5" s="16">
        <v>1</v>
      </c>
      <c r="B5" s="33"/>
      <c r="C5" s="33">
        <v>0.8</v>
      </c>
      <c r="D5" s="33">
        <v>0.2</v>
      </c>
      <c r="E5" s="33" t="e">
        <v>#DIV/0!</v>
      </c>
      <c r="F5" s="37">
        <v>0</v>
      </c>
      <c r="G5" s="1">
        <v>5</v>
      </c>
      <c r="H5" s="1">
        <v>2</v>
      </c>
      <c r="I5" s="1">
        <v>2</v>
      </c>
      <c r="J5" s="1">
        <v>0</v>
      </c>
      <c r="K5" s="1" t="e">
        <v>#DIV/0!</v>
      </c>
      <c r="L5" s="53"/>
      <c r="M5" s="16">
        <v>1</v>
      </c>
      <c r="N5">
        <v>330</v>
      </c>
      <c r="O5">
        <v>3.4</v>
      </c>
      <c r="P5">
        <v>1.6</v>
      </c>
      <c r="Q5">
        <v>2</v>
      </c>
      <c r="U5" t="e">
        <v>#VALUE!</v>
      </c>
      <c r="W5">
        <v>7.6</v>
      </c>
      <c r="X5" s="40"/>
    </row>
    <row r="6" spans="1:29">
      <c r="A6" s="16">
        <v>2</v>
      </c>
      <c r="B6" s="33"/>
      <c r="C6" s="33">
        <v>0.6</v>
      </c>
      <c r="D6" s="33">
        <v>0.2</v>
      </c>
      <c r="E6" s="33" t="e">
        <v>#DIV/0!</v>
      </c>
      <c r="F6" s="37">
        <v>0</v>
      </c>
      <c r="G6">
        <v>5</v>
      </c>
      <c r="H6">
        <v>2</v>
      </c>
      <c r="I6">
        <v>2</v>
      </c>
      <c r="J6">
        <v>0</v>
      </c>
      <c r="K6" t="e">
        <v>#DIV/0!</v>
      </c>
      <c r="L6" s="53"/>
      <c r="M6" s="16">
        <v>2</v>
      </c>
      <c r="N6">
        <v>5802</v>
      </c>
      <c r="O6">
        <v>0.6</v>
      </c>
      <c r="P6">
        <v>0.8</v>
      </c>
      <c r="Q6">
        <v>3.6</v>
      </c>
      <c r="U6" t="e">
        <v>#DIV/0!</v>
      </c>
      <c r="W6">
        <v>6.6000000000000005</v>
      </c>
      <c r="X6" s="40"/>
    </row>
    <row r="7" spans="1:29">
      <c r="A7" s="16">
        <v>3</v>
      </c>
      <c r="B7" s="33"/>
      <c r="C7" s="33">
        <v>0.8</v>
      </c>
      <c r="D7" s="33">
        <v>0.2</v>
      </c>
      <c r="E7" s="33" t="e">
        <v>#DIV/0!</v>
      </c>
      <c r="F7" s="37"/>
      <c r="G7">
        <v>5</v>
      </c>
      <c r="H7">
        <v>2</v>
      </c>
      <c r="I7">
        <v>2</v>
      </c>
      <c r="J7">
        <v>0</v>
      </c>
      <c r="K7" t="e">
        <v>#DIV/0!</v>
      </c>
      <c r="L7" s="53"/>
      <c r="M7" s="16">
        <v>3</v>
      </c>
      <c r="N7">
        <v>1197</v>
      </c>
      <c r="O7">
        <v>2.1428571428571428</v>
      </c>
      <c r="P7">
        <v>4.1428571428571432</v>
      </c>
      <c r="Q7">
        <v>0.8571428571428571</v>
      </c>
      <c r="U7" t="e">
        <v>#DIV/0!</v>
      </c>
      <c r="W7">
        <v>6.5357142857142856</v>
      </c>
      <c r="X7" s="40"/>
    </row>
    <row r="8" spans="1:29">
      <c r="A8" s="16">
        <v>4</v>
      </c>
      <c r="C8">
        <v>0.5</v>
      </c>
      <c r="D8">
        <v>0.2</v>
      </c>
      <c r="E8" t="e">
        <v>#DIV/0!</v>
      </c>
      <c r="G8">
        <v>5</v>
      </c>
      <c r="H8">
        <v>2</v>
      </c>
      <c r="I8">
        <v>2</v>
      </c>
      <c r="J8">
        <v>0</v>
      </c>
      <c r="K8" t="e">
        <v>#DIV/0!</v>
      </c>
      <c r="L8" s="53"/>
      <c r="M8" s="16">
        <v>4</v>
      </c>
      <c r="N8">
        <v>4</v>
      </c>
      <c r="O8">
        <v>1.2857142857142858</v>
      </c>
      <c r="P8">
        <v>2.8571428571428572</v>
      </c>
      <c r="Q8">
        <v>1.8571428571428572</v>
      </c>
      <c r="R8">
        <v>1</v>
      </c>
      <c r="U8" t="s">
        <v>46</v>
      </c>
      <c r="W8">
        <v>6.2142857142857144</v>
      </c>
      <c r="X8" s="40"/>
    </row>
    <row r="9" spans="1:29">
      <c r="A9" s="16">
        <v>5</v>
      </c>
      <c r="C9">
        <v>0.66666666666666663</v>
      </c>
      <c r="D9">
        <v>0</v>
      </c>
      <c r="E9" t="e">
        <v>#DIV/0!</v>
      </c>
      <c r="G9">
        <v>5</v>
      </c>
      <c r="H9">
        <v>2</v>
      </c>
      <c r="I9">
        <v>2</v>
      </c>
      <c r="J9">
        <v>0</v>
      </c>
      <c r="K9" t="e">
        <v>#DIV/0!</v>
      </c>
      <c r="L9" s="53"/>
      <c r="M9" s="16">
        <v>5</v>
      </c>
      <c r="N9">
        <v>1726</v>
      </c>
      <c r="O9">
        <v>1.7142857142857142</v>
      </c>
      <c r="P9">
        <v>0.7142857142857143</v>
      </c>
      <c r="Q9">
        <v>2.5714285714285716</v>
      </c>
      <c r="U9" t="e">
        <v>#DIV/0!</v>
      </c>
      <c r="W9">
        <v>6.1071428571428577</v>
      </c>
      <c r="X9" s="40"/>
    </row>
    <row r="10" spans="1:29">
      <c r="A10" s="16">
        <v>6</v>
      </c>
      <c r="C10">
        <v>1</v>
      </c>
      <c r="D10">
        <v>0</v>
      </c>
      <c r="E10" t="e">
        <v>#DIV/0!</v>
      </c>
      <c r="G10">
        <v>5</v>
      </c>
      <c r="H10">
        <v>2</v>
      </c>
      <c r="I10">
        <v>2</v>
      </c>
      <c r="J10">
        <v>0</v>
      </c>
      <c r="K10" t="e">
        <v>#DIV/0!</v>
      </c>
      <c r="L10" s="53"/>
      <c r="M10" s="16">
        <v>6</v>
      </c>
      <c r="N10">
        <v>968</v>
      </c>
      <c r="O10">
        <v>0.2</v>
      </c>
      <c r="P10">
        <v>1</v>
      </c>
      <c r="Q10">
        <v>3.2</v>
      </c>
      <c r="U10" t="e">
        <v>#DIV/0!</v>
      </c>
      <c r="W10">
        <v>5.7500000000000009</v>
      </c>
      <c r="X10" s="40"/>
    </row>
    <row r="11" spans="1:29">
      <c r="A11" s="16">
        <v>7</v>
      </c>
      <c r="B11" s="32">
        <v>118</v>
      </c>
      <c r="C11" s="32">
        <v>2.25</v>
      </c>
      <c r="D11" s="35">
        <v>0.75</v>
      </c>
      <c r="E11" s="32">
        <v>0.75</v>
      </c>
      <c r="F11" s="32">
        <v>0</v>
      </c>
      <c r="G11">
        <v>4</v>
      </c>
      <c r="H11">
        <v>3</v>
      </c>
      <c r="I11">
        <v>1</v>
      </c>
      <c r="J11">
        <v>0</v>
      </c>
      <c r="K11">
        <v>3.9375</v>
      </c>
      <c r="L11" s="53"/>
      <c r="M11" s="16">
        <v>7</v>
      </c>
      <c r="N11">
        <v>5124</v>
      </c>
      <c r="O11">
        <v>2.6666666666666665</v>
      </c>
      <c r="P11">
        <v>0.83333333333333337</v>
      </c>
      <c r="Q11">
        <v>1.5</v>
      </c>
      <c r="U11" t="e">
        <v>#DIV/0!</v>
      </c>
      <c r="W11">
        <v>5.5416666666666661</v>
      </c>
      <c r="X11" s="40"/>
    </row>
    <row r="12" spans="1:29">
      <c r="A12" s="16">
        <v>8</v>
      </c>
      <c r="C12">
        <v>1</v>
      </c>
      <c r="D12">
        <v>0.4</v>
      </c>
      <c r="E12">
        <v>2</v>
      </c>
      <c r="F12">
        <v>0</v>
      </c>
      <c r="G12">
        <v>5</v>
      </c>
      <c r="H12">
        <v>2</v>
      </c>
      <c r="I12">
        <v>2</v>
      </c>
      <c r="J12">
        <v>0</v>
      </c>
      <c r="K12">
        <v>3.9</v>
      </c>
      <c r="L12" s="53"/>
      <c r="M12" s="16">
        <v>8</v>
      </c>
      <c r="N12">
        <v>6833</v>
      </c>
      <c r="O12">
        <v>0</v>
      </c>
      <c r="P12">
        <v>7.333333333333333</v>
      </c>
      <c r="Q12">
        <v>0</v>
      </c>
      <c r="W12">
        <v>5.5</v>
      </c>
      <c r="X12" s="40"/>
    </row>
    <row r="13" spans="1:29">
      <c r="A13" s="16">
        <v>9</v>
      </c>
      <c r="C13">
        <v>1.6</v>
      </c>
      <c r="D13">
        <v>0.6</v>
      </c>
      <c r="E13">
        <v>1</v>
      </c>
      <c r="F13">
        <v>0</v>
      </c>
      <c r="G13">
        <v>5</v>
      </c>
      <c r="H13">
        <v>2</v>
      </c>
      <c r="I13">
        <v>1</v>
      </c>
      <c r="J13">
        <v>0</v>
      </c>
      <c r="K13">
        <v>3.45</v>
      </c>
      <c r="L13" s="53"/>
      <c r="M13" s="16">
        <v>9</v>
      </c>
      <c r="N13">
        <v>3512</v>
      </c>
      <c r="O13">
        <v>0.8</v>
      </c>
      <c r="P13">
        <v>3.4</v>
      </c>
      <c r="Q13">
        <v>1.2</v>
      </c>
      <c r="U13" t="e">
        <v>#DIV/0!</v>
      </c>
      <c r="W13">
        <v>5.1499999999999995</v>
      </c>
      <c r="X13" s="40"/>
    </row>
    <row r="14" spans="1:29">
      <c r="A14" s="16">
        <v>10</v>
      </c>
      <c r="B14" s="34">
        <v>254</v>
      </c>
      <c r="C14" s="34">
        <v>1.6</v>
      </c>
      <c r="D14" s="36">
        <v>0.8</v>
      </c>
      <c r="E14" s="34">
        <v>0.8</v>
      </c>
      <c r="F14" s="34">
        <v>0</v>
      </c>
      <c r="G14">
        <v>5</v>
      </c>
      <c r="H14">
        <v>2</v>
      </c>
      <c r="I14">
        <v>1</v>
      </c>
      <c r="J14">
        <v>0</v>
      </c>
      <c r="K14">
        <v>3.4000000000000004</v>
      </c>
      <c r="L14" s="53"/>
      <c r="M14" s="16">
        <v>10</v>
      </c>
      <c r="N14">
        <v>687</v>
      </c>
      <c r="O14">
        <v>0.7142857142857143</v>
      </c>
      <c r="P14">
        <v>1.5714285714285714</v>
      </c>
      <c r="Q14">
        <v>2.1428571428571428</v>
      </c>
      <c r="U14" t="e">
        <v>#DIV/0!</v>
      </c>
      <c r="W14">
        <v>5.1071428571428577</v>
      </c>
      <c r="X14" s="40"/>
    </row>
    <row r="15" spans="1:29">
      <c r="A15" s="16">
        <v>11</v>
      </c>
      <c r="C15">
        <v>1.4</v>
      </c>
      <c r="D15">
        <v>0.4</v>
      </c>
      <c r="E15">
        <v>0.75</v>
      </c>
      <c r="F15">
        <v>0</v>
      </c>
      <c r="G15">
        <v>5</v>
      </c>
      <c r="H15">
        <v>2</v>
      </c>
      <c r="I15">
        <v>1</v>
      </c>
      <c r="J15">
        <v>0</v>
      </c>
      <c r="K15">
        <v>2.7374999999999998</v>
      </c>
      <c r="L15" s="53"/>
      <c r="M15" s="16">
        <v>11</v>
      </c>
      <c r="N15">
        <v>5818</v>
      </c>
      <c r="O15">
        <v>1.1428571428571428</v>
      </c>
      <c r="P15">
        <v>0.14285714285714285</v>
      </c>
      <c r="Q15">
        <v>2.4285714285714284</v>
      </c>
      <c r="U15" t="e">
        <v>#DIV/0!</v>
      </c>
      <c r="W15">
        <v>4.8928571428571423</v>
      </c>
      <c r="X15" s="40"/>
    </row>
    <row r="16" spans="1:29">
      <c r="A16" s="16">
        <v>12</v>
      </c>
      <c r="C16">
        <v>1</v>
      </c>
      <c r="D16">
        <v>0.4</v>
      </c>
      <c r="E16">
        <v>1</v>
      </c>
      <c r="F16">
        <v>0</v>
      </c>
      <c r="G16">
        <v>5</v>
      </c>
      <c r="H16">
        <v>1</v>
      </c>
      <c r="I16">
        <v>1</v>
      </c>
      <c r="J16">
        <v>0</v>
      </c>
      <c r="K16">
        <v>2.65</v>
      </c>
      <c r="L16" s="53"/>
      <c r="M16" s="16">
        <v>12</v>
      </c>
      <c r="N16" s="1">
        <v>4972</v>
      </c>
      <c r="O16" s="1">
        <v>1.5</v>
      </c>
      <c r="P16" s="1">
        <v>0</v>
      </c>
      <c r="Q16" s="1">
        <v>2</v>
      </c>
      <c r="R16" s="1"/>
      <c r="S16" s="1"/>
      <c r="T16" s="1"/>
      <c r="U16" s="1" t="e">
        <v>#DIV/0!</v>
      </c>
      <c r="V16" s="1"/>
      <c r="W16" s="1">
        <v>4.5</v>
      </c>
      <c r="X16" s="40"/>
    </row>
    <row r="17" spans="1:24">
      <c r="A17" s="16">
        <v>13</v>
      </c>
      <c r="C17">
        <v>1</v>
      </c>
      <c r="D17">
        <v>0.6</v>
      </c>
      <c r="E17">
        <v>0.75</v>
      </c>
      <c r="F17">
        <v>0</v>
      </c>
      <c r="G17">
        <v>5</v>
      </c>
      <c r="H17">
        <v>2</v>
      </c>
      <c r="I17">
        <v>1</v>
      </c>
      <c r="J17">
        <v>0</v>
      </c>
      <c r="K17">
        <v>2.5375000000000001</v>
      </c>
      <c r="L17" s="53"/>
      <c r="M17" s="16">
        <v>13</v>
      </c>
      <c r="N17">
        <v>980</v>
      </c>
      <c r="O17">
        <v>0.8571428571428571</v>
      </c>
      <c r="P17">
        <v>0.14285714285714285</v>
      </c>
      <c r="Q17">
        <v>2.2857142857142856</v>
      </c>
      <c r="U17" t="e">
        <v>#DIV/0!</v>
      </c>
      <c r="W17">
        <v>4.3928571428571423</v>
      </c>
      <c r="X17" s="40"/>
    </row>
    <row r="18" spans="1:24">
      <c r="A18" s="16">
        <v>14</v>
      </c>
      <c r="C18">
        <v>0.8</v>
      </c>
      <c r="D18">
        <v>0.6</v>
      </c>
      <c r="E18">
        <v>0.75</v>
      </c>
      <c r="F18">
        <v>0</v>
      </c>
      <c r="G18">
        <v>5</v>
      </c>
      <c r="H18">
        <v>2</v>
      </c>
      <c r="I18">
        <v>1</v>
      </c>
      <c r="J18">
        <v>0</v>
      </c>
      <c r="K18">
        <v>2.3374999999999999</v>
      </c>
      <c r="L18" s="53"/>
      <c r="M18" s="16">
        <v>14</v>
      </c>
      <c r="N18">
        <v>2710</v>
      </c>
      <c r="O18">
        <v>1</v>
      </c>
      <c r="P18">
        <v>0.16666666666666666</v>
      </c>
      <c r="Q18">
        <v>2.1666666666666665</v>
      </c>
      <c r="U18" t="e">
        <v>#DIV/0!</v>
      </c>
      <c r="W18">
        <v>4.375</v>
      </c>
      <c r="X18" s="40"/>
    </row>
    <row r="19" spans="1:24">
      <c r="A19" s="16">
        <v>15</v>
      </c>
      <c r="B19" s="32">
        <v>1197</v>
      </c>
      <c r="C19" s="32">
        <v>0.7142857142857143</v>
      </c>
      <c r="D19" s="35">
        <v>0.7142857142857143</v>
      </c>
      <c r="E19" s="32">
        <v>0.7142857142857143</v>
      </c>
      <c r="F19" s="38">
        <v>0</v>
      </c>
      <c r="G19">
        <v>7</v>
      </c>
      <c r="H19">
        <v>1</v>
      </c>
      <c r="I19">
        <v>1</v>
      </c>
      <c r="J19">
        <v>0</v>
      </c>
      <c r="K19">
        <v>2.3214285714285716</v>
      </c>
      <c r="L19" s="53"/>
      <c r="M19" s="16">
        <v>15</v>
      </c>
      <c r="N19">
        <v>599</v>
      </c>
      <c r="O19">
        <v>0.33333333333333331</v>
      </c>
      <c r="P19">
        <v>0</v>
      </c>
      <c r="Q19">
        <v>2.6666666666666665</v>
      </c>
      <c r="U19" t="e">
        <v>#DIV/0!</v>
      </c>
      <c r="W19">
        <v>4.333333333333333</v>
      </c>
      <c r="X19" s="40"/>
    </row>
    <row r="20" spans="1:24">
      <c r="A20" s="16">
        <v>16</v>
      </c>
      <c r="C20">
        <v>0.8</v>
      </c>
      <c r="D20">
        <v>0.6</v>
      </c>
      <c r="E20">
        <v>0.66666666666666663</v>
      </c>
      <c r="F20">
        <v>0</v>
      </c>
      <c r="G20">
        <v>5</v>
      </c>
      <c r="H20">
        <v>1</v>
      </c>
      <c r="I20">
        <v>1</v>
      </c>
      <c r="J20">
        <v>0</v>
      </c>
      <c r="K20">
        <v>2.2333333333333334</v>
      </c>
      <c r="L20" s="53"/>
      <c r="M20" s="16">
        <v>16</v>
      </c>
      <c r="N20">
        <v>3863</v>
      </c>
      <c r="O20">
        <v>2.3333333333333335</v>
      </c>
      <c r="P20">
        <v>0</v>
      </c>
      <c r="Q20">
        <v>1.1666666666666667</v>
      </c>
      <c r="U20" t="e">
        <v>#DIV/0!</v>
      </c>
      <c r="W20">
        <v>4.0833333333333339</v>
      </c>
      <c r="X20" s="40"/>
    </row>
    <row r="21" spans="1:24">
      <c r="A21" s="16">
        <v>17</v>
      </c>
      <c r="B21">
        <v>5124</v>
      </c>
      <c r="C21">
        <v>0.8</v>
      </c>
      <c r="D21">
        <v>0.4</v>
      </c>
      <c r="E21">
        <v>0.8</v>
      </c>
      <c r="F21">
        <v>0</v>
      </c>
      <c r="G21">
        <v>5</v>
      </c>
      <c r="H21">
        <v>2</v>
      </c>
      <c r="I21">
        <v>2</v>
      </c>
      <c r="J21">
        <v>0</v>
      </c>
      <c r="K21">
        <v>2.2000000000000002</v>
      </c>
      <c r="L21" s="53"/>
      <c r="M21" s="16">
        <v>17</v>
      </c>
      <c r="N21">
        <v>5851</v>
      </c>
      <c r="O21">
        <v>0.83333333333333337</v>
      </c>
      <c r="P21">
        <v>3.1666666666666665</v>
      </c>
      <c r="Q21">
        <v>0.33333333333333331</v>
      </c>
      <c r="W21">
        <v>3.7083333333333335</v>
      </c>
      <c r="X21" s="40"/>
    </row>
    <row r="22" spans="1:24">
      <c r="A22" s="16">
        <v>18</v>
      </c>
      <c r="C22">
        <v>0.6</v>
      </c>
      <c r="D22">
        <v>0.8</v>
      </c>
      <c r="E22">
        <v>0.5</v>
      </c>
      <c r="F22">
        <v>0</v>
      </c>
      <c r="G22">
        <v>5</v>
      </c>
      <c r="H22">
        <v>1</v>
      </c>
      <c r="I22">
        <v>1</v>
      </c>
      <c r="J22">
        <v>0</v>
      </c>
      <c r="K22">
        <v>2.0250000000000004</v>
      </c>
      <c r="L22" s="53"/>
      <c r="M22" s="16">
        <v>18</v>
      </c>
      <c r="N22">
        <v>5285</v>
      </c>
      <c r="O22">
        <v>0.83333333333333337</v>
      </c>
      <c r="P22">
        <v>0.66666666666666663</v>
      </c>
      <c r="Q22">
        <v>1.5</v>
      </c>
      <c r="U22" t="e">
        <v>#DIV/0!</v>
      </c>
      <c r="W22">
        <v>3.5833333333333335</v>
      </c>
      <c r="X22" s="40"/>
    </row>
    <row r="23" spans="1:24">
      <c r="A23" s="16">
        <v>19</v>
      </c>
      <c r="C23">
        <v>0.6</v>
      </c>
      <c r="D23">
        <v>0.8</v>
      </c>
      <c r="E23">
        <v>0.5</v>
      </c>
      <c r="F23">
        <v>0</v>
      </c>
      <c r="G23">
        <v>5</v>
      </c>
      <c r="H23">
        <v>1</v>
      </c>
      <c r="I23">
        <v>1</v>
      </c>
      <c r="J23">
        <v>0</v>
      </c>
      <c r="K23">
        <v>2.0250000000000004</v>
      </c>
      <c r="L23" s="53"/>
      <c r="M23" s="16">
        <v>19</v>
      </c>
      <c r="N23">
        <v>7051</v>
      </c>
      <c r="O23">
        <v>0.66666666666666663</v>
      </c>
      <c r="P23">
        <v>0.16666666666666666</v>
      </c>
      <c r="Q23">
        <v>1.8333333333333333</v>
      </c>
      <c r="W23">
        <v>3.5416666666666665</v>
      </c>
      <c r="X23" s="40"/>
    </row>
    <row r="24" spans="1:24">
      <c r="A24" s="16">
        <v>20</v>
      </c>
      <c r="C24">
        <v>0.4</v>
      </c>
      <c r="D24">
        <v>0.8</v>
      </c>
      <c r="E24">
        <v>0.5</v>
      </c>
      <c r="F24">
        <v>0</v>
      </c>
      <c r="G24">
        <v>5</v>
      </c>
      <c r="H24">
        <v>1</v>
      </c>
      <c r="I24">
        <v>1</v>
      </c>
      <c r="J24">
        <v>0</v>
      </c>
      <c r="K24">
        <v>1.825</v>
      </c>
      <c r="L24" s="53"/>
      <c r="M24" s="16">
        <v>20</v>
      </c>
      <c r="N24">
        <v>2404</v>
      </c>
      <c r="O24">
        <v>1</v>
      </c>
      <c r="P24">
        <v>0.5</v>
      </c>
      <c r="Q24">
        <v>1.3333333333333333</v>
      </c>
      <c r="U24" t="e">
        <v>#DIV/0!</v>
      </c>
      <c r="W24">
        <v>3.375</v>
      </c>
      <c r="X24" s="40"/>
    </row>
    <row r="25" spans="1:24">
      <c r="A25" s="16">
        <v>21</v>
      </c>
      <c r="C25">
        <v>2</v>
      </c>
      <c r="D25">
        <v>0</v>
      </c>
      <c r="E25" t="e">
        <v>#DIV/0!</v>
      </c>
      <c r="G25">
        <v>5</v>
      </c>
      <c r="H25">
        <v>2</v>
      </c>
      <c r="I25">
        <v>2</v>
      </c>
      <c r="J25">
        <v>0</v>
      </c>
      <c r="K25" t="e">
        <v>#DIV/0!</v>
      </c>
      <c r="L25" s="53"/>
      <c r="M25" s="16">
        <v>21</v>
      </c>
      <c r="N25">
        <v>4141</v>
      </c>
      <c r="O25">
        <v>0.42857142857142855</v>
      </c>
      <c r="P25">
        <v>0.7142857142857143</v>
      </c>
      <c r="Q25">
        <v>1.4285714285714286</v>
      </c>
      <c r="U25" t="e">
        <v>#DIV/0!</v>
      </c>
      <c r="W25">
        <v>3.1071428571428568</v>
      </c>
      <c r="X25" s="40"/>
    </row>
    <row r="26" spans="1:24">
      <c r="A26" s="16">
        <v>22</v>
      </c>
      <c r="L26" s="53"/>
      <c r="M26" s="16">
        <v>22</v>
      </c>
      <c r="N26">
        <v>2584</v>
      </c>
      <c r="O26">
        <v>0.6</v>
      </c>
      <c r="P26">
        <v>0</v>
      </c>
      <c r="Q26">
        <v>1.6</v>
      </c>
      <c r="U26" t="e">
        <v>#DIV/0!</v>
      </c>
      <c r="W26">
        <v>3.0000000000000004</v>
      </c>
      <c r="X26" s="40"/>
    </row>
    <row r="27" spans="1:24">
      <c r="A27" s="16">
        <v>23</v>
      </c>
      <c r="L27" s="53"/>
      <c r="M27" s="16">
        <v>23</v>
      </c>
      <c r="N27">
        <v>1452</v>
      </c>
      <c r="O27">
        <v>1.7142857142857142</v>
      </c>
      <c r="P27">
        <v>1.7142857142857142</v>
      </c>
      <c r="Q27">
        <v>0</v>
      </c>
      <c r="U27" t="e">
        <v>#DIV/0!</v>
      </c>
      <c r="W27">
        <v>3</v>
      </c>
      <c r="X27" s="40"/>
    </row>
    <row r="28" spans="1:24">
      <c r="A28" s="16">
        <v>24</v>
      </c>
      <c r="L28" s="53"/>
      <c r="M28" s="16">
        <v>24</v>
      </c>
      <c r="N28">
        <v>1515</v>
      </c>
      <c r="O28">
        <v>0.66666666666666663</v>
      </c>
      <c r="P28">
        <v>2.3333333333333335</v>
      </c>
      <c r="Q28">
        <v>0.33333333333333331</v>
      </c>
      <c r="U28" t="e">
        <v>#DIV/0!</v>
      </c>
      <c r="W28">
        <v>2.9166666666666665</v>
      </c>
      <c r="X28" s="40"/>
    </row>
    <row r="29" spans="1:24">
      <c r="A29" s="16">
        <v>25</v>
      </c>
      <c r="L29" s="53"/>
      <c r="M29" s="16">
        <v>25</v>
      </c>
      <c r="N29">
        <v>4913</v>
      </c>
      <c r="O29">
        <v>0.4</v>
      </c>
      <c r="P29">
        <v>3.2</v>
      </c>
      <c r="Q29">
        <v>0</v>
      </c>
      <c r="U29" t="e">
        <v>#DIV/0!</v>
      </c>
      <c r="W29">
        <v>2.8000000000000003</v>
      </c>
      <c r="X29" s="40"/>
    </row>
    <row r="30" spans="1:24">
      <c r="A30" s="16">
        <v>26</v>
      </c>
      <c r="L30" s="53"/>
      <c r="M30" s="16">
        <v>26</v>
      </c>
      <c r="N30">
        <v>702</v>
      </c>
      <c r="O30">
        <v>1.1666666666666667</v>
      </c>
      <c r="P30">
        <v>0</v>
      </c>
      <c r="Q30">
        <v>1</v>
      </c>
      <c r="U30" t="e">
        <v>#DIV/0!</v>
      </c>
      <c r="W30">
        <v>2.666666666666667</v>
      </c>
      <c r="X30" s="40"/>
    </row>
    <row r="31" spans="1:24">
      <c r="A31" s="16">
        <v>27</v>
      </c>
      <c r="L31" s="53"/>
      <c r="M31" s="16">
        <v>27</v>
      </c>
      <c r="N31">
        <v>5669</v>
      </c>
      <c r="O31">
        <v>0.14285714285714285</v>
      </c>
      <c r="P31">
        <v>0.14285714285714285</v>
      </c>
      <c r="Q31">
        <v>1.4285714285714286</v>
      </c>
      <c r="U31" t="e">
        <v>#DIV/0!</v>
      </c>
      <c r="W31">
        <v>2.3928571428571428</v>
      </c>
      <c r="X31" s="40"/>
    </row>
    <row r="32" spans="1:24">
      <c r="A32" s="16">
        <v>28</v>
      </c>
      <c r="L32" s="53"/>
      <c r="M32" s="16">
        <v>28</v>
      </c>
      <c r="N32">
        <v>2493</v>
      </c>
      <c r="O32">
        <v>0.4</v>
      </c>
      <c r="P32">
        <v>1</v>
      </c>
      <c r="Q32">
        <v>0.8</v>
      </c>
      <c r="U32" t="e">
        <v>#DIV/0!</v>
      </c>
      <c r="W32">
        <v>2.35</v>
      </c>
      <c r="X32" s="40"/>
    </row>
    <row r="33" spans="1:24">
      <c r="A33" s="16">
        <v>29</v>
      </c>
      <c r="L33" s="53"/>
      <c r="M33" s="16">
        <v>29</v>
      </c>
      <c r="N33">
        <v>1759</v>
      </c>
      <c r="O33">
        <v>0.66666666666666663</v>
      </c>
      <c r="P33">
        <v>2.1666666666666665</v>
      </c>
      <c r="Q33">
        <v>0</v>
      </c>
      <c r="U33" t="e">
        <v>#DIV/0!</v>
      </c>
      <c r="W33">
        <v>2.2916666666666665</v>
      </c>
      <c r="X33" s="40"/>
    </row>
    <row r="34" spans="1:24">
      <c r="A34" s="16">
        <v>30</v>
      </c>
      <c r="L34" s="53"/>
      <c r="M34" s="16">
        <v>30</v>
      </c>
      <c r="N34">
        <v>5510</v>
      </c>
      <c r="O34">
        <v>1.3333333333333333</v>
      </c>
      <c r="P34">
        <v>1.1666666666666667</v>
      </c>
      <c r="Q34">
        <v>0</v>
      </c>
      <c r="U34" t="e">
        <v>#DIV/0!</v>
      </c>
      <c r="W34">
        <v>2.208333333333333</v>
      </c>
      <c r="X34" s="40"/>
    </row>
    <row r="35" spans="1:24">
      <c r="A35" s="16">
        <v>31</v>
      </c>
      <c r="L35" s="53"/>
      <c r="M35" s="16">
        <v>31</v>
      </c>
      <c r="N35">
        <v>3952</v>
      </c>
      <c r="O35">
        <v>0.83333333333333337</v>
      </c>
      <c r="P35">
        <v>0.66666666666666663</v>
      </c>
      <c r="Q35">
        <v>0.5</v>
      </c>
      <c r="U35" t="e">
        <v>#DIV/0!</v>
      </c>
      <c r="W35">
        <v>2.0833333333333335</v>
      </c>
      <c r="X35" s="40"/>
    </row>
    <row r="36" spans="1:24">
      <c r="A36" s="16">
        <v>32</v>
      </c>
      <c r="L36" s="53"/>
      <c r="M36" s="16">
        <v>32</v>
      </c>
      <c r="N36">
        <v>848</v>
      </c>
      <c r="O36">
        <v>0.16666666666666666</v>
      </c>
      <c r="P36">
        <v>2.1666666666666665</v>
      </c>
      <c r="Q36">
        <v>0.16666666666666666</v>
      </c>
      <c r="U36" t="e">
        <v>#DIV/0!</v>
      </c>
      <c r="W36">
        <v>2.041666666666667</v>
      </c>
      <c r="X36" s="40"/>
    </row>
    <row r="37" spans="1:24">
      <c r="A37" s="16">
        <v>33</v>
      </c>
      <c r="L37" s="53"/>
      <c r="M37" s="16">
        <v>33</v>
      </c>
      <c r="N37">
        <v>696</v>
      </c>
      <c r="O37">
        <v>0.16666666666666666</v>
      </c>
      <c r="P37">
        <v>0.16666666666666666</v>
      </c>
      <c r="Q37">
        <v>1.1666666666666667</v>
      </c>
      <c r="U37" t="e">
        <v>#DIV/0!</v>
      </c>
      <c r="W37">
        <v>2.0416666666666665</v>
      </c>
      <c r="X37" s="40"/>
    </row>
    <row r="38" spans="1:24">
      <c r="A38" s="16">
        <v>34</v>
      </c>
      <c r="L38" s="53"/>
      <c r="M38" s="16">
        <v>34</v>
      </c>
      <c r="N38">
        <v>6668</v>
      </c>
      <c r="O38">
        <v>1.5</v>
      </c>
      <c r="P38">
        <v>0.66666666666666663</v>
      </c>
      <c r="Q38">
        <v>0</v>
      </c>
      <c r="W38">
        <v>2</v>
      </c>
      <c r="X38" s="40"/>
    </row>
    <row r="39" spans="1:24">
      <c r="A39" s="16">
        <v>35</v>
      </c>
      <c r="L39" s="53"/>
      <c r="M39" s="16">
        <v>35</v>
      </c>
      <c r="N39">
        <v>5107</v>
      </c>
      <c r="O39">
        <v>1.6</v>
      </c>
      <c r="P39">
        <v>0.4</v>
      </c>
      <c r="Q39">
        <v>0</v>
      </c>
      <c r="U39" t="e">
        <v>#DIV/0!</v>
      </c>
      <c r="W39">
        <v>1.9000000000000001</v>
      </c>
      <c r="X39" s="40"/>
    </row>
    <row r="40" spans="1:24">
      <c r="A40" s="16">
        <v>36</v>
      </c>
      <c r="L40" s="53"/>
      <c r="M40" s="16">
        <v>36</v>
      </c>
      <c r="N40">
        <v>7042</v>
      </c>
      <c r="O40">
        <v>1</v>
      </c>
      <c r="P40">
        <v>1.1666666666666667</v>
      </c>
      <c r="Q40">
        <v>0</v>
      </c>
      <c r="W40">
        <v>1.875</v>
      </c>
      <c r="X40" s="40"/>
    </row>
    <row r="41" spans="1:24">
      <c r="A41" s="16">
        <v>37</v>
      </c>
      <c r="L41" s="53"/>
      <c r="M41" s="16">
        <v>37</v>
      </c>
      <c r="N41">
        <v>691</v>
      </c>
      <c r="O41">
        <v>0.25</v>
      </c>
      <c r="P41">
        <v>0.875</v>
      </c>
      <c r="Q41">
        <v>0.625</v>
      </c>
      <c r="U41" t="e">
        <v>#DIV/0!</v>
      </c>
      <c r="W41">
        <v>1.84375</v>
      </c>
      <c r="X41" s="40"/>
    </row>
    <row r="42" spans="1:24">
      <c r="A42" s="16">
        <v>38</v>
      </c>
      <c r="L42" s="53"/>
      <c r="M42" s="16">
        <v>38</v>
      </c>
      <c r="N42">
        <v>589</v>
      </c>
      <c r="O42">
        <v>1.1666666666666667</v>
      </c>
      <c r="P42">
        <v>0.83333333333333337</v>
      </c>
      <c r="Q42">
        <v>0</v>
      </c>
      <c r="U42" t="e">
        <v>#DIV/0!</v>
      </c>
      <c r="W42">
        <v>1.7916666666666667</v>
      </c>
      <c r="X42" s="40"/>
    </row>
    <row r="43" spans="1:24">
      <c r="A43" s="16">
        <v>39</v>
      </c>
      <c r="L43" s="53"/>
      <c r="M43" s="16">
        <v>39</v>
      </c>
      <c r="N43">
        <v>2496</v>
      </c>
      <c r="O43">
        <v>0.42857142857142855</v>
      </c>
      <c r="P43">
        <v>0.8571428571428571</v>
      </c>
      <c r="Q43">
        <v>0.42857142857142855</v>
      </c>
      <c r="U43" t="e">
        <v>#DIV/0!</v>
      </c>
      <c r="W43">
        <v>1.7142857142857142</v>
      </c>
      <c r="X43" s="40"/>
    </row>
    <row r="44" spans="1:24">
      <c r="A44" s="16">
        <v>40</v>
      </c>
      <c r="L44" s="53"/>
      <c r="M44" s="16">
        <v>40</v>
      </c>
      <c r="N44">
        <v>4123</v>
      </c>
      <c r="O44">
        <v>0.66666666666666663</v>
      </c>
      <c r="P44">
        <v>0.16666666666666666</v>
      </c>
      <c r="Q44">
        <v>0.5</v>
      </c>
      <c r="U44" t="e">
        <v>#DIV/0!</v>
      </c>
      <c r="W44">
        <v>1.5416666666666665</v>
      </c>
      <c r="X44" s="40"/>
    </row>
    <row r="45" spans="1:24">
      <c r="A45" s="16">
        <v>41</v>
      </c>
      <c r="L45" s="53"/>
      <c r="M45" s="16">
        <v>41</v>
      </c>
      <c r="N45">
        <v>867</v>
      </c>
      <c r="O45">
        <v>0.5</v>
      </c>
      <c r="P45">
        <v>0.83333333333333337</v>
      </c>
      <c r="Q45">
        <v>0.16666666666666666</v>
      </c>
      <c r="U45" t="e">
        <v>#DIV/0!</v>
      </c>
      <c r="W45">
        <v>1.375</v>
      </c>
      <c r="X45" s="40"/>
    </row>
    <row r="46" spans="1:24">
      <c r="A46" s="16">
        <v>42</v>
      </c>
      <c r="L46" s="53"/>
      <c r="M46" s="16">
        <v>42</v>
      </c>
      <c r="N46">
        <v>4763</v>
      </c>
      <c r="O46">
        <v>0.5714285714285714</v>
      </c>
      <c r="P46">
        <v>1</v>
      </c>
      <c r="Q46">
        <v>0</v>
      </c>
      <c r="U46" t="e">
        <v>#DIV/0!</v>
      </c>
      <c r="W46">
        <v>1.3214285714285714</v>
      </c>
      <c r="X46" s="40"/>
    </row>
    <row r="47" spans="1:24">
      <c r="A47" s="16">
        <v>43</v>
      </c>
      <c r="L47" s="53"/>
      <c r="M47" s="16">
        <v>43</v>
      </c>
      <c r="N47">
        <v>6000</v>
      </c>
      <c r="O47">
        <v>0.42857142857142855</v>
      </c>
      <c r="P47">
        <v>1.1428571428571428</v>
      </c>
      <c r="Q47">
        <v>0</v>
      </c>
      <c r="W47">
        <v>1.2857142857142856</v>
      </c>
      <c r="X47" s="40"/>
    </row>
    <row r="48" spans="1:24">
      <c r="A48" s="16">
        <v>44</v>
      </c>
      <c r="L48" s="53"/>
      <c r="M48" s="16">
        <v>44</v>
      </c>
      <c r="N48">
        <v>580</v>
      </c>
      <c r="O48">
        <v>0.6</v>
      </c>
      <c r="P48">
        <v>0.8</v>
      </c>
      <c r="Q48">
        <v>0</v>
      </c>
      <c r="U48" t="e">
        <v>#DIV/0!</v>
      </c>
      <c r="W48">
        <v>1.2000000000000002</v>
      </c>
      <c r="X48" s="40"/>
    </row>
    <row r="49" spans="1:24">
      <c r="A49" s="16">
        <v>45</v>
      </c>
      <c r="L49" s="53"/>
      <c r="M49" s="16">
        <v>45</v>
      </c>
      <c r="N49">
        <v>6658</v>
      </c>
      <c r="O49">
        <v>0.16666666666666666</v>
      </c>
      <c r="P49">
        <v>1.3333333333333333</v>
      </c>
      <c r="Q49">
        <v>0</v>
      </c>
      <c r="W49">
        <v>1.1666666666666667</v>
      </c>
      <c r="X49" s="40"/>
    </row>
    <row r="50" spans="1:24">
      <c r="A50" s="16">
        <v>46</v>
      </c>
      <c r="L50" s="53"/>
      <c r="M50" s="16">
        <v>46</v>
      </c>
      <c r="N50">
        <v>4019</v>
      </c>
      <c r="O50">
        <v>0.6</v>
      </c>
      <c r="P50">
        <v>0.6</v>
      </c>
      <c r="Q50">
        <v>0</v>
      </c>
      <c r="U50" t="e">
        <v>#DIV/0!</v>
      </c>
      <c r="W50">
        <v>1.0499999999999998</v>
      </c>
      <c r="X50" s="40"/>
    </row>
    <row r="51" spans="1:24">
      <c r="A51" s="16">
        <v>47</v>
      </c>
      <c r="L51" s="53"/>
      <c r="M51" s="16">
        <v>47</v>
      </c>
      <c r="N51">
        <v>3408</v>
      </c>
      <c r="O51">
        <v>0.66666666666666663</v>
      </c>
      <c r="P51">
        <v>0.33333333333333331</v>
      </c>
      <c r="Q51">
        <v>0</v>
      </c>
      <c r="U51" t="e">
        <v>#DIV/0!</v>
      </c>
      <c r="W51">
        <v>0.91666666666666663</v>
      </c>
      <c r="X51" s="40"/>
    </row>
    <row r="52" spans="1:24">
      <c r="A52" s="16">
        <v>48</v>
      </c>
      <c r="L52" s="53"/>
      <c r="M52" s="16">
        <v>48</v>
      </c>
      <c r="N52">
        <v>5089</v>
      </c>
      <c r="O52">
        <v>0.66666666666666663</v>
      </c>
      <c r="P52">
        <v>0.33333333333333331</v>
      </c>
      <c r="Q52">
        <v>0</v>
      </c>
      <c r="U52" t="e">
        <v>#DIV/0!</v>
      </c>
      <c r="W52">
        <v>0.91666666666666663</v>
      </c>
      <c r="X52" s="40"/>
    </row>
    <row r="53" spans="1:24">
      <c r="A53" s="16">
        <v>49</v>
      </c>
      <c r="L53" s="53"/>
      <c r="M53" s="16">
        <v>49</v>
      </c>
      <c r="N53">
        <v>606</v>
      </c>
      <c r="O53">
        <v>0.2857142857142857</v>
      </c>
      <c r="P53">
        <v>0.7142857142857143</v>
      </c>
      <c r="Q53">
        <v>0</v>
      </c>
      <c r="U53" t="e">
        <v>#DIV/0!</v>
      </c>
      <c r="W53">
        <v>0.8214285714285714</v>
      </c>
      <c r="X53" s="40"/>
    </row>
    <row r="54" spans="1:24">
      <c r="A54" s="16">
        <v>50</v>
      </c>
      <c r="L54" s="53"/>
      <c r="M54" s="16">
        <v>50</v>
      </c>
      <c r="N54">
        <v>7158</v>
      </c>
      <c r="O54">
        <v>0.33333333333333331</v>
      </c>
      <c r="P54">
        <v>0</v>
      </c>
      <c r="Q54">
        <v>0.16666666666666666</v>
      </c>
      <c r="W54">
        <v>0.58333333333333326</v>
      </c>
      <c r="X54" s="40"/>
    </row>
    <row r="55" spans="1:24">
      <c r="A55" s="16">
        <v>51</v>
      </c>
      <c r="L55" s="53"/>
      <c r="M55" s="16">
        <v>51</v>
      </c>
      <c r="N55">
        <v>6938</v>
      </c>
      <c r="O55">
        <v>0</v>
      </c>
      <c r="P55">
        <v>0.33333333333333331</v>
      </c>
      <c r="Q55">
        <v>0</v>
      </c>
      <c r="W55">
        <v>0.25</v>
      </c>
      <c r="X55" s="40"/>
    </row>
    <row r="56" spans="1:24">
      <c r="A56" s="16">
        <v>52</v>
      </c>
      <c r="L56" s="53"/>
      <c r="M56" s="16">
        <v>52</v>
      </c>
      <c r="N56">
        <v>5765</v>
      </c>
      <c r="O56">
        <v>0</v>
      </c>
      <c r="P56">
        <v>0.2</v>
      </c>
      <c r="Q56">
        <v>0</v>
      </c>
      <c r="U56" t="e">
        <v>#DIV/0!</v>
      </c>
      <c r="W56">
        <v>0.15000000000000002</v>
      </c>
      <c r="X56" s="40"/>
    </row>
    <row r="57" spans="1:24">
      <c r="A57" s="16">
        <v>53</v>
      </c>
      <c r="L57" s="53"/>
      <c r="M57" s="16">
        <v>53</v>
      </c>
      <c r="N57">
        <v>4964</v>
      </c>
      <c r="O57">
        <v>0</v>
      </c>
      <c r="P57">
        <v>0</v>
      </c>
      <c r="Q57">
        <v>0</v>
      </c>
      <c r="U57" t="e">
        <v>#DIV/0!</v>
      </c>
      <c r="W57">
        <v>0</v>
      </c>
      <c r="X57" s="40"/>
    </row>
    <row r="58" spans="1:24">
      <c r="A58" s="16">
        <v>54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53"/>
      <c r="M58" s="16">
        <v>54</v>
      </c>
      <c r="N58">
        <v>6915</v>
      </c>
      <c r="O58">
        <v>0</v>
      </c>
      <c r="P58">
        <v>0</v>
      </c>
      <c r="Q58">
        <v>0</v>
      </c>
      <c r="W58">
        <v>0</v>
      </c>
      <c r="X58" s="40"/>
    </row>
  </sheetData>
  <mergeCells count="6">
    <mergeCell ref="A3:K3"/>
    <mergeCell ref="L3:L58"/>
    <mergeCell ref="M3:W3"/>
    <mergeCell ref="A2:W2"/>
    <mergeCell ref="A1:AA1"/>
    <mergeCell ref="Y2:AC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</vt:lpstr>
      <vt:lpstr>Tele</vt:lpstr>
      <vt:lpstr>Overall team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</dc:creator>
  <cp:lastModifiedBy>Shen, Humphrey</cp:lastModifiedBy>
  <dcterms:created xsi:type="dcterms:W3CDTF">2018-02-17T19:40:33Z</dcterms:created>
  <dcterms:modified xsi:type="dcterms:W3CDTF">2019-03-24T20:47:52Z</dcterms:modified>
</cp:coreProperties>
</file>