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7BF3C902-7BAF-C345-AE81-6685FDC24ACF}" xr6:coauthVersionLast="37" xr6:coauthVersionMax="37" xr10:uidLastSave="{00000000-0000-0000-0000-000000000000}"/>
  <bookViews>
    <workbookView xWindow="0" yWindow="0" windowWidth="28800" windowHeight="18000" activeTab="1" xr2:uid="{00000000-000D-0000-FFFF-FFFF00000000}"/>
  </bookViews>
  <sheets>
    <sheet name="Auto" sheetId="1" r:id="rId1"/>
    <sheet name="Tele" sheetId="2" r:id="rId2"/>
    <sheet name="Overall team Data" sheetId="3" r:id="rId3"/>
  </sheets>
  <calcPr calcId="179021"/>
</workbook>
</file>

<file path=xl/calcChain.xml><?xml version="1.0" encoding="utf-8"?>
<calcChain xmlns="http://schemas.openxmlformats.org/spreadsheetml/2006/main">
  <c r="L98" i="2" l="1"/>
  <c r="L97" i="2"/>
  <c r="L96" i="2"/>
  <c r="L95" i="2"/>
  <c r="L94" i="2"/>
  <c r="L93" i="2"/>
  <c r="L92" i="2"/>
  <c r="J332" i="2" l="1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T54" i="2" s="1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P57" i="2"/>
  <c r="P56" i="2"/>
  <c r="P55" i="2"/>
  <c r="P54" i="2"/>
  <c r="P53" i="2"/>
  <c r="P52" i="2"/>
  <c r="P51" i="2"/>
  <c r="P50" i="2"/>
  <c r="P49" i="2"/>
  <c r="P48" i="2"/>
  <c r="O57" i="2"/>
  <c r="V57" i="2" s="1"/>
  <c r="O56" i="2"/>
  <c r="O55" i="2"/>
  <c r="O54" i="2"/>
  <c r="O53" i="2"/>
  <c r="V53" i="2" s="1"/>
  <c r="O52" i="2"/>
  <c r="O51" i="2"/>
  <c r="O50" i="2"/>
  <c r="O49" i="2"/>
  <c r="V49" i="2" s="1"/>
  <c r="O48" i="2"/>
  <c r="N57" i="2"/>
  <c r="N55" i="2"/>
  <c r="N54" i="2"/>
  <c r="V54" i="2" s="1"/>
  <c r="N53" i="2"/>
  <c r="N52" i="2"/>
  <c r="N51" i="2"/>
  <c r="N50" i="2"/>
  <c r="V50" i="2" s="1"/>
  <c r="N49" i="2"/>
  <c r="N48" i="2"/>
  <c r="N56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47" i="2"/>
  <c r="V47" i="2" s="1"/>
  <c r="N46" i="2"/>
  <c r="V46" i="2" s="1"/>
  <c r="N45" i="2"/>
  <c r="V45" i="2" s="1"/>
  <c r="N44" i="2"/>
  <c r="V44" i="2" s="1"/>
  <c r="N43" i="2"/>
  <c r="V43" i="2" s="1"/>
  <c r="N41" i="2"/>
  <c r="N40" i="2"/>
  <c r="V40" i="2" s="1"/>
  <c r="N39" i="2"/>
  <c r="N38" i="2"/>
  <c r="V38" i="2" s="1"/>
  <c r="N37" i="2"/>
  <c r="V37" i="2" s="1"/>
  <c r="N36" i="2"/>
  <c r="V36" i="2" s="1"/>
  <c r="N35" i="2"/>
  <c r="N34" i="2"/>
  <c r="V34" i="2" s="1"/>
  <c r="N32" i="2"/>
  <c r="V32" i="2" s="1"/>
  <c r="N31" i="2"/>
  <c r="N30" i="2"/>
  <c r="N29" i="2"/>
  <c r="V29" i="2" s="1"/>
  <c r="N28" i="2"/>
  <c r="V28" i="2" s="1"/>
  <c r="N42" i="2"/>
  <c r="N33" i="2"/>
  <c r="N27" i="2"/>
  <c r="V27" i="2" s="1"/>
  <c r="N26" i="2"/>
  <c r="V26" i="2" s="1"/>
  <c r="N25" i="2"/>
  <c r="V25" i="2" s="1"/>
  <c r="N24" i="2"/>
  <c r="V24" i="2" s="1"/>
  <c r="N22" i="2"/>
  <c r="V22" i="2" s="1"/>
  <c r="N21" i="2"/>
  <c r="V21" i="2" s="1"/>
  <c r="N20" i="2"/>
  <c r="V20" i="2" s="1"/>
  <c r="N19" i="2"/>
  <c r="N18" i="2"/>
  <c r="V18" i="2" s="1"/>
  <c r="N17" i="2"/>
  <c r="V17" i="2" s="1"/>
  <c r="N16" i="2"/>
  <c r="V16" i="2" s="1"/>
  <c r="N15" i="2"/>
  <c r="N14" i="2"/>
  <c r="V14" i="2" s="1"/>
  <c r="N13" i="2"/>
  <c r="V13" i="2" s="1"/>
  <c r="N12" i="2"/>
  <c r="V12" i="2" s="1"/>
  <c r="N11" i="2"/>
  <c r="N10" i="2"/>
  <c r="V10" i="2" s="1"/>
  <c r="N9" i="2"/>
  <c r="N8" i="2"/>
  <c r="V8" i="2" s="1"/>
  <c r="N7" i="2"/>
  <c r="N6" i="2"/>
  <c r="V6" i="2" s="1"/>
  <c r="N5" i="2"/>
  <c r="V5" i="2" s="1"/>
  <c r="N4" i="2"/>
  <c r="V4" i="2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4" i="1"/>
  <c r="K12" i="1"/>
  <c r="K11" i="1"/>
  <c r="K10" i="1"/>
  <c r="K9" i="1"/>
  <c r="K8" i="1"/>
  <c r="K7" i="1"/>
  <c r="K6" i="1"/>
  <c r="K5" i="1"/>
  <c r="P4" i="1"/>
  <c r="M5" i="1"/>
  <c r="K4" i="1"/>
  <c r="M4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N23" i="2"/>
  <c r="M25" i="1"/>
  <c r="M24" i="1"/>
  <c r="M23" i="1"/>
  <c r="M22" i="1"/>
  <c r="M21" i="1"/>
  <c r="M20" i="1"/>
  <c r="M19" i="1"/>
  <c r="M18" i="1"/>
  <c r="M17" i="1"/>
  <c r="M16" i="1"/>
  <c r="M15" i="1"/>
  <c r="M14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4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R4" i="1"/>
  <c r="V30" i="2" l="1"/>
  <c r="V42" i="2"/>
  <c r="V31" i="2"/>
  <c r="V9" i="2"/>
  <c r="V41" i="2"/>
  <c r="T57" i="2"/>
  <c r="T4" i="2"/>
  <c r="T6" i="2"/>
  <c r="T10" i="2"/>
  <c r="T17" i="2"/>
  <c r="T24" i="2"/>
  <c r="T31" i="2"/>
  <c r="T42" i="2"/>
  <c r="T35" i="2"/>
  <c r="T37" i="2"/>
  <c r="T40" i="2"/>
  <c r="T43" i="2"/>
  <c r="T52" i="2"/>
  <c r="V7" i="2"/>
  <c r="V11" i="2"/>
  <c r="V15" i="2"/>
  <c r="V19" i="2"/>
  <c r="V33" i="2"/>
  <c r="V35" i="2"/>
  <c r="V39" i="2"/>
  <c r="V56" i="2"/>
  <c r="T7" i="2"/>
  <c r="T9" i="2"/>
  <c r="T13" i="2"/>
  <c r="T15" i="2"/>
  <c r="T20" i="2"/>
  <c r="T25" i="2"/>
  <c r="T27" i="2"/>
  <c r="T45" i="2"/>
  <c r="T47" i="2"/>
  <c r="T49" i="2"/>
  <c r="T56" i="2"/>
  <c r="V48" i="2"/>
  <c r="V52" i="2"/>
  <c r="V51" i="2"/>
  <c r="V55" i="2"/>
  <c r="T19" i="2"/>
  <c r="T32" i="2"/>
  <c r="T38" i="2"/>
  <c r="T51" i="2"/>
  <c r="V23" i="2"/>
  <c r="T5" i="2"/>
  <c r="T23" i="2"/>
  <c r="T8" i="2"/>
  <c r="T11" i="2"/>
  <c r="T12" i="2"/>
  <c r="T14" i="2"/>
  <c r="T16" i="2"/>
  <c r="T18" i="2"/>
  <c r="T21" i="2"/>
  <c r="T22" i="2"/>
  <c r="T26" i="2"/>
  <c r="T28" i="2"/>
  <c r="T29" i="2"/>
  <c r="T30" i="2"/>
  <c r="T33" i="2"/>
  <c r="T34" i="2"/>
  <c r="T36" i="2"/>
  <c r="T39" i="2"/>
  <c r="T41" i="2"/>
  <c r="T44" i="2"/>
  <c r="T46" i="2"/>
  <c r="T48" i="2"/>
  <c r="T50" i="2"/>
  <c r="T53" i="2"/>
  <c r="T55" i="2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X24" i="2"/>
  <c r="X20" i="2"/>
  <c r="X21" i="2"/>
  <c r="X22" i="2"/>
  <c r="X23" i="2"/>
  <c r="Q6" i="1"/>
  <c r="Q7" i="1"/>
  <c r="P7" i="1"/>
  <c r="P6" i="1"/>
  <c r="Q5" i="1"/>
  <c r="P5" i="1"/>
  <c r="O57" i="1"/>
  <c r="O56" i="1"/>
  <c r="O49" i="1"/>
  <c r="O48" i="1"/>
  <c r="G5" i="1"/>
  <c r="O4" i="1" s="1"/>
  <c r="L4" i="1" s="1"/>
  <c r="M7" i="1"/>
  <c r="P11" i="1"/>
  <c r="P10" i="1"/>
  <c r="P9" i="1"/>
  <c r="P8" i="1"/>
  <c r="M6" i="1"/>
  <c r="M9" i="1"/>
  <c r="M8" i="1"/>
  <c r="M13" i="1"/>
  <c r="M12" i="1"/>
  <c r="M10" i="1"/>
  <c r="M11" i="1" s="1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Q4" i="2" l="1"/>
  <c r="O30" i="1"/>
  <c r="L30" i="1" s="1"/>
  <c r="S30" i="1" s="1"/>
  <c r="O34" i="1"/>
  <c r="L34" i="1" s="1"/>
  <c r="S34" i="1" s="1"/>
  <c r="O38" i="1"/>
  <c r="L38" i="1" s="1"/>
  <c r="S38" i="1" s="1"/>
  <c r="O42" i="1"/>
  <c r="L42" i="1" s="1"/>
  <c r="S42" i="1" s="1"/>
  <c r="O46" i="1"/>
  <c r="L46" i="1" s="1"/>
  <c r="S46" i="1" s="1"/>
  <c r="O31" i="1"/>
  <c r="L31" i="1" s="1"/>
  <c r="S31" i="1" s="1"/>
  <c r="O35" i="1"/>
  <c r="L35" i="1" s="1"/>
  <c r="S35" i="1" s="1"/>
  <c r="O39" i="1"/>
  <c r="L39" i="1" s="1"/>
  <c r="S39" i="1" s="1"/>
  <c r="O43" i="1"/>
  <c r="L43" i="1" s="1"/>
  <c r="S43" i="1" s="1"/>
  <c r="O47" i="1"/>
  <c r="L47" i="1" s="1"/>
  <c r="S47" i="1" s="1"/>
  <c r="O50" i="1"/>
  <c r="L50" i="1" s="1"/>
  <c r="S50" i="1" s="1"/>
  <c r="O33" i="1"/>
  <c r="L33" i="1" s="1"/>
  <c r="S33" i="1" s="1"/>
  <c r="O41" i="1"/>
  <c r="L41" i="1" s="1"/>
  <c r="S41" i="1" s="1"/>
  <c r="O32" i="1"/>
  <c r="L32" i="1" s="1"/>
  <c r="S32" i="1" s="1"/>
  <c r="O40" i="1"/>
  <c r="L40" i="1" s="1"/>
  <c r="S40" i="1" s="1"/>
  <c r="L56" i="1"/>
  <c r="S56" i="1" s="1"/>
  <c r="L48" i="1"/>
  <c r="S48" i="1" s="1"/>
  <c r="O55" i="1"/>
  <c r="L55" i="1" s="1"/>
  <c r="S55" i="1" s="1"/>
  <c r="L57" i="1"/>
  <c r="S57" i="1" s="1"/>
  <c r="L49" i="1"/>
  <c r="S49" i="1" s="1"/>
  <c r="O44" i="1"/>
  <c r="L44" i="1" s="1"/>
  <c r="S44" i="1" s="1"/>
  <c r="O36" i="1"/>
  <c r="L36" i="1" s="1"/>
  <c r="S36" i="1" s="1"/>
  <c r="O28" i="1"/>
  <c r="L28" i="1" s="1"/>
  <c r="S28" i="1" s="1"/>
  <c r="O45" i="1"/>
  <c r="L45" i="1" s="1"/>
  <c r="S45" i="1" s="1"/>
  <c r="O37" i="1"/>
  <c r="L37" i="1" s="1"/>
  <c r="S37" i="1" s="1"/>
  <c r="O29" i="1"/>
  <c r="L29" i="1" s="1"/>
  <c r="S29" i="1" s="1"/>
  <c r="O8" i="1"/>
  <c r="L8" i="1" s="1"/>
  <c r="S8" i="1" s="1"/>
  <c r="S4" i="1"/>
  <c r="O25" i="1"/>
  <c r="L25" i="1" s="1"/>
  <c r="S25" i="1" s="1"/>
  <c r="O26" i="1"/>
  <c r="L26" i="1" s="1"/>
  <c r="S26" i="1" s="1"/>
  <c r="O22" i="1"/>
  <c r="O27" i="1"/>
  <c r="L27" i="1" s="1"/>
  <c r="S27" i="1" s="1"/>
  <c r="O23" i="1"/>
  <c r="L23" i="1" s="1"/>
  <c r="S23" i="1" s="1"/>
  <c r="O18" i="1"/>
  <c r="L18" i="1" s="1"/>
  <c r="S18" i="1" s="1"/>
  <c r="O14" i="1"/>
  <c r="L14" i="1" s="1"/>
  <c r="S14" i="1" s="1"/>
  <c r="O10" i="1"/>
  <c r="O19" i="1"/>
  <c r="L19" i="1" s="1"/>
  <c r="S19" i="1" s="1"/>
  <c r="O15" i="1"/>
  <c r="L15" i="1" s="1"/>
  <c r="S15" i="1" s="1"/>
  <c r="O11" i="1"/>
  <c r="L11" i="1" s="1"/>
  <c r="S11" i="1" s="1"/>
  <c r="O5" i="1"/>
  <c r="O24" i="1"/>
  <c r="L24" i="1" s="1"/>
  <c r="S24" i="1" s="1"/>
  <c r="O16" i="1"/>
  <c r="L16" i="1" s="1"/>
  <c r="S16" i="1" s="1"/>
  <c r="O7" i="1"/>
  <c r="L7" i="1" s="1"/>
  <c r="S7" i="1" s="1"/>
  <c r="O21" i="1"/>
  <c r="L21" i="1" s="1"/>
  <c r="S21" i="1" s="1"/>
  <c r="O17" i="1"/>
  <c r="L17" i="1" s="1"/>
  <c r="S17" i="1" s="1"/>
  <c r="O13" i="1"/>
  <c r="L13" i="1" s="1"/>
  <c r="S13" i="1" s="1"/>
  <c r="O9" i="1"/>
  <c r="L9" i="1" s="1"/>
  <c r="S9" i="1" s="1"/>
  <c r="O6" i="1"/>
  <c r="L6" i="1" s="1"/>
  <c r="S6" i="1" s="1"/>
  <c r="O20" i="1"/>
  <c r="L20" i="1" s="1"/>
  <c r="S20" i="1" s="1"/>
  <c r="O12" i="1"/>
  <c r="L12" i="1" s="1"/>
  <c r="S12" i="1" s="1"/>
  <c r="L22" i="1"/>
  <c r="S22" i="1" s="1"/>
  <c r="L10" i="1"/>
  <c r="S10" i="1" s="1"/>
  <c r="O52" i="1" l="1"/>
  <c r="L52" i="1" s="1"/>
  <c r="S52" i="1" s="1"/>
  <c r="O53" i="1"/>
  <c r="L53" i="1" s="1"/>
  <c r="S53" i="1" s="1"/>
  <c r="O54" i="1"/>
  <c r="L54" i="1" s="1"/>
  <c r="S54" i="1" s="1"/>
  <c r="O51" i="1" s="1"/>
  <c r="L51" i="1" s="1"/>
  <c r="S51" i="1" s="1"/>
  <c r="L5" i="1"/>
  <c r="S5" i="1" s="1"/>
</calcChain>
</file>

<file path=xl/sharedStrings.xml><?xml version="1.0" encoding="utf-8"?>
<sst xmlns="http://schemas.openxmlformats.org/spreadsheetml/2006/main" count="1270" uniqueCount="241">
  <si>
    <t>No</t>
  </si>
  <si>
    <t>Lost</t>
  </si>
  <si>
    <t>Team Number</t>
  </si>
  <si>
    <t>Match Number</t>
  </si>
  <si>
    <t>Win</t>
  </si>
  <si>
    <t>Cubes in Switch</t>
  </si>
  <si>
    <t>Cubes in Vault</t>
  </si>
  <si>
    <t>Cubes in Scale</t>
  </si>
  <si>
    <t>Climb</t>
  </si>
  <si>
    <t>Result</t>
  </si>
  <si>
    <t>Yes</t>
  </si>
  <si>
    <t>Climb Num</t>
  </si>
  <si>
    <t>Win %</t>
  </si>
  <si>
    <t>Times Climbed</t>
  </si>
  <si>
    <t>Climb %</t>
  </si>
  <si>
    <t>Data #</t>
  </si>
  <si>
    <t>Baseline Cross</t>
  </si>
  <si>
    <t>Score</t>
  </si>
  <si>
    <t>Raw Data</t>
  </si>
  <si>
    <t>Team Overall Data</t>
  </si>
  <si>
    <t>Matches Played</t>
  </si>
  <si>
    <t>Poss in Switch</t>
  </si>
  <si>
    <t>Poss in Scale</t>
  </si>
  <si>
    <t>Overall Team Data</t>
  </si>
  <si>
    <t>Passed</t>
  </si>
  <si>
    <r>
      <t xml:space="preserve">Team </t>
    </r>
    <r>
      <rPr>
        <sz val="11"/>
        <color theme="1"/>
        <rFont val="Calibri"/>
        <family val="2"/>
        <scheme val="minor"/>
      </rPr>
      <t>Number</t>
    </r>
  </si>
  <si>
    <t>Notes</t>
  </si>
  <si>
    <t>All Notes</t>
  </si>
  <si>
    <t>Switch Cubes</t>
  </si>
  <si>
    <t>Scale Cubes</t>
  </si>
  <si>
    <t>TorBots Scouting Data: AUTO DATA</t>
  </si>
  <si>
    <t>Raw Data (Copy and paste data table from DB below)</t>
  </si>
  <si>
    <t>TorBots Scouting Data: TELEOP DATA</t>
  </si>
  <si>
    <t>Vault Avg</t>
  </si>
  <si>
    <t>Switch Avg</t>
  </si>
  <si>
    <t>Scale Avg</t>
  </si>
  <si>
    <t>BL Cross %</t>
  </si>
  <si>
    <t>Poss in Vault</t>
  </si>
  <si>
    <t xml:space="preserve">Score ((Scale * 1.25) + Switch + Vault) * % </t>
  </si>
  <si>
    <t>Team #</t>
  </si>
  <si>
    <t>Torbots Scouting Data</t>
  </si>
  <si>
    <t xml:space="preserve">Score ((Scale * 1.25) + Switch + Vault) + % </t>
  </si>
  <si>
    <r>
      <t xml:space="preserve"> </t>
    </r>
    <r>
      <rPr>
        <sz val="11"/>
        <color theme="0"/>
        <rFont val="Calibri"/>
        <family val="2"/>
        <scheme val="minor"/>
      </rPr>
      <t>Data from Auto Data (copy paste overall team data in Auto Data spreadsheet)</t>
    </r>
  </si>
  <si>
    <t>Data from Teleop (copy and paste overall team data in Tele Data spreadsheet)</t>
  </si>
  <si>
    <t>Overall Team Rank</t>
  </si>
  <si>
    <t>Not passed</t>
  </si>
  <si>
    <t>1 in switch tele</t>
  </si>
  <si>
    <t>climbed but fell</t>
  </si>
  <si>
    <t>not on field</t>
  </si>
  <si>
    <t>only 1 in vault, no cube auto</t>
  </si>
  <si>
    <t>not moving</t>
  </si>
  <si>
    <t>did not score scale in auto</t>
  </si>
  <si>
    <t>didn't do anything, couldnt intake</t>
  </si>
  <si>
    <t>decent scale</t>
  </si>
  <si>
    <t>good intake</t>
  </si>
  <si>
    <t>pretty accurate, fast and stable</t>
  </si>
  <si>
    <t>good at vault problems with switch</t>
  </si>
  <si>
    <t xml:space="preserve">Pretty good but didnt have time to climb </t>
  </si>
  <si>
    <t>kinda jerky</t>
  </si>
  <si>
    <t>beach bots too good</t>
  </si>
  <si>
    <t>had second climber but couldnt use</t>
  </si>
  <si>
    <t>very useful and effective and fast</t>
  </si>
  <si>
    <t>really good</t>
  </si>
  <si>
    <t>slow, kept dropping box</t>
  </si>
  <si>
    <t>Didnt do much</t>
  </si>
  <si>
    <t>has climing didnt try</t>
  </si>
  <si>
    <t>slow</t>
  </si>
  <si>
    <t>cross baseline</t>
  </si>
  <si>
    <t>drops cube on itself</t>
  </si>
  <si>
    <t>overall were ok</t>
  </si>
  <si>
    <t>had smooth climb and second climber but second on didn't wor</t>
  </si>
  <si>
    <t>slow on scale</t>
  </si>
  <si>
    <t xml:space="preserve">had good scale </t>
  </si>
  <si>
    <t>has bar to have another robot climb</t>
  </si>
  <si>
    <t>-2 switch</t>
  </si>
  <si>
    <t>ccurate intake, couldnt intake, blocked teammate from climbing</t>
  </si>
  <si>
    <t>intake wasnt working</t>
  </si>
  <si>
    <t>only pushed boxes couldnt intake</t>
  </si>
  <si>
    <t xml:space="preserve">didnt have intake, pushed cubes </t>
  </si>
  <si>
    <t>dc</t>
  </si>
  <si>
    <t>retty smooth driving, climber pretty stable, kept dropping cubes</t>
  </si>
  <si>
    <t>good intake and easy switch and scale</t>
  </si>
  <si>
    <t>scale and auto were good</t>
  </si>
  <si>
    <t>tele late</t>
  </si>
  <si>
    <t>fast and reliable</t>
  </si>
  <si>
    <t>no vault for both</t>
  </si>
  <si>
    <t>didnt cross bl, climber but didnt use</t>
  </si>
  <si>
    <t>Disabled</t>
  </si>
  <si>
    <t>intake weak</t>
  </si>
  <si>
    <t>broke bad but still climbed</t>
  </si>
  <si>
    <t>wasnt moving at beginning,only did vault</t>
  </si>
  <si>
    <t>had climber didnt use it, kept overshooting cubes</t>
  </si>
  <si>
    <t>cool robot doesn do anything, no cube in scale</t>
  </si>
  <si>
    <t>bad intake</t>
  </si>
  <si>
    <t xml:space="preserve">ok robot but didnt do well </t>
  </si>
  <si>
    <t>Dropped alot of cubes</t>
  </si>
  <si>
    <t>tipped over</t>
  </si>
  <si>
    <t xml:space="preserve">couldnt climb, almost did </t>
  </si>
  <si>
    <t>bad intake bad outtake</t>
  </si>
  <si>
    <t>didnt look like they had an intake, just pushed into vault</t>
  </si>
  <si>
    <t>could barely pick up, but couldnt put it down in switch</t>
  </si>
  <si>
    <t>drove really slow</t>
  </si>
  <si>
    <t>pushed the cubes</t>
  </si>
  <si>
    <t>1scale not switch, slow</t>
  </si>
  <si>
    <t>Slow scalewas accurate</t>
  </si>
  <si>
    <t>ok intake, drop box</t>
  </si>
  <si>
    <t>couldnt hold cube</t>
  </si>
  <si>
    <t>not bad</t>
  </si>
  <si>
    <t>couldn,t get high scale</t>
  </si>
  <si>
    <t>too good</t>
  </si>
  <si>
    <t>fast</t>
  </si>
  <si>
    <t>kinda slow</t>
  </si>
  <si>
    <t>fast intake good auto</t>
  </si>
  <si>
    <t>very slow</t>
  </si>
  <si>
    <t>cross BL in auto</t>
  </si>
  <si>
    <t>didnt do much target vault, good at vault</t>
  </si>
  <si>
    <t>didn't clime all the way but got off ground</t>
  </si>
  <si>
    <t>failed to climb auto didnt work</t>
  </si>
  <si>
    <t>kinda fast</t>
  </si>
  <si>
    <t>can't grip blocks</t>
  </si>
  <si>
    <t>has climber</t>
  </si>
  <si>
    <t>good, consitent</t>
  </si>
  <si>
    <t xml:space="preserve">pretty good, got every cube in </t>
  </si>
  <si>
    <t>didnt do anything</t>
  </si>
  <si>
    <t>couldnt do switch or scale, switch in auto</t>
  </si>
  <si>
    <t>decent intake</t>
  </si>
  <si>
    <t>moved didnt do anything</t>
  </si>
  <si>
    <t>not of field</t>
  </si>
  <si>
    <t>ineffective, bad intake, bad outtake, weak frame</t>
  </si>
  <si>
    <t xml:space="preserve">bad intake </t>
  </si>
  <si>
    <t>tried to do scale but couldnt pick up cube</t>
  </si>
  <si>
    <t>triple climber but didn't use</t>
  </si>
  <si>
    <t xml:space="preserve"> outtake, could support two other teams but took too much time</t>
  </si>
  <si>
    <t>had climber didnt climb</t>
  </si>
  <si>
    <t>stopped mid match</t>
  </si>
  <si>
    <t>Bad intake only vault</t>
  </si>
  <si>
    <t xml:space="preserve">crossed BL, slow, dropped a few times </t>
  </si>
  <si>
    <t xml:space="preserve">-1 scale, </t>
  </si>
  <si>
    <t>having trouble with cubes</t>
  </si>
  <si>
    <t>did nothing for half the match</t>
  </si>
  <si>
    <t>0 scale</t>
  </si>
  <si>
    <t>slow outtake, good intake</t>
  </si>
  <si>
    <t>started struggling halfway something whtn wrong</t>
  </si>
  <si>
    <t>stopped moving after auto</t>
  </si>
  <si>
    <t>crossed bl auto</t>
  </si>
  <si>
    <t>got disabled didnt work</t>
  </si>
  <si>
    <t>no intake, no mechinisms</t>
  </si>
  <si>
    <t>climbed with two, very stable</t>
  </si>
  <si>
    <t>double climb, fast climb</t>
  </si>
  <si>
    <t>has double climb but didnt have enough time</t>
  </si>
  <si>
    <t>good but couldnt lift other robot, not strong enough</t>
  </si>
  <si>
    <t>good scale</t>
  </si>
  <si>
    <t>ok</t>
  </si>
  <si>
    <t>got dc</t>
  </si>
  <si>
    <t xml:space="preserve">decent intake </t>
  </si>
  <si>
    <t xml:space="preserve">tried to climb </t>
  </si>
  <si>
    <t>intake stopped working, can't vault, slow</t>
  </si>
  <si>
    <t>0 in auto,pushed to score</t>
  </si>
  <si>
    <t>attempted climb</t>
  </si>
  <si>
    <t xml:space="preserve">stuggles alot </t>
  </si>
  <si>
    <t>decent</t>
  </si>
  <si>
    <t>not connected in beginning, intake bad</t>
  </si>
  <si>
    <t>-1 vault</t>
  </si>
  <si>
    <t>focused on vault</t>
  </si>
  <si>
    <t>consistent</t>
  </si>
  <si>
    <t>accurate at scale and switch, bad intake</t>
  </si>
  <si>
    <t>good scale, little slow</t>
  </si>
  <si>
    <t>little janky</t>
  </si>
  <si>
    <t>couldn't really move</t>
  </si>
  <si>
    <t>-1 scale</t>
  </si>
  <si>
    <t>disabled</t>
  </si>
  <si>
    <t>didnt pick up a cube, got in the way</t>
  </si>
  <si>
    <t>seemed stuck wobbly</t>
  </si>
  <si>
    <t>fast driving, cant intake</t>
  </si>
  <si>
    <t>intake broken</t>
  </si>
  <si>
    <t>Arm very unstable, couldnt pickup, did vault</t>
  </si>
  <si>
    <t xml:space="preserve">bad intake, pushed around </t>
  </si>
  <si>
    <t>not in match</t>
  </si>
  <si>
    <t>werent there</t>
  </si>
  <si>
    <t>climber was good</t>
  </si>
  <si>
    <t>pretty good</t>
  </si>
  <si>
    <t xml:space="preserve">smooth climber good scale </t>
  </si>
  <si>
    <t>nice climber</t>
  </si>
  <si>
    <t>intake broke</t>
  </si>
  <si>
    <t>help assist cubes</t>
  </si>
  <si>
    <t>stopped working</t>
  </si>
  <si>
    <t xml:space="preserve">tried to do vault but can't </t>
  </si>
  <si>
    <t>really slow couldnt go up or down</t>
  </si>
  <si>
    <t>slow, disconneced for a bit in middle</t>
  </si>
  <si>
    <t>0 in scale, very janky</t>
  </si>
  <si>
    <t>pushed cubes in vault</t>
  </si>
  <si>
    <t>almost tipped over</t>
  </si>
  <si>
    <t>decent, janky driver</t>
  </si>
  <si>
    <t>pretty good, can do mostly everything</t>
  </si>
  <si>
    <t>intake broke, had to do vault</t>
  </si>
  <si>
    <t>crossed durin auto, intake bad</t>
  </si>
  <si>
    <t>climbed at the end</t>
  </si>
  <si>
    <t>put 1 in wrong scale</t>
  </si>
  <si>
    <t>not very good</t>
  </si>
  <si>
    <t>good scale bad driving</t>
  </si>
  <si>
    <t>Didnt do anything ran into wall</t>
  </si>
  <si>
    <t>broken intake</t>
  </si>
  <si>
    <t>climbed smooth, drove kinda slow</t>
  </si>
  <si>
    <t>decent, has climber, but couldn't try</t>
  </si>
  <si>
    <t>fast intake, stable, nice auto</t>
  </si>
  <si>
    <t>fast on scale , tele late</t>
  </si>
  <si>
    <t xml:space="preserve">really accurate </t>
  </si>
  <si>
    <t>bar on side for other robot</t>
  </si>
  <si>
    <t>auto- passed line and one in switch</t>
  </si>
  <si>
    <t>alot of penalties, auto went haywire</t>
  </si>
  <si>
    <t>auto didnt work, very janky, tele late</t>
  </si>
  <si>
    <t>fast good good auto, hits scale</t>
  </si>
  <si>
    <t>wobbly, got penalty</t>
  </si>
  <si>
    <t>weird intake, works most time, designed for vault and switch</t>
  </si>
  <si>
    <t>difficulty intaking cubes</t>
  </si>
  <si>
    <t>vault bot, didnt climb</t>
  </si>
  <si>
    <t>broken</t>
  </si>
  <si>
    <t>did not climb</t>
  </si>
  <si>
    <t>unstable and pushed boxes</t>
  </si>
  <si>
    <t>didnt really work</t>
  </si>
  <si>
    <t>assisted climb, really slow</t>
  </si>
  <si>
    <t>bad intake, couldnt do scale couldnt hold onto cube</t>
  </si>
  <si>
    <t>0 scale bad intake</t>
  </si>
  <si>
    <t>mediocre intake</t>
  </si>
  <si>
    <t>kinda slow intake but good</t>
  </si>
  <si>
    <t xml:space="preserve">weren't there </t>
  </si>
  <si>
    <t>not there</t>
  </si>
  <si>
    <t>didnt do auto</t>
  </si>
  <si>
    <t>Ineffective, struggling</t>
  </si>
  <si>
    <t>dc most of the match</t>
  </si>
  <si>
    <t>bumper came off, disabled</t>
  </si>
  <si>
    <t>cant really do switch, smooth scale</t>
  </si>
  <si>
    <t>good scale, doing better</t>
  </si>
  <si>
    <t>did scale really well</t>
  </si>
  <si>
    <t>Didnt move much</t>
  </si>
  <si>
    <t>\</t>
  </si>
  <si>
    <t>ran around doing nothing</t>
  </si>
  <si>
    <t>Column1</t>
  </si>
  <si>
    <t>BL Num</t>
  </si>
  <si>
    <t>, , decent scale</t>
  </si>
  <si>
    <t>1197 total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</si>
</sst>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0"/>
      <name val="Hobo Std"/>
      <family val="2"/>
    </font>
    <font>
      <u/>
      <sz val="24"/>
      <color theme="0"/>
      <name val="Final Frontier Old Style"/>
      <family val="2"/>
    </font>
    <font>
      <i/>
      <sz val="12"/>
      <color theme="1"/>
      <name val="Hobo Std"/>
      <family val="2"/>
    </font>
    <font>
      <sz val="36"/>
      <color theme="0"/>
      <name val="Final Frontier Old Style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15" borderId="0" xfId="0" applyFill="1"/>
    <xf numFmtId="0" fontId="0" fillId="16" borderId="3" xfId="0" applyNumberFormat="1" applyFont="1" applyFill="1" applyBorder="1" applyAlignment="1">
      <alignment horizontal="center"/>
    </xf>
    <xf numFmtId="0" fontId="0" fillId="17" borderId="4" xfId="0" applyNumberFormat="1" applyFont="1" applyFill="1" applyBorder="1" applyAlignment="1">
      <alignment horizontal="center"/>
    </xf>
    <xf numFmtId="0" fontId="0" fillId="16" borderId="4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3" xfId="0" applyNumberFormat="1" applyFont="1" applyFill="1" applyBorder="1"/>
    <xf numFmtId="0" fontId="0" fillId="17" borderId="4" xfId="0" applyNumberFormat="1" applyFont="1" applyFill="1" applyBorder="1"/>
    <xf numFmtId="0" fontId="0" fillId="16" borderId="4" xfId="0" applyNumberFormat="1" applyFont="1" applyFill="1" applyBorder="1"/>
    <xf numFmtId="0" fontId="0" fillId="17" borderId="5" xfId="0" applyNumberFormat="1" applyFont="1" applyFill="1" applyBorder="1"/>
    <xf numFmtId="0" fontId="0" fillId="0" borderId="0" xfId="0" applyNumberFormat="1" applyBorder="1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1" fillId="21" borderId="6" xfId="0" applyFont="1" applyFill="1" applyBorder="1"/>
    <xf numFmtId="0" fontId="1" fillId="21" borderId="6" xfId="0" applyNumberFormat="1" applyFont="1" applyFill="1" applyBorder="1"/>
    <xf numFmtId="0" fontId="1" fillId="21" borderId="7" xfId="0" applyFont="1" applyFill="1" applyBorder="1"/>
    <xf numFmtId="0" fontId="0" fillId="13" borderId="0" xfId="0" applyNumberFormat="1" applyFont="1" applyFill="1"/>
    <xf numFmtId="0" fontId="0" fillId="0" borderId="1" xfId="0" applyBorder="1"/>
    <xf numFmtId="0" fontId="0" fillId="12" borderId="0" xfId="0" applyNumberFormat="1" applyFont="1" applyFill="1"/>
    <xf numFmtId="0" fontId="0" fillId="13" borderId="0" xfId="0" applyFont="1" applyFill="1"/>
    <xf numFmtId="0" fontId="0" fillId="12" borderId="0" xfId="0" applyFont="1" applyFill="1"/>
    <xf numFmtId="0" fontId="0" fillId="0" borderId="2" xfId="0" applyBorder="1"/>
    <xf numFmtId="0" fontId="0" fillId="13" borderId="0" xfId="0" applyNumberFormat="1" applyFont="1" applyFill="1" applyBorder="1"/>
    <xf numFmtId="0" fontId="2" fillId="21" borderId="0" xfId="0" applyFont="1" applyFill="1"/>
    <xf numFmtId="0" fontId="0" fillId="23" borderId="0" xfId="0" applyFill="1"/>
    <xf numFmtId="0" fontId="0" fillId="24" borderId="0" xfId="0" applyFill="1"/>
    <xf numFmtId="0" fontId="4" fillId="11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theme="0"/>
        </left>
        <right/>
        <top/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38654855643044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Tele!$M$3</c:f>
              <c:strCache>
                <c:ptCount val="1"/>
                <c:pt idx="0">
                  <c:v>Team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Tele!$M$4:$M$57</c:f>
              <c:numCache>
                <c:formatCode>General</c:formatCode>
                <c:ptCount val="54"/>
                <c:pt idx="0">
                  <c:v>4</c:v>
                </c:pt>
                <c:pt idx="1">
                  <c:v>330</c:v>
                </c:pt>
                <c:pt idx="2">
                  <c:v>580</c:v>
                </c:pt>
                <c:pt idx="3">
                  <c:v>589</c:v>
                </c:pt>
                <c:pt idx="4">
                  <c:v>599</c:v>
                </c:pt>
                <c:pt idx="5">
                  <c:v>606</c:v>
                </c:pt>
                <c:pt idx="6">
                  <c:v>687</c:v>
                </c:pt>
                <c:pt idx="7">
                  <c:v>691</c:v>
                </c:pt>
                <c:pt idx="8">
                  <c:v>696</c:v>
                </c:pt>
                <c:pt idx="9">
                  <c:v>702</c:v>
                </c:pt>
                <c:pt idx="10">
                  <c:v>848</c:v>
                </c:pt>
                <c:pt idx="11">
                  <c:v>867</c:v>
                </c:pt>
                <c:pt idx="12">
                  <c:v>968</c:v>
                </c:pt>
                <c:pt idx="13">
                  <c:v>980</c:v>
                </c:pt>
                <c:pt idx="14">
                  <c:v>1197</c:v>
                </c:pt>
                <c:pt idx="15">
                  <c:v>1452</c:v>
                </c:pt>
                <c:pt idx="16">
                  <c:v>1515</c:v>
                </c:pt>
                <c:pt idx="17">
                  <c:v>1726</c:v>
                </c:pt>
                <c:pt idx="18">
                  <c:v>1759</c:v>
                </c:pt>
                <c:pt idx="19">
                  <c:v>2404</c:v>
                </c:pt>
                <c:pt idx="20">
                  <c:v>2493</c:v>
                </c:pt>
                <c:pt idx="21">
                  <c:v>2496</c:v>
                </c:pt>
                <c:pt idx="22">
                  <c:v>2584</c:v>
                </c:pt>
                <c:pt idx="23">
                  <c:v>2710</c:v>
                </c:pt>
                <c:pt idx="24">
                  <c:v>3408</c:v>
                </c:pt>
                <c:pt idx="25">
                  <c:v>3512</c:v>
                </c:pt>
                <c:pt idx="26">
                  <c:v>3863</c:v>
                </c:pt>
                <c:pt idx="27">
                  <c:v>3952</c:v>
                </c:pt>
                <c:pt idx="28">
                  <c:v>4019</c:v>
                </c:pt>
                <c:pt idx="29">
                  <c:v>4123</c:v>
                </c:pt>
                <c:pt idx="30">
                  <c:v>4141</c:v>
                </c:pt>
                <c:pt idx="31">
                  <c:v>4763</c:v>
                </c:pt>
                <c:pt idx="32">
                  <c:v>4913</c:v>
                </c:pt>
                <c:pt idx="33">
                  <c:v>4964</c:v>
                </c:pt>
                <c:pt idx="34">
                  <c:v>4972</c:v>
                </c:pt>
                <c:pt idx="35">
                  <c:v>5089</c:v>
                </c:pt>
                <c:pt idx="36">
                  <c:v>5107</c:v>
                </c:pt>
                <c:pt idx="37">
                  <c:v>5124</c:v>
                </c:pt>
                <c:pt idx="38">
                  <c:v>5285</c:v>
                </c:pt>
                <c:pt idx="39">
                  <c:v>5510</c:v>
                </c:pt>
                <c:pt idx="40">
                  <c:v>5669</c:v>
                </c:pt>
                <c:pt idx="41">
                  <c:v>5765</c:v>
                </c:pt>
                <c:pt idx="42">
                  <c:v>5802</c:v>
                </c:pt>
                <c:pt idx="43">
                  <c:v>5818</c:v>
                </c:pt>
                <c:pt idx="44">
                  <c:v>5851</c:v>
                </c:pt>
                <c:pt idx="45">
                  <c:v>6000</c:v>
                </c:pt>
                <c:pt idx="46">
                  <c:v>6658</c:v>
                </c:pt>
                <c:pt idx="47">
                  <c:v>6668</c:v>
                </c:pt>
                <c:pt idx="48">
                  <c:v>6833</c:v>
                </c:pt>
                <c:pt idx="49">
                  <c:v>6915</c:v>
                </c:pt>
                <c:pt idx="50">
                  <c:v>6938</c:v>
                </c:pt>
                <c:pt idx="51">
                  <c:v>7042</c:v>
                </c:pt>
                <c:pt idx="52">
                  <c:v>7051</c:v>
                </c:pt>
                <c:pt idx="53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7C49-B1BF-972A4F5EF32B}"/>
            </c:ext>
          </c:extLst>
        </c:ser>
        <c:ser>
          <c:idx val="1"/>
          <c:order val="1"/>
          <c:tx>
            <c:strRef>
              <c:f>Tele!$N$3</c:f>
              <c:strCache>
                <c:ptCount val="1"/>
                <c:pt idx="0">
                  <c:v>Switch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Tele!$N$4:$N$57</c:f>
              <c:numCache>
                <c:formatCode>General</c:formatCode>
                <c:ptCount val="54"/>
                <c:pt idx="0">
                  <c:v>1.2857142857142858</c:v>
                </c:pt>
                <c:pt idx="1">
                  <c:v>3.4</c:v>
                </c:pt>
                <c:pt idx="2">
                  <c:v>0.6</c:v>
                </c:pt>
                <c:pt idx="3">
                  <c:v>1.1666666666666667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0.7142857142857143</c:v>
                </c:pt>
                <c:pt idx="7">
                  <c:v>0.25</c:v>
                </c:pt>
                <c:pt idx="8">
                  <c:v>0.16666666666666666</c:v>
                </c:pt>
                <c:pt idx="9">
                  <c:v>1.1666666666666667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0.2</c:v>
                </c:pt>
                <c:pt idx="13">
                  <c:v>0.8571428571428571</c:v>
                </c:pt>
                <c:pt idx="14">
                  <c:v>2.2000000000000002</c:v>
                </c:pt>
                <c:pt idx="15">
                  <c:v>1.7142857142857142</c:v>
                </c:pt>
                <c:pt idx="16">
                  <c:v>0.66666666666666663</c:v>
                </c:pt>
                <c:pt idx="17">
                  <c:v>1.7142857142857142</c:v>
                </c:pt>
                <c:pt idx="18">
                  <c:v>0.66666666666666663</c:v>
                </c:pt>
                <c:pt idx="19">
                  <c:v>1</c:v>
                </c:pt>
                <c:pt idx="20">
                  <c:v>0.4</c:v>
                </c:pt>
                <c:pt idx="21">
                  <c:v>0.42857142857142855</c:v>
                </c:pt>
                <c:pt idx="22">
                  <c:v>0.6</c:v>
                </c:pt>
                <c:pt idx="23">
                  <c:v>1</c:v>
                </c:pt>
                <c:pt idx="24">
                  <c:v>0.66666666666666663</c:v>
                </c:pt>
                <c:pt idx="25">
                  <c:v>0.8</c:v>
                </c:pt>
                <c:pt idx="26">
                  <c:v>2.3333333333333335</c:v>
                </c:pt>
                <c:pt idx="27">
                  <c:v>0.83333333333333337</c:v>
                </c:pt>
                <c:pt idx="28">
                  <c:v>0.6</c:v>
                </c:pt>
                <c:pt idx="29">
                  <c:v>0.66666666666666663</c:v>
                </c:pt>
                <c:pt idx="30">
                  <c:v>0.42857142857142855</c:v>
                </c:pt>
                <c:pt idx="31">
                  <c:v>0.5714285714285714</c:v>
                </c:pt>
                <c:pt idx="32">
                  <c:v>0.4</c:v>
                </c:pt>
                <c:pt idx="33">
                  <c:v>0</c:v>
                </c:pt>
                <c:pt idx="34">
                  <c:v>1.5</c:v>
                </c:pt>
                <c:pt idx="35">
                  <c:v>0.66666666666666663</c:v>
                </c:pt>
                <c:pt idx="36">
                  <c:v>1.6</c:v>
                </c:pt>
                <c:pt idx="37">
                  <c:v>2.6666666666666665</c:v>
                </c:pt>
                <c:pt idx="38">
                  <c:v>0.83333333333333337</c:v>
                </c:pt>
                <c:pt idx="39">
                  <c:v>1.3333333333333333</c:v>
                </c:pt>
                <c:pt idx="40">
                  <c:v>0.14285714285714285</c:v>
                </c:pt>
                <c:pt idx="41">
                  <c:v>0</c:v>
                </c:pt>
                <c:pt idx="42">
                  <c:v>0.6</c:v>
                </c:pt>
                <c:pt idx="43">
                  <c:v>1.1428571428571428</c:v>
                </c:pt>
                <c:pt idx="44">
                  <c:v>0.83333333333333337</c:v>
                </c:pt>
                <c:pt idx="45">
                  <c:v>0.42857142857142855</c:v>
                </c:pt>
                <c:pt idx="46">
                  <c:v>0.16666666666666666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0.66666666666666663</c:v>
                </c:pt>
                <c:pt idx="5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3-7C49-B1BF-972A4F5EF32B}"/>
            </c:ext>
          </c:extLst>
        </c:ser>
        <c:ser>
          <c:idx val="2"/>
          <c:order val="2"/>
          <c:tx>
            <c:strRef>
              <c:f>Tele!$O$3</c:f>
              <c:strCache>
                <c:ptCount val="1"/>
                <c:pt idx="0">
                  <c:v>Vault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Tele!$O$4:$O$57</c:f>
              <c:numCache>
                <c:formatCode>General</c:formatCode>
                <c:ptCount val="54"/>
                <c:pt idx="0">
                  <c:v>2.8571428571428572</c:v>
                </c:pt>
                <c:pt idx="1">
                  <c:v>1.6</c:v>
                </c:pt>
                <c:pt idx="2">
                  <c:v>0.8</c:v>
                </c:pt>
                <c:pt idx="3">
                  <c:v>0.83333333333333337</c:v>
                </c:pt>
                <c:pt idx="4">
                  <c:v>0</c:v>
                </c:pt>
                <c:pt idx="5">
                  <c:v>0.7142857142857143</c:v>
                </c:pt>
                <c:pt idx="6">
                  <c:v>1.5714285714285714</c:v>
                </c:pt>
                <c:pt idx="7">
                  <c:v>0.875</c:v>
                </c:pt>
                <c:pt idx="8">
                  <c:v>0.16666666666666666</c:v>
                </c:pt>
                <c:pt idx="9">
                  <c:v>0</c:v>
                </c:pt>
                <c:pt idx="10">
                  <c:v>2.1666666666666665</c:v>
                </c:pt>
                <c:pt idx="11">
                  <c:v>0.83333333333333337</c:v>
                </c:pt>
                <c:pt idx="12">
                  <c:v>1</c:v>
                </c:pt>
                <c:pt idx="13">
                  <c:v>0.14285714285714285</c:v>
                </c:pt>
                <c:pt idx="14">
                  <c:v>4.1428571428571432</c:v>
                </c:pt>
                <c:pt idx="15">
                  <c:v>1.7142857142857142</c:v>
                </c:pt>
                <c:pt idx="16">
                  <c:v>2.3333333333333335</c:v>
                </c:pt>
                <c:pt idx="17">
                  <c:v>0.7142857142857143</c:v>
                </c:pt>
                <c:pt idx="18">
                  <c:v>2.1666666666666665</c:v>
                </c:pt>
                <c:pt idx="19">
                  <c:v>0.5</c:v>
                </c:pt>
                <c:pt idx="20">
                  <c:v>1</c:v>
                </c:pt>
                <c:pt idx="21">
                  <c:v>0.8571428571428571</c:v>
                </c:pt>
                <c:pt idx="22">
                  <c:v>0</c:v>
                </c:pt>
                <c:pt idx="23">
                  <c:v>0.16666666666666666</c:v>
                </c:pt>
                <c:pt idx="24">
                  <c:v>0.33333333333333331</c:v>
                </c:pt>
                <c:pt idx="25">
                  <c:v>3.4</c:v>
                </c:pt>
                <c:pt idx="26">
                  <c:v>0</c:v>
                </c:pt>
                <c:pt idx="27">
                  <c:v>0.66666666666666663</c:v>
                </c:pt>
                <c:pt idx="28">
                  <c:v>0.6</c:v>
                </c:pt>
                <c:pt idx="29">
                  <c:v>0.16666666666666666</c:v>
                </c:pt>
                <c:pt idx="30">
                  <c:v>0.7142857142857143</c:v>
                </c:pt>
                <c:pt idx="31">
                  <c:v>1</c:v>
                </c:pt>
                <c:pt idx="32">
                  <c:v>3.2</c:v>
                </c:pt>
                <c:pt idx="33">
                  <c:v>0</c:v>
                </c:pt>
                <c:pt idx="34">
                  <c:v>0</c:v>
                </c:pt>
                <c:pt idx="35">
                  <c:v>0.33333333333333331</c:v>
                </c:pt>
                <c:pt idx="36">
                  <c:v>0.4</c:v>
                </c:pt>
                <c:pt idx="37">
                  <c:v>0.83333333333333337</c:v>
                </c:pt>
                <c:pt idx="38">
                  <c:v>0.66666666666666663</c:v>
                </c:pt>
                <c:pt idx="39">
                  <c:v>1.1666666666666667</c:v>
                </c:pt>
                <c:pt idx="40">
                  <c:v>0.14285714285714285</c:v>
                </c:pt>
                <c:pt idx="41">
                  <c:v>0.2</c:v>
                </c:pt>
                <c:pt idx="42">
                  <c:v>0.8</c:v>
                </c:pt>
                <c:pt idx="43">
                  <c:v>0.14285714285714285</c:v>
                </c:pt>
                <c:pt idx="44">
                  <c:v>3.1666666666666665</c:v>
                </c:pt>
                <c:pt idx="45">
                  <c:v>1.1428571428571428</c:v>
                </c:pt>
                <c:pt idx="46">
                  <c:v>1.3333333333333333</c:v>
                </c:pt>
                <c:pt idx="47">
                  <c:v>0.66666666666666663</c:v>
                </c:pt>
                <c:pt idx="48">
                  <c:v>7.333333333333333</c:v>
                </c:pt>
                <c:pt idx="49">
                  <c:v>0</c:v>
                </c:pt>
                <c:pt idx="50">
                  <c:v>0.33333333333333331</c:v>
                </c:pt>
                <c:pt idx="51">
                  <c:v>1.1666666666666667</c:v>
                </c:pt>
                <c:pt idx="52">
                  <c:v>0.16666666666666666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3-7C49-B1BF-972A4F5EF32B}"/>
            </c:ext>
          </c:extLst>
        </c:ser>
        <c:ser>
          <c:idx val="3"/>
          <c:order val="3"/>
          <c:tx>
            <c:strRef>
              <c:f>Tele!$P$3</c:f>
              <c:strCache>
                <c:ptCount val="1"/>
                <c:pt idx="0">
                  <c:v>Scale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Tele!$P$4:$P$57</c:f>
              <c:numCache>
                <c:formatCode>General</c:formatCode>
                <c:ptCount val="54"/>
                <c:pt idx="0">
                  <c:v>1.8571428571428572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2.6666666666666665</c:v>
                </c:pt>
                <c:pt idx="5">
                  <c:v>0</c:v>
                </c:pt>
                <c:pt idx="6">
                  <c:v>2.1428571428571428</c:v>
                </c:pt>
                <c:pt idx="7">
                  <c:v>0.625</c:v>
                </c:pt>
                <c:pt idx="8">
                  <c:v>1.1666666666666667</c:v>
                </c:pt>
                <c:pt idx="9">
                  <c:v>1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3.2</c:v>
                </c:pt>
                <c:pt idx="13">
                  <c:v>2.2857142857142856</c:v>
                </c:pt>
                <c:pt idx="14">
                  <c:v>0.8571428571428571</c:v>
                </c:pt>
                <c:pt idx="15">
                  <c:v>0</c:v>
                </c:pt>
                <c:pt idx="16">
                  <c:v>0.33333333333333331</c:v>
                </c:pt>
                <c:pt idx="17">
                  <c:v>2.5714285714285716</c:v>
                </c:pt>
                <c:pt idx="18">
                  <c:v>0</c:v>
                </c:pt>
                <c:pt idx="19">
                  <c:v>1.3333333333333333</c:v>
                </c:pt>
                <c:pt idx="20">
                  <c:v>0.8</c:v>
                </c:pt>
                <c:pt idx="21">
                  <c:v>0.42857142857142855</c:v>
                </c:pt>
                <c:pt idx="22">
                  <c:v>1.6</c:v>
                </c:pt>
                <c:pt idx="23">
                  <c:v>2.1666666666666665</c:v>
                </c:pt>
                <c:pt idx="24">
                  <c:v>0</c:v>
                </c:pt>
                <c:pt idx="25">
                  <c:v>1.2</c:v>
                </c:pt>
                <c:pt idx="26">
                  <c:v>1.1666666666666667</c:v>
                </c:pt>
                <c:pt idx="27">
                  <c:v>0.5</c:v>
                </c:pt>
                <c:pt idx="28">
                  <c:v>0</c:v>
                </c:pt>
                <c:pt idx="29">
                  <c:v>0.5</c:v>
                </c:pt>
                <c:pt idx="30">
                  <c:v>1.4285714285714286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1.5</c:v>
                </c:pt>
                <c:pt idx="38">
                  <c:v>1.5</c:v>
                </c:pt>
                <c:pt idx="39">
                  <c:v>0</c:v>
                </c:pt>
                <c:pt idx="40">
                  <c:v>1.4285714285714286</c:v>
                </c:pt>
                <c:pt idx="41">
                  <c:v>0</c:v>
                </c:pt>
                <c:pt idx="42">
                  <c:v>3.6</c:v>
                </c:pt>
                <c:pt idx="43">
                  <c:v>2.4285714285714284</c:v>
                </c:pt>
                <c:pt idx="44">
                  <c:v>0.33333333333333331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1.8333333333333333</c:v>
                </c:pt>
                <c:pt idx="5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3-7C49-B1BF-972A4F5EF32B}"/>
            </c:ext>
          </c:extLst>
        </c:ser>
        <c:ser>
          <c:idx val="4"/>
          <c:order val="4"/>
          <c:tx>
            <c:strRef>
              <c:f>Tele!$Q$3</c:f>
              <c:strCache>
                <c:ptCount val="1"/>
                <c:pt idx="0">
                  <c:v>Times Climbed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Tele!$Q$4:$Q$57</c:f>
              <c:numCache>
                <c:formatCode>General</c:formatCode>
                <c:ptCount val="54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3-7C49-B1BF-972A4F5EF32B}"/>
            </c:ext>
          </c:extLst>
        </c:ser>
        <c:ser>
          <c:idx val="7"/>
          <c:order val="7"/>
          <c:tx>
            <c:strRef>
              <c:f>Tele!$T$3</c:f>
              <c:strCache>
                <c:ptCount val="1"/>
                <c:pt idx="0">
                  <c:v>All Notes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Tele!$T$4:$T$57</c:f>
              <c:numCache>
                <c:formatCode>General</c:formatCode>
                <c:ptCount val="5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3-7C49-B1BF-972A4F5EF32B}"/>
            </c:ext>
          </c:extLst>
        </c:ser>
        <c:ser>
          <c:idx val="9"/>
          <c:order val="9"/>
          <c:tx>
            <c:strRef>
              <c:f>Tele!$V$3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Tele!$V$4:$V$57</c:f>
              <c:numCache>
                <c:formatCode>General</c:formatCode>
                <c:ptCount val="54"/>
                <c:pt idx="0">
                  <c:v>6.2142857142857144</c:v>
                </c:pt>
                <c:pt idx="1">
                  <c:v>7.6</c:v>
                </c:pt>
                <c:pt idx="2">
                  <c:v>1.2000000000000002</c:v>
                </c:pt>
                <c:pt idx="3">
                  <c:v>1.7916666666666667</c:v>
                </c:pt>
                <c:pt idx="4">
                  <c:v>4.333333333333333</c:v>
                </c:pt>
                <c:pt idx="5">
                  <c:v>0.8214285714285714</c:v>
                </c:pt>
                <c:pt idx="6">
                  <c:v>5.1071428571428577</c:v>
                </c:pt>
                <c:pt idx="7">
                  <c:v>1.84375</c:v>
                </c:pt>
                <c:pt idx="8">
                  <c:v>2.0416666666666665</c:v>
                </c:pt>
                <c:pt idx="9">
                  <c:v>2.666666666666667</c:v>
                </c:pt>
                <c:pt idx="10">
                  <c:v>2.041666666666667</c:v>
                </c:pt>
                <c:pt idx="11">
                  <c:v>1.375</c:v>
                </c:pt>
                <c:pt idx="12">
                  <c:v>5.7500000000000009</c:v>
                </c:pt>
                <c:pt idx="13">
                  <c:v>4.3928571428571423</c:v>
                </c:pt>
                <c:pt idx="14">
                  <c:v>6.5928571428571434</c:v>
                </c:pt>
                <c:pt idx="15">
                  <c:v>3</c:v>
                </c:pt>
                <c:pt idx="16">
                  <c:v>2.9166666666666665</c:v>
                </c:pt>
                <c:pt idx="17">
                  <c:v>6.1071428571428577</c:v>
                </c:pt>
                <c:pt idx="18">
                  <c:v>2.2916666666666665</c:v>
                </c:pt>
                <c:pt idx="19">
                  <c:v>3.375</c:v>
                </c:pt>
                <c:pt idx="20">
                  <c:v>2.35</c:v>
                </c:pt>
                <c:pt idx="21">
                  <c:v>1.7142857142857142</c:v>
                </c:pt>
                <c:pt idx="22">
                  <c:v>3.0000000000000004</c:v>
                </c:pt>
                <c:pt idx="23">
                  <c:v>4.375</c:v>
                </c:pt>
                <c:pt idx="24">
                  <c:v>0.91666666666666663</c:v>
                </c:pt>
                <c:pt idx="25">
                  <c:v>5.1499999999999995</c:v>
                </c:pt>
                <c:pt idx="26">
                  <c:v>4.0833333333333339</c:v>
                </c:pt>
                <c:pt idx="27">
                  <c:v>2.0833333333333335</c:v>
                </c:pt>
                <c:pt idx="28">
                  <c:v>1.0499999999999998</c:v>
                </c:pt>
                <c:pt idx="29">
                  <c:v>1.5416666666666665</c:v>
                </c:pt>
                <c:pt idx="30">
                  <c:v>3.1071428571428568</c:v>
                </c:pt>
                <c:pt idx="31">
                  <c:v>1.3214285714285714</c:v>
                </c:pt>
                <c:pt idx="32">
                  <c:v>2.8000000000000003</c:v>
                </c:pt>
                <c:pt idx="33">
                  <c:v>0</c:v>
                </c:pt>
                <c:pt idx="34">
                  <c:v>4.5</c:v>
                </c:pt>
                <c:pt idx="35">
                  <c:v>0.91666666666666663</c:v>
                </c:pt>
                <c:pt idx="36">
                  <c:v>1.9000000000000001</c:v>
                </c:pt>
                <c:pt idx="37">
                  <c:v>5.5416666666666661</c:v>
                </c:pt>
                <c:pt idx="38">
                  <c:v>3.5833333333333335</c:v>
                </c:pt>
                <c:pt idx="39">
                  <c:v>2.208333333333333</c:v>
                </c:pt>
                <c:pt idx="40">
                  <c:v>2.3928571428571428</c:v>
                </c:pt>
                <c:pt idx="41">
                  <c:v>0.15000000000000002</c:v>
                </c:pt>
                <c:pt idx="42">
                  <c:v>6.6000000000000005</c:v>
                </c:pt>
                <c:pt idx="43">
                  <c:v>4.8928571428571423</c:v>
                </c:pt>
                <c:pt idx="44">
                  <c:v>3.7083333333333335</c:v>
                </c:pt>
                <c:pt idx="45">
                  <c:v>1.2857142857142856</c:v>
                </c:pt>
                <c:pt idx="46">
                  <c:v>1.1666666666666667</c:v>
                </c:pt>
                <c:pt idx="47">
                  <c:v>2</c:v>
                </c:pt>
                <c:pt idx="48">
                  <c:v>5.5</c:v>
                </c:pt>
                <c:pt idx="49">
                  <c:v>0</c:v>
                </c:pt>
                <c:pt idx="50">
                  <c:v>0.25</c:v>
                </c:pt>
                <c:pt idx="51">
                  <c:v>1.875</c:v>
                </c:pt>
                <c:pt idx="52">
                  <c:v>3.5416666666666665</c:v>
                </c:pt>
                <c:pt idx="53">
                  <c:v>0.58333333333333326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3-7C49-B1BF-972A4F5E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5808"/>
        <c:axId val="4017830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Tele!$R$3</c15:sqref>
                        </c15:formulaRef>
                      </c:ext>
                    </c:extLst>
                    <c:strCache>
                      <c:ptCount val="1"/>
                      <c:pt idx="0">
                        <c:v>Climb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Tele!$R$4:$R$57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53-7C49-B1BF-972A4F5EF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Tele!$S$3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Tele!$S$4:$S$57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53-7C49-B1BF-972A4F5EF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Tele!$U$3</c15:sqref>
                        </c15:formulaRef>
                      </c:ext>
                    </c:extLst>
                    <c:strCache>
                      <c:ptCount val="1"/>
                      <c:pt idx="0">
                        <c:v>Matches Played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Tele!$U$4:$U$57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53-7C49-B1BF-972A4F5EF32B}"/>
                  </c:ext>
                </c:extLst>
              </c15:ser>
            </c15:filteredLineSeries>
          </c:ext>
        </c:extLst>
      </c:lineChart>
      <c:catAx>
        <c:axId val="401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3064"/>
        <c:crosses val="autoZero"/>
        <c:auto val="1"/>
        <c:lblAlgn val="ctr"/>
        <c:lblOffset val="100"/>
        <c:noMultiLvlLbl val="0"/>
      </c:catAx>
      <c:valAx>
        <c:axId val="401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F44F-BCB6-D4C9E47211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C74-F44F-BCB6-D4C9E472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97896"/>
        <c:axId val="361299464"/>
      </c:lineChart>
      <c:catAx>
        <c:axId val="361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9464"/>
        <c:crosses val="autoZero"/>
        <c:auto val="1"/>
        <c:lblAlgn val="ctr"/>
        <c:lblOffset val="100"/>
        <c:noMultiLvlLbl val="0"/>
      </c:catAx>
      <c:valAx>
        <c:axId val="3612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Torbots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AC41-B479-81741F50EBAF}"/>
            </c:ext>
          </c:extLst>
        </c:ser>
        <c:ser>
          <c:idx val="1"/>
          <c:order val="1"/>
          <c:tx>
            <c:v>Vault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Tele!$E$91:$E$97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AC41-B479-81741F50EBAF}"/>
            </c:ext>
          </c:extLst>
        </c:ser>
        <c:ser>
          <c:idx val="2"/>
          <c:order val="2"/>
          <c:tx>
            <c:v>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Tele!$F$91:$F$97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AC41-B479-81741F50EBAF}"/>
            </c:ext>
          </c:extLst>
        </c:ser>
        <c:ser>
          <c:idx val="3"/>
          <c:order val="3"/>
          <c:tx>
            <c:v>Total Cubes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Tele!$L$92:$L$98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1.8</c:v>
                </c:pt>
                <c:pt idx="6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C-AC41-B479-81741F50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51320"/>
        <c:axId val="391448968"/>
      </c:lineChart>
      <c:catAx>
        <c:axId val="39145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8968"/>
        <c:crosses val="autoZero"/>
        <c:auto val="1"/>
        <c:lblAlgn val="ctr"/>
        <c:lblOffset val="100"/>
        <c:noMultiLvlLbl val="0"/>
      </c:catAx>
      <c:valAx>
        <c:axId val="3914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59</xdr:row>
      <xdr:rowOff>14287</xdr:rowOff>
    </xdr:from>
    <xdr:to>
      <xdr:col>16</xdr:col>
      <xdr:colOff>809625</xdr:colOff>
      <xdr:row>73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81</xdr:row>
      <xdr:rowOff>52387</xdr:rowOff>
    </xdr:from>
    <xdr:to>
      <xdr:col>16</xdr:col>
      <xdr:colOff>823912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81</xdr:row>
      <xdr:rowOff>42862</xdr:rowOff>
    </xdr:from>
    <xdr:to>
      <xdr:col>21</xdr:col>
      <xdr:colOff>490537</xdr:colOff>
      <xdr:row>95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G489" totalsRowShown="0" headerRowDxfId="20" dataDxfId="19">
  <autoFilter ref="B3:G489" xr:uid="{00000000-0009-0000-0100-000003000000}"/>
  <sortState ref="B4:G489">
    <sortCondition ref="B3:B489"/>
  </sortState>
  <tableColumns count="6">
    <tableColumn id="2" xr3:uid="{00000000-0010-0000-0000-000002000000}" name="Team Number" dataDxfId="18"/>
    <tableColumn id="3" xr3:uid="{00000000-0010-0000-0000-000003000000}" name="Match Number" dataDxfId="17"/>
    <tableColumn id="4" xr3:uid="{00000000-0010-0000-0000-000004000000}" name="Switch Cubes" dataDxfId="16"/>
    <tableColumn id="5" xr3:uid="{00000000-0010-0000-0000-000005000000}" name="Baseline Cross" dataDxfId="15"/>
    <tableColumn id="6" xr3:uid="{00000000-0010-0000-0000-000006000000}" name="Scale Cubes" dataDxfId="14"/>
    <tableColumn id="1" xr3:uid="{00000000-0010-0000-0000-000001000000}" name="BL Num" dataDxfId="13">
      <calculatedColumnFormula>IF(E4 = "Passed",1,0)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3:S57" totalsRowShown="0">
  <autoFilter ref="J3:S57" xr:uid="{00000000-0009-0000-0100-000004000000}"/>
  <sortState ref="J4:S27">
    <sortCondition descending="1" ref="S3:S27"/>
  </sortState>
  <tableColumns count="10">
    <tableColumn id="2" xr3:uid="{00000000-0010-0000-0100-000002000000}" name="Team Number"/>
    <tableColumn id="3" xr3:uid="{00000000-0010-0000-0100-000003000000}" name="Switch Avg" dataDxfId="12">
      <calculatedColumnFormula>AVERAGE(D4:D8)</calculatedColumnFormula>
    </tableColumn>
    <tableColumn id="4" xr3:uid="{00000000-0010-0000-0100-000004000000}" name="BL Cross %" dataDxfId="11">
      <calculatedColumnFormula>SUM(G7:G11)/O4</calculatedColumnFormula>
    </tableColumn>
    <tableColumn id="5" xr3:uid="{00000000-0010-0000-0100-000005000000}" name="Scale Avg" dataDxfId="10"/>
    <tableColumn id="6" xr3:uid="{00000000-0010-0000-0100-000006000000}" name="Vault Avg" dataDxfId="9"/>
    <tableColumn id="1" xr3:uid="{00000000-0010-0000-0100-000001000000}" name="Matches Played" dataDxfId="8">
      <calculatedColumnFormula>COUNT(G7:G11)</calculatedColumnFormula>
    </tableColumn>
    <tableColumn id="10" xr3:uid="{00000000-0010-0000-0100-00000A000000}" name="Poss in Switch" dataDxfId="7"/>
    <tableColumn id="11" xr3:uid="{00000000-0010-0000-0100-00000B000000}" name="Poss in Scale" dataDxfId="6"/>
    <tableColumn id="8" xr3:uid="{00000000-0010-0000-0100-000008000000}" name="Column1" dataDxfId="5"/>
    <tableColumn id="7" xr3:uid="{00000000-0010-0000-0100-000007000000}" name="Score ((Scale * 1.25) + Switch + Vault) + % " dataDxfId="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3:J489" totalsRowShown="0">
  <autoFilter ref="B3:J489" xr:uid="{00000000-0009-0000-0100-000001000000}"/>
  <sortState ref="B4:J489">
    <sortCondition ref="B3:B489"/>
  </sortState>
  <tableColumns count="9">
    <tableColumn id="1" xr3:uid="{00000000-0010-0000-0200-000001000000}" name="Team Number"/>
    <tableColumn id="2" xr3:uid="{00000000-0010-0000-0200-000002000000}" name="Match Number"/>
    <tableColumn id="3" xr3:uid="{00000000-0010-0000-0200-000003000000}" name="Cubes in Switch"/>
    <tableColumn id="4" xr3:uid="{00000000-0010-0000-0200-000004000000}" name="Cubes in Vault"/>
    <tableColumn id="5" xr3:uid="{00000000-0010-0000-0200-000005000000}" name="Cubes in Scale"/>
    <tableColumn id="6" xr3:uid="{00000000-0010-0000-0200-000006000000}" name="Climb"/>
    <tableColumn id="7" xr3:uid="{00000000-0010-0000-0200-000007000000}" name="Result"/>
    <tableColumn id="9" xr3:uid="{00000000-0010-0000-0200-000009000000}" name="Notes"/>
    <tableColumn id="8" xr3:uid="{00000000-0010-0000-0200-000008000000}" name="Climb Num" dataDxfId="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M3:V57" totalsRowShown="0">
  <autoFilter ref="M3:V57" xr:uid="{00000000-0009-0000-0100-000002000000}"/>
  <tableColumns count="10">
    <tableColumn id="1" xr3:uid="{00000000-0010-0000-0300-000001000000}" name="Team #"/>
    <tableColumn id="2" xr3:uid="{00000000-0010-0000-0300-000002000000}" name="Switch Avg"/>
    <tableColumn id="3" xr3:uid="{00000000-0010-0000-0300-000003000000}" name="Vault Avg"/>
    <tableColumn id="10" xr3:uid="{00000000-0010-0000-0300-00000A000000}" name="Scale Avg"/>
    <tableColumn id="4" xr3:uid="{00000000-0010-0000-0300-000004000000}" name="Times Climbed"/>
    <tableColumn id="5" xr3:uid="{00000000-0010-0000-0300-000005000000}" name="Climb %"/>
    <tableColumn id="6" xr3:uid="{00000000-0010-0000-0300-000006000000}" name="Win %"/>
    <tableColumn id="7" xr3:uid="{00000000-0010-0000-0300-000007000000}" name="All Notes"/>
    <tableColumn id="9" xr3:uid="{00000000-0010-0000-0300-000009000000}" name="Matches Played"/>
    <tableColumn id="8" xr3:uid="{00000000-0010-0000-0300-000008000000}" name="Score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4:K58" totalsRowShown="0" headerRowDxfId="2" headerRowBorderDxfId="1">
  <autoFilter ref="B4:K58" xr:uid="{00000000-0009-0000-0100-000005000000}"/>
  <sortState ref="B5:K24">
    <sortCondition descending="1" ref="K4:K24"/>
  </sortState>
  <tableColumns count="10">
    <tableColumn id="1" xr3:uid="{00000000-0010-0000-0400-000001000000}" name="Team Number"/>
    <tableColumn id="2" xr3:uid="{00000000-0010-0000-0400-000002000000}" name="Switch Avg"/>
    <tableColumn id="3" xr3:uid="{00000000-0010-0000-0400-000003000000}" name="BL Cross %"/>
    <tableColumn id="4" xr3:uid="{00000000-0010-0000-0400-000004000000}" name="Scale Avg"/>
    <tableColumn id="5" xr3:uid="{00000000-0010-0000-0400-000005000000}" name="Vault Avg"/>
    <tableColumn id="6" xr3:uid="{00000000-0010-0000-0400-000006000000}" name="Matches Played"/>
    <tableColumn id="7" xr3:uid="{00000000-0010-0000-0400-000007000000}" name="Poss in Switch"/>
    <tableColumn id="8" xr3:uid="{00000000-0010-0000-0400-000008000000}" name="Poss in Scale"/>
    <tableColumn id="9" xr3:uid="{00000000-0010-0000-0400-000009000000}" name="Poss in Vault"/>
    <tableColumn id="10" xr3:uid="{00000000-0010-0000-0400-00000A000000}" name="Score ((Scale * 1.25) + Switch + Vault) * % 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N4:W58" totalsRowShown="0" headerRowDxfId="0">
  <autoFilter ref="N4:W58" xr:uid="{00000000-0009-0000-0100-000007000000}"/>
  <sortState ref="N5:W58">
    <sortCondition descending="1" ref="W4:W58"/>
  </sortState>
  <tableColumns count="10">
    <tableColumn id="1" xr3:uid="{00000000-0010-0000-0500-000001000000}" name="Team #"/>
    <tableColumn id="2" xr3:uid="{00000000-0010-0000-0500-000002000000}" name="Switch Avg"/>
    <tableColumn id="3" xr3:uid="{00000000-0010-0000-0500-000003000000}" name="Vault Avg"/>
    <tableColumn id="4" xr3:uid="{00000000-0010-0000-0500-000004000000}" name="Scale Avg"/>
    <tableColumn id="5" xr3:uid="{00000000-0010-0000-0500-000005000000}" name="Times Climbed"/>
    <tableColumn id="6" xr3:uid="{00000000-0010-0000-0500-000006000000}" name="Climb %"/>
    <tableColumn id="7" xr3:uid="{00000000-0010-0000-0500-000007000000}" name="Win %"/>
    <tableColumn id="8" xr3:uid="{00000000-0010-0000-0500-000008000000}" name="All Notes"/>
    <tableColumn id="9" xr3:uid="{00000000-0010-0000-0500-000009000000}" name="Matches Played"/>
    <tableColumn id="10" xr3:uid="{00000000-0010-0000-0500-00000A000000}" name="Sco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9"/>
  <sheetViews>
    <sheetView workbookViewId="0">
      <selection activeCell="E253" sqref="B249:E253"/>
    </sheetView>
  </sheetViews>
  <sheetFormatPr baseColWidth="10" defaultColWidth="8.83203125" defaultRowHeight="15"/>
  <cols>
    <col min="1" max="1" width="11" customWidth="1"/>
    <col min="2" max="2" width="17.83203125" customWidth="1"/>
    <col min="3" max="3" width="19.1640625" customWidth="1"/>
    <col min="4" max="4" width="17.83203125" customWidth="1"/>
    <col min="5" max="5" width="19.1640625" customWidth="1"/>
    <col min="6" max="6" width="16.5" customWidth="1"/>
    <col min="7" max="7" width="18.6640625" customWidth="1"/>
    <col min="8" max="8" width="2.5" customWidth="1"/>
    <col min="9" max="9" width="16.6640625" customWidth="1"/>
    <col min="10" max="10" width="15.6640625" customWidth="1"/>
    <col min="11" max="11" width="18.5" customWidth="1"/>
    <col min="12" max="12" width="15.33203125" customWidth="1"/>
    <col min="13" max="13" width="17.5" customWidth="1"/>
    <col min="14" max="14" width="17.1640625" customWidth="1"/>
    <col min="15" max="15" width="15.5" customWidth="1"/>
    <col min="16" max="16" width="16.1640625" customWidth="1"/>
    <col min="17" max="17" width="14.5" customWidth="1"/>
    <col min="18" max="18" width="14.6640625" customWidth="1"/>
    <col min="19" max="19" width="39.1640625" customWidth="1"/>
  </cols>
  <sheetData>
    <row r="1" spans="1:19" ht="27.75" customHeight="1">
      <c r="A1" s="46" t="s">
        <v>30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22.5" customHeight="1">
      <c r="A2" s="44" t="s">
        <v>31</v>
      </c>
      <c r="B2" s="45"/>
      <c r="C2" s="45"/>
      <c r="D2" s="45"/>
      <c r="E2" s="45"/>
      <c r="F2" s="45"/>
      <c r="G2" s="45"/>
      <c r="H2" s="48"/>
      <c r="I2" s="43" t="s">
        <v>19</v>
      </c>
      <c r="J2" s="43"/>
      <c r="K2" s="43"/>
      <c r="L2" s="43"/>
      <c r="M2" s="43"/>
      <c r="N2" s="43"/>
      <c r="O2" s="43"/>
      <c r="P2" s="43"/>
      <c r="Q2" s="43"/>
    </row>
    <row r="3" spans="1:19">
      <c r="A3" s="4" t="s">
        <v>15</v>
      </c>
      <c r="B3" s="6" t="s">
        <v>2</v>
      </c>
      <c r="C3" s="6" t="s">
        <v>3</v>
      </c>
      <c r="D3" s="6" t="s">
        <v>28</v>
      </c>
      <c r="E3" s="6" t="s">
        <v>16</v>
      </c>
      <c r="F3" s="6" t="s">
        <v>29</v>
      </c>
      <c r="G3" s="22" t="s">
        <v>238</v>
      </c>
      <c r="H3" s="48"/>
      <c r="I3" s="4" t="s">
        <v>15</v>
      </c>
      <c r="J3" t="s">
        <v>2</v>
      </c>
      <c r="K3" t="s">
        <v>34</v>
      </c>
      <c r="L3" t="s">
        <v>36</v>
      </c>
      <c r="M3" t="s">
        <v>35</v>
      </c>
      <c r="N3" t="s">
        <v>33</v>
      </c>
      <c r="O3" s="2" t="s">
        <v>20</v>
      </c>
      <c r="P3" s="2" t="s">
        <v>21</v>
      </c>
      <c r="Q3" s="2" t="s">
        <v>22</v>
      </c>
      <c r="R3" s="2" t="s">
        <v>237</v>
      </c>
      <c r="S3" t="s">
        <v>41</v>
      </c>
    </row>
    <row r="4" spans="1:19">
      <c r="A4" s="5">
        <v>1</v>
      </c>
      <c r="B4" s="22">
        <v>4</v>
      </c>
      <c r="C4" s="22">
        <v>6</v>
      </c>
      <c r="D4" s="22">
        <v>0</v>
      </c>
      <c r="E4" s="22" t="s">
        <v>45</v>
      </c>
      <c r="F4" s="22">
        <v>0</v>
      </c>
      <c r="G4" s="18">
        <f t="shared" ref="G4:G67" si="0">IF(E4 = "Passed",1,0)</f>
        <v>0</v>
      </c>
      <c r="H4" s="48"/>
      <c r="I4" s="5">
        <v>1</v>
      </c>
      <c r="J4">
        <v>4</v>
      </c>
      <c r="K4" s="2">
        <f>AVERAGE(D4:D10)</f>
        <v>0</v>
      </c>
      <c r="L4" s="2">
        <f>SUM(G4:G10)/O4</f>
        <v>0.42857142857142855</v>
      </c>
      <c r="M4">
        <f>AVERAGE(F4:F10)</f>
        <v>0</v>
      </c>
      <c r="N4" t="e">
        <f xml:space="preserve"> AVERAGE(#REF!)</f>
        <v>#REF!</v>
      </c>
      <c r="O4" s="2">
        <f>COUNT(G4:G10)</f>
        <v>7</v>
      </c>
      <c r="P4" s="2">
        <f>MAX(D4:D10)</f>
        <v>0</v>
      </c>
      <c r="Q4" s="2">
        <f>MAX(F4:F7)</f>
        <v>0</v>
      </c>
      <c r="R4" s="2" t="e">
        <f xml:space="preserve"> MAX(#REF!)</f>
        <v>#REF!</v>
      </c>
      <c r="S4" s="2">
        <f xml:space="preserve"> (K4 + (M4 * 1.25) ) + L4</f>
        <v>0.42857142857142855</v>
      </c>
    </row>
    <row r="5" spans="1:19">
      <c r="A5" s="5">
        <v>2</v>
      </c>
      <c r="B5" s="22">
        <v>4</v>
      </c>
      <c r="C5" s="22">
        <v>18</v>
      </c>
      <c r="D5" s="22">
        <v>0</v>
      </c>
      <c r="E5" s="22" t="s">
        <v>24</v>
      </c>
      <c r="F5" s="22">
        <v>0</v>
      </c>
      <c r="G5" s="19">
        <f t="shared" si="0"/>
        <v>1</v>
      </c>
      <c r="H5" s="48"/>
      <c r="I5" s="5">
        <v>2</v>
      </c>
      <c r="J5">
        <v>330</v>
      </c>
      <c r="K5" s="2">
        <f>AVERAGE(D11:D15)</f>
        <v>0.8</v>
      </c>
      <c r="L5" s="2">
        <f>SUM(G11:G15)/O5</f>
        <v>0.4</v>
      </c>
      <c r="M5">
        <f>AVERAGE(F11:F15)</f>
        <v>0</v>
      </c>
      <c r="N5" t="e">
        <f xml:space="preserve"> AVERAGE(#REF!)</f>
        <v>#REF!</v>
      </c>
      <c r="O5" s="2">
        <f>COUNT(G8:G12)</f>
        <v>5</v>
      </c>
      <c r="P5" s="2">
        <f>MAX(D8:D12)</f>
        <v>1</v>
      </c>
      <c r="Q5" s="2">
        <f>MAX(F8:F12)</f>
        <v>0</v>
      </c>
      <c r="R5" s="2" t="e">
        <f xml:space="preserve"> MAX(#REF!)</f>
        <v>#REF!</v>
      </c>
      <c r="S5" s="2">
        <f t="shared" ref="S5:S57" si="1" xml:space="preserve"> (K5 + (M5 * 1.25) ) + L5</f>
        <v>1.2000000000000002</v>
      </c>
    </row>
    <row r="6" spans="1:19">
      <c r="A6" s="5">
        <v>3</v>
      </c>
      <c r="B6" s="22">
        <v>4</v>
      </c>
      <c r="C6" s="22">
        <v>23</v>
      </c>
      <c r="D6" s="22">
        <v>0</v>
      </c>
      <c r="E6" s="22" t="s">
        <v>24</v>
      </c>
      <c r="F6" s="22">
        <v>0</v>
      </c>
      <c r="G6" s="19">
        <f t="shared" si="0"/>
        <v>1</v>
      </c>
      <c r="H6" s="48"/>
      <c r="I6" s="5">
        <v>3</v>
      </c>
      <c r="J6">
        <v>580</v>
      </c>
      <c r="K6" s="2">
        <f>AVERAGE(D16:D20)</f>
        <v>0</v>
      </c>
      <c r="L6" s="2">
        <f>SUM(G13:G19)/O6</f>
        <v>0.7142857142857143</v>
      </c>
      <c r="M6">
        <f>AVERAGE(F13:F19)</f>
        <v>0</v>
      </c>
      <c r="N6" t="e">
        <f xml:space="preserve"> AVERAGE(#REF!)</f>
        <v>#REF!</v>
      </c>
      <c r="O6" s="2">
        <f>COUNT(G13:G19)</f>
        <v>7</v>
      </c>
      <c r="P6" s="2">
        <f>MAX(D13:D19)</f>
        <v>1</v>
      </c>
      <c r="Q6" s="2">
        <f>MAX(F13:F19)</f>
        <v>0</v>
      </c>
      <c r="R6" s="2" t="e">
        <f xml:space="preserve"> MAX(#REF!)</f>
        <v>#REF!</v>
      </c>
      <c r="S6" s="2">
        <f t="shared" si="1"/>
        <v>0.7142857142857143</v>
      </c>
    </row>
    <row r="7" spans="1:19">
      <c r="A7" s="5">
        <v>4</v>
      </c>
      <c r="B7" s="22">
        <v>4</v>
      </c>
      <c r="C7" s="22">
        <v>29</v>
      </c>
      <c r="D7" s="22">
        <v>0</v>
      </c>
      <c r="E7" s="22" t="s">
        <v>45</v>
      </c>
      <c r="F7" s="22">
        <v>0</v>
      </c>
      <c r="G7" s="19">
        <f t="shared" si="0"/>
        <v>0</v>
      </c>
      <c r="H7" s="48"/>
      <c r="I7" s="5">
        <v>4</v>
      </c>
      <c r="J7">
        <v>589</v>
      </c>
      <c r="K7" s="2">
        <f>AVERAGE(D21:D25)</f>
        <v>0</v>
      </c>
      <c r="L7" s="2">
        <f>SUM(G20:G24)/O7</f>
        <v>0.6</v>
      </c>
      <c r="M7">
        <f>AVERAGE(F20:F24)</f>
        <v>0</v>
      </c>
      <c r="N7" t="e">
        <f xml:space="preserve"> AVERAGE(#REF!)</f>
        <v>#REF!</v>
      </c>
      <c r="O7" s="2">
        <f>COUNT(G20:G24)</f>
        <v>5</v>
      </c>
      <c r="P7" s="2">
        <f>MAX(D20:D23)</f>
        <v>0</v>
      </c>
      <c r="Q7" s="2">
        <f>MAX(F20:F24)</f>
        <v>0</v>
      </c>
      <c r="R7" s="2" t="e">
        <f xml:space="preserve"> MAX(#REF!)</f>
        <v>#REF!</v>
      </c>
      <c r="S7" s="2">
        <f t="shared" si="1"/>
        <v>0.6</v>
      </c>
    </row>
    <row r="8" spans="1:19">
      <c r="A8" s="5">
        <v>5</v>
      </c>
      <c r="B8" s="22">
        <v>4</v>
      </c>
      <c r="C8" s="22">
        <v>38</v>
      </c>
      <c r="D8" s="22">
        <v>0</v>
      </c>
      <c r="E8" s="22" t="s">
        <v>45</v>
      </c>
      <c r="F8" s="22">
        <v>0</v>
      </c>
      <c r="G8" s="19">
        <f t="shared" si="0"/>
        <v>0</v>
      </c>
      <c r="H8" s="48"/>
      <c r="I8" s="5">
        <v>5</v>
      </c>
      <c r="J8">
        <v>599</v>
      </c>
      <c r="K8" s="2">
        <f>AVERAGE(D26:D30)</f>
        <v>0</v>
      </c>
      <c r="L8" s="2">
        <f t="shared" ref="L8:L50" si="2">SUM(G11:G15)/O8</f>
        <v>0.4</v>
      </c>
      <c r="M8">
        <f>AVERAGE(F8:F11)</f>
        <v>0</v>
      </c>
      <c r="N8" t="e">
        <f xml:space="preserve"> AVERAGE(#REF!)</f>
        <v>#REF!</v>
      </c>
      <c r="O8" s="2">
        <f t="shared" ref="O8:O50" si="3">COUNT(G11:G15)</f>
        <v>5</v>
      </c>
      <c r="P8" s="2">
        <f>MAX(D8:D11)</f>
        <v>1</v>
      </c>
      <c r="Q8" s="2">
        <f t="shared" ref="Q8:Q24" si="4">MAX(F8:F11)</f>
        <v>0</v>
      </c>
      <c r="R8" s="2" t="e">
        <f xml:space="preserve"> MAX(#REF!)</f>
        <v>#REF!</v>
      </c>
      <c r="S8" s="2">
        <f t="shared" si="1"/>
        <v>0.4</v>
      </c>
    </row>
    <row r="9" spans="1:19">
      <c r="A9" s="5">
        <v>6</v>
      </c>
      <c r="B9" s="22">
        <v>4</v>
      </c>
      <c r="C9" s="22">
        <v>46</v>
      </c>
      <c r="D9" s="22">
        <v>0</v>
      </c>
      <c r="E9" s="22" t="s">
        <v>45</v>
      </c>
      <c r="F9" s="22">
        <v>0</v>
      </c>
      <c r="G9" s="19">
        <f t="shared" si="0"/>
        <v>0</v>
      </c>
      <c r="H9" s="48"/>
      <c r="I9" s="5">
        <v>6</v>
      </c>
      <c r="J9">
        <v>606</v>
      </c>
      <c r="K9" s="2">
        <f>AVERAGE(D31:D37)</f>
        <v>0</v>
      </c>
      <c r="L9" s="2">
        <f t="shared" si="2"/>
        <v>0.4</v>
      </c>
      <c r="M9">
        <f>AVERAGE(F9:F12)</f>
        <v>0</v>
      </c>
      <c r="N9" t="e">
        <f xml:space="preserve"> AVERAGE(#REF!)</f>
        <v>#REF!</v>
      </c>
      <c r="O9" s="2">
        <f t="shared" si="3"/>
        <v>5</v>
      </c>
      <c r="P9" s="2">
        <f>MAX(D9:D12)</f>
        <v>1</v>
      </c>
      <c r="Q9" s="2">
        <f t="shared" si="4"/>
        <v>0</v>
      </c>
      <c r="R9" s="2" t="e">
        <f xml:space="preserve"> MAX(#REF!)</f>
        <v>#REF!</v>
      </c>
      <c r="S9" s="2">
        <f t="shared" si="1"/>
        <v>0.4</v>
      </c>
    </row>
    <row r="10" spans="1:19">
      <c r="A10" s="5">
        <v>7</v>
      </c>
      <c r="B10" s="22">
        <v>4</v>
      </c>
      <c r="C10" s="22">
        <v>55</v>
      </c>
      <c r="D10" s="22">
        <v>0</v>
      </c>
      <c r="E10" s="22" t="s">
        <v>24</v>
      </c>
      <c r="F10" s="22">
        <v>0</v>
      </c>
      <c r="G10" s="19">
        <f t="shared" si="0"/>
        <v>1</v>
      </c>
      <c r="H10" s="48"/>
      <c r="I10" s="5">
        <v>7</v>
      </c>
      <c r="J10">
        <v>687</v>
      </c>
      <c r="K10" s="2">
        <f>AVERAGE(D38:D43)</f>
        <v>0.5</v>
      </c>
      <c r="L10" s="2">
        <f t="shared" si="2"/>
        <v>0.6</v>
      </c>
      <c r="M10">
        <f>AVERAGE(F10:F13)</f>
        <v>0</v>
      </c>
      <c r="N10" t="e">
        <f xml:space="preserve"> AVERAGE(#REF!)</f>
        <v>#REF!</v>
      </c>
      <c r="O10" s="2">
        <f t="shared" si="3"/>
        <v>5</v>
      </c>
      <c r="P10" s="2">
        <f>MAX(D10:D13)</f>
        <v>1</v>
      </c>
      <c r="Q10" s="2">
        <f t="shared" si="4"/>
        <v>0</v>
      </c>
      <c r="R10" s="2" t="e">
        <f xml:space="preserve"> MAX(#REF!)</f>
        <v>#REF!</v>
      </c>
      <c r="S10" s="2">
        <f t="shared" si="1"/>
        <v>1.1000000000000001</v>
      </c>
    </row>
    <row r="11" spans="1:19">
      <c r="A11" s="5">
        <v>8</v>
      </c>
      <c r="B11" s="8">
        <v>330</v>
      </c>
      <c r="C11" s="8">
        <v>4</v>
      </c>
      <c r="D11" s="9">
        <v>1</v>
      </c>
      <c r="E11" s="8" t="s">
        <v>45</v>
      </c>
      <c r="F11" s="9">
        <v>0</v>
      </c>
      <c r="G11" s="19">
        <f t="shared" si="0"/>
        <v>0</v>
      </c>
      <c r="H11" s="48"/>
      <c r="I11" s="5">
        <v>8</v>
      </c>
      <c r="J11">
        <v>691</v>
      </c>
      <c r="K11" s="2">
        <f>AVERAGE(D44:D51)</f>
        <v>0</v>
      </c>
      <c r="L11" s="2">
        <f t="shared" si="2"/>
        <v>0.6</v>
      </c>
      <c r="M11">
        <f>SUBTOTAL(109,M10)</f>
        <v>0</v>
      </c>
      <c r="N11" t="e">
        <f xml:space="preserve"> AVERAGE(#REF!)</f>
        <v>#REF!</v>
      </c>
      <c r="O11" s="2">
        <f t="shared" si="3"/>
        <v>5</v>
      </c>
      <c r="P11" s="2">
        <f>MAX(D11:D14)</f>
        <v>1</v>
      </c>
      <c r="Q11" s="2">
        <f t="shared" si="4"/>
        <v>0</v>
      </c>
      <c r="R11" s="2" t="e">
        <f xml:space="preserve"> MAX(#REF!)</f>
        <v>#REF!</v>
      </c>
      <c r="S11" s="2">
        <f t="shared" si="1"/>
        <v>0.6</v>
      </c>
    </row>
    <row r="12" spans="1:19">
      <c r="A12" s="5">
        <v>9</v>
      </c>
      <c r="B12" s="22">
        <v>330</v>
      </c>
      <c r="C12" s="22">
        <v>11</v>
      </c>
      <c r="D12" s="22">
        <v>0</v>
      </c>
      <c r="E12" s="22" t="s">
        <v>45</v>
      </c>
      <c r="F12" s="22">
        <v>0</v>
      </c>
      <c r="G12" s="19">
        <f t="shared" si="0"/>
        <v>0</v>
      </c>
      <c r="H12" s="48"/>
      <c r="I12" s="5">
        <v>9</v>
      </c>
      <c r="J12">
        <v>696</v>
      </c>
      <c r="K12" s="2">
        <f>AVERAGE(D52:D57)</f>
        <v>0.16666666666666666</v>
      </c>
      <c r="L12" s="2">
        <f t="shared" si="2"/>
        <v>0.8</v>
      </c>
      <c r="M12">
        <f>AVERAGE(F12:F15)</f>
        <v>0</v>
      </c>
      <c r="N12" t="e">
        <f xml:space="preserve"> AVERAGE(#REF!)</f>
        <v>#REF!</v>
      </c>
      <c r="O12" s="2">
        <f t="shared" si="3"/>
        <v>5</v>
      </c>
      <c r="P12" s="2">
        <f t="shared" ref="P12:P24" si="5">MAX(D12:D15)</f>
        <v>1</v>
      </c>
      <c r="Q12" s="2">
        <f t="shared" si="4"/>
        <v>0</v>
      </c>
      <c r="R12" s="2" t="e">
        <f xml:space="preserve"> MAX(#REF!)</f>
        <v>#REF!</v>
      </c>
      <c r="S12" s="2">
        <f t="shared" si="1"/>
        <v>0.96666666666666667</v>
      </c>
    </row>
    <row r="13" spans="1:19">
      <c r="A13" s="5">
        <v>10</v>
      </c>
      <c r="B13" s="22">
        <v>330</v>
      </c>
      <c r="C13" s="22">
        <v>36</v>
      </c>
      <c r="D13" s="22">
        <v>1</v>
      </c>
      <c r="E13" s="22" t="s">
        <v>24</v>
      </c>
      <c r="F13" s="22">
        <v>0</v>
      </c>
      <c r="G13" s="19">
        <f t="shared" si="0"/>
        <v>1</v>
      </c>
      <c r="H13" s="48"/>
      <c r="I13" s="5">
        <v>10</v>
      </c>
      <c r="J13">
        <v>702</v>
      </c>
      <c r="K13" s="2">
        <f>AVERAGE(D58:D62)</f>
        <v>0</v>
      </c>
      <c r="L13" s="2">
        <f t="shared" si="2"/>
        <v>0.8</v>
      </c>
      <c r="M13">
        <f>AVERAGE(F13:F16)</f>
        <v>0</v>
      </c>
      <c r="N13" t="e">
        <f xml:space="preserve"> AVERAGE(#REF!)</f>
        <v>#REF!</v>
      </c>
      <c r="O13" s="2">
        <f t="shared" si="3"/>
        <v>5</v>
      </c>
      <c r="P13" s="2">
        <f t="shared" si="5"/>
        <v>1</v>
      </c>
      <c r="Q13" s="2">
        <f t="shared" si="4"/>
        <v>0</v>
      </c>
      <c r="R13" s="2" t="e">
        <f xml:space="preserve"> MAX(#REF!)</f>
        <v>#REF!</v>
      </c>
      <c r="S13" s="2">
        <f t="shared" si="1"/>
        <v>0.8</v>
      </c>
    </row>
    <row r="14" spans="1:19">
      <c r="A14" s="5">
        <v>11</v>
      </c>
      <c r="B14" s="22">
        <v>330</v>
      </c>
      <c r="C14" s="22">
        <v>41</v>
      </c>
      <c r="D14" s="22">
        <v>1</v>
      </c>
      <c r="E14" s="22" t="s">
        <v>45</v>
      </c>
      <c r="F14" s="22">
        <v>0</v>
      </c>
      <c r="G14" s="19">
        <f t="shared" si="0"/>
        <v>0</v>
      </c>
      <c r="H14" s="48"/>
      <c r="I14" s="5">
        <v>11</v>
      </c>
      <c r="J14">
        <v>848</v>
      </c>
      <c r="K14" s="2">
        <f>AVERAGE(D63:D68)</f>
        <v>0</v>
      </c>
      <c r="L14" s="2">
        <f t="shared" si="2"/>
        <v>0.8</v>
      </c>
      <c r="M14">
        <f t="shared" ref="M14:M25" si="6">AVERAGE(F21:F27)</f>
        <v>0</v>
      </c>
      <c r="N14" t="e">
        <f xml:space="preserve"> AVERAGE(#REF!)</f>
        <v>#REF!</v>
      </c>
      <c r="O14" s="2">
        <f t="shared" si="3"/>
        <v>5</v>
      </c>
      <c r="P14" s="2">
        <f t="shared" si="5"/>
        <v>1</v>
      </c>
      <c r="Q14" s="2">
        <f t="shared" si="4"/>
        <v>0</v>
      </c>
      <c r="R14" s="2" t="e">
        <f xml:space="preserve"> MAX(#REF!)</f>
        <v>#REF!</v>
      </c>
      <c r="S14" s="2">
        <f t="shared" si="1"/>
        <v>0.8</v>
      </c>
    </row>
    <row r="15" spans="1:19">
      <c r="A15" s="5">
        <v>12</v>
      </c>
      <c r="B15" s="22">
        <v>330</v>
      </c>
      <c r="C15" s="22">
        <v>53</v>
      </c>
      <c r="D15" s="22">
        <v>1</v>
      </c>
      <c r="E15" s="22" t="s">
        <v>24</v>
      </c>
      <c r="F15" s="22">
        <v>0</v>
      </c>
      <c r="G15" s="19">
        <f t="shared" si="0"/>
        <v>1</v>
      </c>
      <c r="H15" s="48"/>
      <c r="I15" s="5">
        <v>12</v>
      </c>
      <c r="J15">
        <v>867</v>
      </c>
      <c r="K15" s="2">
        <f>AVERAGE(D69:D74)</f>
        <v>0</v>
      </c>
      <c r="L15" s="2">
        <f t="shared" si="2"/>
        <v>0.8</v>
      </c>
      <c r="M15">
        <f t="shared" si="6"/>
        <v>0</v>
      </c>
      <c r="N15" t="e">
        <f xml:space="preserve"> AVERAGE(#REF!)</f>
        <v>#REF!</v>
      </c>
      <c r="O15" s="2">
        <f t="shared" si="3"/>
        <v>5</v>
      </c>
      <c r="P15" s="2">
        <f t="shared" si="5"/>
        <v>1</v>
      </c>
      <c r="Q15" s="2">
        <f t="shared" si="4"/>
        <v>0</v>
      </c>
      <c r="R15" s="2" t="e">
        <f xml:space="preserve"> MAX(#REF!)</f>
        <v>#REF!</v>
      </c>
      <c r="S15" s="2">
        <f t="shared" si="1"/>
        <v>0.8</v>
      </c>
    </row>
    <row r="16" spans="1:19">
      <c r="A16" s="5">
        <v>13</v>
      </c>
      <c r="B16" s="22">
        <v>580</v>
      </c>
      <c r="C16" s="22">
        <v>7</v>
      </c>
      <c r="D16" s="22">
        <v>0</v>
      </c>
      <c r="E16" s="22" t="s">
        <v>45</v>
      </c>
      <c r="F16" s="22">
        <v>0</v>
      </c>
      <c r="G16" s="19">
        <f t="shared" si="0"/>
        <v>0</v>
      </c>
      <c r="H16" s="48"/>
      <c r="I16" s="5">
        <v>13</v>
      </c>
      <c r="J16">
        <v>968</v>
      </c>
      <c r="K16" s="2">
        <f>AVERAGE(D75:D78)</f>
        <v>0</v>
      </c>
      <c r="L16" s="2">
        <f t="shared" si="2"/>
        <v>0.6</v>
      </c>
      <c r="M16">
        <f t="shared" si="6"/>
        <v>0</v>
      </c>
      <c r="N16" t="e">
        <f xml:space="preserve"> AVERAGE(#REF!)</f>
        <v>#REF!</v>
      </c>
      <c r="O16" s="2">
        <f t="shared" si="3"/>
        <v>5</v>
      </c>
      <c r="P16" s="2">
        <f t="shared" si="5"/>
        <v>0</v>
      </c>
      <c r="Q16" s="2">
        <f t="shared" si="4"/>
        <v>0</v>
      </c>
      <c r="R16" s="2" t="e">
        <f xml:space="preserve"> MAX(#REF!)</f>
        <v>#REF!</v>
      </c>
      <c r="S16" s="2">
        <f t="shared" si="1"/>
        <v>0.6</v>
      </c>
    </row>
    <row r="17" spans="1:19">
      <c r="A17" s="5">
        <v>14</v>
      </c>
      <c r="B17" s="22">
        <v>580</v>
      </c>
      <c r="C17" s="22">
        <v>18</v>
      </c>
      <c r="D17" s="22">
        <v>0</v>
      </c>
      <c r="E17" s="22" t="s">
        <v>24</v>
      </c>
      <c r="F17" s="22">
        <v>0</v>
      </c>
      <c r="G17" s="19">
        <f t="shared" si="0"/>
        <v>1</v>
      </c>
      <c r="H17" s="48"/>
      <c r="I17" s="5">
        <v>14</v>
      </c>
      <c r="J17">
        <v>980</v>
      </c>
      <c r="K17" s="2">
        <f>AVERAGE(D79:D84)</f>
        <v>0</v>
      </c>
      <c r="L17" s="2">
        <f t="shared" si="2"/>
        <v>0.6</v>
      </c>
      <c r="M17">
        <f t="shared" si="6"/>
        <v>0</v>
      </c>
      <c r="N17" t="e">
        <f xml:space="preserve"> AVERAGE(#REF!)</f>
        <v>#REF!</v>
      </c>
      <c r="O17" s="2">
        <f t="shared" si="3"/>
        <v>5</v>
      </c>
      <c r="P17" s="2">
        <f t="shared" si="5"/>
        <v>0</v>
      </c>
      <c r="Q17" s="2">
        <f t="shared" si="4"/>
        <v>0</v>
      </c>
      <c r="R17" s="2" t="e">
        <f xml:space="preserve"> MAX(#REF!)</f>
        <v>#REF!</v>
      </c>
      <c r="S17" s="2">
        <f t="shared" si="1"/>
        <v>0.6</v>
      </c>
    </row>
    <row r="18" spans="1:19">
      <c r="A18" s="5">
        <v>15</v>
      </c>
      <c r="B18" s="22">
        <v>580</v>
      </c>
      <c r="C18" s="22">
        <v>33</v>
      </c>
      <c r="D18" s="22">
        <v>0</v>
      </c>
      <c r="E18" s="22" t="s">
        <v>24</v>
      </c>
      <c r="F18" s="22">
        <v>0</v>
      </c>
      <c r="G18" s="19">
        <f t="shared" si="0"/>
        <v>1</v>
      </c>
      <c r="H18" s="48"/>
      <c r="I18" s="5">
        <v>15</v>
      </c>
      <c r="J18">
        <v>1197</v>
      </c>
      <c r="K18" s="2">
        <f>AVERAGE(D85:D91)</f>
        <v>0</v>
      </c>
      <c r="L18" s="2">
        <f t="shared" si="2"/>
        <v>0.6</v>
      </c>
      <c r="M18">
        <f t="shared" si="6"/>
        <v>0</v>
      </c>
      <c r="N18" t="e">
        <f xml:space="preserve"> AVERAGE(#REF!)</f>
        <v>#REF!</v>
      </c>
      <c r="O18" s="2">
        <f t="shared" si="3"/>
        <v>5</v>
      </c>
      <c r="P18" s="2">
        <f t="shared" si="5"/>
        <v>0</v>
      </c>
      <c r="Q18" s="2">
        <f t="shared" si="4"/>
        <v>0</v>
      </c>
      <c r="R18" s="2" t="e">
        <f xml:space="preserve"> MAX(#REF!)</f>
        <v>#REF!</v>
      </c>
      <c r="S18" s="2">
        <f t="shared" si="1"/>
        <v>0.6</v>
      </c>
    </row>
    <row r="19" spans="1:19">
      <c r="A19" s="5">
        <v>16</v>
      </c>
      <c r="B19" s="22">
        <v>580</v>
      </c>
      <c r="C19" s="22">
        <v>44</v>
      </c>
      <c r="D19" s="22">
        <v>0</v>
      </c>
      <c r="E19" s="22" t="s">
        <v>24</v>
      </c>
      <c r="F19" s="22">
        <v>0</v>
      </c>
      <c r="G19" s="19">
        <f t="shared" si="0"/>
        <v>1</v>
      </c>
      <c r="H19" s="48"/>
      <c r="I19" s="5">
        <v>16</v>
      </c>
      <c r="J19">
        <v>1452</v>
      </c>
      <c r="K19" s="2">
        <f>AVERAGE(D92:D98)</f>
        <v>0.42857142857142855</v>
      </c>
      <c r="L19" s="2">
        <f t="shared" si="2"/>
        <v>0.8</v>
      </c>
      <c r="M19">
        <f t="shared" si="6"/>
        <v>0</v>
      </c>
      <c r="N19" t="e">
        <f xml:space="preserve"> AVERAGE(#REF!)</f>
        <v>#REF!</v>
      </c>
      <c r="O19" s="2">
        <f t="shared" si="3"/>
        <v>5</v>
      </c>
      <c r="P19" s="2">
        <f t="shared" si="5"/>
        <v>0</v>
      </c>
      <c r="Q19" s="2">
        <f t="shared" si="4"/>
        <v>0</v>
      </c>
      <c r="R19" s="2" t="e">
        <f xml:space="preserve"> MAX(#REF!)</f>
        <v>#REF!</v>
      </c>
      <c r="S19" s="2">
        <f t="shared" si="1"/>
        <v>1.2285714285714286</v>
      </c>
    </row>
    <row r="20" spans="1:19">
      <c r="A20" s="5">
        <v>17</v>
      </c>
      <c r="B20" s="22">
        <v>580</v>
      </c>
      <c r="C20" s="22">
        <v>52</v>
      </c>
      <c r="D20" s="22">
        <v>0</v>
      </c>
      <c r="E20" s="22" t="s">
        <v>24</v>
      </c>
      <c r="F20" s="22">
        <v>0</v>
      </c>
      <c r="G20" s="19">
        <f t="shared" si="0"/>
        <v>1</v>
      </c>
      <c r="H20" s="48"/>
      <c r="I20" s="5">
        <v>17</v>
      </c>
      <c r="J20">
        <v>1515</v>
      </c>
      <c r="K20" s="2">
        <f>AVERAGE(D99:D104)</f>
        <v>0</v>
      </c>
      <c r="L20" s="2">
        <f t="shared" si="2"/>
        <v>0.8</v>
      </c>
      <c r="M20">
        <f t="shared" si="6"/>
        <v>0</v>
      </c>
      <c r="O20" s="2">
        <f t="shared" si="3"/>
        <v>5</v>
      </c>
      <c r="P20" s="2">
        <f t="shared" si="5"/>
        <v>0</v>
      </c>
      <c r="Q20" s="2">
        <f t="shared" si="4"/>
        <v>0</v>
      </c>
      <c r="R20" s="2" t="e">
        <f xml:space="preserve"> MAX(#REF!)</f>
        <v>#REF!</v>
      </c>
      <c r="S20" s="2">
        <f t="shared" si="1"/>
        <v>0.8</v>
      </c>
    </row>
    <row r="21" spans="1:19">
      <c r="A21" s="5">
        <v>18</v>
      </c>
      <c r="B21" s="22">
        <v>589</v>
      </c>
      <c r="C21" s="22">
        <v>9</v>
      </c>
      <c r="D21" s="22">
        <v>0</v>
      </c>
      <c r="E21" s="22" t="s">
        <v>45</v>
      </c>
      <c r="F21" s="22">
        <v>0</v>
      </c>
      <c r="G21" s="19">
        <f t="shared" si="0"/>
        <v>0</v>
      </c>
      <c r="H21" s="48"/>
      <c r="I21" s="5">
        <v>18</v>
      </c>
      <c r="J21">
        <v>1726</v>
      </c>
      <c r="K21" s="2">
        <f>AVERAGE(D105:D111)</f>
        <v>0.42857142857142855</v>
      </c>
      <c r="L21" s="2">
        <f t="shared" si="2"/>
        <v>1</v>
      </c>
      <c r="M21">
        <f t="shared" si="6"/>
        <v>0</v>
      </c>
      <c r="O21" s="2">
        <f t="shared" si="3"/>
        <v>5</v>
      </c>
      <c r="P21" s="2">
        <f t="shared" si="5"/>
        <v>0</v>
      </c>
      <c r="Q21" s="2">
        <f t="shared" si="4"/>
        <v>0</v>
      </c>
      <c r="R21" s="2" t="e">
        <f xml:space="preserve"> MAX(#REF!)</f>
        <v>#REF!</v>
      </c>
      <c r="S21" s="2">
        <f t="shared" si="1"/>
        <v>1.4285714285714286</v>
      </c>
    </row>
    <row r="22" spans="1:19">
      <c r="A22" s="5">
        <v>19</v>
      </c>
      <c r="B22" s="22">
        <v>589</v>
      </c>
      <c r="C22" s="22">
        <v>9</v>
      </c>
      <c r="D22" s="22">
        <v>0</v>
      </c>
      <c r="E22" s="22" t="s">
        <v>24</v>
      </c>
      <c r="F22" s="22">
        <v>0</v>
      </c>
      <c r="G22" s="19">
        <f t="shared" si="0"/>
        <v>1</v>
      </c>
      <c r="H22" s="48"/>
      <c r="I22" s="5">
        <v>19</v>
      </c>
      <c r="J22">
        <v>1759</v>
      </c>
      <c r="K22" s="2">
        <f>AVERAGE(D112:D117)</f>
        <v>0</v>
      </c>
      <c r="L22" s="2">
        <f t="shared" si="2"/>
        <v>1</v>
      </c>
      <c r="M22">
        <f t="shared" si="6"/>
        <v>0</v>
      </c>
      <c r="O22" s="2">
        <f t="shared" si="3"/>
        <v>5</v>
      </c>
      <c r="P22" s="2">
        <f t="shared" si="5"/>
        <v>0</v>
      </c>
      <c r="Q22" s="2">
        <f t="shared" si="4"/>
        <v>0</v>
      </c>
      <c r="R22" s="2" t="e">
        <f xml:space="preserve"> MAX(#REF!)</f>
        <v>#REF!</v>
      </c>
      <c r="S22" s="2">
        <f t="shared" si="1"/>
        <v>1</v>
      </c>
    </row>
    <row r="23" spans="1:19">
      <c r="A23" s="5">
        <v>20</v>
      </c>
      <c r="B23" s="22">
        <v>589</v>
      </c>
      <c r="C23" s="22">
        <v>16</v>
      </c>
      <c r="D23" s="22">
        <v>0</v>
      </c>
      <c r="E23" s="22" t="s">
        <v>45</v>
      </c>
      <c r="F23" s="22">
        <v>0</v>
      </c>
      <c r="G23" s="19">
        <f t="shared" si="0"/>
        <v>0</v>
      </c>
      <c r="H23" s="48"/>
      <c r="I23" s="5">
        <v>20</v>
      </c>
      <c r="J23">
        <v>2404</v>
      </c>
      <c r="K23" s="2">
        <f>AVERAGE(D118:D124)</f>
        <v>0</v>
      </c>
      <c r="L23" s="2">
        <f t="shared" si="2"/>
        <v>0.8</v>
      </c>
      <c r="M23">
        <f t="shared" si="6"/>
        <v>0</v>
      </c>
      <c r="O23" s="2">
        <f t="shared" si="3"/>
        <v>5</v>
      </c>
      <c r="P23" s="2">
        <f t="shared" si="5"/>
        <v>0</v>
      </c>
      <c r="Q23" s="2">
        <f t="shared" si="4"/>
        <v>0</v>
      </c>
      <c r="R23" s="2" t="e">
        <f xml:space="preserve"> MAX(#REF!)</f>
        <v>#REF!</v>
      </c>
      <c r="S23" s="2">
        <f t="shared" si="1"/>
        <v>0.8</v>
      </c>
    </row>
    <row r="24" spans="1:19">
      <c r="A24" s="5">
        <v>21</v>
      </c>
      <c r="B24" s="22">
        <v>589</v>
      </c>
      <c r="C24" s="22">
        <v>44</v>
      </c>
      <c r="D24" s="22">
        <v>0</v>
      </c>
      <c r="E24" s="22" t="s">
        <v>24</v>
      </c>
      <c r="F24" s="22">
        <v>0</v>
      </c>
      <c r="G24" s="19">
        <f t="shared" si="0"/>
        <v>1</v>
      </c>
      <c r="H24" s="48"/>
      <c r="I24" s="5">
        <v>21</v>
      </c>
      <c r="J24">
        <v>2493</v>
      </c>
      <c r="K24" s="2">
        <f>AVERAGE(D125:D130)</f>
        <v>0</v>
      </c>
      <c r="L24" s="2">
        <f t="shared" si="2"/>
        <v>0.6</v>
      </c>
      <c r="M24">
        <f t="shared" si="6"/>
        <v>0</v>
      </c>
      <c r="O24" s="2">
        <f t="shared" si="3"/>
        <v>5</v>
      </c>
      <c r="P24" s="2">
        <f t="shared" si="5"/>
        <v>0</v>
      </c>
      <c r="Q24" s="2">
        <f t="shared" si="4"/>
        <v>0</v>
      </c>
      <c r="R24" s="2" t="e">
        <f xml:space="preserve"> MAX(#REF!)</f>
        <v>#REF!</v>
      </c>
      <c r="S24" s="2">
        <f t="shared" si="1"/>
        <v>0.6</v>
      </c>
    </row>
    <row r="25" spans="1:19">
      <c r="A25" s="5">
        <v>22</v>
      </c>
      <c r="B25" s="22">
        <v>589</v>
      </c>
      <c r="C25" s="22">
        <v>53</v>
      </c>
      <c r="D25" s="22">
        <v>0</v>
      </c>
      <c r="E25" s="22" t="s">
        <v>24</v>
      </c>
      <c r="F25" s="22">
        <v>0</v>
      </c>
      <c r="G25" s="19">
        <f t="shared" si="0"/>
        <v>1</v>
      </c>
      <c r="H25" s="48"/>
      <c r="I25" s="5">
        <v>22</v>
      </c>
      <c r="J25">
        <v>2496</v>
      </c>
      <c r="K25" s="2">
        <f>AVERAGE(D131:D137)</f>
        <v>0.14285714285714285</v>
      </c>
      <c r="L25" s="2">
        <f t="shared" si="2"/>
        <v>0.4</v>
      </c>
      <c r="M25">
        <f t="shared" si="6"/>
        <v>0</v>
      </c>
      <c r="O25" s="2">
        <f t="shared" si="3"/>
        <v>5</v>
      </c>
      <c r="P25" s="2"/>
      <c r="Q25" s="2"/>
      <c r="R25" s="2" t="e">
        <f xml:space="preserve"> MAX(#REF!)</f>
        <v>#REF!</v>
      </c>
      <c r="S25" s="2">
        <f t="shared" si="1"/>
        <v>0.54285714285714293</v>
      </c>
    </row>
    <row r="26" spans="1:19">
      <c r="A26" s="5">
        <v>23</v>
      </c>
      <c r="B26" s="22">
        <v>599</v>
      </c>
      <c r="C26" s="22">
        <v>6</v>
      </c>
      <c r="D26" s="22">
        <v>0</v>
      </c>
      <c r="E26" s="22" t="s">
        <v>24</v>
      </c>
      <c r="F26" s="22">
        <v>0</v>
      </c>
      <c r="G26" s="19">
        <f t="shared" si="0"/>
        <v>1</v>
      </c>
      <c r="H26" s="48"/>
      <c r="I26" s="5">
        <v>23</v>
      </c>
      <c r="J26">
        <v>2584</v>
      </c>
      <c r="K26" s="2">
        <f>AVERAGE(D138:D142)</f>
        <v>0.6</v>
      </c>
      <c r="L26" s="2">
        <f t="shared" si="2"/>
        <v>0.2</v>
      </c>
      <c r="O26" s="2">
        <f t="shared" si="3"/>
        <v>5</v>
      </c>
      <c r="P26" s="2"/>
      <c r="Q26" s="2"/>
      <c r="R26" s="2" t="e">
        <f xml:space="preserve"> MAX(#REF!)</f>
        <v>#REF!</v>
      </c>
      <c r="S26" s="2">
        <f t="shared" si="1"/>
        <v>0.8</v>
      </c>
    </row>
    <row r="27" spans="1:19">
      <c r="A27" s="5">
        <v>24</v>
      </c>
      <c r="B27" s="22">
        <v>599</v>
      </c>
      <c r="C27" s="22">
        <v>17</v>
      </c>
      <c r="D27" s="22">
        <v>0</v>
      </c>
      <c r="E27" s="22" t="s">
        <v>24</v>
      </c>
      <c r="F27" s="22">
        <v>0</v>
      </c>
      <c r="G27" s="19">
        <f t="shared" si="0"/>
        <v>1</v>
      </c>
      <c r="H27" s="48"/>
      <c r="I27" s="5">
        <v>24</v>
      </c>
      <c r="J27">
        <v>2710</v>
      </c>
      <c r="K27" s="2">
        <f>AVERAGE(D143:D147)</f>
        <v>0</v>
      </c>
      <c r="L27" s="2">
        <f t="shared" si="2"/>
        <v>0</v>
      </c>
      <c r="O27" s="2">
        <f t="shared" si="3"/>
        <v>5</v>
      </c>
      <c r="P27" s="2"/>
      <c r="Q27" s="2"/>
      <c r="R27" s="2" t="e">
        <f xml:space="preserve"> MAX(#REF!)</f>
        <v>#REF!</v>
      </c>
      <c r="S27" s="2">
        <f t="shared" si="1"/>
        <v>0</v>
      </c>
    </row>
    <row r="28" spans="1:19">
      <c r="A28" s="5">
        <v>25</v>
      </c>
      <c r="B28" s="22">
        <v>599</v>
      </c>
      <c r="C28" s="22">
        <v>45</v>
      </c>
      <c r="D28" s="22">
        <v>0</v>
      </c>
      <c r="E28" s="22" t="s">
        <v>24</v>
      </c>
      <c r="F28" s="22">
        <v>0</v>
      </c>
      <c r="G28" s="19">
        <f t="shared" si="0"/>
        <v>1</v>
      </c>
      <c r="H28" s="48"/>
      <c r="I28" s="5">
        <v>25</v>
      </c>
      <c r="J28">
        <v>3408</v>
      </c>
      <c r="K28" s="2">
        <f>AVERAGE(D148:D153)</f>
        <v>0.16666666666666666</v>
      </c>
      <c r="L28" s="2">
        <f t="shared" si="2"/>
        <v>0</v>
      </c>
      <c r="M28" s="2"/>
      <c r="N28" s="2"/>
      <c r="O28" s="2">
        <f t="shared" si="3"/>
        <v>5</v>
      </c>
      <c r="P28" s="2"/>
      <c r="Q28" s="2"/>
      <c r="R28" s="2" t="e">
        <f xml:space="preserve"> MAX(#REF!)</f>
        <v>#REF!</v>
      </c>
      <c r="S28" s="2">
        <f t="shared" si="1"/>
        <v>0.16666666666666666</v>
      </c>
    </row>
    <row r="29" spans="1:19">
      <c r="A29" s="5">
        <v>26</v>
      </c>
      <c r="B29" s="22">
        <v>599</v>
      </c>
      <c r="C29" s="22">
        <v>52</v>
      </c>
      <c r="D29" s="22">
        <v>0</v>
      </c>
      <c r="E29" s="22" t="s">
        <v>24</v>
      </c>
      <c r="F29" s="22">
        <v>0</v>
      </c>
      <c r="G29" s="19">
        <f t="shared" si="0"/>
        <v>1</v>
      </c>
      <c r="H29" s="48"/>
      <c r="I29" s="5">
        <v>26</v>
      </c>
      <c r="J29">
        <v>3512</v>
      </c>
      <c r="K29" s="2">
        <f>AVERAGE(D154:D158)</f>
        <v>0</v>
      </c>
      <c r="L29" s="2">
        <f t="shared" si="2"/>
        <v>0</v>
      </c>
      <c r="M29" s="2"/>
      <c r="N29" s="2"/>
      <c r="O29" s="2">
        <f t="shared" si="3"/>
        <v>5</v>
      </c>
      <c r="P29" s="2"/>
      <c r="Q29" s="2"/>
      <c r="R29" s="2" t="e">
        <f xml:space="preserve"> MAX(#REF!)</f>
        <v>#REF!</v>
      </c>
      <c r="S29" s="2">
        <f t="shared" si="1"/>
        <v>0</v>
      </c>
    </row>
    <row r="30" spans="1:19">
      <c r="A30" s="5">
        <v>27</v>
      </c>
      <c r="B30" s="22">
        <v>599</v>
      </c>
      <c r="C30" s="22">
        <v>57</v>
      </c>
      <c r="D30" s="22">
        <v>0</v>
      </c>
      <c r="E30" s="22" t="s">
        <v>45</v>
      </c>
      <c r="F30" s="22">
        <v>0</v>
      </c>
      <c r="G30" s="19">
        <f t="shared" si="0"/>
        <v>0</v>
      </c>
      <c r="H30" s="48"/>
      <c r="I30" s="5">
        <v>27</v>
      </c>
      <c r="J30">
        <v>3863</v>
      </c>
      <c r="K30" s="2">
        <f>AVERAGE(D159:D164)</f>
        <v>0</v>
      </c>
      <c r="L30" s="2">
        <f t="shared" si="2"/>
        <v>0</v>
      </c>
      <c r="M30" s="2"/>
      <c r="N30" s="2"/>
      <c r="O30" s="2">
        <f t="shared" si="3"/>
        <v>5</v>
      </c>
      <c r="P30" s="2"/>
      <c r="Q30" s="2"/>
      <c r="R30" s="2"/>
      <c r="S30" s="2">
        <f t="shared" si="1"/>
        <v>0</v>
      </c>
    </row>
    <row r="31" spans="1:19">
      <c r="A31" s="5">
        <v>28</v>
      </c>
      <c r="B31" s="12">
        <v>606</v>
      </c>
      <c r="C31" s="13">
        <v>5</v>
      </c>
      <c r="D31" s="12">
        <v>0</v>
      </c>
      <c r="E31" s="13" t="s">
        <v>45</v>
      </c>
      <c r="F31" s="12">
        <v>0</v>
      </c>
      <c r="G31" s="19">
        <f t="shared" si="0"/>
        <v>0</v>
      </c>
      <c r="H31" s="48"/>
      <c r="I31" s="5">
        <v>28</v>
      </c>
      <c r="J31">
        <v>3952</v>
      </c>
      <c r="K31" s="2">
        <f>AVERAGE(D165:D169)</f>
        <v>0</v>
      </c>
      <c r="L31" s="2">
        <f t="shared" si="2"/>
        <v>0.2</v>
      </c>
      <c r="M31" s="2"/>
      <c r="N31" s="2"/>
      <c r="O31" s="2">
        <f t="shared" si="3"/>
        <v>5</v>
      </c>
      <c r="P31" s="2"/>
      <c r="Q31" s="2"/>
      <c r="R31" s="2"/>
      <c r="S31" s="2">
        <f t="shared" si="1"/>
        <v>0.2</v>
      </c>
    </row>
    <row r="32" spans="1:19">
      <c r="A32" s="5">
        <v>29</v>
      </c>
      <c r="B32" s="22">
        <v>606</v>
      </c>
      <c r="C32" s="22">
        <v>12</v>
      </c>
      <c r="D32" s="22">
        <v>0</v>
      </c>
      <c r="E32" s="22" t="s">
        <v>45</v>
      </c>
      <c r="F32" s="22">
        <v>0</v>
      </c>
      <c r="G32" s="19">
        <f t="shared" si="0"/>
        <v>0</v>
      </c>
      <c r="H32" s="48"/>
      <c r="I32" s="5">
        <v>29</v>
      </c>
      <c r="J32">
        <v>4019</v>
      </c>
      <c r="K32" s="2">
        <f>AVERAGE(D170:D173)</f>
        <v>0</v>
      </c>
      <c r="L32" s="2">
        <f t="shared" si="2"/>
        <v>0.4</v>
      </c>
      <c r="M32" s="2"/>
      <c r="N32" s="2"/>
      <c r="O32" s="2">
        <f t="shared" si="3"/>
        <v>5</v>
      </c>
      <c r="P32" s="2"/>
      <c r="Q32" s="2"/>
      <c r="R32" s="2"/>
      <c r="S32" s="2">
        <f t="shared" si="1"/>
        <v>0.4</v>
      </c>
    </row>
    <row r="33" spans="1:19">
      <c r="A33" s="5">
        <v>30</v>
      </c>
      <c r="B33" s="22">
        <v>606</v>
      </c>
      <c r="C33" s="22">
        <v>26</v>
      </c>
      <c r="D33" s="22">
        <v>0</v>
      </c>
      <c r="E33" s="22" t="s">
        <v>45</v>
      </c>
      <c r="F33" s="22">
        <v>0</v>
      </c>
      <c r="G33" s="19">
        <f t="shared" si="0"/>
        <v>0</v>
      </c>
      <c r="H33" s="48"/>
      <c r="I33" s="5">
        <v>30</v>
      </c>
      <c r="J33">
        <v>4123</v>
      </c>
      <c r="K33" s="2">
        <f>AVERAGE(D174:D179)</f>
        <v>0</v>
      </c>
      <c r="L33" s="2">
        <f t="shared" si="2"/>
        <v>0.4</v>
      </c>
      <c r="M33" s="2"/>
      <c r="N33" s="2"/>
      <c r="O33" s="2">
        <f t="shared" si="3"/>
        <v>5</v>
      </c>
      <c r="P33" s="2"/>
      <c r="Q33" s="2"/>
      <c r="R33" s="2"/>
      <c r="S33" s="2">
        <f t="shared" si="1"/>
        <v>0.4</v>
      </c>
    </row>
    <row r="34" spans="1:19">
      <c r="A34" s="5">
        <v>31</v>
      </c>
      <c r="B34" s="22">
        <v>606</v>
      </c>
      <c r="C34" s="22">
        <v>36</v>
      </c>
      <c r="D34" s="22">
        <v>0</v>
      </c>
      <c r="E34" s="22" t="s">
        <v>45</v>
      </c>
      <c r="F34" s="22">
        <v>0</v>
      </c>
      <c r="G34" s="19">
        <f t="shared" si="0"/>
        <v>0</v>
      </c>
      <c r="H34" s="48"/>
      <c r="I34" s="5">
        <v>31</v>
      </c>
      <c r="J34" s="17">
        <v>4141</v>
      </c>
      <c r="K34" s="2">
        <f t="shared" ref="K34:K57" si="7">AVERAGE(D34:D38)</f>
        <v>0</v>
      </c>
      <c r="L34" s="2">
        <f t="shared" si="2"/>
        <v>0.6</v>
      </c>
      <c r="M34" s="2"/>
      <c r="N34" s="2"/>
      <c r="O34" s="2">
        <f t="shared" si="3"/>
        <v>5</v>
      </c>
      <c r="P34" s="2"/>
      <c r="Q34" s="2"/>
      <c r="R34" s="2"/>
      <c r="S34" s="2">
        <f t="shared" si="1"/>
        <v>0.6</v>
      </c>
    </row>
    <row r="35" spans="1:19">
      <c r="A35" s="5">
        <v>32</v>
      </c>
      <c r="B35" s="22">
        <v>606</v>
      </c>
      <c r="C35" s="22">
        <v>43</v>
      </c>
      <c r="D35" s="22">
        <v>0</v>
      </c>
      <c r="E35" s="22" t="s">
        <v>45</v>
      </c>
      <c r="F35" s="22">
        <v>0</v>
      </c>
      <c r="G35" s="19">
        <f t="shared" si="0"/>
        <v>0</v>
      </c>
      <c r="H35" s="48"/>
      <c r="I35" s="5">
        <v>32</v>
      </c>
      <c r="J35">
        <v>4763</v>
      </c>
      <c r="K35" s="2">
        <f t="shared" si="7"/>
        <v>0</v>
      </c>
      <c r="L35" s="2">
        <f t="shared" si="2"/>
        <v>0.8</v>
      </c>
      <c r="M35" s="2"/>
      <c r="N35" s="2"/>
      <c r="O35" s="2">
        <f t="shared" si="3"/>
        <v>5</v>
      </c>
      <c r="P35" s="2"/>
      <c r="Q35" s="2"/>
      <c r="R35" s="2"/>
      <c r="S35" s="2">
        <f t="shared" si="1"/>
        <v>0.8</v>
      </c>
    </row>
    <row r="36" spans="1:19">
      <c r="A36" s="5">
        <v>33</v>
      </c>
      <c r="B36" s="22">
        <v>606</v>
      </c>
      <c r="C36" s="22">
        <v>52</v>
      </c>
      <c r="D36" s="22">
        <v>0</v>
      </c>
      <c r="E36" s="22" t="s">
        <v>45</v>
      </c>
      <c r="F36" s="22">
        <v>0</v>
      </c>
      <c r="G36" s="19">
        <f t="shared" si="0"/>
        <v>0</v>
      </c>
      <c r="H36" s="48"/>
      <c r="I36" s="5">
        <v>33</v>
      </c>
      <c r="J36">
        <v>4913</v>
      </c>
      <c r="K36" s="2">
        <f t="shared" si="7"/>
        <v>0</v>
      </c>
      <c r="L36" s="2">
        <f t="shared" si="2"/>
        <v>0.8</v>
      </c>
      <c r="M36" s="2"/>
      <c r="N36" s="2"/>
      <c r="O36" s="2">
        <f t="shared" si="3"/>
        <v>5</v>
      </c>
      <c r="P36" s="2"/>
      <c r="Q36" s="2"/>
      <c r="R36" s="2"/>
      <c r="S36" s="2">
        <f t="shared" si="1"/>
        <v>0.8</v>
      </c>
    </row>
    <row r="37" spans="1:19">
      <c r="A37" s="5">
        <v>34</v>
      </c>
      <c r="B37" s="22">
        <v>606</v>
      </c>
      <c r="C37" s="22">
        <v>58</v>
      </c>
      <c r="D37" s="22">
        <v>0</v>
      </c>
      <c r="E37" s="22" t="s">
        <v>45</v>
      </c>
      <c r="F37" s="22">
        <v>0</v>
      </c>
      <c r="G37" s="19">
        <f t="shared" si="0"/>
        <v>0</v>
      </c>
      <c r="H37" s="48"/>
      <c r="I37" s="5">
        <v>34</v>
      </c>
      <c r="J37">
        <v>4964</v>
      </c>
      <c r="K37" s="2">
        <f t="shared" si="7"/>
        <v>0.2</v>
      </c>
      <c r="L37" s="2">
        <f t="shared" si="2"/>
        <v>0.6</v>
      </c>
      <c r="M37" s="2"/>
      <c r="N37" s="2"/>
      <c r="O37" s="2">
        <f t="shared" si="3"/>
        <v>5</v>
      </c>
      <c r="P37" s="2"/>
      <c r="Q37" s="2"/>
      <c r="R37" s="2"/>
      <c r="S37" s="2">
        <f t="shared" si="1"/>
        <v>0.8</v>
      </c>
    </row>
    <row r="38" spans="1:19">
      <c r="A38" s="5">
        <v>35</v>
      </c>
      <c r="B38" s="22">
        <v>687</v>
      </c>
      <c r="C38" s="22">
        <v>6</v>
      </c>
      <c r="D38" s="22">
        <v>0</v>
      </c>
      <c r="E38" s="22" t="s">
        <v>24</v>
      </c>
      <c r="F38" s="22">
        <v>0</v>
      </c>
      <c r="G38" s="19">
        <f t="shared" si="0"/>
        <v>1</v>
      </c>
      <c r="H38" s="48"/>
      <c r="I38" s="5">
        <v>35</v>
      </c>
      <c r="J38">
        <v>4972</v>
      </c>
      <c r="K38" s="2">
        <f t="shared" si="7"/>
        <v>0.4</v>
      </c>
      <c r="L38" s="2">
        <f t="shared" si="2"/>
        <v>0.6</v>
      </c>
      <c r="M38" s="2"/>
      <c r="N38" s="2"/>
      <c r="O38" s="2">
        <f t="shared" si="3"/>
        <v>5</v>
      </c>
      <c r="P38" s="2"/>
      <c r="Q38" s="2"/>
      <c r="R38" s="2"/>
      <c r="S38" s="2">
        <f t="shared" si="1"/>
        <v>1</v>
      </c>
    </row>
    <row r="39" spans="1:19">
      <c r="A39" s="5">
        <v>36</v>
      </c>
      <c r="B39" s="22">
        <v>687</v>
      </c>
      <c r="C39" s="22">
        <v>15</v>
      </c>
      <c r="D39" s="22">
        <v>0</v>
      </c>
      <c r="E39" s="22" t="s">
        <v>24</v>
      </c>
      <c r="F39" s="22">
        <v>0</v>
      </c>
      <c r="G39" s="19">
        <f t="shared" si="0"/>
        <v>1</v>
      </c>
      <c r="H39" s="48"/>
      <c r="I39" s="5">
        <v>36</v>
      </c>
      <c r="J39">
        <v>5089</v>
      </c>
      <c r="K39" s="2">
        <f t="shared" si="7"/>
        <v>0.6</v>
      </c>
      <c r="L39" s="2">
        <f t="shared" si="2"/>
        <v>0.4</v>
      </c>
      <c r="M39" s="2"/>
      <c r="N39" s="2"/>
      <c r="O39" s="2">
        <f t="shared" si="3"/>
        <v>5</v>
      </c>
      <c r="P39" s="2"/>
      <c r="Q39" s="2"/>
      <c r="R39" s="2"/>
      <c r="S39" s="2">
        <f t="shared" si="1"/>
        <v>1</v>
      </c>
    </row>
    <row r="40" spans="1:19">
      <c r="A40" s="5">
        <v>37</v>
      </c>
      <c r="B40" s="22">
        <v>687</v>
      </c>
      <c r="C40" s="22">
        <v>26</v>
      </c>
      <c r="D40" s="22">
        <v>0</v>
      </c>
      <c r="E40" s="22" t="s">
        <v>45</v>
      </c>
      <c r="F40" s="22">
        <v>0</v>
      </c>
      <c r="G40" s="19">
        <f t="shared" si="0"/>
        <v>0</v>
      </c>
      <c r="H40" s="48"/>
      <c r="I40" s="5">
        <v>37</v>
      </c>
      <c r="J40">
        <v>5107</v>
      </c>
      <c r="K40" s="2">
        <f t="shared" si="7"/>
        <v>0.6</v>
      </c>
      <c r="L40" s="2">
        <f t="shared" si="2"/>
        <v>0.2</v>
      </c>
      <c r="M40" s="2"/>
      <c r="N40" s="2"/>
      <c r="O40" s="2">
        <f t="shared" si="3"/>
        <v>5</v>
      </c>
      <c r="P40" s="2"/>
      <c r="Q40" s="2"/>
      <c r="R40" s="2"/>
      <c r="S40" s="2">
        <f t="shared" si="1"/>
        <v>0.8</v>
      </c>
    </row>
    <row r="41" spans="1:19">
      <c r="A41" s="5">
        <v>38</v>
      </c>
      <c r="B41" s="22">
        <v>687</v>
      </c>
      <c r="C41" s="22">
        <v>44</v>
      </c>
      <c r="D41" s="22">
        <v>1</v>
      </c>
      <c r="E41" s="22" t="s">
        <v>24</v>
      </c>
      <c r="F41" s="22">
        <v>0</v>
      </c>
      <c r="G41" s="19">
        <f t="shared" si="0"/>
        <v>1</v>
      </c>
      <c r="H41" s="48"/>
      <c r="I41" s="5">
        <v>38</v>
      </c>
      <c r="J41">
        <v>5124</v>
      </c>
      <c r="K41" s="2">
        <f t="shared" si="7"/>
        <v>0.6</v>
      </c>
      <c r="L41" s="2">
        <f t="shared" si="2"/>
        <v>0</v>
      </c>
      <c r="M41" s="2"/>
      <c r="N41" s="2"/>
      <c r="O41" s="2">
        <f t="shared" si="3"/>
        <v>5</v>
      </c>
      <c r="P41" s="2"/>
      <c r="Q41" s="2"/>
      <c r="R41" s="2"/>
      <c r="S41" s="2">
        <f t="shared" si="1"/>
        <v>0.6</v>
      </c>
    </row>
    <row r="42" spans="1:19">
      <c r="A42" s="5">
        <v>39</v>
      </c>
      <c r="B42" s="22">
        <v>687</v>
      </c>
      <c r="C42" s="22">
        <v>52</v>
      </c>
      <c r="D42" s="22">
        <v>1</v>
      </c>
      <c r="E42" s="22" t="s">
        <v>24</v>
      </c>
      <c r="F42" s="22">
        <v>0</v>
      </c>
      <c r="G42" s="19">
        <f t="shared" si="0"/>
        <v>1</v>
      </c>
      <c r="H42" s="48"/>
      <c r="I42" s="5">
        <v>39</v>
      </c>
      <c r="J42">
        <v>5285</v>
      </c>
      <c r="K42" s="2">
        <f t="shared" si="7"/>
        <v>0.4</v>
      </c>
      <c r="L42" s="2">
        <f t="shared" si="2"/>
        <v>0.2</v>
      </c>
      <c r="M42" s="2"/>
      <c r="N42" s="2"/>
      <c r="O42" s="2">
        <f t="shared" si="3"/>
        <v>5</v>
      </c>
      <c r="P42" s="2"/>
      <c r="Q42" s="2"/>
      <c r="R42" s="2"/>
      <c r="S42" s="2">
        <f t="shared" si="1"/>
        <v>0.60000000000000009</v>
      </c>
    </row>
    <row r="43" spans="1:19">
      <c r="A43" s="5">
        <v>40</v>
      </c>
      <c r="B43" s="22">
        <v>687</v>
      </c>
      <c r="C43" s="22">
        <v>58</v>
      </c>
      <c r="D43" s="22">
        <v>1</v>
      </c>
      <c r="E43" s="22" t="s">
        <v>24</v>
      </c>
      <c r="F43" s="22">
        <v>0</v>
      </c>
      <c r="G43" s="19">
        <f t="shared" si="0"/>
        <v>1</v>
      </c>
      <c r="H43" s="48"/>
      <c r="I43" s="5">
        <v>40</v>
      </c>
      <c r="J43">
        <v>5510</v>
      </c>
      <c r="K43" s="2">
        <f t="shared" si="7"/>
        <v>0.2</v>
      </c>
      <c r="L43" s="2">
        <f t="shared" si="2"/>
        <v>0.2</v>
      </c>
      <c r="M43" s="2"/>
      <c r="N43" s="2"/>
      <c r="O43" s="2">
        <f t="shared" si="3"/>
        <v>5</v>
      </c>
      <c r="P43" s="2"/>
      <c r="Q43" s="2"/>
      <c r="R43" s="2"/>
      <c r="S43" s="2">
        <f t="shared" si="1"/>
        <v>0.4</v>
      </c>
    </row>
    <row r="44" spans="1:19">
      <c r="A44" s="5">
        <v>41</v>
      </c>
      <c r="B44" s="22">
        <v>691</v>
      </c>
      <c r="C44" s="22">
        <v>9</v>
      </c>
      <c r="D44" s="22">
        <v>0</v>
      </c>
      <c r="E44" s="22" t="s">
        <v>45</v>
      </c>
      <c r="F44" s="22">
        <v>0</v>
      </c>
      <c r="G44" s="19">
        <f t="shared" si="0"/>
        <v>0</v>
      </c>
      <c r="H44" s="48"/>
      <c r="I44" s="5">
        <v>41</v>
      </c>
      <c r="J44">
        <v>5669</v>
      </c>
      <c r="K44" s="2">
        <f t="shared" si="7"/>
        <v>0</v>
      </c>
      <c r="L44" s="2">
        <f t="shared" si="2"/>
        <v>0.4</v>
      </c>
      <c r="M44" s="2"/>
      <c r="N44" s="2"/>
      <c r="O44" s="2">
        <f t="shared" si="3"/>
        <v>5</v>
      </c>
      <c r="P44" s="2"/>
      <c r="Q44" s="2"/>
      <c r="R44" s="2"/>
      <c r="S44" s="2">
        <f t="shared" si="1"/>
        <v>0.4</v>
      </c>
    </row>
    <row r="45" spans="1:19">
      <c r="A45" s="5">
        <v>42</v>
      </c>
      <c r="B45" s="22">
        <v>691</v>
      </c>
      <c r="C45" s="22">
        <v>9</v>
      </c>
      <c r="D45" s="22">
        <v>0</v>
      </c>
      <c r="E45" s="22" t="s">
        <v>45</v>
      </c>
      <c r="F45" s="22">
        <v>0</v>
      </c>
      <c r="G45" s="19">
        <f t="shared" si="0"/>
        <v>0</v>
      </c>
      <c r="H45" s="48"/>
      <c r="I45" s="5">
        <v>42</v>
      </c>
      <c r="J45">
        <v>5765</v>
      </c>
      <c r="K45" s="2">
        <f t="shared" si="7"/>
        <v>0</v>
      </c>
      <c r="L45" s="2">
        <f t="shared" si="2"/>
        <v>0.4</v>
      </c>
      <c r="M45" s="2"/>
      <c r="N45" s="2"/>
      <c r="O45" s="2">
        <f t="shared" si="3"/>
        <v>5</v>
      </c>
      <c r="P45" s="2"/>
      <c r="Q45" s="2"/>
      <c r="R45" s="2"/>
      <c r="S45" s="2">
        <f t="shared" si="1"/>
        <v>0.4</v>
      </c>
    </row>
    <row r="46" spans="1:19">
      <c r="A46" s="5">
        <v>43</v>
      </c>
      <c r="B46" s="22">
        <v>691</v>
      </c>
      <c r="C46" s="22">
        <v>15</v>
      </c>
      <c r="D46" s="22">
        <v>0</v>
      </c>
      <c r="E46" s="22" t="s">
        <v>45</v>
      </c>
      <c r="F46" s="22">
        <v>0</v>
      </c>
      <c r="G46" s="19">
        <f t="shared" si="0"/>
        <v>0</v>
      </c>
      <c r="H46" s="48"/>
      <c r="I46" s="5">
        <v>43</v>
      </c>
      <c r="J46">
        <v>5802</v>
      </c>
      <c r="K46" s="2">
        <f t="shared" si="7"/>
        <v>0</v>
      </c>
      <c r="L46" s="2">
        <f t="shared" si="2"/>
        <v>0.4</v>
      </c>
      <c r="M46" s="2"/>
      <c r="N46" s="2"/>
      <c r="O46" s="2">
        <f t="shared" si="3"/>
        <v>5</v>
      </c>
      <c r="P46" s="2"/>
      <c r="Q46" s="2"/>
      <c r="R46" s="2"/>
      <c r="S46" s="2">
        <f t="shared" si="1"/>
        <v>0.4</v>
      </c>
    </row>
    <row r="47" spans="1:19">
      <c r="A47" s="5">
        <v>44</v>
      </c>
      <c r="B47" s="22">
        <v>691</v>
      </c>
      <c r="C47" s="22">
        <v>27</v>
      </c>
      <c r="D47" s="22">
        <v>0</v>
      </c>
      <c r="E47" s="22" t="s">
        <v>45</v>
      </c>
      <c r="F47" s="22">
        <v>0</v>
      </c>
      <c r="G47" s="19">
        <f t="shared" si="0"/>
        <v>0</v>
      </c>
      <c r="H47" s="48"/>
      <c r="I47" s="5">
        <v>44</v>
      </c>
      <c r="J47">
        <v>5818</v>
      </c>
      <c r="K47" s="2">
        <f t="shared" si="7"/>
        <v>0</v>
      </c>
      <c r="L47" s="2">
        <f t="shared" si="2"/>
        <v>0.2</v>
      </c>
      <c r="M47" s="2"/>
      <c r="N47" s="2"/>
      <c r="O47" s="2">
        <f t="shared" si="3"/>
        <v>5</v>
      </c>
      <c r="P47" s="2"/>
      <c r="Q47" s="2"/>
      <c r="R47" s="2"/>
      <c r="S47" s="2">
        <f t="shared" si="1"/>
        <v>0.2</v>
      </c>
    </row>
    <row r="48" spans="1:19">
      <c r="A48" s="5">
        <v>45</v>
      </c>
      <c r="B48" s="22">
        <v>691</v>
      </c>
      <c r="C48" s="22">
        <v>33</v>
      </c>
      <c r="D48" s="22">
        <v>0</v>
      </c>
      <c r="E48" s="22" t="s">
        <v>45</v>
      </c>
      <c r="F48" s="22">
        <v>0</v>
      </c>
      <c r="G48" s="19">
        <f t="shared" si="0"/>
        <v>0</v>
      </c>
      <c r="H48" s="48"/>
      <c r="I48" s="5">
        <v>45</v>
      </c>
      <c r="J48">
        <v>5851</v>
      </c>
      <c r="K48" s="2">
        <f t="shared" si="7"/>
        <v>0</v>
      </c>
      <c r="L48" s="2">
        <f t="shared" si="2"/>
        <v>0.4</v>
      </c>
      <c r="M48" s="2"/>
      <c r="N48" s="2"/>
      <c r="O48" s="2">
        <f t="shared" si="3"/>
        <v>5</v>
      </c>
      <c r="P48" s="2"/>
      <c r="Q48" s="2"/>
      <c r="R48" s="2"/>
      <c r="S48" s="2">
        <f t="shared" si="1"/>
        <v>0.4</v>
      </c>
    </row>
    <row r="49" spans="1:19">
      <c r="A49" s="5">
        <v>46</v>
      </c>
      <c r="B49" s="22">
        <v>691</v>
      </c>
      <c r="C49" s="22">
        <v>42</v>
      </c>
      <c r="D49" s="22">
        <v>0</v>
      </c>
      <c r="E49" s="22" t="s">
        <v>24</v>
      </c>
      <c r="F49" s="22">
        <v>0</v>
      </c>
      <c r="G49" s="19">
        <f t="shared" si="0"/>
        <v>1</v>
      </c>
      <c r="H49" s="48"/>
      <c r="I49" s="5">
        <v>46</v>
      </c>
      <c r="J49">
        <v>6000</v>
      </c>
      <c r="K49" s="2">
        <f t="shared" si="7"/>
        <v>0</v>
      </c>
      <c r="L49" s="2">
        <f t="shared" si="2"/>
        <v>0.4</v>
      </c>
      <c r="M49" s="2"/>
      <c r="N49" s="2"/>
      <c r="O49" s="2">
        <f t="shared" si="3"/>
        <v>5</v>
      </c>
      <c r="P49" s="2"/>
      <c r="Q49" s="2"/>
      <c r="R49" s="2"/>
      <c r="S49" s="2">
        <f t="shared" si="1"/>
        <v>0.4</v>
      </c>
    </row>
    <row r="50" spans="1:19">
      <c r="A50" s="5">
        <v>47</v>
      </c>
      <c r="B50" s="22">
        <v>691</v>
      </c>
      <c r="C50" s="22">
        <v>49</v>
      </c>
      <c r="D50" s="22">
        <v>0</v>
      </c>
      <c r="E50" s="22" t="s">
        <v>45</v>
      </c>
      <c r="F50" s="22">
        <v>0</v>
      </c>
      <c r="G50" s="19">
        <f t="shared" si="0"/>
        <v>0</v>
      </c>
      <c r="H50" s="48"/>
      <c r="I50" s="5">
        <v>47</v>
      </c>
      <c r="J50">
        <v>6658</v>
      </c>
      <c r="K50" s="2">
        <f t="shared" si="7"/>
        <v>0</v>
      </c>
      <c r="L50" s="2">
        <f t="shared" si="2"/>
        <v>0.4</v>
      </c>
      <c r="M50" s="2"/>
      <c r="N50" s="2"/>
      <c r="O50" s="2">
        <f t="shared" si="3"/>
        <v>5</v>
      </c>
      <c r="P50" s="2"/>
      <c r="Q50" s="2"/>
      <c r="R50" s="2"/>
      <c r="S50" s="2">
        <f t="shared" si="1"/>
        <v>0.4</v>
      </c>
    </row>
    <row r="51" spans="1:19">
      <c r="A51" s="5">
        <v>48</v>
      </c>
      <c r="B51" s="22">
        <v>691</v>
      </c>
      <c r="C51" s="22">
        <v>54</v>
      </c>
      <c r="D51" s="22">
        <v>0</v>
      </c>
      <c r="E51" s="22" t="s">
        <v>24</v>
      </c>
      <c r="F51" s="22">
        <v>0</v>
      </c>
      <c r="G51" s="19">
        <f t="shared" si="0"/>
        <v>1</v>
      </c>
      <c r="H51" s="48"/>
      <c r="I51" s="5">
        <v>48</v>
      </c>
      <c r="J51">
        <v>6668</v>
      </c>
      <c r="K51" s="2">
        <f t="shared" si="7"/>
        <v>0</v>
      </c>
      <c r="L51" s="2" t="e">
        <f t="shared" ref="L51:L57" si="8">SUM(S54:S58)/O51</f>
        <v>#DIV/0!</v>
      </c>
      <c r="M51" s="2"/>
      <c r="N51" s="2"/>
      <c r="O51" s="2">
        <f t="shared" ref="O51:O57" si="9">COUNT(S54:S58)</f>
        <v>0</v>
      </c>
      <c r="P51" s="2"/>
      <c r="Q51" s="2"/>
      <c r="R51" s="2"/>
      <c r="S51" s="2" t="e">
        <f t="shared" si="1"/>
        <v>#DIV/0!</v>
      </c>
    </row>
    <row r="52" spans="1:19">
      <c r="A52" s="5">
        <v>49</v>
      </c>
      <c r="B52" s="12">
        <v>696</v>
      </c>
      <c r="C52" s="13">
        <v>5</v>
      </c>
      <c r="D52" s="12">
        <v>0</v>
      </c>
      <c r="E52" s="13" t="s">
        <v>45</v>
      </c>
      <c r="F52" s="12">
        <v>0</v>
      </c>
      <c r="G52" s="19">
        <f t="shared" si="0"/>
        <v>0</v>
      </c>
      <c r="H52" s="48"/>
      <c r="I52" s="5">
        <v>49</v>
      </c>
      <c r="J52">
        <v>6833</v>
      </c>
      <c r="K52" s="2">
        <f t="shared" si="7"/>
        <v>0.2</v>
      </c>
      <c r="L52" s="2" t="e">
        <f t="shared" si="8"/>
        <v>#DIV/0!</v>
      </c>
      <c r="M52" s="2"/>
      <c r="N52" s="2"/>
      <c r="O52" s="2">
        <f t="shared" si="9"/>
        <v>0</v>
      </c>
      <c r="P52" s="2"/>
      <c r="Q52" s="2"/>
      <c r="R52" s="2"/>
      <c r="S52" s="2" t="e">
        <f t="shared" si="1"/>
        <v>#DIV/0!</v>
      </c>
    </row>
    <row r="53" spans="1:19">
      <c r="A53" s="5">
        <v>50</v>
      </c>
      <c r="B53" s="22">
        <v>696</v>
      </c>
      <c r="C53" s="22">
        <v>16</v>
      </c>
      <c r="D53" s="22">
        <v>0</v>
      </c>
      <c r="E53" s="22" t="s">
        <v>45</v>
      </c>
      <c r="F53" s="22">
        <v>0</v>
      </c>
      <c r="G53" s="19">
        <f t="shared" si="0"/>
        <v>0</v>
      </c>
      <c r="H53" s="48"/>
      <c r="I53" s="5">
        <v>50</v>
      </c>
      <c r="J53">
        <v>6915</v>
      </c>
      <c r="K53" s="2">
        <f t="shared" si="7"/>
        <v>0.2</v>
      </c>
      <c r="L53" s="2" t="e">
        <f t="shared" si="8"/>
        <v>#DIV/0!</v>
      </c>
      <c r="M53" s="2"/>
      <c r="N53" s="2"/>
      <c r="O53" s="2">
        <f t="shared" si="9"/>
        <v>0</v>
      </c>
      <c r="P53" s="2"/>
      <c r="Q53" s="2"/>
      <c r="R53" s="2"/>
      <c r="S53" s="2" t="e">
        <f t="shared" si="1"/>
        <v>#DIV/0!</v>
      </c>
    </row>
    <row r="54" spans="1:19">
      <c r="A54" s="5">
        <v>51</v>
      </c>
      <c r="B54" s="22">
        <v>696</v>
      </c>
      <c r="C54" s="22">
        <v>22</v>
      </c>
      <c r="D54" s="22">
        <v>0</v>
      </c>
      <c r="E54" s="22" t="s">
        <v>45</v>
      </c>
      <c r="F54" s="22">
        <v>0</v>
      </c>
      <c r="G54" s="19">
        <f t="shared" si="0"/>
        <v>0</v>
      </c>
      <c r="H54" s="48"/>
      <c r="I54" s="5">
        <v>51</v>
      </c>
      <c r="J54">
        <v>6938</v>
      </c>
      <c r="K54" s="2">
        <f t="shared" si="7"/>
        <v>0.2</v>
      </c>
      <c r="L54" s="2" t="e">
        <f t="shared" si="8"/>
        <v>#DIV/0!</v>
      </c>
      <c r="M54" s="2"/>
      <c r="N54" s="2"/>
      <c r="O54" s="2">
        <f t="shared" si="9"/>
        <v>0</v>
      </c>
      <c r="P54" s="2"/>
      <c r="Q54" s="2"/>
      <c r="R54" s="2"/>
      <c r="S54" s="2" t="e">
        <f t="shared" si="1"/>
        <v>#DIV/0!</v>
      </c>
    </row>
    <row r="55" spans="1:19">
      <c r="A55" s="5">
        <v>52</v>
      </c>
      <c r="B55" s="22">
        <v>696</v>
      </c>
      <c r="C55" s="22">
        <v>29</v>
      </c>
      <c r="D55" s="22">
        <v>0</v>
      </c>
      <c r="E55" s="22" t="s">
        <v>24</v>
      </c>
      <c r="F55" s="22">
        <v>0</v>
      </c>
      <c r="G55" s="19">
        <f t="shared" si="0"/>
        <v>1</v>
      </c>
      <c r="H55" s="48"/>
      <c r="I55" s="5">
        <v>52</v>
      </c>
      <c r="J55">
        <v>7042</v>
      </c>
      <c r="K55" s="2">
        <f t="shared" si="7"/>
        <v>0.2</v>
      </c>
      <c r="L55" s="2" t="e">
        <f t="shared" si="8"/>
        <v>#DIV/0!</v>
      </c>
      <c r="M55" s="2"/>
      <c r="N55" s="2"/>
      <c r="O55" s="2">
        <f t="shared" si="9"/>
        <v>0</v>
      </c>
      <c r="P55" s="2"/>
      <c r="Q55" s="2"/>
      <c r="R55" s="2"/>
      <c r="S55" s="2" t="e">
        <f t="shared" si="1"/>
        <v>#DIV/0!</v>
      </c>
    </row>
    <row r="56" spans="1:19">
      <c r="A56" s="5">
        <v>53</v>
      </c>
      <c r="B56" s="22">
        <v>696</v>
      </c>
      <c r="C56" s="22">
        <v>39</v>
      </c>
      <c r="D56" s="22">
        <v>1</v>
      </c>
      <c r="E56" s="22" t="s">
        <v>24</v>
      </c>
      <c r="F56" s="22">
        <v>0</v>
      </c>
      <c r="G56" s="19">
        <f t="shared" si="0"/>
        <v>1</v>
      </c>
      <c r="H56" s="48"/>
      <c r="I56" s="5">
        <v>53</v>
      </c>
      <c r="J56">
        <v>7051</v>
      </c>
      <c r="K56" s="2">
        <f t="shared" si="7"/>
        <v>0.2</v>
      </c>
      <c r="L56" s="2" t="e">
        <f t="shared" si="8"/>
        <v>#DIV/0!</v>
      </c>
      <c r="M56" s="2"/>
      <c r="N56" s="2"/>
      <c r="O56" s="2">
        <f t="shared" si="9"/>
        <v>0</v>
      </c>
      <c r="P56" s="2"/>
      <c r="Q56" s="2"/>
      <c r="R56" s="2"/>
      <c r="S56" s="2" t="e">
        <f t="shared" si="1"/>
        <v>#DIV/0!</v>
      </c>
    </row>
    <row r="57" spans="1:19">
      <c r="A57" s="5">
        <v>54</v>
      </c>
      <c r="B57" s="22">
        <v>696</v>
      </c>
      <c r="C57" s="22">
        <v>52</v>
      </c>
      <c r="D57" s="22">
        <v>0</v>
      </c>
      <c r="E57" s="22" t="s">
        <v>45</v>
      </c>
      <c r="F57" s="22">
        <v>0</v>
      </c>
      <c r="G57" s="19">
        <f t="shared" si="0"/>
        <v>0</v>
      </c>
      <c r="H57" s="48"/>
      <c r="I57" s="5">
        <v>54</v>
      </c>
      <c r="J57" s="1">
        <v>7158</v>
      </c>
      <c r="K57" s="27">
        <f t="shared" si="7"/>
        <v>0</v>
      </c>
      <c r="L57" s="27" t="e">
        <f t="shared" si="8"/>
        <v>#DIV/0!</v>
      </c>
      <c r="M57" s="27"/>
      <c r="N57" s="27"/>
      <c r="O57" s="27">
        <f t="shared" si="9"/>
        <v>0</v>
      </c>
      <c r="P57" s="27"/>
      <c r="Q57" s="27"/>
      <c r="R57" s="27"/>
      <c r="S57" s="2" t="e">
        <f t="shared" si="1"/>
        <v>#DIV/0!</v>
      </c>
    </row>
    <row r="58" spans="1:19">
      <c r="A58" s="5">
        <v>55</v>
      </c>
      <c r="B58" s="12">
        <v>702</v>
      </c>
      <c r="C58" s="13">
        <v>5</v>
      </c>
      <c r="D58" s="12">
        <v>0</v>
      </c>
      <c r="E58" s="13" t="s">
        <v>45</v>
      </c>
      <c r="F58" s="12">
        <v>0</v>
      </c>
      <c r="G58" s="19">
        <f t="shared" si="0"/>
        <v>0</v>
      </c>
      <c r="H58" s="48"/>
      <c r="I58" s="29"/>
      <c r="S58" s="20"/>
    </row>
    <row r="59" spans="1:19">
      <c r="A59" s="5">
        <v>56</v>
      </c>
      <c r="B59" s="22">
        <v>702</v>
      </c>
      <c r="C59" s="22">
        <v>10</v>
      </c>
      <c r="D59" s="22">
        <v>0</v>
      </c>
      <c r="E59" s="22" t="s">
        <v>24</v>
      </c>
      <c r="F59" s="22">
        <v>0</v>
      </c>
      <c r="G59" s="19">
        <f t="shared" si="0"/>
        <v>1</v>
      </c>
      <c r="H59" s="48"/>
      <c r="I59" s="29"/>
      <c r="S59" s="19"/>
    </row>
    <row r="60" spans="1:19">
      <c r="A60" s="5">
        <v>57</v>
      </c>
      <c r="B60" s="22">
        <v>702</v>
      </c>
      <c r="C60" s="22">
        <v>21</v>
      </c>
      <c r="D60" s="22">
        <v>0</v>
      </c>
      <c r="E60" s="22" t="s">
        <v>24</v>
      </c>
      <c r="F60" s="22">
        <v>0</v>
      </c>
      <c r="G60" s="19">
        <f t="shared" si="0"/>
        <v>1</v>
      </c>
      <c r="H60" s="48"/>
      <c r="I60" s="29"/>
      <c r="S60" s="20"/>
    </row>
    <row r="61" spans="1:19">
      <c r="A61" s="5">
        <v>58</v>
      </c>
      <c r="B61" s="22">
        <v>702</v>
      </c>
      <c r="C61" s="22">
        <v>43</v>
      </c>
      <c r="D61" s="22">
        <v>0</v>
      </c>
      <c r="E61" s="22" t="s">
        <v>24</v>
      </c>
      <c r="F61" s="22">
        <v>0</v>
      </c>
      <c r="G61" s="19">
        <f t="shared" si="0"/>
        <v>1</v>
      </c>
      <c r="H61" s="48"/>
      <c r="I61" s="29"/>
      <c r="S61" s="19"/>
    </row>
    <row r="62" spans="1:19">
      <c r="A62" s="5">
        <v>59</v>
      </c>
      <c r="B62" s="22">
        <v>702</v>
      </c>
      <c r="C62" s="22">
        <v>53</v>
      </c>
      <c r="D62" s="22">
        <v>0</v>
      </c>
      <c r="E62" s="22" t="s">
        <v>24</v>
      </c>
      <c r="F62" s="22">
        <v>0</v>
      </c>
      <c r="G62" s="19">
        <f t="shared" si="0"/>
        <v>1</v>
      </c>
      <c r="H62" s="48"/>
      <c r="I62" s="29"/>
      <c r="S62" s="20"/>
    </row>
    <row r="63" spans="1:19">
      <c r="A63" s="5">
        <v>60</v>
      </c>
      <c r="B63" s="22">
        <v>848</v>
      </c>
      <c r="C63" s="22">
        <v>28</v>
      </c>
      <c r="D63" s="22">
        <v>0</v>
      </c>
      <c r="E63" s="22" t="s">
        <v>45</v>
      </c>
      <c r="F63" s="22">
        <v>0</v>
      </c>
      <c r="G63" s="19">
        <f t="shared" si="0"/>
        <v>0</v>
      </c>
      <c r="H63" s="48"/>
      <c r="I63" s="29"/>
      <c r="S63" s="19"/>
    </row>
    <row r="64" spans="1:19">
      <c r="A64" s="5">
        <v>61</v>
      </c>
      <c r="B64" s="8">
        <v>848</v>
      </c>
      <c r="C64" s="8">
        <v>4</v>
      </c>
      <c r="D64" s="9">
        <v>0</v>
      </c>
      <c r="E64" s="8" t="s">
        <v>45</v>
      </c>
      <c r="F64" s="9">
        <v>0</v>
      </c>
      <c r="G64" s="19">
        <f t="shared" si="0"/>
        <v>0</v>
      </c>
      <c r="H64" s="48"/>
      <c r="S64" s="20"/>
    </row>
    <row r="65" spans="1:19">
      <c r="A65" s="5">
        <v>62</v>
      </c>
      <c r="B65" s="22">
        <v>848</v>
      </c>
      <c r="C65" s="22">
        <v>14</v>
      </c>
      <c r="D65" s="22">
        <v>0</v>
      </c>
      <c r="E65" s="22" t="s">
        <v>45</v>
      </c>
      <c r="F65" s="22">
        <v>0</v>
      </c>
      <c r="G65" s="19">
        <f t="shared" si="0"/>
        <v>0</v>
      </c>
      <c r="H65" s="48"/>
      <c r="S65" s="19"/>
    </row>
    <row r="66" spans="1:19">
      <c r="A66" s="5">
        <v>63</v>
      </c>
      <c r="B66" s="22">
        <v>848</v>
      </c>
      <c r="C66" s="22">
        <v>22</v>
      </c>
      <c r="D66" s="22">
        <v>0</v>
      </c>
      <c r="E66" s="22" t="s">
        <v>24</v>
      </c>
      <c r="F66" s="22">
        <v>0</v>
      </c>
      <c r="G66" s="19">
        <f t="shared" si="0"/>
        <v>1</v>
      </c>
      <c r="H66" s="48"/>
      <c r="S66" s="20"/>
    </row>
    <row r="67" spans="1:19">
      <c r="A67" s="5">
        <v>64</v>
      </c>
      <c r="B67" s="22">
        <v>848</v>
      </c>
      <c r="C67" s="22">
        <v>40</v>
      </c>
      <c r="D67" s="22">
        <v>0</v>
      </c>
      <c r="E67" s="22" t="s">
        <v>45</v>
      </c>
      <c r="F67" s="22">
        <v>0</v>
      </c>
      <c r="G67" s="19">
        <f t="shared" si="0"/>
        <v>0</v>
      </c>
      <c r="H67" s="48"/>
      <c r="S67" s="19"/>
    </row>
    <row r="68" spans="1:19">
      <c r="A68" s="5">
        <v>65</v>
      </c>
      <c r="B68" s="22">
        <v>848</v>
      </c>
      <c r="C68" s="22">
        <v>53</v>
      </c>
      <c r="D68" s="22">
        <v>0</v>
      </c>
      <c r="E68" s="22" t="s">
        <v>24</v>
      </c>
      <c r="F68" s="22">
        <v>0</v>
      </c>
      <c r="G68" s="19">
        <f t="shared" ref="G68:G131" si="10">IF(E68 = "Passed",1,0)</f>
        <v>1</v>
      </c>
      <c r="H68" s="48"/>
      <c r="S68" s="20"/>
    </row>
    <row r="69" spans="1:19">
      <c r="A69" s="5">
        <v>66</v>
      </c>
      <c r="B69" s="10">
        <v>867</v>
      </c>
      <c r="C69" s="11">
        <v>3</v>
      </c>
      <c r="D69" s="10">
        <v>0</v>
      </c>
      <c r="E69" s="11" t="s">
        <v>24</v>
      </c>
      <c r="F69" s="10">
        <v>0</v>
      </c>
      <c r="G69" s="19">
        <f t="shared" si="10"/>
        <v>1</v>
      </c>
      <c r="H69" s="48"/>
      <c r="S69" s="19"/>
    </row>
    <row r="70" spans="1:19">
      <c r="A70" s="5">
        <v>67</v>
      </c>
      <c r="B70" s="22">
        <v>867</v>
      </c>
      <c r="C70" s="22">
        <v>10</v>
      </c>
      <c r="D70" s="22">
        <v>0</v>
      </c>
      <c r="E70" s="22" t="s">
        <v>24</v>
      </c>
      <c r="F70" s="22">
        <v>0</v>
      </c>
      <c r="G70" s="19">
        <f t="shared" si="10"/>
        <v>1</v>
      </c>
      <c r="H70" s="48"/>
      <c r="S70" s="20"/>
    </row>
    <row r="71" spans="1:19">
      <c r="A71" s="5">
        <v>68</v>
      </c>
      <c r="B71" s="22">
        <v>867</v>
      </c>
      <c r="C71" s="22">
        <v>26</v>
      </c>
      <c r="D71" s="22">
        <v>0</v>
      </c>
      <c r="E71" s="22" t="s">
        <v>45</v>
      </c>
      <c r="F71" s="22">
        <v>0</v>
      </c>
      <c r="G71" s="19">
        <f t="shared" si="10"/>
        <v>0</v>
      </c>
      <c r="H71" s="48"/>
      <c r="S71" s="19"/>
    </row>
    <row r="72" spans="1:19">
      <c r="A72" s="5">
        <v>69</v>
      </c>
      <c r="B72" s="22">
        <v>867</v>
      </c>
      <c r="C72" s="22">
        <v>35</v>
      </c>
      <c r="D72" s="22">
        <v>0</v>
      </c>
      <c r="E72" s="22" t="s">
        <v>24</v>
      </c>
      <c r="F72" s="22">
        <v>0</v>
      </c>
      <c r="G72" s="19">
        <f t="shared" si="10"/>
        <v>1</v>
      </c>
      <c r="H72" s="48"/>
      <c r="S72" s="20"/>
    </row>
    <row r="73" spans="1:19">
      <c r="A73" s="5">
        <v>70</v>
      </c>
      <c r="B73" s="22">
        <v>867</v>
      </c>
      <c r="C73" s="22">
        <v>42</v>
      </c>
      <c r="D73" s="22">
        <v>0</v>
      </c>
      <c r="E73" s="22" t="s">
        <v>24</v>
      </c>
      <c r="F73" s="22">
        <v>0</v>
      </c>
      <c r="G73" s="19">
        <f t="shared" si="10"/>
        <v>1</v>
      </c>
      <c r="H73" s="48"/>
      <c r="S73" s="19"/>
    </row>
    <row r="74" spans="1:19">
      <c r="A74" s="5">
        <v>71</v>
      </c>
      <c r="B74" s="22">
        <v>867</v>
      </c>
      <c r="C74" s="22">
        <v>53</v>
      </c>
      <c r="D74" s="22">
        <v>0</v>
      </c>
      <c r="E74" s="22" t="s">
        <v>24</v>
      </c>
      <c r="F74" s="22">
        <v>0</v>
      </c>
      <c r="G74" s="19">
        <f t="shared" si="10"/>
        <v>1</v>
      </c>
      <c r="H74" s="48"/>
      <c r="S74" s="20"/>
    </row>
    <row r="75" spans="1:19">
      <c r="A75" s="5">
        <v>72</v>
      </c>
      <c r="B75" s="12">
        <v>968</v>
      </c>
      <c r="C75" s="13">
        <v>5</v>
      </c>
      <c r="D75" s="12">
        <v>0</v>
      </c>
      <c r="E75" s="13" t="s">
        <v>24</v>
      </c>
      <c r="F75" s="12">
        <v>1</v>
      </c>
      <c r="G75" s="19">
        <f t="shared" si="10"/>
        <v>1</v>
      </c>
      <c r="H75" s="48"/>
      <c r="S75" s="19"/>
    </row>
    <row r="76" spans="1:19">
      <c r="A76" s="5">
        <v>73</v>
      </c>
      <c r="B76" s="22">
        <v>968</v>
      </c>
      <c r="C76" s="22">
        <v>14</v>
      </c>
      <c r="D76" s="22">
        <v>0</v>
      </c>
      <c r="E76" s="22" t="s">
        <v>45</v>
      </c>
      <c r="F76" s="22">
        <v>0</v>
      </c>
      <c r="G76" s="19">
        <f t="shared" si="10"/>
        <v>0</v>
      </c>
      <c r="H76" s="48"/>
      <c r="S76" s="20"/>
    </row>
    <row r="77" spans="1:19">
      <c r="A77" s="5">
        <v>74</v>
      </c>
      <c r="B77" s="22">
        <v>968</v>
      </c>
      <c r="C77" s="22">
        <v>38</v>
      </c>
      <c r="D77" s="22">
        <v>0</v>
      </c>
      <c r="E77" s="22" t="s">
        <v>45</v>
      </c>
      <c r="F77" s="22">
        <v>0</v>
      </c>
      <c r="G77" s="19">
        <f t="shared" si="10"/>
        <v>0</v>
      </c>
      <c r="H77" s="48"/>
      <c r="S77" s="19"/>
    </row>
    <row r="78" spans="1:19">
      <c r="A78" s="5">
        <v>75</v>
      </c>
      <c r="B78" s="22">
        <v>968</v>
      </c>
      <c r="C78" s="22">
        <v>47</v>
      </c>
      <c r="D78" s="22">
        <v>0</v>
      </c>
      <c r="E78" s="22" t="s">
        <v>24</v>
      </c>
      <c r="F78" s="22">
        <v>0</v>
      </c>
      <c r="G78" s="19">
        <f t="shared" si="10"/>
        <v>1</v>
      </c>
      <c r="H78" s="48"/>
      <c r="S78" s="20"/>
    </row>
    <row r="79" spans="1:19">
      <c r="A79" s="5">
        <v>76</v>
      </c>
      <c r="B79" s="10">
        <v>980</v>
      </c>
      <c r="C79" s="11">
        <v>3</v>
      </c>
      <c r="D79" s="10">
        <v>0</v>
      </c>
      <c r="E79" s="11" t="s">
        <v>45</v>
      </c>
      <c r="F79" s="10">
        <v>0</v>
      </c>
      <c r="G79" s="19">
        <f t="shared" si="10"/>
        <v>0</v>
      </c>
      <c r="H79" s="48"/>
      <c r="S79" s="19"/>
    </row>
    <row r="80" spans="1:19">
      <c r="A80" s="5">
        <v>77</v>
      </c>
      <c r="B80" s="22">
        <v>980</v>
      </c>
      <c r="C80" s="22">
        <v>11</v>
      </c>
      <c r="D80" s="22">
        <v>0</v>
      </c>
      <c r="E80" s="22" t="s">
        <v>24</v>
      </c>
      <c r="F80" s="22">
        <v>0</v>
      </c>
      <c r="G80" s="19">
        <f t="shared" si="10"/>
        <v>1</v>
      </c>
      <c r="H80" s="48"/>
      <c r="S80" s="20"/>
    </row>
    <row r="81" spans="1:19">
      <c r="A81" s="5">
        <v>78</v>
      </c>
      <c r="B81" s="22">
        <v>980</v>
      </c>
      <c r="C81" s="22">
        <v>27</v>
      </c>
      <c r="D81" s="22">
        <v>0</v>
      </c>
      <c r="E81" s="22" t="s">
        <v>24</v>
      </c>
      <c r="F81" s="22">
        <v>0</v>
      </c>
      <c r="G81" s="19">
        <f t="shared" si="10"/>
        <v>1</v>
      </c>
      <c r="H81" s="48"/>
      <c r="S81" s="19"/>
    </row>
    <row r="82" spans="1:19">
      <c r="A82" s="5">
        <v>79</v>
      </c>
      <c r="B82" s="22">
        <v>980</v>
      </c>
      <c r="C82" s="22">
        <v>32</v>
      </c>
      <c r="D82" s="22">
        <v>0</v>
      </c>
      <c r="E82" s="22" t="s">
        <v>45</v>
      </c>
      <c r="F82" s="22">
        <v>0</v>
      </c>
      <c r="G82" s="19">
        <f t="shared" si="10"/>
        <v>0</v>
      </c>
      <c r="H82" s="48"/>
      <c r="S82" s="20"/>
    </row>
    <row r="83" spans="1:19">
      <c r="A83" s="5">
        <v>80</v>
      </c>
      <c r="B83" s="22">
        <v>980</v>
      </c>
      <c r="C83" s="22">
        <v>37</v>
      </c>
      <c r="D83" s="22">
        <v>0</v>
      </c>
      <c r="E83" s="22" t="s">
        <v>45</v>
      </c>
      <c r="F83" s="22">
        <v>0</v>
      </c>
      <c r="G83" s="19">
        <f t="shared" si="10"/>
        <v>0</v>
      </c>
      <c r="H83" s="48"/>
      <c r="S83" s="19"/>
    </row>
    <row r="84" spans="1:19">
      <c r="A84" s="5">
        <v>81</v>
      </c>
      <c r="B84" s="22">
        <v>980</v>
      </c>
      <c r="C84" s="22">
        <v>55</v>
      </c>
      <c r="D84" s="22">
        <v>0</v>
      </c>
      <c r="E84" s="22" t="s">
        <v>24</v>
      </c>
      <c r="F84" s="22">
        <v>0</v>
      </c>
      <c r="G84" s="19">
        <f t="shared" si="10"/>
        <v>1</v>
      </c>
      <c r="H84" s="48"/>
      <c r="S84" s="20"/>
    </row>
    <row r="85" spans="1:19">
      <c r="A85" s="5">
        <v>82</v>
      </c>
      <c r="B85" s="14">
        <v>1197</v>
      </c>
      <c r="C85" s="15">
        <v>2</v>
      </c>
      <c r="D85" s="14">
        <v>0</v>
      </c>
      <c r="E85" s="15" t="s">
        <v>45</v>
      </c>
      <c r="F85" s="14">
        <v>0</v>
      </c>
      <c r="G85" s="19">
        <f t="shared" si="10"/>
        <v>0</v>
      </c>
      <c r="H85" s="48"/>
      <c r="S85" s="19"/>
    </row>
    <row r="86" spans="1:19">
      <c r="A86" s="5">
        <v>83</v>
      </c>
      <c r="B86" s="22">
        <v>1197</v>
      </c>
      <c r="C86" s="22">
        <v>10</v>
      </c>
      <c r="D86" s="22">
        <v>0</v>
      </c>
      <c r="E86" s="22" t="s">
        <v>24</v>
      </c>
      <c r="F86" s="22">
        <v>0</v>
      </c>
      <c r="G86" s="19">
        <f t="shared" si="10"/>
        <v>1</v>
      </c>
      <c r="H86" s="48"/>
      <c r="S86" s="20"/>
    </row>
    <row r="87" spans="1:19">
      <c r="A87" s="5">
        <v>84</v>
      </c>
      <c r="B87" s="22">
        <v>1197</v>
      </c>
      <c r="C87" s="22">
        <v>23</v>
      </c>
      <c r="D87" s="22">
        <v>0</v>
      </c>
      <c r="E87" s="22" t="s">
        <v>24</v>
      </c>
      <c r="F87" s="22">
        <v>0</v>
      </c>
      <c r="G87" s="19">
        <f t="shared" si="10"/>
        <v>1</v>
      </c>
      <c r="H87" s="48"/>
      <c r="S87" s="19"/>
    </row>
    <row r="88" spans="1:19">
      <c r="A88" s="5">
        <v>85</v>
      </c>
      <c r="B88" s="22">
        <v>1197</v>
      </c>
      <c r="C88" s="22">
        <v>30</v>
      </c>
      <c r="D88" s="22">
        <v>0</v>
      </c>
      <c r="E88" s="22" t="s">
        <v>45</v>
      </c>
      <c r="F88" s="22">
        <v>0</v>
      </c>
      <c r="G88" s="19">
        <f t="shared" si="10"/>
        <v>0</v>
      </c>
      <c r="H88" s="48"/>
      <c r="S88" s="20"/>
    </row>
    <row r="89" spans="1:19">
      <c r="A89" s="5">
        <v>86</v>
      </c>
      <c r="B89" s="22">
        <v>1197</v>
      </c>
      <c r="C89" s="22">
        <v>45</v>
      </c>
      <c r="D89" s="22">
        <v>0</v>
      </c>
      <c r="E89" s="22" t="s">
        <v>45</v>
      </c>
      <c r="F89" s="22">
        <v>0</v>
      </c>
      <c r="G89" s="19">
        <f t="shared" si="10"/>
        <v>0</v>
      </c>
      <c r="H89" s="48"/>
      <c r="S89" s="19"/>
    </row>
    <row r="90" spans="1:19">
      <c r="A90" s="5">
        <v>87</v>
      </c>
      <c r="B90" s="22">
        <v>1197</v>
      </c>
      <c r="C90" s="22">
        <v>52</v>
      </c>
      <c r="D90" s="22">
        <v>0</v>
      </c>
      <c r="E90" s="22" t="s">
        <v>45</v>
      </c>
      <c r="F90" s="22">
        <v>0</v>
      </c>
      <c r="G90" s="19">
        <f t="shared" si="10"/>
        <v>0</v>
      </c>
      <c r="H90" s="48"/>
      <c r="S90" s="20"/>
    </row>
    <row r="91" spans="1:19">
      <c r="A91" s="5">
        <v>88</v>
      </c>
      <c r="B91" s="22">
        <v>1197</v>
      </c>
      <c r="C91" s="22">
        <v>58</v>
      </c>
      <c r="D91" s="22">
        <v>0</v>
      </c>
      <c r="E91" s="22" t="s">
        <v>24</v>
      </c>
      <c r="F91" s="22">
        <v>0</v>
      </c>
      <c r="G91" s="19">
        <f t="shared" si="10"/>
        <v>1</v>
      </c>
      <c r="H91" s="48"/>
      <c r="S91" s="19"/>
    </row>
    <row r="92" spans="1:19">
      <c r="A92" s="5">
        <v>89</v>
      </c>
      <c r="B92" s="8">
        <v>1452</v>
      </c>
      <c r="C92" s="8">
        <v>4</v>
      </c>
      <c r="D92" s="9">
        <v>0</v>
      </c>
      <c r="E92" s="8" t="s">
        <v>45</v>
      </c>
      <c r="F92" s="9">
        <v>0</v>
      </c>
      <c r="G92" s="19">
        <f t="shared" si="10"/>
        <v>0</v>
      </c>
      <c r="H92" s="48"/>
      <c r="S92" s="20"/>
    </row>
    <row r="93" spans="1:19">
      <c r="A93" s="5">
        <v>90</v>
      </c>
      <c r="B93" s="22">
        <v>1452</v>
      </c>
      <c r="C93" s="22">
        <v>17</v>
      </c>
      <c r="D93" s="22">
        <v>0</v>
      </c>
      <c r="E93" s="22" t="s">
        <v>45</v>
      </c>
      <c r="F93" s="22">
        <v>0</v>
      </c>
      <c r="G93" s="19">
        <f t="shared" si="10"/>
        <v>0</v>
      </c>
      <c r="H93" s="48"/>
      <c r="S93" s="19"/>
    </row>
    <row r="94" spans="1:19">
      <c r="A94" s="5">
        <v>91</v>
      </c>
      <c r="B94" s="22">
        <v>1452</v>
      </c>
      <c r="C94" s="22">
        <v>22</v>
      </c>
      <c r="D94" s="22">
        <v>0</v>
      </c>
      <c r="E94" s="22" t="s">
        <v>24</v>
      </c>
      <c r="F94" s="22">
        <v>0</v>
      </c>
      <c r="G94" s="19">
        <f t="shared" si="10"/>
        <v>1</v>
      </c>
      <c r="H94" s="48"/>
      <c r="S94" s="20"/>
    </row>
    <row r="95" spans="1:19">
      <c r="A95" s="5">
        <v>92</v>
      </c>
      <c r="B95" s="22">
        <v>1452</v>
      </c>
      <c r="C95" s="22">
        <v>35</v>
      </c>
      <c r="D95" s="22">
        <v>1</v>
      </c>
      <c r="E95" s="22" t="s">
        <v>24</v>
      </c>
      <c r="F95" s="22">
        <v>0</v>
      </c>
      <c r="G95" s="19">
        <f t="shared" si="10"/>
        <v>1</v>
      </c>
      <c r="H95" s="48"/>
      <c r="S95" s="19"/>
    </row>
    <row r="96" spans="1:19">
      <c r="A96" s="5">
        <v>93</v>
      </c>
      <c r="B96" s="22">
        <v>1452</v>
      </c>
      <c r="C96" s="22">
        <v>43</v>
      </c>
      <c r="D96" s="22">
        <v>1</v>
      </c>
      <c r="E96" s="22" t="s">
        <v>24</v>
      </c>
      <c r="F96" s="22">
        <v>0</v>
      </c>
      <c r="G96" s="19">
        <f t="shared" si="10"/>
        <v>1</v>
      </c>
      <c r="H96" s="48"/>
      <c r="S96" s="20"/>
    </row>
    <row r="97" spans="1:19">
      <c r="A97" s="5">
        <v>94</v>
      </c>
      <c r="B97" s="22">
        <v>1452</v>
      </c>
      <c r="C97" s="22">
        <v>51</v>
      </c>
      <c r="D97" s="22">
        <v>1</v>
      </c>
      <c r="E97" s="22" t="s">
        <v>24</v>
      </c>
      <c r="F97" s="22">
        <v>0</v>
      </c>
      <c r="G97" s="19">
        <f t="shared" si="10"/>
        <v>1</v>
      </c>
      <c r="H97" s="48"/>
      <c r="S97" s="19"/>
    </row>
    <row r="98" spans="1:19">
      <c r="A98" s="5">
        <v>95</v>
      </c>
      <c r="B98" s="22">
        <v>1452</v>
      </c>
      <c r="C98" s="22">
        <v>55</v>
      </c>
      <c r="D98" s="22">
        <v>0</v>
      </c>
      <c r="E98" s="22" t="s">
        <v>24</v>
      </c>
      <c r="F98" s="22">
        <v>0</v>
      </c>
      <c r="G98" s="19">
        <f t="shared" si="10"/>
        <v>1</v>
      </c>
      <c r="H98" s="48"/>
      <c r="S98" s="20"/>
    </row>
    <row r="99" spans="1:19">
      <c r="A99" s="5">
        <v>96</v>
      </c>
      <c r="B99" s="22">
        <v>1515</v>
      </c>
      <c r="C99" s="22">
        <v>6</v>
      </c>
      <c r="D99" s="22">
        <v>0</v>
      </c>
      <c r="E99" s="22" t="s">
        <v>24</v>
      </c>
      <c r="F99" s="22">
        <v>0</v>
      </c>
      <c r="G99" s="19">
        <f t="shared" si="10"/>
        <v>1</v>
      </c>
      <c r="H99" s="48"/>
      <c r="S99" s="19"/>
    </row>
    <row r="100" spans="1:19">
      <c r="A100" s="5">
        <v>97</v>
      </c>
      <c r="B100" s="22">
        <v>1515</v>
      </c>
      <c r="C100" s="22">
        <v>12</v>
      </c>
      <c r="D100" s="22">
        <v>0</v>
      </c>
      <c r="E100" s="22" t="s">
        <v>24</v>
      </c>
      <c r="F100" s="22">
        <v>0</v>
      </c>
      <c r="G100" s="19">
        <f t="shared" si="10"/>
        <v>1</v>
      </c>
      <c r="H100" s="48"/>
      <c r="S100" s="20"/>
    </row>
    <row r="101" spans="1:19">
      <c r="A101" s="5">
        <v>98</v>
      </c>
      <c r="B101" s="22">
        <v>1515</v>
      </c>
      <c r="C101" s="22">
        <v>19</v>
      </c>
      <c r="D101" s="22">
        <v>0</v>
      </c>
      <c r="E101" s="22" t="s">
        <v>45</v>
      </c>
      <c r="F101" s="22">
        <v>0</v>
      </c>
      <c r="G101" s="19">
        <f t="shared" si="10"/>
        <v>0</v>
      </c>
      <c r="H101" s="48"/>
      <c r="S101" s="19"/>
    </row>
    <row r="102" spans="1:19">
      <c r="A102" s="5">
        <v>99</v>
      </c>
      <c r="B102" s="22">
        <v>1515</v>
      </c>
      <c r="C102" s="22">
        <v>30</v>
      </c>
      <c r="D102" s="22">
        <v>0</v>
      </c>
      <c r="E102" s="22" t="s">
        <v>24</v>
      </c>
      <c r="F102" s="22">
        <v>0</v>
      </c>
      <c r="G102" s="19">
        <f t="shared" si="10"/>
        <v>1</v>
      </c>
      <c r="H102" s="48"/>
      <c r="S102" s="20"/>
    </row>
    <row r="103" spans="1:19">
      <c r="A103" s="5">
        <v>100</v>
      </c>
      <c r="B103" s="22">
        <v>1515</v>
      </c>
      <c r="C103" s="22">
        <v>39</v>
      </c>
      <c r="D103" s="22">
        <v>0</v>
      </c>
      <c r="E103" s="22" t="s">
        <v>45</v>
      </c>
      <c r="F103" s="22">
        <v>0</v>
      </c>
      <c r="G103" s="19">
        <f t="shared" si="10"/>
        <v>0</v>
      </c>
      <c r="H103" s="48"/>
      <c r="S103" s="19"/>
    </row>
    <row r="104" spans="1:19">
      <c r="A104" s="5">
        <v>101</v>
      </c>
      <c r="B104" s="22">
        <v>1515</v>
      </c>
      <c r="C104" s="22">
        <v>47</v>
      </c>
      <c r="D104" s="22">
        <v>0</v>
      </c>
      <c r="E104" s="22" t="s">
        <v>24</v>
      </c>
      <c r="F104" s="22">
        <v>0</v>
      </c>
      <c r="G104" s="19">
        <f t="shared" si="10"/>
        <v>1</v>
      </c>
      <c r="H104" s="48"/>
      <c r="S104" s="20"/>
    </row>
    <row r="105" spans="1:19">
      <c r="A105" s="5">
        <v>102</v>
      </c>
      <c r="B105" s="22">
        <v>1726</v>
      </c>
      <c r="C105" s="22">
        <v>5</v>
      </c>
      <c r="D105" s="22">
        <v>1</v>
      </c>
      <c r="E105" s="22" t="s">
        <v>45</v>
      </c>
      <c r="F105" s="22">
        <v>0</v>
      </c>
      <c r="G105" s="19">
        <f t="shared" si="10"/>
        <v>0</v>
      </c>
      <c r="H105" s="17"/>
      <c r="S105" s="19"/>
    </row>
    <row r="106" spans="1:19">
      <c r="A106" s="5">
        <v>103</v>
      </c>
      <c r="B106" s="22">
        <v>1726</v>
      </c>
      <c r="C106" s="22">
        <v>13</v>
      </c>
      <c r="D106" s="22">
        <v>1</v>
      </c>
      <c r="E106" s="22" t="s">
        <v>24</v>
      </c>
      <c r="F106" s="22">
        <v>0</v>
      </c>
      <c r="G106" s="19">
        <f t="shared" si="10"/>
        <v>1</v>
      </c>
      <c r="H106" s="17"/>
      <c r="S106" s="20"/>
    </row>
    <row r="107" spans="1:19">
      <c r="A107" s="5">
        <v>104</v>
      </c>
      <c r="B107" s="22">
        <v>1726</v>
      </c>
      <c r="C107" s="22">
        <v>20</v>
      </c>
      <c r="D107" s="22">
        <v>1</v>
      </c>
      <c r="E107" s="22" t="s">
        <v>45</v>
      </c>
      <c r="F107" s="22">
        <v>0</v>
      </c>
      <c r="G107" s="19">
        <f t="shared" si="10"/>
        <v>0</v>
      </c>
      <c r="H107" s="17"/>
      <c r="S107" s="19"/>
    </row>
    <row r="108" spans="1:19">
      <c r="A108" s="5">
        <v>105</v>
      </c>
      <c r="B108" s="22">
        <v>1726</v>
      </c>
      <c r="C108" s="22">
        <v>30</v>
      </c>
      <c r="D108" s="22">
        <v>0</v>
      </c>
      <c r="E108" s="22" t="s">
        <v>24</v>
      </c>
      <c r="F108" s="22">
        <v>0</v>
      </c>
      <c r="G108" s="19">
        <f t="shared" si="10"/>
        <v>1</v>
      </c>
      <c r="H108" s="17"/>
      <c r="S108" s="20"/>
    </row>
    <row r="109" spans="1:19">
      <c r="A109" s="5">
        <v>106</v>
      </c>
      <c r="B109" s="22">
        <v>1726</v>
      </c>
      <c r="C109" s="22">
        <v>40</v>
      </c>
      <c r="D109" s="22">
        <v>0</v>
      </c>
      <c r="E109" s="22" t="s">
        <v>24</v>
      </c>
      <c r="F109" s="22">
        <v>0</v>
      </c>
      <c r="G109" s="19">
        <f t="shared" si="10"/>
        <v>1</v>
      </c>
      <c r="H109" s="17"/>
      <c r="S109" s="19"/>
    </row>
    <row r="110" spans="1:19">
      <c r="A110" s="5">
        <v>107</v>
      </c>
      <c r="B110" s="22">
        <v>1726</v>
      </c>
      <c r="C110" s="22">
        <v>51</v>
      </c>
      <c r="D110" s="22">
        <v>0</v>
      </c>
      <c r="E110" s="22" t="s">
        <v>24</v>
      </c>
      <c r="F110" s="22">
        <v>0</v>
      </c>
      <c r="G110" s="19">
        <f t="shared" si="10"/>
        <v>1</v>
      </c>
      <c r="H110" s="17"/>
      <c r="S110" s="20"/>
    </row>
    <row r="111" spans="1:19">
      <c r="A111" s="5">
        <v>108</v>
      </c>
      <c r="B111" s="22">
        <v>1726</v>
      </c>
      <c r="C111" s="22">
        <v>57</v>
      </c>
      <c r="D111" s="22">
        <v>0</v>
      </c>
      <c r="E111" s="22" t="s">
        <v>24</v>
      </c>
      <c r="F111" s="22">
        <v>0</v>
      </c>
      <c r="G111" s="19">
        <f t="shared" si="10"/>
        <v>1</v>
      </c>
      <c r="H111" s="17"/>
      <c r="S111" s="19"/>
    </row>
    <row r="112" spans="1:19">
      <c r="A112" s="5">
        <v>109</v>
      </c>
      <c r="B112" s="8">
        <v>1759</v>
      </c>
      <c r="C112" s="8">
        <v>4</v>
      </c>
      <c r="D112" s="9">
        <v>0</v>
      </c>
      <c r="E112" s="8" t="s">
        <v>45</v>
      </c>
      <c r="F112" s="9">
        <v>0</v>
      </c>
      <c r="G112" s="19">
        <f t="shared" si="10"/>
        <v>0</v>
      </c>
      <c r="H112" s="17"/>
      <c r="S112" s="20"/>
    </row>
    <row r="113" spans="1:19">
      <c r="A113" s="5">
        <v>110</v>
      </c>
      <c r="B113" s="22">
        <v>1759</v>
      </c>
      <c r="C113" s="22">
        <v>10</v>
      </c>
      <c r="D113" s="22">
        <v>0</v>
      </c>
      <c r="E113" s="22" t="s">
        <v>45</v>
      </c>
      <c r="F113" s="22">
        <v>0</v>
      </c>
      <c r="G113" s="19">
        <f t="shared" si="10"/>
        <v>0</v>
      </c>
      <c r="H113" s="17"/>
      <c r="S113" s="19"/>
    </row>
    <row r="114" spans="1:19">
      <c r="A114" s="5">
        <v>111</v>
      </c>
      <c r="B114" s="22">
        <v>1759</v>
      </c>
      <c r="C114" s="22">
        <v>19</v>
      </c>
      <c r="D114" s="22">
        <v>0</v>
      </c>
      <c r="E114" s="22" t="s">
        <v>45</v>
      </c>
      <c r="F114" s="22">
        <v>0</v>
      </c>
      <c r="G114" s="19">
        <f t="shared" si="10"/>
        <v>0</v>
      </c>
      <c r="H114" s="17"/>
      <c r="S114" s="20"/>
    </row>
    <row r="115" spans="1:19">
      <c r="A115" s="5">
        <v>112</v>
      </c>
      <c r="B115" s="22">
        <v>1759</v>
      </c>
      <c r="C115" s="22">
        <v>32</v>
      </c>
      <c r="D115" s="22">
        <v>0</v>
      </c>
      <c r="E115" s="22" t="s">
        <v>24</v>
      </c>
      <c r="F115" s="22">
        <v>0</v>
      </c>
      <c r="G115" s="19">
        <f t="shared" si="10"/>
        <v>1</v>
      </c>
      <c r="H115" s="17"/>
      <c r="S115" s="19"/>
    </row>
    <row r="116" spans="1:19">
      <c r="A116" s="5">
        <v>113</v>
      </c>
      <c r="B116" s="22">
        <v>1759</v>
      </c>
      <c r="C116" s="22">
        <v>44</v>
      </c>
      <c r="D116" s="22">
        <v>0</v>
      </c>
      <c r="E116" s="22" t="s">
        <v>24</v>
      </c>
      <c r="F116" s="22">
        <v>0</v>
      </c>
      <c r="G116" s="19">
        <f t="shared" si="10"/>
        <v>1</v>
      </c>
      <c r="H116" s="17"/>
      <c r="S116" s="20"/>
    </row>
    <row r="117" spans="1:19">
      <c r="A117" s="5">
        <v>114</v>
      </c>
      <c r="B117" s="22">
        <v>1759</v>
      </c>
      <c r="C117" s="22">
        <v>52</v>
      </c>
      <c r="D117" s="22">
        <v>0</v>
      </c>
      <c r="E117" s="22" t="s">
        <v>24</v>
      </c>
      <c r="F117" s="22">
        <v>0</v>
      </c>
      <c r="G117" s="19">
        <f t="shared" si="10"/>
        <v>1</v>
      </c>
      <c r="H117" s="17"/>
      <c r="S117" s="19"/>
    </row>
    <row r="118" spans="1:19">
      <c r="A118" s="5">
        <v>115</v>
      </c>
      <c r="B118" s="22">
        <v>2404</v>
      </c>
      <c r="C118" s="22">
        <v>9</v>
      </c>
      <c r="D118" s="22">
        <v>0</v>
      </c>
      <c r="E118" s="22" t="s">
        <v>45</v>
      </c>
      <c r="F118" s="22">
        <v>0</v>
      </c>
      <c r="G118" s="19">
        <f t="shared" si="10"/>
        <v>0</v>
      </c>
      <c r="H118" s="17"/>
      <c r="S118" s="20"/>
    </row>
    <row r="119" spans="1:19">
      <c r="A119" s="5">
        <v>116</v>
      </c>
      <c r="B119" s="22">
        <v>2404</v>
      </c>
      <c r="C119" s="22">
        <v>9</v>
      </c>
      <c r="D119" s="22">
        <v>0</v>
      </c>
      <c r="E119" s="22" t="s">
        <v>45</v>
      </c>
      <c r="F119" s="22">
        <v>0</v>
      </c>
      <c r="G119" s="19">
        <f t="shared" si="10"/>
        <v>0</v>
      </c>
      <c r="H119" s="17"/>
      <c r="S119" s="19"/>
    </row>
    <row r="120" spans="1:19">
      <c r="A120" s="5">
        <v>117</v>
      </c>
      <c r="B120" s="22">
        <v>2404</v>
      </c>
      <c r="C120" s="22">
        <v>14</v>
      </c>
      <c r="D120" s="22">
        <v>0</v>
      </c>
      <c r="E120" s="22" t="s">
        <v>45</v>
      </c>
      <c r="F120" s="22">
        <v>0</v>
      </c>
      <c r="G120" s="19">
        <f t="shared" si="10"/>
        <v>0</v>
      </c>
      <c r="H120" s="17"/>
      <c r="S120" s="20"/>
    </row>
    <row r="121" spans="1:19">
      <c r="A121" s="5">
        <v>118</v>
      </c>
      <c r="B121" s="22">
        <v>2404</v>
      </c>
      <c r="C121" s="22">
        <v>19</v>
      </c>
      <c r="D121" s="22">
        <v>0</v>
      </c>
      <c r="E121" s="22" t="s">
        <v>45</v>
      </c>
      <c r="F121" s="22">
        <v>0</v>
      </c>
      <c r="G121" s="19">
        <f t="shared" si="10"/>
        <v>0</v>
      </c>
      <c r="H121" s="17"/>
      <c r="S121" s="19"/>
    </row>
    <row r="122" spans="1:19">
      <c r="A122" s="5">
        <v>119</v>
      </c>
      <c r="B122" s="22">
        <v>2404</v>
      </c>
      <c r="C122" s="22">
        <v>36</v>
      </c>
      <c r="D122" s="22">
        <v>0</v>
      </c>
      <c r="E122" s="22" t="s">
        <v>24</v>
      </c>
      <c r="F122" s="22">
        <v>0</v>
      </c>
      <c r="G122" s="19">
        <f t="shared" si="10"/>
        <v>1</v>
      </c>
      <c r="H122" s="17"/>
      <c r="S122" s="20"/>
    </row>
    <row r="123" spans="1:19">
      <c r="A123" s="5">
        <v>120</v>
      </c>
      <c r="B123" s="22">
        <v>2404</v>
      </c>
      <c r="C123" s="22">
        <v>42</v>
      </c>
      <c r="D123" s="22">
        <v>0</v>
      </c>
      <c r="E123" s="22" t="s">
        <v>45</v>
      </c>
      <c r="F123" s="22">
        <v>0</v>
      </c>
      <c r="G123" s="19">
        <f t="shared" si="10"/>
        <v>0</v>
      </c>
      <c r="H123" s="17"/>
      <c r="S123" s="19"/>
    </row>
    <row r="124" spans="1:19">
      <c r="A124" s="5">
        <v>121</v>
      </c>
      <c r="B124" s="22">
        <v>2404</v>
      </c>
      <c r="C124" s="22">
        <v>51</v>
      </c>
      <c r="D124" s="22">
        <v>0</v>
      </c>
      <c r="E124" s="22" t="s">
        <v>24</v>
      </c>
      <c r="F124" s="22">
        <v>0</v>
      </c>
      <c r="G124" s="19">
        <f t="shared" si="10"/>
        <v>1</v>
      </c>
      <c r="H124" s="17"/>
      <c r="S124" s="20"/>
    </row>
    <row r="125" spans="1:19">
      <c r="A125" s="5">
        <v>122</v>
      </c>
      <c r="B125" s="22">
        <v>2493</v>
      </c>
      <c r="C125" s="22">
        <v>58</v>
      </c>
      <c r="D125" s="22">
        <v>0</v>
      </c>
      <c r="E125" s="22" t="s">
        <v>45</v>
      </c>
      <c r="F125" s="22">
        <v>0</v>
      </c>
      <c r="G125" s="19">
        <f t="shared" si="10"/>
        <v>0</v>
      </c>
      <c r="H125" s="17"/>
      <c r="S125" s="19"/>
    </row>
    <row r="126" spans="1:19">
      <c r="A126" s="5">
        <v>123</v>
      </c>
      <c r="B126" s="22">
        <v>2493</v>
      </c>
      <c r="C126" s="22">
        <v>7</v>
      </c>
      <c r="D126" s="22">
        <v>0</v>
      </c>
      <c r="E126" s="22" t="s">
        <v>24</v>
      </c>
      <c r="F126" s="22">
        <v>0</v>
      </c>
      <c r="G126" s="19">
        <f t="shared" si="10"/>
        <v>1</v>
      </c>
      <c r="H126" s="17"/>
      <c r="S126" s="20"/>
    </row>
    <row r="127" spans="1:19">
      <c r="A127" s="5">
        <v>124</v>
      </c>
      <c r="B127" s="22">
        <v>2493</v>
      </c>
      <c r="C127" s="22">
        <v>14</v>
      </c>
      <c r="D127" s="22">
        <v>0</v>
      </c>
      <c r="E127" s="22" t="s">
        <v>45</v>
      </c>
      <c r="F127" s="22">
        <v>0</v>
      </c>
      <c r="G127" s="19">
        <f t="shared" si="10"/>
        <v>0</v>
      </c>
      <c r="H127" s="17"/>
      <c r="S127" s="19"/>
    </row>
    <row r="128" spans="1:19">
      <c r="A128" s="5">
        <v>125</v>
      </c>
      <c r="B128" s="22">
        <v>2493</v>
      </c>
      <c r="C128" s="22">
        <v>19</v>
      </c>
      <c r="D128" s="22">
        <v>0</v>
      </c>
      <c r="E128" s="22" t="s">
        <v>45</v>
      </c>
      <c r="F128" s="22">
        <v>0</v>
      </c>
      <c r="G128" s="19">
        <f t="shared" si="10"/>
        <v>0</v>
      </c>
      <c r="H128" s="17"/>
      <c r="S128" s="20"/>
    </row>
    <row r="129" spans="1:19">
      <c r="A129" s="5">
        <v>126</v>
      </c>
      <c r="B129" s="22">
        <v>2493</v>
      </c>
      <c r="C129" s="22">
        <v>29</v>
      </c>
      <c r="D129" s="22">
        <v>0</v>
      </c>
      <c r="E129" s="22" t="s">
        <v>24</v>
      </c>
      <c r="F129" s="22">
        <v>0</v>
      </c>
      <c r="G129" s="19">
        <f t="shared" si="10"/>
        <v>1</v>
      </c>
      <c r="H129" s="17"/>
      <c r="S129" s="19"/>
    </row>
    <row r="130" spans="1:19">
      <c r="A130" s="5">
        <v>127</v>
      </c>
      <c r="B130" s="22">
        <v>2493</v>
      </c>
      <c r="C130" s="22">
        <v>42</v>
      </c>
      <c r="D130" s="22">
        <v>0</v>
      </c>
      <c r="E130" s="22" t="s">
        <v>24</v>
      </c>
      <c r="F130" s="22">
        <v>0</v>
      </c>
      <c r="G130" s="19">
        <f t="shared" si="10"/>
        <v>1</v>
      </c>
      <c r="H130" s="17"/>
      <c r="S130" s="20"/>
    </row>
    <row r="131" spans="1:19">
      <c r="A131" s="5">
        <v>128</v>
      </c>
      <c r="B131" s="22">
        <v>2496</v>
      </c>
      <c r="C131" s="22">
        <v>9</v>
      </c>
      <c r="D131" s="22">
        <v>0</v>
      </c>
      <c r="E131" s="22" t="s">
        <v>45</v>
      </c>
      <c r="F131" s="22">
        <v>0</v>
      </c>
      <c r="G131" s="19">
        <f t="shared" si="10"/>
        <v>0</v>
      </c>
      <c r="H131" s="17"/>
      <c r="S131" s="19"/>
    </row>
    <row r="132" spans="1:19">
      <c r="A132" s="5">
        <v>129</v>
      </c>
      <c r="B132" s="22">
        <v>2496</v>
      </c>
      <c r="C132" s="22">
        <v>9</v>
      </c>
      <c r="D132" s="22">
        <v>0</v>
      </c>
      <c r="E132" s="22" t="s">
        <v>24</v>
      </c>
      <c r="F132" s="22">
        <v>0</v>
      </c>
      <c r="G132" s="19">
        <f t="shared" ref="G132:G195" si="11">IF(E132 = "Passed",1,0)</f>
        <v>1</v>
      </c>
      <c r="H132" s="17"/>
      <c r="S132" s="20"/>
    </row>
    <row r="133" spans="1:19">
      <c r="A133" s="5">
        <v>130</v>
      </c>
      <c r="B133" s="22">
        <v>2496</v>
      </c>
      <c r="C133" s="22">
        <v>18</v>
      </c>
      <c r="D133" s="22">
        <v>0</v>
      </c>
      <c r="E133" s="22" t="s">
        <v>24</v>
      </c>
      <c r="F133" s="22">
        <v>0</v>
      </c>
      <c r="G133" s="19">
        <f t="shared" si="11"/>
        <v>1</v>
      </c>
      <c r="H133" s="17"/>
      <c r="S133" s="19"/>
    </row>
    <row r="134" spans="1:19">
      <c r="A134" s="5">
        <v>131</v>
      </c>
      <c r="B134" s="22">
        <v>2496</v>
      </c>
      <c r="C134" s="22">
        <v>23</v>
      </c>
      <c r="D134" s="22">
        <v>1</v>
      </c>
      <c r="E134" s="22" t="s">
        <v>24</v>
      </c>
      <c r="F134" s="22">
        <v>0</v>
      </c>
      <c r="G134" s="19">
        <f t="shared" si="11"/>
        <v>1</v>
      </c>
      <c r="H134" s="17"/>
      <c r="S134" s="20"/>
    </row>
    <row r="135" spans="1:19">
      <c r="A135" s="5">
        <v>132</v>
      </c>
      <c r="B135" s="22">
        <v>2496</v>
      </c>
      <c r="C135" s="22">
        <v>28</v>
      </c>
      <c r="D135" s="22">
        <v>0</v>
      </c>
      <c r="E135" s="22" t="s">
        <v>45</v>
      </c>
      <c r="F135" s="22">
        <v>0</v>
      </c>
      <c r="G135" s="19">
        <f t="shared" si="11"/>
        <v>0</v>
      </c>
      <c r="H135" s="17"/>
      <c r="S135" s="19"/>
    </row>
    <row r="136" spans="1:19">
      <c r="A136" s="5">
        <v>133</v>
      </c>
      <c r="B136" s="22">
        <v>2496</v>
      </c>
      <c r="C136" s="22">
        <v>43</v>
      </c>
      <c r="D136" s="22">
        <v>0</v>
      </c>
      <c r="E136" s="22" t="s">
        <v>24</v>
      </c>
      <c r="F136" s="22">
        <v>0</v>
      </c>
      <c r="G136" s="19">
        <f t="shared" si="11"/>
        <v>1</v>
      </c>
      <c r="H136" s="17"/>
      <c r="S136" s="20"/>
    </row>
    <row r="137" spans="1:19">
      <c r="A137" s="5">
        <v>134</v>
      </c>
      <c r="B137" s="22">
        <v>2496</v>
      </c>
      <c r="C137" s="22">
        <v>52</v>
      </c>
      <c r="D137" s="22">
        <v>0</v>
      </c>
      <c r="E137" s="22" t="s">
        <v>24</v>
      </c>
      <c r="F137" s="22">
        <v>0</v>
      </c>
      <c r="G137" s="19">
        <f t="shared" si="11"/>
        <v>1</v>
      </c>
      <c r="H137" s="17"/>
      <c r="S137" s="19"/>
    </row>
    <row r="138" spans="1:19">
      <c r="A138" s="5">
        <v>135</v>
      </c>
      <c r="B138" s="22">
        <v>2584</v>
      </c>
      <c r="C138" s="22">
        <v>17</v>
      </c>
      <c r="D138" s="22">
        <v>1</v>
      </c>
      <c r="E138" s="22" t="s">
        <v>24</v>
      </c>
      <c r="F138" s="22">
        <v>0</v>
      </c>
      <c r="G138" s="19">
        <f t="shared" si="11"/>
        <v>1</v>
      </c>
      <c r="H138" s="17"/>
      <c r="S138" s="20"/>
    </row>
    <row r="139" spans="1:19">
      <c r="A139" s="5">
        <v>136</v>
      </c>
      <c r="B139" s="22">
        <v>2584</v>
      </c>
      <c r="C139" s="22">
        <v>27</v>
      </c>
      <c r="D139" s="22">
        <v>0</v>
      </c>
      <c r="E139" s="22" t="s">
        <v>45</v>
      </c>
      <c r="F139" s="22">
        <v>0</v>
      </c>
      <c r="G139" s="19">
        <f t="shared" si="11"/>
        <v>0</v>
      </c>
      <c r="H139" s="17"/>
      <c r="S139" s="19"/>
    </row>
    <row r="140" spans="1:19">
      <c r="A140" s="5">
        <v>137</v>
      </c>
      <c r="B140" s="22">
        <v>2584</v>
      </c>
      <c r="C140" s="22">
        <v>33</v>
      </c>
      <c r="D140" s="22">
        <v>1</v>
      </c>
      <c r="E140" s="22" t="s">
        <v>24</v>
      </c>
      <c r="F140" s="22">
        <v>0</v>
      </c>
      <c r="G140" s="19">
        <f t="shared" si="11"/>
        <v>1</v>
      </c>
      <c r="H140" s="17"/>
      <c r="S140" s="20"/>
    </row>
    <row r="141" spans="1:19">
      <c r="A141" s="5">
        <v>138</v>
      </c>
      <c r="B141" s="22">
        <v>2584</v>
      </c>
      <c r="C141" s="22">
        <v>41</v>
      </c>
      <c r="D141" s="22">
        <v>0</v>
      </c>
      <c r="E141" s="22" t="s">
        <v>24</v>
      </c>
      <c r="F141" s="22">
        <v>0</v>
      </c>
      <c r="G141" s="19">
        <f t="shared" si="11"/>
        <v>1</v>
      </c>
      <c r="H141" s="17"/>
      <c r="S141" s="19"/>
    </row>
    <row r="142" spans="1:19">
      <c r="A142" s="5">
        <v>139</v>
      </c>
      <c r="B142" s="22">
        <v>2584</v>
      </c>
      <c r="C142" s="22">
        <v>46</v>
      </c>
      <c r="D142" s="22">
        <v>1</v>
      </c>
      <c r="E142" s="22" t="s">
        <v>24</v>
      </c>
      <c r="F142" s="22">
        <v>0</v>
      </c>
      <c r="G142" s="19">
        <f t="shared" si="11"/>
        <v>1</v>
      </c>
      <c r="H142" s="17"/>
      <c r="S142" s="20"/>
    </row>
    <row r="143" spans="1:19">
      <c r="A143" s="5">
        <v>140</v>
      </c>
      <c r="B143" s="10">
        <v>2710</v>
      </c>
      <c r="C143" s="11">
        <v>2</v>
      </c>
      <c r="D143" s="10">
        <v>0</v>
      </c>
      <c r="E143" s="11" t="s">
        <v>45</v>
      </c>
      <c r="F143" s="10">
        <v>0</v>
      </c>
      <c r="G143" s="19">
        <f t="shared" si="11"/>
        <v>0</v>
      </c>
      <c r="H143" s="17"/>
      <c r="S143" s="19"/>
    </row>
    <row r="144" spans="1:19">
      <c r="A144" s="5">
        <v>141</v>
      </c>
      <c r="B144" s="22">
        <v>2710</v>
      </c>
      <c r="C144" s="22">
        <v>16</v>
      </c>
      <c r="D144" s="22">
        <v>0</v>
      </c>
      <c r="E144" s="22" t="s">
        <v>24</v>
      </c>
      <c r="F144" s="22">
        <v>0</v>
      </c>
      <c r="G144" s="19">
        <f t="shared" si="11"/>
        <v>1</v>
      </c>
      <c r="H144" s="17"/>
      <c r="S144" s="20"/>
    </row>
    <row r="145" spans="1:19">
      <c r="A145" s="5">
        <v>142</v>
      </c>
      <c r="B145" s="22">
        <v>2710</v>
      </c>
      <c r="C145" s="22">
        <v>42</v>
      </c>
      <c r="D145" s="22">
        <v>0</v>
      </c>
      <c r="E145" s="22" t="s">
        <v>24</v>
      </c>
      <c r="F145" s="22">
        <v>0</v>
      </c>
      <c r="G145" s="19">
        <f t="shared" si="11"/>
        <v>1</v>
      </c>
      <c r="H145" s="17"/>
      <c r="S145" s="19"/>
    </row>
    <row r="146" spans="1:19">
      <c r="A146" s="5">
        <v>143</v>
      </c>
      <c r="B146" s="22">
        <v>2710</v>
      </c>
      <c r="C146" s="22">
        <v>50</v>
      </c>
      <c r="D146" s="22">
        <v>0</v>
      </c>
      <c r="E146" s="22" t="s">
        <v>24</v>
      </c>
      <c r="F146" s="22">
        <v>0</v>
      </c>
      <c r="G146" s="19">
        <f t="shared" si="11"/>
        <v>1</v>
      </c>
      <c r="H146" s="17"/>
      <c r="S146" s="20"/>
    </row>
    <row r="147" spans="1:19">
      <c r="A147" s="5">
        <v>144</v>
      </c>
      <c r="B147" s="22">
        <v>2710</v>
      </c>
      <c r="C147" s="22">
        <v>55</v>
      </c>
      <c r="D147" s="22">
        <v>0</v>
      </c>
      <c r="E147" s="22" t="s">
        <v>24</v>
      </c>
      <c r="F147" s="22">
        <v>0</v>
      </c>
      <c r="G147" s="19">
        <f t="shared" si="11"/>
        <v>1</v>
      </c>
      <c r="H147" s="17"/>
      <c r="S147" s="19"/>
    </row>
    <row r="148" spans="1:19">
      <c r="A148" s="5">
        <v>145</v>
      </c>
      <c r="B148" s="22">
        <v>3408</v>
      </c>
      <c r="C148" s="22">
        <v>8</v>
      </c>
      <c r="D148" s="22">
        <v>0</v>
      </c>
      <c r="E148" s="22" t="s">
        <v>24</v>
      </c>
      <c r="F148" s="22">
        <v>0</v>
      </c>
      <c r="G148" s="19">
        <f t="shared" si="11"/>
        <v>1</v>
      </c>
      <c r="H148" s="17"/>
      <c r="S148" s="20"/>
    </row>
    <row r="149" spans="1:19">
      <c r="A149" s="5">
        <v>146</v>
      </c>
      <c r="B149" s="22">
        <v>3408</v>
      </c>
      <c r="C149" s="22">
        <v>15</v>
      </c>
      <c r="D149" s="22">
        <v>0</v>
      </c>
      <c r="E149" s="22" t="s">
        <v>24</v>
      </c>
      <c r="F149" s="22">
        <v>0</v>
      </c>
      <c r="G149" s="19">
        <f t="shared" si="11"/>
        <v>1</v>
      </c>
      <c r="H149" s="17"/>
      <c r="S149" s="19"/>
    </row>
    <row r="150" spans="1:19">
      <c r="A150" s="5">
        <v>147</v>
      </c>
      <c r="B150" s="22">
        <v>3408</v>
      </c>
      <c r="C150" s="22">
        <v>20</v>
      </c>
      <c r="D150" s="22">
        <v>0</v>
      </c>
      <c r="E150" s="22" t="s">
        <v>45</v>
      </c>
      <c r="F150" s="22">
        <v>0</v>
      </c>
      <c r="G150" s="19">
        <f t="shared" si="11"/>
        <v>0</v>
      </c>
      <c r="H150" s="17"/>
      <c r="S150" s="20"/>
    </row>
    <row r="151" spans="1:19">
      <c r="A151" s="5">
        <v>148</v>
      </c>
      <c r="B151" s="22">
        <v>3408</v>
      </c>
      <c r="C151" s="22">
        <v>35</v>
      </c>
      <c r="D151" s="22">
        <v>0</v>
      </c>
      <c r="E151" s="22" t="s">
        <v>45</v>
      </c>
      <c r="F151" s="22">
        <v>0</v>
      </c>
      <c r="G151" s="19">
        <f t="shared" si="11"/>
        <v>0</v>
      </c>
      <c r="H151" s="17"/>
      <c r="S151" s="19"/>
    </row>
    <row r="152" spans="1:19">
      <c r="A152" s="5">
        <v>149</v>
      </c>
      <c r="B152" s="22">
        <v>3408</v>
      </c>
      <c r="C152" s="22">
        <v>45</v>
      </c>
      <c r="D152" s="22">
        <v>1</v>
      </c>
      <c r="E152" s="22" t="s">
        <v>24</v>
      </c>
      <c r="F152" s="22">
        <v>0</v>
      </c>
      <c r="G152" s="19">
        <f t="shared" si="11"/>
        <v>1</v>
      </c>
      <c r="S152" s="20"/>
    </row>
    <row r="153" spans="1:19">
      <c r="A153" s="5">
        <v>150</v>
      </c>
      <c r="B153" s="22">
        <v>3408</v>
      </c>
      <c r="C153" s="22">
        <v>50</v>
      </c>
      <c r="D153" s="22">
        <v>0</v>
      </c>
      <c r="E153" s="22" t="s">
        <v>24</v>
      </c>
      <c r="F153" s="22">
        <v>0</v>
      </c>
      <c r="G153" s="19">
        <f t="shared" si="11"/>
        <v>1</v>
      </c>
      <c r="S153" s="19"/>
    </row>
    <row r="154" spans="1:19">
      <c r="A154" s="5">
        <v>151</v>
      </c>
      <c r="B154" s="22">
        <v>3512</v>
      </c>
      <c r="C154" s="22">
        <v>6</v>
      </c>
      <c r="D154" s="22">
        <v>0</v>
      </c>
      <c r="E154" s="22" t="s">
        <v>24</v>
      </c>
      <c r="F154" s="22">
        <v>0</v>
      </c>
      <c r="G154" s="19">
        <f t="shared" si="11"/>
        <v>1</v>
      </c>
      <c r="S154" s="20"/>
    </row>
    <row r="155" spans="1:19">
      <c r="A155" s="5">
        <v>152</v>
      </c>
      <c r="B155" s="22">
        <v>3512</v>
      </c>
      <c r="C155" s="22">
        <v>14</v>
      </c>
      <c r="D155" s="22">
        <v>0</v>
      </c>
      <c r="E155" s="22" t="s">
        <v>24</v>
      </c>
      <c r="F155" s="22">
        <v>0</v>
      </c>
      <c r="G155" s="19">
        <f t="shared" si="11"/>
        <v>1</v>
      </c>
      <c r="S155" s="19"/>
    </row>
    <row r="156" spans="1:19">
      <c r="A156" s="5">
        <v>153</v>
      </c>
      <c r="B156" s="22">
        <v>3512</v>
      </c>
      <c r="C156" s="22">
        <v>33</v>
      </c>
      <c r="D156" s="22">
        <v>0</v>
      </c>
      <c r="E156" s="22" t="s">
        <v>24</v>
      </c>
      <c r="F156" s="22">
        <v>0</v>
      </c>
      <c r="G156" s="19">
        <f t="shared" si="11"/>
        <v>1</v>
      </c>
      <c r="S156" s="20"/>
    </row>
    <row r="157" spans="1:19">
      <c r="A157" s="5">
        <v>154</v>
      </c>
      <c r="B157" s="22">
        <v>3512</v>
      </c>
      <c r="C157" s="22">
        <v>39</v>
      </c>
      <c r="D157" s="22">
        <v>0</v>
      </c>
      <c r="E157" s="22" t="s">
        <v>24</v>
      </c>
      <c r="F157" s="22">
        <v>0</v>
      </c>
      <c r="G157" s="19">
        <f t="shared" si="11"/>
        <v>1</v>
      </c>
      <c r="S157" s="19"/>
    </row>
    <row r="158" spans="1:19">
      <c r="A158" s="5">
        <v>155</v>
      </c>
      <c r="B158" s="22">
        <v>3512</v>
      </c>
      <c r="C158" s="22">
        <v>50</v>
      </c>
      <c r="D158" s="22">
        <v>0</v>
      </c>
      <c r="E158" s="22" t="s">
        <v>45</v>
      </c>
      <c r="F158" s="22">
        <v>0</v>
      </c>
      <c r="G158" s="19">
        <f t="shared" si="11"/>
        <v>0</v>
      </c>
      <c r="S158" s="20"/>
    </row>
    <row r="159" spans="1:19">
      <c r="A159" s="5">
        <v>156</v>
      </c>
      <c r="B159" s="14">
        <v>3863</v>
      </c>
      <c r="C159" s="15">
        <v>2</v>
      </c>
      <c r="D159" s="15">
        <v>0</v>
      </c>
      <c r="E159" s="15" t="s">
        <v>24</v>
      </c>
      <c r="F159" s="15">
        <v>0</v>
      </c>
      <c r="G159" s="19">
        <f t="shared" si="11"/>
        <v>1</v>
      </c>
      <c r="S159" s="19"/>
    </row>
    <row r="160" spans="1:19">
      <c r="A160" s="5">
        <v>157</v>
      </c>
      <c r="B160" s="22">
        <v>3863</v>
      </c>
      <c r="C160" s="22">
        <v>15</v>
      </c>
      <c r="D160" s="22">
        <v>0</v>
      </c>
      <c r="E160" s="22" t="s">
        <v>24</v>
      </c>
      <c r="F160" s="22">
        <v>0</v>
      </c>
      <c r="G160" s="19">
        <f t="shared" si="11"/>
        <v>1</v>
      </c>
      <c r="S160" s="20"/>
    </row>
    <row r="161" spans="1:19">
      <c r="A161" s="5">
        <v>158</v>
      </c>
      <c r="B161" s="22">
        <v>3863</v>
      </c>
      <c r="C161" s="22">
        <v>20</v>
      </c>
      <c r="D161" s="22">
        <v>0</v>
      </c>
      <c r="E161" s="22" t="s">
        <v>24</v>
      </c>
      <c r="F161" s="22">
        <v>0</v>
      </c>
      <c r="G161" s="19">
        <f t="shared" si="11"/>
        <v>1</v>
      </c>
      <c r="S161" s="19"/>
    </row>
    <row r="162" spans="1:19">
      <c r="A162" s="5">
        <v>159</v>
      </c>
      <c r="B162" s="22">
        <v>3863</v>
      </c>
      <c r="C162" s="22">
        <v>29</v>
      </c>
      <c r="D162" s="22">
        <v>0</v>
      </c>
      <c r="E162" s="22" t="s">
        <v>45</v>
      </c>
      <c r="F162" s="22">
        <v>0</v>
      </c>
      <c r="G162" s="19">
        <f t="shared" si="11"/>
        <v>0</v>
      </c>
      <c r="S162" s="20"/>
    </row>
    <row r="163" spans="1:19">
      <c r="A163" s="5">
        <v>160</v>
      </c>
      <c r="B163" s="22">
        <v>3863</v>
      </c>
      <c r="C163" s="22">
        <v>38</v>
      </c>
      <c r="D163" s="22">
        <v>0</v>
      </c>
      <c r="E163" s="22" t="s">
        <v>24</v>
      </c>
      <c r="F163" s="22">
        <v>0</v>
      </c>
      <c r="G163" s="19">
        <f t="shared" si="11"/>
        <v>1</v>
      </c>
      <c r="S163" s="19"/>
    </row>
    <row r="164" spans="1:19">
      <c r="A164" s="5">
        <v>161</v>
      </c>
      <c r="B164" s="22">
        <v>3863</v>
      </c>
      <c r="C164" s="22">
        <v>51</v>
      </c>
      <c r="D164" s="22">
        <v>0</v>
      </c>
      <c r="E164" s="22" t="s">
        <v>45</v>
      </c>
      <c r="F164" s="22">
        <v>0</v>
      </c>
      <c r="G164" s="19">
        <f t="shared" si="11"/>
        <v>0</v>
      </c>
      <c r="S164" s="20"/>
    </row>
    <row r="165" spans="1:19">
      <c r="A165" s="5">
        <v>162</v>
      </c>
      <c r="B165" s="22">
        <v>3952</v>
      </c>
      <c r="C165" s="22">
        <v>8</v>
      </c>
      <c r="D165" s="22">
        <v>0</v>
      </c>
      <c r="E165" s="22" t="s">
        <v>45</v>
      </c>
      <c r="F165" s="22">
        <v>0</v>
      </c>
      <c r="G165" s="19">
        <f t="shared" si="11"/>
        <v>0</v>
      </c>
      <c r="S165" s="19"/>
    </row>
    <row r="166" spans="1:19">
      <c r="A166" s="5">
        <v>163</v>
      </c>
      <c r="B166" s="22">
        <v>3952</v>
      </c>
      <c r="C166" s="22">
        <v>16</v>
      </c>
      <c r="D166" s="22">
        <v>0</v>
      </c>
      <c r="E166" s="22" t="s">
        <v>24</v>
      </c>
      <c r="F166" s="22">
        <v>0</v>
      </c>
      <c r="G166" s="19">
        <f t="shared" si="11"/>
        <v>1</v>
      </c>
      <c r="S166" s="20"/>
    </row>
    <row r="167" spans="1:19">
      <c r="A167" s="5">
        <v>164</v>
      </c>
      <c r="B167" s="22">
        <v>3952</v>
      </c>
      <c r="C167" s="22">
        <v>26</v>
      </c>
      <c r="D167" s="22">
        <v>0</v>
      </c>
      <c r="E167" s="22" t="s">
        <v>45</v>
      </c>
      <c r="F167" s="22">
        <v>0</v>
      </c>
      <c r="G167" s="19">
        <f t="shared" si="11"/>
        <v>0</v>
      </c>
      <c r="S167" s="19"/>
    </row>
    <row r="168" spans="1:19">
      <c r="A168" s="5">
        <v>165</v>
      </c>
      <c r="B168" s="22">
        <v>3952</v>
      </c>
      <c r="C168" s="22">
        <v>33</v>
      </c>
      <c r="D168" s="22">
        <v>0</v>
      </c>
      <c r="E168" s="22" t="s">
        <v>45</v>
      </c>
      <c r="F168" s="22">
        <v>0</v>
      </c>
      <c r="G168" s="19">
        <f t="shared" si="11"/>
        <v>0</v>
      </c>
      <c r="S168" s="20"/>
    </row>
    <row r="169" spans="1:19">
      <c r="A169" s="5">
        <v>166</v>
      </c>
      <c r="B169" s="22">
        <v>3952</v>
      </c>
      <c r="C169" s="22">
        <v>47</v>
      </c>
      <c r="D169" s="22">
        <v>0</v>
      </c>
      <c r="E169" s="22" t="s">
        <v>45</v>
      </c>
      <c r="F169" s="22">
        <v>0</v>
      </c>
      <c r="G169" s="19">
        <f t="shared" si="11"/>
        <v>0</v>
      </c>
      <c r="S169" s="19"/>
    </row>
    <row r="170" spans="1:19">
      <c r="A170" s="5">
        <v>167</v>
      </c>
      <c r="B170" s="22">
        <v>4019</v>
      </c>
      <c r="C170" s="22">
        <v>13</v>
      </c>
      <c r="D170" s="22">
        <v>0</v>
      </c>
      <c r="E170" s="22" t="s">
        <v>45</v>
      </c>
      <c r="F170" s="22">
        <v>0</v>
      </c>
      <c r="G170" s="19">
        <f t="shared" si="11"/>
        <v>0</v>
      </c>
      <c r="S170" s="20"/>
    </row>
    <row r="171" spans="1:19">
      <c r="A171" s="5">
        <v>168</v>
      </c>
      <c r="B171" s="22">
        <v>4019</v>
      </c>
      <c r="C171" s="22">
        <v>19</v>
      </c>
      <c r="D171" s="22">
        <v>0</v>
      </c>
      <c r="E171" s="22" t="s">
        <v>45</v>
      </c>
      <c r="F171" s="22">
        <v>0</v>
      </c>
      <c r="G171" s="19">
        <f t="shared" si="11"/>
        <v>0</v>
      </c>
      <c r="S171" s="19"/>
    </row>
    <row r="172" spans="1:19">
      <c r="A172" s="5">
        <v>169</v>
      </c>
      <c r="B172" s="22">
        <v>4019</v>
      </c>
      <c r="C172" s="22">
        <v>37</v>
      </c>
      <c r="D172" s="22">
        <v>0</v>
      </c>
      <c r="E172" s="22" t="s">
        <v>24</v>
      </c>
      <c r="F172" s="22">
        <v>0</v>
      </c>
      <c r="G172" s="19">
        <f t="shared" si="11"/>
        <v>1</v>
      </c>
      <c r="S172" s="20"/>
    </row>
    <row r="173" spans="1:19">
      <c r="A173" s="5">
        <v>170</v>
      </c>
      <c r="B173" s="22">
        <v>4019</v>
      </c>
      <c r="C173" s="22">
        <v>52</v>
      </c>
      <c r="D173" s="22">
        <v>0</v>
      </c>
      <c r="E173" s="22" t="s">
        <v>45</v>
      </c>
      <c r="F173" s="22">
        <v>0</v>
      </c>
      <c r="G173" s="19">
        <f t="shared" si="11"/>
        <v>0</v>
      </c>
      <c r="S173" s="19"/>
    </row>
    <row r="174" spans="1:19">
      <c r="A174" s="5">
        <v>171</v>
      </c>
      <c r="B174" s="22">
        <v>4123</v>
      </c>
      <c r="C174" s="22">
        <v>11</v>
      </c>
      <c r="D174" s="22">
        <v>0</v>
      </c>
      <c r="E174" s="22" t="s">
        <v>45</v>
      </c>
      <c r="F174" s="22">
        <v>0</v>
      </c>
      <c r="G174" s="19">
        <f t="shared" si="11"/>
        <v>0</v>
      </c>
      <c r="S174" s="20"/>
    </row>
    <row r="175" spans="1:19">
      <c r="A175" s="5">
        <v>172</v>
      </c>
      <c r="B175" s="22">
        <v>4123</v>
      </c>
      <c r="C175" s="22">
        <v>21</v>
      </c>
      <c r="D175" s="22">
        <v>0</v>
      </c>
      <c r="E175" s="22" t="s">
        <v>45</v>
      </c>
      <c r="F175" s="22">
        <v>0</v>
      </c>
      <c r="G175" s="19">
        <f t="shared" si="11"/>
        <v>0</v>
      </c>
      <c r="S175" s="19"/>
    </row>
    <row r="176" spans="1:19">
      <c r="A176" s="5">
        <v>173</v>
      </c>
      <c r="B176" s="22">
        <v>4123</v>
      </c>
      <c r="C176" s="22">
        <v>32</v>
      </c>
      <c r="D176" s="22">
        <v>0</v>
      </c>
      <c r="E176" s="22" t="s">
        <v>45</v>
      </c>
      <c r="F176" s="22">
        <v>0</v>
      </c>
      <c r="G176" s="19">
        <f t="shared" si="11"/>
        <v>0</v>
      </c>
      <c r="S176" s="20"/>
    </row>
    <row r="177" spans="1:19">
      <c r="A177" s="5">
        <v>174</v>
      </c>
      <c r="B177" s="22">
        <v>4123</v>
      </c>
      <c r="C177" s="22">
        <v>39</v>
      </c>
      <c r="D177" s="22">
        <v>0</v>
      </c>
      <c r="E177" s="22" t="s">
        <v>24</v>
      </c>
      <c r="F177" s="22">
        <v>0</v>
      </c>
      <c r="G177" s="19">
        <f t="shared" si="11"/>
        <v>1</v>
      </c>
      <c r="S177" s="19"/>
    </row>
    <row r="178" spans="1:19">
      <c r="A178" s="5">
        <v>175</v>
      </c>
      <c r="B178" s="22">
        <v>4123</v>
      </c>
      <c r="C178" s="22">
        <v>51</v>
      </c>
      <c r="D178" s="22">
        <v>0</v>
      </c>
      <c r="E178" s="22" t="s">
        <v>24</v>
      </c>
      <c r="F178" s="22">
        <v>0</v>
      </c>
      <c r="G178" s="19">
        <f t="shared" si="11"/>
        <v>1</v>
      </c>
      <c r="S178" s="20"/>
    </row>
    <row r="179" spans="1:19">
      <c r="A179" s="5">
        <v>176</v>
      </c>
      <c r="B179" s="22">
        <v>4123</v>
      </c>
      <c r="C179" s="22">
        <v>58</v>
      </c>
      <c r="D179" s="22">
        <v>0</v>
      </c>
      <c r="E179" s="22" t="s">
        <v>24</v>
      </c>
      <c r="F179" s="22">
        <v>0</v>
      </c>
      <c r="G179" s="19">
        <f t="shared" si="11"/>
        <v>1</v>
      </c>
      <c r="S179" s="19"/>
    </row>
    <row r="180" spans="1:19">
      <c r="A180" s="5">
        <v>177</v>
      </c>
      <c r="B180" s="14">
        <v>4141</v>
      </c>
      <c r="C180" s="15">
        <v>2</v>
      </c>
      <c r="D180" s="14">
        <v>0</v>
      </c>
      <c r="E180" s="15" t="s">
        <v>45</v>
      </c>
      <c r="F180" s="14">
        <v>0</v>
      </c>
      <c r="G180" s="19">
        <f t="shared" si="11"/>
        <v>0</v>
      </c>
      <c r="S180" s="20"/>
    </row>
    <row r="181" spans="1:19">
      <c r="A181" s="5">
        <v>178</v>
      </c>
      <c r="B181" s="22">
        <v>4141</v>
      </c>
      <c r="C181" s="22">
        <v>11</v>
      </c>
      <c r="D181" s="22">
        <v>0</v>
      </c>
      <c r="E181" s="22" t="s">
        <v>24</v>
      </c>
      <c r="F181" s="22">
        <v>0</v>
      </c>
      <c r="G181" s="19">
        <f t="shared" si="11"/>
        <v>1</v>
      </c>
      <c r="S181" s="19"/>
    </row>
    <row r="182" spans="1:19">
      <c r="A182" s="5">
        <v>179</v>
      </c>
      <c r="B182" s="22">
        <v>4141</v>
      </c>
      <c r="C182" s="22">
        <v>19</v>
      </c>
      <c r="D182" s="22">
        <v>0</v>
      </c>
      <c r="E182" s="22" t="s">
        <v>24</v>
      </c>
      <c r="F182" s="22">
        <v>0</v>
      </c>
      <c r="G182" s="19">
        <f t="shared" si="11"/>
        <v>1</v>
      </c>
      <c r="S182" s="20"/>
    </row>
    <row r="183" spans="1:19">
      <c r="A183" s="5">
        <v>180</v>
      </c>
      <c r="B183" s="22">
        <v>4141</v>
      </c>
      <c r="C183" s="22">
        <v>28</v>
      </c>
      <c r="D183" s="22">
        <v>0</v>
      </c>
      <c r="E183" s="22" t="s">
        <v>24</v>
      </c>
      <c r="F183" s="22">
        <v>0</v>
      </c>
      <c r="G183" s="19">
        <f t="shared" si="11"/>
        <v>1</v>
      </c>
      <c r="S183" s="19"/>
    </row>
    <row r="184" spans="1:19">
      <c r="A184" s="5">
        <v>181</v>
      </c>
      <c r="B184" s="22">
        <v>4141</v>
      </c>
      <c r="C184" s="22">
        <v>40</v>
      </c>
      <c r="D184" s="22">
        <v>0</v>
      </c>
      <c r="E184" s="22" t="s">
        <v>24</v>
      </c>
      <c r="F184" s="22">
        <v>0</v>
      </c>
      <c r="G184" s="19">
        <f t="shared" si="11"/>
        <v>1</v>
      </c>
      <c r="S184" s="20"/>
    </row>
    <row r="185" spans="1:19">
      <c r="A185" s="5">
        <v>182</v>
      </c>
      <c r="B185" s="22">
        <v>4141</v>
      </c>
      <c r="C185" s="22">
        <v>46</v>
      </c>
      <c r="D185" s="22">
        <v>0</v>
      </c>
      <c r="E185" s="22" t="s">
        <v>24</v>
      </c>
      <c r="F185" s="22">
        <v>0</v>
      </c>
      <c r="G185" s="19">
        <f t="shared" si="11"/>
        <v>1</v>
      </c>
      <c r="S185" s="19"/>
    </row>
    <row r="186" spans="1:19">
      <c r="A186" s="5">
        <v>183</v>
      </c>
      <c r="B186" s="22">
        <v>4141</v>
      </c>
      <c r="C186" s="22">
        <v>54</v>
      </c>
      <c r="D186" s="22">
        <v>0</v>
      </c>
      <c r="E186" s="22" t="s">
        <v>24</v>
      </c>
      <c r="F186" s="22">
        <v>0</v>
      </c>
      <c r="G186" s="19">
        <f t="shared" si="11"/>
        <v>1</v>
      </c>
      <c r="S186" s="20"/>
    </row>
    <row r="187" spans="1:19">
      <c r="A187" s="5">
        <v>184</v>
      </c>
      <c r="B187" s="22">
        <v>4763</v>
      </c>
      <c r="C187" s="22">
        <v>8</v>
      </c>
      <c r="D187" s="22">
        <v>0</v>
      </c>
      <c r="E187" s="22" t="s">
        <v>45</v>
      </c>
      <c r="F187" s="22">
        <v>0</v>
      </c>
      <c r="G187" s="19">
        <f t="shared" si="11"/>
        <v>0</v>
      </c>
      <c r="S187" s="19"/>
    </row>
    <row r="188" spans="1:19">
      <c r="A188" s="5">
        <v>185</v>
      </c>
      <c r="B188" s="22">
        <v>4763</v>
      </c>
      <c r="C188" s="22">
        <v>13</v>
      </c>
      <c r="D188" s="22">
        <v>0</v>
      </c>
      <c r="E188" s="22" t="s">
        <v>45</v>
      </c>
      <c r="F188" s="22">
        <v>0</v>
      </c>
      <c r="G188" s="19">
        <f t="shared" si="11"/>
        <v>0</v>
      </c>
      <c r="S188" s="20"/>
    </row>
    <row r="189" spans="1:19">
      <c r="A189" s="5">
        <v>186</v>
      </c>
      <c r="B189" s="22">
        <v>4763</v>
      </c>
      <c r="C189" s="22">
        <v>22</v>
      </c>
      <c r="D189" s="22">
        <v>0</v>
      </c>
      <c r="E189" s="22" t="s">
        <v>24</v>
      </c>
      <c r="F189" s="22">
        <v>0</v>
      </c>
      <c r="G189" s="19">
        <f t="shared" si="11"/>
        <v>1</v>
      </c>
      <c r="S189" s="19"/>
    </row>
    <row r="190" spans="1:19">
      <c r="A190" s="5">
        <v>187</v>
      </c>
      <c r="B190" s="22">
        <v>4763</v>
      </c>
      <c r="C190" s="22">
        <v>28</v>
      </c>
      <c r="D190" s="22">
        <v>0</v>
      </c>
      <c r="E190" s="22" t="s">
        <v>45</v>
      </c>
      <c r="F190" s="22">
        <v>0</v>
      </c>
      <c r="G190" s="19">
        <f t="shared" si="11"/>
        <v>0</v>
      </c>
      <c r="S190" s="20"/>
    </row>
    <row r="191" spans="1:19">
      <c r="A191" s="5">
        <v>188</v>
      </c>
      <c r="B191" s="22">
        <v>4763</v>
      </c>
      <c r="C191" s="22">
        <v>38</v>
      </c>
      <c r="D191" s="22">
        <v>0</v>
      </c>
      <c r="E191" s="22" t="s">
        <v>24</v>
      </c>
      <c r="F191" s="22">
        <v>0</v>
      </c>
      <c r="G191" s="19">
        <f t="shared" si="11"/>
        <v>1</v>
      </c>
      <c r="S191" s="19"/>
    </row>
    <row r="192" spans="1:19">
      <c r="A192" s="5">
        <v>189</v>
      </c>
      <c r="B192" s="22">
        <v>4763</v>
      </c>
      <c r="C192" s="22">
        <v>49</v>
      </c>
      <c r="D192" s="22">
        <v>0</v>
      </c>
      <c r="E192" s="22" t="s">
        <v>24</v>
      </c>
      <c r="F192" s="22">
        <v>0</v>
      </c>
      <c r="G192" s="19">
        <f t="shared" si="11"/>
        <v>1</v>
      </c>
      <c r="S192" s="20"/>
    </row>
    <row r="193" spans="1:19">
      <c r="A193" s="5">
        <v>190</v>
      </c>
      <c r="B193" s="22">
        <v>4763</v>
      </c>
      <c r="C193" s="22">
        <v>58</v>
      </c>
      <c r="D193" s="22">
        <v>0</v>
      </c>
      <c r="E193" s="22" t="s">
        <v>45</v>
      </c>
      <c r="F193" s="22">
        <v>0</v>
      </c>
      <c r="G193" s="19">
        <f t="shared" si="11"/>
        <v>0</v>
      </c>
      <c r="S193" s="19"/>
    </row>
    <row r="194" spans="1:19">
      <c r="A194" s="5">
        <v>191</v>
      </c>
      <c r="B194" s="22">
        <v>4913</v>
      </c>
      <c r="C194" s="22">
        <v>12</v>
      </c>
      <c r="D194" s="22">
        <v>0</v>
      </c>
      <c r="E194" s="22" t="s">
        <v>24</v>
      </c>
      <c r="F194" s="22">
        <v>0</v>
      </c>
      <c r="G194" s="19">
        <f t="shared" si="11"/>
        <v>1</v>
      </c>
      <c r="S194" s="20"/>
    </row>
    <row r="195" spans="1:19">
      <c r="A195" s="5">
        <v>192</v>
      </c>
      <c r="B195" s="22">
        <v>4913</v>
      </c>
      <c r="C195" s="22">
        <v>20</v>
      </c>
      <c r="D195" s="22">
        <v>0</v>
      </c>
      <c r="E195" s="22" t="s">
        <v>24</v>
      </c>
      <c r="F195" s="22">
        <v>0</v>
      </c>
      <c r="G195" s="19">
        <f t="shared" si="11"/>
        <v>1</v>
      </c>
      <c r="S195" s="19"/>
    </row>
    <row r="196" spans="1:19">
      <c r="A196" s="5">
        <v>193</v>
      </c>
      <c r="B196" s="22">
        <v>4913</v>
      </c>
      <c r="C196" s="22">
        <v>45</v>
      </c>
      <c r="D196" s="22">
        <v>0</v>
      </c>
      <c r="E196" s="22" t="s">
        <v>24</v>
      </c>
      <c r="F196" s="22">
        <v>0</v>
      </c>
      <c r="G196" s="19">
        <f t="shared" ref="G196:G259" si="12">IF(E196 = "Passed",1,0)</f>
        <v>1</v>
      </c>
      <c r="S196" s="20"/>
    </row>
    <row r="197" spans="1:19">
      <c r="A197" s="5">
        <v>194</v>
      </c>
      <c r="B197" s="22">
        <v>4913</v>
      </c>
      <c r="C197" s="22">
        <v>53</v>
      </c>
      <c r="D197" s="22">
        <v>0</v>
      </c>
      <c r="E197" s="22" t="s">
        <v>24</v>
      </c>
      <c r="F197" s="22">
        <v>0</v>
      </c>
      <c r="G197" s="19">
        <f t="shared" si="12"/>
        <v>1</v>
      </c>
      <c r="S197" s="19"/>
    </row>
    <row r="198" spans="1:19">
      <c r="A198" s="5">
        <v>195</v>
      </c>
      <c r="B198" s="22">
        <v>4964</v>
      </c>
      <c r="C198" s="22">
        <v>6</v>
      </c>
      <c r="D198" s="22">
        <v>0</v>
      </c>
      <c r="E198" s="22" t="s">
        <v>45</v>
      </c>
      <c r="F198" s="22">
        <v>0</v>
      </c>
      <c r="G198" s="19">
        <f t="shared" si="12"/>
        <v>0</v>
      </c>
      <c r="S198" s="20"/>
    </row>
    <row r="199" spans="1:19">
      <c r="A199" s="5">
        <v>196</v>
      </c>
      <c r="B199" s="22">
        <v>4964</v>
      </c>
      <c r="C199" s="22">
        <v>13</v>
      </c>
      <c r="D199" s="22">
        <v>0</v>
      </c>
      <c r="E199" s="22" t="s">
        <v>45</v>
      </c>
      <c r="F199" s="22">
        <v>0</v>
      </c>
      <c r="G199" s="19">
        <f t="shared" si="12"/>
        <v>0</v>
      </c>
      <c r="S199" s="19"/>
    </row>
    <row r="200" spans="1:19">
      <c r="A200" s="5">
        <v>197</v>
      </c>
      <c r="B200" s="22">
        <v>4964</v>
      </c>
      <c r="C200" s="22">
        <v>20</v>
      </c>
      <c r="D200" s="22">
        <v>0</v>
      </c>
      <c r="E200" s="22" t="s">
        <v>45</v>
      </c>
      <c r="F200" s="22">
        <v>0</v>
      </c>
      <c r="G200" s="19">
        <f t="shared" si="12"/>
        <v>0</v>
      </c>
      <c r="S200" s="20"/>
    </row>
    <row r="201" spans="1:19">
      <c r="A201" s="5">
        <v>198</v>
      </c>
      <c r="B201" s="22">
        <v>4964</v>
      </c>
      <c r="C201" s="22">
        <v>36</v>
      </c>
      <c r="D201" s="22">
        <v>0</v>
      </c>
      <c r="E201" s="22" t="s">
        <v>45</v>
      </c>
      <c r="F201" s="22">
        <v>0</v>
      </c>
      <c r="G201" s="19">
        <f t="shared" si="12"/>
        <v>0</v>
      </c>
      <c r="S201" s="19"/>
    </row>
    <row r="202" spans="1:19">
      <c r="A202" s="5">
        <v>199</v>
      </c>
      <c r="B202" s="22">
        <v>4964</v>
      </c>
      <c r="C202" s="22">
        <v>41</v>
      </c>
      <c r="D202" s="22">
        <v>0</v>
      </c>
      <c r="E202" s="22" t="s">
        <v>45</v>
      </c>
      <c r="F202" s="22">
        <v>0</v>
      </c>
      <c r="G202" s="19">
        <f t="shared" si="12"/>
        <v>0</v>
      </c>
      <c r="S202" s="20"/>
    </row>
    <row r="203" spans="1:19">
      <c r="A203" s="5">
        <v>200</v>
      </c>
      <c r="B203" s="22">
        <v>4964</v>
      </c>
      <c r="C203" s="22">
        <v>49</v>
      </c>
      <c r="D203" s="22">
        <v>0</v>
      </c>
      <c r="E203" s="22" t="s">
        <v>45</v>
      </c>
      <c r="F203" s="22">
        <v>0</v>
      </c>
      <c r="G203" s="19">
        <f t="shared" si="12"/>
        <v>0</v>
      </c>
      <c r="S203" s="19"/>
    </row>
    <row r="204" spans="1:19">
      <c r="A204" s="5">
        <v>201</v>
      </c>
      <c r="B204" s="22">
        <v>4972</v>
      </c>
      <c r="C204" s="22">
        <v>10</v>
      </c>
      <c r="D204" s="22">
        <v>0</v>
      </c>
      <c r="E204" s="22" t="s">
        <v>24</v>
      </c>
      <c r="F204" s="22">
        <v>0</v>
      </c>
      <c r="G204" s="19">
        <f t="shared" si="12"/>
        <v>1</v>
      </c>
      <c r="S204" s="20"/>
    </row>
    <row r="205" spans="1:19">
      <c r="A205" s="5">
        <v>202</v>
      </c>
      <c r="B205" s="22">
        <v>4972</v>
      </c>
      <c r="C205" s="22">
        <v>29</v>
      </c>
      <c r="D205" s="22">
        <v>0</v>
      </c>
      <c r="E205" s="22" t="s">
        <v>24</v>
      </c>
      <c r="F205" s="22">
        <v>0</v>
      </c>
      <c r="G205" s="19">
        <f t="shared" si="12"/>
        <v>1</v>
      </c>
      <c r="S205" s="19"/>
    </row>
    <row r="206" spans="1:19">
      <c r="A206" s="5">
        <v>203</v>
      </c>
      <c r="B206" s="22">
        <v>4972</v>
      </c>
      <c r="C206" s="22">
        <v>37</v>
      </c>
      <c r="D206" s="22">
        <v>0</v>
      </c>
      <c r="E206" s="22" t="s">
        <v>24</v>
      </c>
      <c r="F206" s="22">
        <v>0</v>
      </c>
      <c r="G206" s="19">
        <f t="shared" si="12"/>
        <v>1</v>
      </c>
      <c r="S206" s="20"/>
    </row>
    <row r="207" spans="1:19">
      <c r="A207" s="5">
        <v>204</v>
      </c>
      <c r="B207" s="22">
        <v>4972</v>
      </c>
      <c r="C207" s="22">
        <v>47</v>
      </c>
      <c r="D207" s="22">
        <v>0</v>
      </c>
      <c r="E207" s="22" t="s">
        <v>45</v>
      </c>
      <c r="F207" s="22">
        <v>0</v>
      </c>
      <c r="G207" s="19">
        <f t="shared" si="12"/>
        <v>0</v>
      </c>
      <c r="S207" s="19"/>
    </row>
    <row r="208" spans="1:19">
      <c r="A208" s="5">
        <v>205</v>
      </c>
      <c r="B208" s="22">
        <v>4972</v>
      </c>
      <c r="C208" s="22">
        <v>57</v>
      </c>
      <c r="D208" s="22">
        <v>0</v>
      </c>
      <c r="E208" s="22" t="s">
        <v>24</v>
      </c>
      <c r="F208" s="22">
        <v>0</v>
      </c>
      <c r="G208" s="19">
        <f t="shared" si="12"/>
        <v>1</v>
      </c>
      <c r="S208" s="20"/>
    </row>
    <row r="209" spans="1:19">
      <c r="A209" s="5">
        <v>206</v>
      </c>
      <c r="B209" s="8">
        <v>5089</v>
      </c>
      <c r="C209" s="8">
        <v>4</v>
      </c>
      <c r="D209" s="9">
        <v>0</v>
      </c>
      <c r="E209" s="8" t="s">
        <v>45</v>
      </c>
      <c r="F209" s="9">
        <v>0</v>
      </c>
      <c r="G209" s="19">
        <f t="shared" si="12"/>
        <v>0</v>
      </c>
      <c r="S209" s="19"/>
    </row>
    <row r="210" spans="1:19">
      <c r="A210" s="5">
        <v>207</v>
      </c>
      <c r="B210" s="22">
        <v>5089</v>
      </c>
      <c r="C210" s="22">
        <v>11</v>
      </c>
      <c r="D210" s="22">
        <v>0</v>
      </c>
      <c r="E210" s="22" t="s">
        <v>45</v>
      </c>
      <c r="F210" s="22">
        <v>0</v>
      </c>
      <c r="G210" s="19">
        <f t="shared" si="12"/>
        <v>0</v>
      </c>
      <c r="S210" s="20"/>
    </row>
    <row r="211" spans="1:19">
      <c r="A211" s="5">
        <v>208</v>
      </c>
      <c r="B211" s="22">
        <v>5089</v>
      </c>
      <c r="C211" s="22">
        <v>21</v>
      </c>
      <c r="D211" s="22">
        <v>0</v>
      </c>
      <c r="E211" s="22" t="s">
        <v>45</v>
      </c>
      <c r="F211" s="22">
        <v>0</v>
      </c>
      <c r="G211" s="19">
        <f t="shared" si="12"/>
        <v>0</v>
      </c>
      <c r="S211" s="19"/>
    </row>
    <row r="212" spans="1:19">
      <c r="A212" s="5">
        <v>209</v>
      </c>
      <c r="B212" s="22">
        <v>5089</v>
      </c>
      <c r="C212" s="22">
        <v>29</v>
      </c>
      <c r="D212" s="22">
        <v>0</v>
      </c>
      <c r="E212" s="22" t="s">
        <v>45</v>
      </c>
      <c r="F212" s="22">
        <v>0</v>
      </c>
      <c r="G212" s="19">
        <f t="shared" si="12"/>
        <v>0</v>
      </c>
      <c r="S212" s="20"/>
    </row>
    <row r="213" spans="1:19">
      <c r="A213" s="5">
        <v>210</v>
      </c>
      <c r="B213" s="22">
        <v>5089</v>
      </c>
      <c r="C213" s="22">
        <v>45</v>
      </c>
      <c r="D213" s="22">
        <v>0</v>
      </c>
      <c r="E213" s="22" t="s">
        <v>24</v>
      </c>
      <c r="F213" s="22">
        <v>0</v>
      </c>
      <c r="G213" s="19">
        <f t="shared" si="12"/>
        <v>1</v>
      </c>
      <c r="S213" s="19"/>
    </row>
    <row r="214" spans="1:19">
      <c r="A214" s="5">
        <v>211</v>
      </c>
      <c r="B214" s="22">
        <v>5089</v>
      </c>
      <c r="C214" s="22">
        <v>52</v>
      </c>
      <c r="D214" s="22">
        <v>0</v>
      </c>
      <c r="E214" s="22" t="s">
        <v>24</v>
      </c>
      <c r="F214" s="22">
        <v>0</v>
      </c>
      <c r="G214" s="19">
        <f t="shared" si="12"/>
        <v>1</v>
      </c>
      <c r="S214" s="20"/>
    </row>
    <row r="215" spans="1:19">
      <c r="A215" s="5">
        <v>212</v>
      </c>
      <c r="B215" s="22">
        <v>5107</v>
      </c>
      <c r="C215" s="22">
        <v>8</v>
      </c>
      <c r="D215" s="22">
        <v>0</v>
      </c>
      <c r="E215" s="22" t="s">
        <v>45</v>
      </c>
      <c r="F215" s="22">
        <v>0</v>
      </c>
      <c r="G215" s="19">
        <f t="shared" si="12"/>
        <v>0</v>
      </c>
      <c r="S215" s="19"/>
    </row>
    <row r="216" spans="1:19">
      <c r="A216" s="5">
        <v>213</v>
      </c>
      <c r="B216" s="22">
        <v>5107</v>
      </c>
      <c r="C216" s="22">
        <v>16</v>
      </c>
      <c r="D216" s="22">
        <v>0</v>
      </c>
      <c r="E216" s="22" t="s">
        <v>45</v>
      </c>
      <c r="F216" s="22">
        <v>0</v>
      </c>
      <c r="G216" s="19">
        <f t="shared" si="12"/>
        <v>0</v>
      </c>
      <c r="S216" s="20"/>
    </row>
    <row r="217" spans="1:19">
      <c r="A217" s="5">
        <v>214</v>
      </c>
      <c r="B217" s="22">
        <v>5107</v>
      </c>
      <c r="C217" s="22">
        <v>32</v>
      </c>
      <c r="D217" s="22">
        <v>0</v>
      </c>
      <c r="E217" s="22" t="s">
        <v>45</v>
      </c>
      <c r="F217" s="22">
        <v>0</v>
      </c>
      <c r="G217" s="19">
        <f t="shared" si="12"/>
        <v>0</v>
      </c>
      <c r="S217" s="19"/>
    </row>
    <row r="218" spans="1:19">
      <c r="A218" s="5">
        <v>215</v>
      </c>
      <c r="B218" s="22">
        <v>5107</v>
      </c>
      <c r="C218" s="22">
        <v>43</v>
      </c>
      <c r="D218" s="22">
        <v>0</v>
      </c>
      <c r="E218" s="22" t="s">
        <v>45</v>
      </c>
      <c r="F218" s="22">
        <v>0</v>
      </c>
      <c r="G218" s="19">
        <f t="shared" si="12"/>
        <v>0</v>
      </c>
      <c r="S218" s="20"/>
    </row>
    <row r="219" spans="1:19">
      <c r="A219" s="5">
        <v>216</v>
      </c>
      <c r="B219" s="22">
        <v>5107</v>
      </c>
      <c r="C219" s="22">
        <v>57</v>
      </c>
      <c r="D219" s="22">
        <v>0</v>
      </c>
      <c r="E219" s="22" t="s">
        <v>45</v>
      </c>
      <c r="F219" s="22">
        <v>0</v>
      </c>
      <c r="G219" s="19">
        <f t="shared" si="12"/>
        <v>0</v>
      </c>
      <c r="S219" s="19"/>
    </row>
    <row r="220" spans="1:19">
      <c r="A220" s="5">
        <v>217</v>
      </c>
      <c r="B220" s="22">
        <v>5124</v>
      </c>
      <c r="C220" s="22">
        <v>7</v>
      </c>
      <c r="D220" s="22">
        <v>0</v>
      </c>
      <c r="E220" s="22" t="s">
        <v>45</v>
      </c>
      <c r="F220" s="22">
        <v>0</v>
      </c>
      <c r="G220" s="19">
        <f t="shared" si="12"/>
        <v>0</v>
      </c>
      <c r="S220" s="20"/>
    </row>
    <row r="221" spans="1:19">
      <c r="A221" s="5">
        <v>218</v>
      </c>
      <c r="B221" s="22">
        <v>5124</v>
      </c>
      <c r="C221" s="22">
        <v>15</v>
      </c>
      <c r="D221" s="22">
        <v>0</v>
      </c>
      <c r="E221" s="22" t="s">
        <v>24</v>
      </c>
      <c r="F221" s="22">
        <v>0</v>
      </c>
      <c r="G221" s="19">
        <f t="shared" si="12"/>
        <v>1</v>
      </c>
      <c r="S221" s="19"/>
    </row>
    <row r="222" spans="1:19">
      <c r="A222" s="5">
        <v>219</v>
      </c>
      <c r="B222" s="22">
        <v>5124</v>
      </c>
      <c r="C222" s="22">
        <v>22</v>
      </c>
      <c r="D222" s="22">
        <v>0</v>
      </c>
      <c r="E222" s="22" t="s">
        <v>24</v>
      </c>
      <c r="F222" s="22">
        <v>0</v>
      </c>
      <c r="G222" s="19">
        <f t="shared" si="12"/>
        <v>1</v>
      </c>
      <c r="S222" s="20"/>
    </row>
    <row r="223" spans="1:19">
      <c r="A223" s="5">
        <v>220</v>
      </c>
      <c r="B223" s="22">
        <v>5124</v>
      </c>
      <c r="C223" s="22">
        <v>30</v>
      </c>
      <c r="D223" s="22">
        <v>0</v>
      </c>
      <c r="E223" s="22" t="s">
        <v>24</v>
      </c>
      <c r="F223" s="22">
        <v>0</v>
      </c>
      <c r="G223" s="19">
        <f t="shared" si="12"/>
        <v>1</v>
      </c>
      <c r="S223" s="19"/>
    </row>
    <row r="224" spans="1:19">
      <c r="A224" s="5">
        <v>221</v>
      </c>
      <c r="B224" s="22">
        <v>5124</v>
      </c>
      <c r="C224" s="22">
        <v>37</v>
      </c>
      <c r="D224" s="22">
        <v>0</v>
      </c>
      <c r="E224" s="22" t="s">
        <v>45</v>
      </c>
      <c r="F224" s="22">
        <v>0</v>
      </c>
      <c r="G224" s="19">
        <f t="shared" si="12"/>
        <v>0</v>
      </c>
      <c r="S224" s="20"/>
    </row>
    <row r="225" spans="1:19">
      <c r="A225" s="5">
        <v>222</v>
      </c>
      <c r="B225" s="22">
        <v>5124</v>
      </c>
      <c r="C225" s="22">
        <v>46</v>
      </c>
      <c r="D225" s="22">
        <v>0</v>
      </c>
      <c r="E225" s="22" t="s">
        <v>24</v>
      </c>
      <c r="F225" s="22">
        <v>0</v>
      </c>
      <c r="G225" s="19">
        <f t="shared" si="12"/>
        <v>1</v>
      </c>
      <c r="S225" s="19"/>
    </row>
    <row r="226" spans="1:19">
      <c r="A226" s="5">
        <v>223</v>
      </c>
      <c r="B226" s="14">
        <v>5285</v>
      </c>
      <c r="C226" s="15">
        <v>2</v>
      </c>
      <c r="D226" s="14">
        <v>0</v>
      </c>
      <c r="E226" s="15" t="s">
        <v>45</v>
      </c>
      <c r="F226" s="14">
        <v>0</v>
      </c>
      <c r="G226" s="19">
        <f t="shared" si="12"/>
        <v>0</v>
      </c>
      <c r="S226" s="20"/>
    </row>
    <row r="227" spans="1:19">
      <c r="A227" s="5">
        <v>224</v>
      </c>
      <c r="B227" s="22">
        <v>5285</v>
      </c>
      <c r="C227" s="22">
        <v>12</v>
      </c>
      <c r="D227" s="22">
        <v>0</v>
      </c>
      <c r="E227" s="22" t="s">
        <v>24</v>
      </c>
      <c r="F227" s="22">
        <v>0</v>
      </c>
      <c r="G227" s="19">
        <f t="shared" si="12"/>
        <v>1</v>
      </c>
      <c r="S227" s="19"/>
    </row>
    <row r="228" spans="1:19">
      <c r="A228" s="5">
        <v>225</v>
      </c>
      <c r="B228" s="22">
        <v>5285</v>
      </c>
      <c r="C228" s="22">
        <v>27</v>
      </c>
      <c r="D228" s="22">
        <v>0</v>
      </c>
      <c r="E228" s="22" t="s">
        <v>45</v>
      </c>
      <c r="F228" s="22">
        <v>0</v>
      </c>
      <c r="G228" s="19">
        <f t="shared" si="12"/>
        <v>0</v>
      </c>
      <c r="S228" s="20"/>
    </row>
    <row r="229" spans="1:19">
      <c r="A229" s="5">
        <v>226</v>
      </c>
      <c r="B229" s="22">
        <v>5285</v>
      </c>
      <c r="C229" s="22">
        <v>35</v>
      </c>
      <c r="D229" s="22">
        <v>0</v>
      </c>
      <c r="E229" s="22" t="s">
        <v>24</v>
      </c>
      <c r="F229" s="22">
        <v>0</v>
      </c>
      <c r="G229" s="19">
        <f t="shared" si="12"/>
        <v>1</v>
      </c>
      <c r="S229" s="19"/>
    </row>
    <row r="230" spans="1:19">
      <c r="A230" s="5">
        <v>227</v>
      </c>
      <c r="B230" s="22">
        <v>5285</v>
      </c>
      <c r="C230" s="22">
        <v>40</v>
      </c>
      <c r="D230" s="22">
        <v>0</v>
      </c>
      <c r="E230" s="22" t="s">
        <v>24</v>
      </c>
      <c r="F230" s="22">
        <v>0</v>
      </c>
      <c r="G230" s="19">
        <f t="shared" si="12"/>
        <v>1</v>
      </c>
      <c r="S230" s="20"/>
    </row>
    <row r="231" spans="1:19">
      <c r="A231" s="5">
        <v>228</v>
      </c>
      <c r="B231" s="22">
        <v>5510</v>
      </c>
      <c r="C231" s="22">
        <v>9</v>
      </c>
      <c r="D231" s="22">
        <v>0</v>
      </c>
      <c r="E231" s="22" t="s">
        <v>45</v>
      </c>
      <c r="F231" s="22">
        <v>0</v>
      </c>
      <c r="G231" s="19">
        <f t="shared" si="12"/>
        <v>0</v>
      </c>
      <c r="S231" s="19"/>
    </row>
    <row r="232" spans="1:19">
      <c r="A232" s="5">
        <v>229</v>
      </c>
      <c r="B232" s="22">
        <v>5510</v>
      </c>
      <c r="C232" s="22">
        <v>9</v>
      </c>
      <c r="D232" s="22">
        <v>0</v>
      </c>
      <c r="E232" s="22" t="s">
        <v>24</v>
      </c>
      <c r="F232" s="22">
        <v>0</v>
      </c>
      <c r="G232" s="19">
        <f t="shared" si="12"/>
        <v>1</v>
      </c>
      <c r="S232" s="20"/>
    </row>
    <row r="233" spans="1:19">
      <c r="A233" s="5">
        <v>230</v>
      </c>
      <c r="B233" s="22">
        <v>5510</v>
      </c>
      <c r="C233" s="22">
        <v>17</v>
      </c>
      <c r="D233" s="22">
        <v>0</v>
      </c>
      <c r="E233" s="22" t="s">
        <v>24</v>
      </c>
      <c r="F233" s="22">
        <v>0</v>
      </c>
      <c r="G233" s="19">
        <f t="shared" si="12"/>
        <v>1</v>
      </c>
      <c r="S233" s="19"/>
    </row>
    <row r="234" spans="1:19">
      <c r="A234" s="5">
        <v>231</v>
      </c>
      <c r="B234" s="22">
        <v>5510</v>
      </c>
      <c r="C234" s="22">
        <v>30</v>
      </c>
      <c r="D234" s="22">
        <v>0</v>
      </c>
      <c r="E234" s="22" t="s">
        <v>45</v>
      </c>
      <c r="F234" s="22">
        <v>0</v>
      </c>
      <c r="G234" s="19">
        <f t="shared" si="12"/>
        <v>0</v>
      </c>
      <c r="S234" s="20"/>
    </row>
    <row r="235" spans="1:19">
      <c r="A235" s="5">
        <v>232</v>
      </c>
      <c r="B235" s="22">
        <v>5510</v>
      </c>
      <c r="C235" s="22">
        <v>37</v>
      </c>
      <c r="D235" s="22">
        <v>0</v>
      </c>
      <c r="E235" s="22" t="s">
        <v>45</v>
      </c>
      <c r="F235" s="22">
        <v>0</v>
      </c>
      <c r="G235" s="19">
        <f t="shared" si="12"/>
        <v>0</v>
      </c>
      <c r="S235" s="19"/>
    </row>
    <row r="236" spans="1:19">
      <c r="A236" s="5">
        <v>233</v>
      </c>
      <c r="B236" s="22">
        <v>5510</v>
      </c>
      <c r="C236" s="22">
        <v>54</v>
      </c>
      <c r="D236" s="22">
        <v>0</v>
      </c>
      <c r="E236" s="22" t="s">
        <v>24</v>
      </c>
      <c r="F236" s="22">
        <v>0</v>
      </c>
      <c r="G236" s="19">
        <f t="shared" si="12"/>
        <v>1</v>
      </c>
      <c r="S236" s="20"/>
    </row>
    <row r="237" spans="1:19">
      <c r="A237" s="5">
        <v>234</v>
      </c>
      <c r="B237" s="12">
        <v>5669</v>
      </c>
      <c r="C237" s="13">
        <v>4</v>
      </c>
      <c r="D237" s="12">
        <v>0</v>
      </c>
      <c r="E237" s="13" t="s">
        <v>45</v>
      </c>
      <c r="F237" s="12">
        <v>0</v>
      </c>
      <c r="G237" s="19">
        <f t="shared" si="12"/>
        <v>0</v>
      </c>
      <c r="S237" s="19"/>
    </row>
    <row r="238" spans="1:19">
      <c r="A238" s="5">
        <v>235</v>
      </c>
      <c r="B238" s="22">
        <v>5669</v>
      </c>
      <c r="C238" s="22">
        <v>13</v>
      </c>
      <c r="D238" s="22">
        <v>0</v>
      </c>
      <c r="E238" s="22" t="s">
        <v>45</v>
      </c>
      <c r="F238" s="22">
        <v>0</v>
      </c>
      <c r="G238" s="19">
        <f t="shared" si="12"/>
        <v>0</v>
      </c>
      <c r="S238" s="20"/>
    </row>
    <row r="239" spans="1:19">
      <c r="A239" s="5">
        <v>236</v>
      </c>
      <c r="B239" s="22">
        <v>5669</v>
      </c>
      <c r="C239" s="22">
        <v>23</v>
      </c>
      <c r="D239" s="22">
        <v>0</v>
      </c>
      <c r="E239" s="22" t="s">
        <v>24</v>
      </c>
      <c r="F239" s="22">
        <v>0</v>
      </c>
      <c r="G239" s="19">
        <f t="shared" si="12"/>
        <v>1</v>
      </c>
      <c r="S239" s="19"/>
    </row>
    <row r="240" spans="1:19">
      <c r="A240" s="5">
        <v>237</v>
      </c>
      <c r="B240" s="22">
        <v>5669</v>
      </c>
      <c r="C240" s="22">
        <v>32</v>
      </c>
      <c r="D240" s="22">
        <v>0</v>
      </c>
      <c r="E240" s="22" t="s">
        <v>24</v>
      </c>
      <c r="F240" s="22">
        <v>0</v>
      </c>
      <c r="G240" s="19">
        <f t="shared" si="12"/>
        <v>1</v>
      </c>
      <c r="S240" s="20"/>
    </row>
    <row r="241" spans="1:19">
      <c r="A241" s="5">
        <v>238</v>
      </c>
      <c r="B241" s="22">
        <v>5669</v>
      </c>
      <c r="C241" s="22">
        <v>42</v>
      </c>
      <c r="D241" s="22">
        <v>0</v>
      </c>
      <c r="E241" s="22" t="s">
        <v>24</v>
      </c>
      <c r="F241" s="22">
        <v>0</v>
      </c>
      <c r="G241" s="19">
        <f t="shared" si="12"/>
        <v>1</v>
      </c>
      <c r="S241" s="19"/>
    </row>
    <row r="242" spans="1:19">
      <c r="A242" s="5">
        <v>239</v>
      </c>
      <c r="B242" s="22">
        <v>5669</v>
      </c>
      <c r="C242" s="22">
        <v>47</v>
      </c>
      <c r="D242" s="22">
        <v>0</v>
      </c>
      <c r="E242" s="22" t="s">
        <v>45</v>
      </c>
      <c r="F242" s="22">
        <v>0</v>
      </c>
      <c r="G242" s="19">
        <f t="shared" si="12"/>
        <v>0</v>
      </c>
      <c r="S242" s="20"/>
    </row>
    <row r="243" spans="1:19">
      <c r="A243" s="5">
        <v>240</v>
      </c>
      <c r="B243" s="22">
        <v>5669</v>
      </c>
      <c r="C243" s="22">
        <v>54</v>
      </c>
      <c r="D243" s="22">
        <v>0</v>
      </c>
      <c r="E243" s="22" t="s">
        <v>24</v>
      </c>
      <c r="F243" s="22">
        <v>0</v>
      </c>
      <c r="G243" s="19">
        <f t="shared" si="12"/>
        <v>1</v>
      </c>
      <c r="S243" s="19"/>
    </row>
    <row r="244" spans="1:19">
      <c r="A244" s="5">
        <v>241</v>
      </c>
      <c r="B244" s="8">
        <v>5765</v>
      </c>
      <c r="C244" s="8">
        <v>3</v>
      </c>
      <c r="D244" s="9">
        <v>1</v>
      </c>
      <c r="E244" s="8" t="s">
        <v>45</v>
      </c>
      <c r="F244" s="9">
        <v>0</v>
      </c>
      <c r="G244" s="19">
        <f t="shared" si="12"/>
        <v>0</v>
      </c>
      <c r="S244" s="20"/>
    </row>
    <row r="245" spans="1:19">
      <c r="A245" s="5">
        <v>242</v>
      </c>
      <c r="B245" s="22">
        <v>5765</v>
      </c>
      <c r="C245" s="22">
        <v>18</v>
      </c>
      <c r="D245" s="22">
        <v>0</v>
      </c>
      <c r="E245" s="22" t="s">
        <v>45</v>
      </c>
      <c r="F245" s="22">
        <v>0</v>
      </c>
      <c r="G245" s="19">
        <f t="shared" si="12"/>
        <v>0</v>
      </c>
      <c r="S245" s="19"/>
    </row>
    <row r="246" spans="1:19">
      <c r="A246" s="5">
        <v>243</v>
      </c>
      <c r="B246" s="22">
        <v>5765</v>
      </c>
      <c r="C246" s="22">
        <v>30</v>
      </c>
      <c r="D246" s="22">
        <v>0</v>
      </c>
      <c r="E246" s="22" t="s">
        <v>45</v>
      </c>
      <c r="F246" s="22">
        <v>0</v>
      </c>
      <c r="G246" s="19">
        <f t="shared" si="12"/>
        <v>0</v>
      </c>
      <c r="S246" s="20"/>
    </row>
    <row r="247" spans="1:19">
      <c r="A247" s="5">
        <v>244</v>
      </c>
      <c r="B247" s="22">
        <v>5765</v>
      </c>
      <c r="C247" s="22">
        <v>40</v>
      </c>
      <c r="D247" s="22">
        <v>0</v>
      </c>
      <c r="E247" s="22" t="s">
        <v>45</v>
      </c>
      <c r="F247" s="22">
        <v>0</v>
      </c>
      <c r="G247" s="19">
        <f t="shared" si="12"/>
        <v>0</v>
      </c>
      <c r="S247" s="19"/>
    </row>
    <row r="248" spans="1:19">
      <c r="A248" s="5">
        <v>245</v>
      </c>
      <c r="B248" s="22">
        <v>5765</v>
      </c>
      <c r="C248" s="22">
        <v>46</v>
      </c>
      <c r="D248" s="22">
        <v>0</v>
      </c>
      <c r="E248" s="22" t="s">
        <v>45</v>
      </c>
      <c r="F248" s="22">
        <v>0</v>
      </c>
      <c r="G248" s="19">
        <f t="shared" si="12"/>
        <v>0</v>
      </c>
      <c r="S248" s="20"/>
    </row>
    <row r="249" spans="1:19">
      <c r="A249" s="5">
        <v>246</v>
      </c>
      <c r="B249" s="22">
        <v>5802</v>
      </c>
      <c r="C249" s="22">
        <v>8</v>
      </c>
      <c r="D249" s="22">
        <v>1</v>
      </c>
      <c r="E249" s="22" t="s">
        <v>24</v>
      </c>
      <c r="F249" s="22">
        <v>0</v>
      </c>
      <c r="G249" s="19">
        <f t="shared" si="12"/>
        <v>1</v>
      </c>
      <c r="S249" s="19"/>
    </row>
    <row r="250" spans="1:19">
      <c r="A250" s="5">
        <v>247</v>
      </c>
      <c r="B250" s="22">
        <v>5802</v>
      </c>
      <c r="C250" s="22">
        <v>17</v>
      </c>
      <c r="D250" s="22">
        <v>1</v>
      </c>
      <c r="E250" s="22" t="s">
        <v>24</v>
      </c>
      <c r="F250" s="22">
        <v>0</v>
      </c>
      <c r="G250" s="19">
        <f t="shared" si="12"/>
        <v>1</v>
      </c>
      <c r="S250" s="20"/>
    </row>
    <row r="251" spans="1:19">
      <c r="A251" s="5">
        <v>248</v>
      </c>
      <c r="B251" s="22">
        <v>5802</v>
      </c>
      <c r="C251" s="22">
        <v>23</v>
      </c>
      <c r="D251" s="22">
        <v>1</v>
      </c>
      <c r="E251" s="22" t="s">
        <v>24</v>
      </c>
      <c r="F251" s="22">
        <v>0</v>
      </c>
      <c r="G251" s="19">
        <f t="shared" si="12"/>
        <v>1</v>
      </c>
      <c r="S251" s="19"/>
    </row>
    <row r="252" spans="1:19">
      <c r="A252" s="5">
        <v>249</v>
      </c>
      <c r="B252" s="22">
        <v>5802</v>
      </c>
      <c r="C252" s="22">
        <v>41</v>
      </c>
      <c r="D252" s="22">
        <v>1</v>
      </c>
      <c r="E252" s="22" t="s">
        <v>24</v>
      </c>
      <c r="F252" s="22">
        <v>0</v>
      </c>
      <c r="G252" s="19">
        <f t="shared" si="12"/>
        <v>1</v>
      </c>
      <c r="S252" s="20"/>
    </row>
    <row r="253" spans="1:19">
      <c r="A253" s="5">
        <v>250</v>
      </c>
      <c r="B253" s="22">
        <v>5802</v>
      </c>
      <c r="C253" s="22">
        <v>52</v>
      </c>
      <c r="D253" s="22">
        <v>1</v>
      </c>
      <c r="E253" s="22" t="s">
        <v>24</v>
      </c>
      <c r="F253" s="22">
        <v>0</v>
      </c>
      <c r="G253" s="19">
        <f t="shared" si="12"/>
        <v>1</v>
      </c>
      <c r="S253" s="19"/>
    </row>
    <row r="254" spans="1:19">
      <c r="A254" s="5">
        <v>251</v>
      </c>
      <c r="B254" s="22">
        <v>5818</v>
      </c>
      <c r="C254" s="22">
        <v>8</v>
      </c>
      <c r="D254" s="22">
        <v>0</v>
      </c>
      <c r="E254" s="22" t="s">
        <v>45</v>
      </c>
      <c r="F254" s="22">
        <v>1</v>
      </c>
      <c r="G254" s="19">
        <f t="shared" si="12"/>
        <v>0</v>
      </c>
      <c r="S254" s="20"/>
    </row>
    <row r="255" spans="1:19">
      <c r="A255" s="5">
        <v>252</v>
      </c>
      <c r="B255" s="22">
        <v>5818</v>
      </c>
      <c r="C255" s="22">
        <v>13</v>
      </c>
      <c r="D255" s="22">
        <v>0</v>
      </c>
      <c r="E255" s="22" t="s">
        <v>24</v>
      </c>
      <c r="F255" s="22">
        <v>0</v>
      </c>
      <c r="G255" s="19">
        <f t="shared" si="12"/>
        <v>1</v>
      </c>
      <c r="S255" s="19"/>
    </row>
    <row r="256" spans="1:19">
      <c r="A256" s="5">
        <v>253</v>
      </c>
      <c r="B256" s="22">
        <v>5818</v>
      </c>
      <c r="C256" s="22">
        <v>27</v>
      </c>
      <c r="D256" s="22">
        <v>0</v>
      </c>
      <c r="E256" s="22" t="s">
        <v>45</v>
      </c>
      <c r="F256" s="22">
        <v>0</v>
      </c>
      <c r="G256" s="19">
        <f t="shared" si="12"/>
        <v>0</v>
      </c>
      <c r="S256" s="20"/>
    </row>
    <row r="257" spans="1:19">
      <c r="A257" s="5">
        <v>254</v>
      </c>
      <c r="B257" s="22">
        <v>5818</v>
      </c>
      <c r="C257" s="22">
        <v>39</v>
      </c>
      <c r="D257" s="22">
        <v>0</v>
      </c>
      <c r="E257" s="22" t="s">
        <v>24</v>
      </c>
      <c r="F257" s="22">
        <v>1</v>
      </c>
      <c r="G257" s="19">
        <f t="shared" si="12"/>
        <v>1</v>
      </c>
      <c r="S257" s="19"/>
    </row>
    <row r="258" spans="1:19">
      <c r="A258" s="5">
        <v>255</v>
      </c>
      <c r="B258" s="22">
        <v>5818</v>
      </c>
      <c r="C258" s="22">
        <v>46</v>
      </c>
      <c r="D258" s="22">
        <v>1</v>
      </c>
      <c r="E258" s="22" t="s">
        <v>24</v>
      </c>
      <c r="F258" s="22">
        <v>0</v>
      </c>
      <c r="G258" s="19">
        <f t="shared" si="12"/>
        <v>1</v>
      </c>
      <c r="S258" s="20"/>
    </row>
    <row r="259" spans="1:19">
      <c r="A259" s="5">
        <v>256</v>
      </c>
      <c r="B259" s="22">
        <v>5818</v>
      </c>
      <c r="C259" s="22">
        <v>57</v>
      </c>
      <c r="D259" s="22">
        <v>0</v>
      </c>
      <c r="E259" s="22" t="s">
        <v>24</v>
      </c>
      <c r="F259" s="22">
        <v>0</v>
      </c>
      <c r="G259" s="19">
        <f t="shared" si="12"/>
        <v>1</v>
      </c>
      <c r="S259" s="19"/>
    </row>
    <row r="260" spans="1:19">
      <c r="A260" s="5">
        <v>257</v>
      </c>
      <c r="B260" s="22">
        <v>5851</v>
      </c>
      <c r="C260" s="22">
        <v>7</v>
      </c>
      <c r="D260" s="22">
        <v>0</v>
      </c>
      <c r="E260" s="22" t="s">
        <v>45</v>
      </c>
      <c r="F260" s="22">
        <v>0</v>
      </c>
      <c r="G260" s="19">
        <f t="shared" ref="G260:G323" si="13">IF(E260 = "Passed",1,0)</f>
        <v>0</v>
      </c>
      <c r="S260" s="20"/>
    </row>
    <row r="261" spans="1:19">
      <c r="A261" s="5">
        <v>258</v>
      </c>
      <c r="B261" s="22">
        <v>5851</v>
      </c>
      <c r="C261" s="22">
        <v>18</v>
      </c>
      <c r="D261" s="22">
        <v>0</v>
      </c>
      <c r="E261" s="22" t="s">
        <v>45</v>
      </c>
      <c r="F261" s="22">
        <v>0</v>
      </c>
      <c r="G261" s="19">
        <f t="shared" si="13"/>
        <v>0</v>
      </c>
      <c r="S261" s="19"/>
    </row>
    <row r="262" spans="1:19">
      <c r="A262" s="5">
        <v>259</v>
      </c>
      <c r="B262" s="7">
        <v>5851</v>
      </c>
      <c r="C262" s="7">
        <v>27</v>
      </c>
      <c r="D262" s="7">
        <v>1</v>
      </c>
      <c r="E262" s="7" t="s">
        <v>24</v>
      </c>
      <c r="F262" s="7">
        <v>0</v>
      </c>
      <c r="G262" s="19">
        <f t="shared" si="13"/>
        <v>1</v>
      </c>
      <c r="S262" s="20"/>
    </row>
    <row r="263" spans="1:19">
      <c r="A263" s="5">
        <v>260</v>
      </c>
      <c r="B263" s="22">
        <v>5851</v>
      </c>
      <c r="C263" s="22">
        <v>36</v>
      </c>
      <c r="D263" s="22">
        <v>0</v>
      </c>
      <c r="E263" s="22" t="s">
        <v>24</v>
      </c>
      <c r="F263" s="22">
        <v>0</v>
      </c>
      <c r="G263" s="19">
        <f t="shared" si="13"/>
        <v>1</v>
      </c>
      <c r="S263" s="19"/>
    </row>
    <row r="264" spans="1:19">
      <c r="A264" s="5">
        <v>261</v>
      </c>
      <c r="B264" s="22">
        <v>5851</v>
      </c>
      <c r="C264" s="22">
        <v>45</v>
      </c>
      <c r="D264" s="22">
        <v>0</v>
      </c>
      <c r="E264" s="22" t="s">
        <v>45</v>
      </c>
      <c r="F264" s="22">
        <v>0</v>
      </c>
      <c r="G264" s="19">
        <f t="shared" si="13"/>
        <v>0</v>
      </c>
      <c r="S264" s="20"/>
    </row>
    <row r="265" spans="1:19">
      <c r="A265" s="5">
        <v>262</v>
      </c>
      <c r="B265" s="22">
        <v>5851</v>
      </c>
      <c r="C265" s="22">
        <v>51</v>
      </c>
      <c r="D265" s="22">
        <v>0</v>
      </c>
      <c r="E265" s="22" t="s">
        <v>24</v>
      </c>
      <c r="F265" s="22">
        <v>0</v>
      </c>
      <c r="G265" s="19">
        <f t="shared" si="13"/>
        <v>1</v>
      </c>
      <c r="S265" s="19"/>
    </row>
    <row r="266" spans="1:19">
      <c r="A266" s="5">
        <v>263</v>
      </c>
      <c r="B266" s="22">
        <v>6000</v>
      </c>
      <c r="C266" s="22">
        <v>9</v>
      </c>
      <c r="D266" s="22">
        <v>0</v>
      </c>
      <c r="E266" s="22" t="s">
        <v>45</v>
      </c>
      <c r="F266" s="22">
        <v>0</v>
      </c>
      <c r="G266" s="19">
        <f t="shared" si="13"/>
        <v>0</v>
      </c>
      <c r="S266" s="20"/>
    </row>
    <row r="267" spans="1:19">
      <c r="A267" s="5">
        <v>264</v>
      </c>
      <c r="B267" s="22">
        <v>6000</v>
      </c>
      <c r="C267" s="22">
        <v>9</v>
      </c>
      <c r="D267" s="22">
        <v>0</v>
      </c>
      <c r="E267" s="22" t="s">
        <v>45</v>
      </c>
      <c r="F267" s="22">
        <v>0</v>
      </c>
      <c r="G267" s="19">
        <f t="shared" si="13"/>
        <v>0</v>
      </c>
      <c r="S267" s="19"/>
    </row>
    <row r="268" spans="1:19">
      <c r="A268" s="5">
        <v>265</v>
      </c>
      <c r="B268" s="22">
        <v>6000</v>
      </c>
      <c r="C268" s="22">
        <v>17</v>
      </c>
      <c r="D268" s="22">
        <v>0</v>
      </c>
      <c r="E268" s="22" t="s">
        <v>45</v>
      </c>
      <c r="F268" s="22">
        <v>0</v>
      </c>
      <c r="G268" s="19">
        <f t="shared" si="13"/>
        <v>0</v>
      </c>
      <c r="S268" s="20"/>
    </row>
    <row r="269" spans="1:19">
      <c r="A269" s="5">
        <v>266</v>
      </c>
      <c r="B269" s="22">
        <v>6000</v>
      </c>
      <c r="C269" s="22">
        <v>26</v>
      </c>
      <c r="D269" s="22">
        <v>0</v>
      </c>
      <c r="E269" s="22" t="s">
        <v>45</v>
      </c>
      <c r="F269" s="22">
        <v>0</v>
      </c>
      <c r="G269" s="19">
        <f t="shared" si="13"/>
        <v>0</v>
      </c>
      <c r="S269" s="19"/>
    </row>
    <row r="270" spans="1:19">
      <c r="A270" s="5">
        <v>267</v>
      </c>
      <c r="B270" s="22">
        <v>6000</v>
      </c>
      <c r="C270" s="22">
        <v>32</v>
      </c>
      <c r="D270" s="22">
        <v>0</v>
      </c>
      <c r="E270" s="22" t="s">
        <v>45</v>
      </c>
      <c r="F270" s="22">
        <v>0</v>
      </c>
      <c r="G270" s="19">
        <f t="shared" si="13"/>
        <v>0</v>
      </c>
      <c r="S270" s="20"/>
    </row>
    <row r="271" spans="1:19">
      <c r="A271" s="5">
        <v>268</v>
      </c>
      <c r="B271" s="22">
        <v>6000</v>
      </c>
      <c r="C271" s="22">
        <v>38</v>
      </c>
      <c r="D271" s="22">
        <v>0</v>
      </c>
      <c r="E271" s="22" t="s">
        <v>45</v>
      </c>
      <c r="F271" s="22">
        <v>0</v>
      </c>
      <c r="G271" s="19">
        <f t="shared" si="13"/>
        <v>0</v>
      </c>
      <c r="S271" s="19"/>
    </row>
    <row r="272" spans="1:19">
      <c r="A272" s="5">
        <v>269</v>
      </c>
      <c r="B272" s="22">
        <v>6000</v>
      </c>
      <c r="C272" s="22">
        <v>50</v>
      </c>
      <c r="D272" s="22">
        <v>0</v>
      </c>
      <c r="E272" s="22" t="s">
        <v>45</v>
      </c>
      <c r="F272" s="22">
        <v>0</v>
      </c>
      <c r="G272" s="19">
        <f t="shared" si="13"/>
        <v>0</v>
      </c>
      <c r="S272" s="20"/>
    </row>
    <row r="273" spans="1:19">
      <c r="A273" s="5">
        <v>270</v>
      </c>
      <c r="B273" s="8">
        <v>6658</v>
      </c>
      <c r="C273" s="8">
        <v>3</v>
      </c>
      <c r="D273" s="8">
        <v>0</v>
      </c>
      <c r="E273" s="8" t="s">
        <v>45</v>
      </c>
      <c r="F273" s="8">
        <v>0</v>
      </c>
      <c r="G273" s="19">
        <f t="shared" si="13"/>
        <v>0</v>
      </c>
      <c r="S273" s="19"/>
    </row>
    <row r="274" spans="1:19">
      <c r="A274" s="5">
        <v>271</v>
      </c>
      <c r="B274" s="22">
        <v>6658</v>
      </c>
      <c r="C274" s="22">
        <v>12</v>
      </c>
      <c r="D274" s="22">
        <v>0</v>
      </c>
      <c r="E274" s="22" t="s">
        <v>45</v>
      </c>
      <c r="F274" s="22">
        <v>0</v>
      </c>
      <c r="G274" s="19">
        <f t="shared" si="13"/>
        <v>0</v>
      </c>
      <c r="S274" s="20"/>
    </row>
    <row r="275" spans="1:19">
      <c r="A275" s="5">
        <v>272</v>
      </c>
      <c r="B275" s="22">
        <v>6658</v>
      </c>
      <c r="C275" s="22">
        <v>21</v>
      </c>
      <c r="D275" s="22">
        <v>0</v>
      </c>
      <c r="E275" s="22" t="s">
        <v>45</v>
      </c>
      <c r="F275" s="22">
        <v>0</v>
      </c>
      <c r="G275" s="19">
        <f t="shared" si="13"/>
        <v>0</v>
      </c>
      <c r="S275" s="19"/>
    </row>
    <row r="276" spans="1:19">
      <c r="A276" s="5">
        <v>273</v>
      </c>
      <c r="B276" s="22">
        <v>6658</v>
      </c>
      <c r="C276" s="22">
        <v>33</v>
      </c>
      <c r="D276" s="22">
        <v>0</v>
      </c>
      <c r="E276" s="22" t="s">
        <v>45</v>
      </c>
      <c r="F276" s="22">
        <v>0</v>
      </c>
      <c r="G276" s="19">
        <f t="shared" si="13"/>
        <v>0</v>
      </c>
      <c r="S276" s="20"/>
    </row>
    <row r="277" spans="1:19">
      <c r="A277" s="5">
        <v>274</v>
      </c>
      <c r="B277" s="22">
        <v>6658</v>
      </c>
      <c r="C277" s="22">
        <v>38</v>
      </c>
      <c r="D277" s="22">
        <v>0</v>
      </c>
      <c r="E277" s="22" t="s">
        <v>45</v>
      </c>
      <c r="F277" s="22">
        <v>0</v>
      </c>
      <c r="G277" s="19">
        <f t="shared" si="13"/>
        <v>0</v>
      </c>
      <c r="S277" s="19"/>
    </row>
    <row r="278" spans="1:19">
      <c r="A278" s="5">
        <v>275</v>
      </c>
      <c r="B278" s="22">
        <v>6658</v>
      </c>
      <c r="C278" s="22">
        <v>52</v>
      </c>
      <c r="D278" s="22">
        <v>0</v>
      </c>
      <c r="E278" s="22" t="s">
        <v>24</v>
      </c>
      <c r="F278" s="22">
        <v>0</v>
      </c>
      <c r="G278" s="19">
        <f t="shared" si="13"/>
        <v>1</v>
      </c>
      <c r="S278" s="20"/>
    </row>
    <row r="279" spans="1:19">
      <c r="A279" s="5">
        <v>276</v>
      </c>
      <c r="B279" s="22">
        <v>6668</v>
      </c>
      <c r="C279" s="22">
        <v>14</v>
      </c>
      <c r="D279" s="22">
        <v>0</v>
      </c>
      <c r="E279" s="22" t="s">
        <v>45</v>
      </c>
      <c r="F279" s="22">
        <v>0</v>
      </c>
      <c r="G279" s="19">
        <f t="shared" si="13"/>
        <v>0</v>
      </c>
      <c r="S279" s="19"/>
    </row>
    <row r="280" spans="1:19">
      <c r="A280" s="5">
        <v>277</v>
      </c>
      <c r="B280" s="22">
        <v>6668</v>
      </c>
      <c r="C280" s="22">
        <v>23</v>
      </c>
      <c r="D280" s="22">
        <v>0</v>
      </c>
      <c r="E280" s="22" t="s">
        <v>45</v>
      </c>
      <c r="F280" s="22">
        <v>0</v>
      </c>
      <c r="G280" s="19">
        <f t="shared" si="13"/>
        <v>0</v>
      </c>
      <c r="S280" s="20"/>
    </row>
    <row r="281" spans="1:19">
      <c r="A281" s="5">
        <v>278</v>
      </c>
      <c r="B281" s="22">
        <v>6668</v>
      </c>
      <c r="C281" s="22">
        <v>35</v>
      </c>
      <c r="D281" s="22">
        <v>0</v>
      </c>
      <c r="E281" s="22" t="s">
        <v>45</v>
      </c>
      <c r="F281" s="22">
        <v>0</v>
      </c>
      <c r="G281" s="19">
        <f t="shared" si="13"/>
        <v>0</v>
      </c>
      <c r="S281" s="19"/>
    </row>
    <row r="282" spans="1:19">
      <c r="A282" s="5">
        <v>279</v>
      </c>
      <c r="B282" s="22">
        <v>6668</v>
      </c>
      <c r="C282" s="22">
        <v>44</v>
      </c>
      <c r="D282" s="22">
        <v>0</v>
      </c>
      <c r="E282" s="22" t="s">
        <v>45</v>
      </c>
      <c r="F282" s="22">
        <v>0</v>
      </c>
      <c r="G282" s="19">
        <f t="shared" si="13"/>
        <v>0</v>
      </c>
      <c r="S282" s="20"/>
    </row>
    <row r="283" spans="1:19">
      <c r="A283" s="5">
        <v>280</v>
      </c>
      <c r="B283" s="22">
        <v>6668</v>
      </c>
      <c r="C283" s="22">
        <v>49</v>
      </c>
      <c r="D283" s="22">
        <v>0</v>
      </c>
      <c r="E283" s="22" t="s">
        <v>24</v>
      </c>
      <c r="F283" s="22">
        <v>0</v>
      </c>
      <c r="G283" s="19">
        <f t="shared" si="13"/>
        <v>1</v>
      </c>
      <c r="S283" s="19"/>
    </row>
    <row r="284" spans="1:19">
      <c r="A284" s="5">
        <v>281</v>
      </c>
      <c r="B284" s="22">
        <v>6668</v>
      </c>
      <c r="C284" s="22">
        <v>55</v>
      </c>
      <c r="D284" s="22">
        <v>0</v>
      </c>
      <c r="E284" s="22" t="s">
        <v>24</v>
      </c>
      <c r="F284" s="22">
        <v>0</v>
      </c>
      <c r="G284" s="19">
        <f t="shared" si="13"/>
        <v>1</v>
      </c>
      <c r="S284" s="20"/>
    </row>
    <row r="285" spans="1:19">
      <c r="A285" s="5">
        <v>282</v>
      </c>
      <c r="B285" s="22">
        <v>6833</v>
      </c>
      <c r="C285" s="22">
        <v>7</v>
      </c>
      <c r="D285" s="22">
        <v>0</v>
      </c>
      <c r="E285" s="22" t="s">
        <v>45</v>
      </c>
      <c r="F285" s="22">
        <v>0</v>
      </c>
      <c r="G285" s="19">
        <f t="shared" si="13"/>
        <v>0</v>
      </c>
      <c r="S285" s="19"/>
    </row>
    <row r="286" spans="1:19">
      <c r="A286" s="5">
        <v>283</v>
      </c>
      <c r="B286" s="22">
        <v>6833</v>
      </c>
      <c r="C286" s="22">
        <v>16</v>
      </c>
      <c r="D286" s="22">
        <v>0</v>
      </c>
      <c r="E286" s="22" t="s">
        <v>45</v>
      </c>
      <c r="F286" s="22">
        <v>0</v>
      </c>
      <c r="G286" s="19">
        <f t="shared" si="13"/>
        <v>0</v>
      </c>
      <c r="S286" s="20"/>
    </row>
    <row r="287" spans="1:19">
      <c r="A287" s="5">
        <v>284</v>
      </c>
      <c r="B287" s="22">
        <v>6833</v>
      </c>
      <c r="C287" s="22">
        <v>21</v>
      </c>
      <c r="D287" s="22">
        <v>0</v>
      </c>
      <c r="E287" s="22" t="s">
        <v>24</v>
      </c>
      <c r="F287" s="22">
        <v>0</v>
      </c>
      <c r="G287" s="19">
        <f t="shared" si="13"/>
        <v>1</v>
      </c>
      <c r="S287" s="19"/>
    </row>
    <row r="288" spans="1:19">
      <c r="A288" s="5">
        <v>285</v>
      </c>
      <c r="B288" s="22">
        <v>6833</v>
      </c>
      <c r="C288" s="22">
        <v>28</v>
      </c>
      <c r="D288" s="22">
        <v>0</v>
      </c>
      <c r="E288" s="22" t="s">
        <v>24</v>
      </c>
      <c r="F288" s="22">
        <v>0</v>
      </c>
      <c r="G288" s="19">
        <f t="shared" si="13"/>
        <v>1</v>
      </c>
      <c r="S288" s="20"/>
    </row>
    <row r="289" spans="1:19">
      <c r="A289" s="5">
        <v>286</v>
      </c>
      <c r="B289" s="22">
        <v>6833</v>
      </c>
      <c r="C289" s="22">
        <v>37</v>
      </c>
      <c r="D289" s="22">
        <v>0</v>
      </c>
      <c r="E289" s="22" t="s">
        <v>45</v>
      </c>
      <c r="F289" s="22">
        <v>0</v>
      </c>
      <c r="G289" s="19">
        <f t="shared" si="13"/>
        <v>0</v>
      </c>
      <c r="S289" s="19"/>
    </row>
    <row r="290" spans="1:19">
      <c r="A290" s="5">
        <v>287</v>
      </c>
      <c r="B290" s="22">
        <v>6833</v>
      </c>
      <c r="C290" s="22">
        <v>49</v>
      </c>
      <c r="D290" s="22">
        <v>0</v>
      </c>
      <c r="E290" s="22" t="s">
        <v>24</v>
      </c>
      <c r="F290" s="22">
        <v>0</v>
      </c>
      <c r="G290" s="19">
        <f t="shared" si="13"/>
        <v>1</v>
      </c>
      <c r="S290" s="20"/>
    </row>
    <row r="291" spans="1:19">
      <c r="A291" s="5">
        <v>288</v>
      </c>
      <c r="B291" s="10">
        <v>6915</v>
      </c>
      <c r="C291" s="11">
        <v>3</v>
      </c>
      <c r="D291" s="10">
        <v>0</v>
      </c>
      <c r="E291" s="11" t="s">
        <v>45</v>
      </c>
      <c r="F291" s="10">
        <v>0</v>
      </c>
      <c r="G291" s="19">
        <f t="shared" si="13"/>
        <v>0</v>
      </c>
      <c r="S291" s="19"/>
    </row>
    <row r="292" spans="1:19">
      <c r="A292" s="5">
        <v>289</v>
      </c>
      <c r="B292" s="22">
        <v>6915</v>
      </c>
      <c r="C292" s="22">
        <v>11</v>
      </c>
      <c r="D292" s="22">
        <v>0</v>
      </c>
      <c r="E292" s="22" t="s">
        <v>45</v>
      </c>
      <c r="F292" s="22">
        <v>0</v>
      </c>
      <c r="G292" s="19">
        <f t="shared" si="13"/>
        <v>0</v>
      </c>
      <c r="S292" s="20"/>
    </row>
    <row r="293" spans="1:19">
      <c r="A293" s="5">
        <v>290</v>
      </c>
      <c r="B293" s="22">
        <v>6915</v>
      </c>
      <c r="C293" s="22">
        <v>22</v>
      </c>
      <c r="D293" s="22">
        <v>0</v>
      </c>
      <c r="E293" s="22" t="s">
        <v>45</v>
      </c>
      <c r="F293" s="22">
        <v>0</v>
      </c>
      <c r="G293" s="19">
        <f t="shared" si="13"/>
        <v>0</v>
      </c>
      <c r="S293" s="19"/>
    </row>
    <row r="294" spans="1:19">
      <c r="A294" s="5">
        <v>291</v>
      </c>
      <c r="B294" s="22">
        <v>6915</v>
      </c>
      <c r="C294" s="22">
        <v>36</v>
      </c>
      <c r="D294" s="22">
        <v>0</v>
      </c>
      <c r="E294" s="22" t="s">
        <v>45</v>
      </c>
      <c r="F294" s="22">
        <v>0</v>
      </c>
      <c r="G294" s="19">
        <f t="shared" si="13"/>
        <v>0</v>
      </c>
      <c r="S294" s="20"/>
    </row>
    <row r="295" spans="1:19">
      <c r="A295" s="5">
        <v>292</v>
      </c>
      <c r="B295" s="22">
        <v>6915</v>
      </c>
      <c r="C295" s="22">
        <v>44</v>
      </c>
      <c r="D295" s="22">
        <v>2</v>
      </c>
      <c r="E295" s="22" t="s">
        <v>45</v>
      </c>
      <c r="F295" s="22">
        <v>0</v>
      </c>
      <c r="G295" s="19">
        <f t="shared" si="13"/>
        <v>0</v>
      </c>
      <c r="S295" s="19"/>
    </row>
    <row r="296" spans="1:19">
      <c r="A296" s="5">
        <v>293</v>
      </c>
      <c r="B296" s="22">
        <v>6915</v>
      </c>
      <c r="C296" s="22">
        <v>50</v>
      </c>
      <c r="D296" s="22">
        <v>0</v>
      </c>
      <c r="E296" s="22" t="s">
        <v>45</v>
      </c>
      <c r="F296" s="22">
        <v>0</v>
      </c>
      <c r="G296" s="19">
        <f t="shared" si="13"/>
        <v>0</v>
      </c>
      <c r="S296" s="20"/>
    </row>
    <row r="297" spans="1:19">
      <c r="A297" s="5">
        <v>294</v>
      </c>
      <c r="B297" s="22">
        <v>6915</v>
      </c>
      <c r="C297" s="22">
        <v>57</v>
      </c>
      <c r="D297" s="22">
        <v>0</v>
      </c>
      <c r="E297" s="22" t="s">
        <v>24</v>
      </c>
      <c r="F297" s="22">
        <v>0</v>
      </c>
      <c r="G297" s="19">
        <f t="shared" si="13"/>
        <v>1</v>
      </c>
      <c r="S297" s="19"/>
    </row>
    <row r="298" spans="1:19">
      <c r="A298" s="5">
        <v>295</v>
      </c>
      <c r="B298" s="10">
        <v>6938</v>
      </c>
      <c r="C298" s="11">
        <v>3</v>
      </c>
      <c r="D298" s="10">
        <v>0</v>
      </c>
      <c r="E298" s="11" t="s">
        <v>45</v>
      </c>
      <c r="F298" s="10">
        <v>0</v>
      </c>
      <c r="G298" s="19">
        <f t="shared" si="13"/>
        <v>0</v>
      </c>
      <c r="S298" s="20"/>
    </row>
    <row r="299" spans="1:19">
      <c r="A299" s="5">
        <v>296</v>
      </c>
      <c r="B299" s="22">
        <v>6938</v>
      </c>
      <c r="C299" s="22">
        <v>10</v>
      </c>
      <c r="D299" s="22">
        <v>0</v>
      </c>
      <c r="E299" s="22" t="s">
        <v>24</v>
      </c>
      <c r="F299" s="22">
        <v>0</v>
      </c>
      <c r="G299" s="19">
        <f t="shared" si="13"/>
        <v>1</v>
      </c>
      <c r="S299" s="19"/>
    </row>
    <row r="300" spans="1:19">
      <c r="A300" s="5">
        <v>297</v>
      </c>
      <c r="B300" s="22">
        <v>6938</v>
      </c>
      <c r="C300" s="22">
        <v>20</v>
      </c>
      <c r="D300" s="22">
        <v>0</v>
      </c>
      <c r="E300" s="22" t="s">
        <v>45</v>
      </c>
      <c r="F300" s="22">
        <v>0</v>
      </c>
      <c r="G300" s="19">
        <f t="shared" si="13"/>
        <v>0</v>
      </c>
      <c r="S300" s="20"/>
    </row>
    <row r="301" spans="1:19">
      <c r="A301" s="5">
        <v>298</v>
      </c>
      <c r="B301" s="22">
        <v>6938</v>
      </c>
      <c r="C301" s="22">
        <v>31</v>
      </c>
      <c r="D301" s="22">
        <v>0</v>
      </c>
      <c r="E301" s="22" t="s">
        <v>45</v>
      </c>
      <c r="F301" s="22">
        <v>0</v>
      </c>
      <c r="G301" s="19">
        <f t="shared" si="13"/>
        <v>0</v>
      </c>
      <c r="S301" s="19"/>
    </row>
    <row r="302" spans="1:19">
      <c r="A302" s="5">
        <v>299</v>
      </c>
      <c r="B302" s="22">
        <v>6938</v>
      </c>
      <c r="C302" s="22">
        <v>43</v>
      </c>
      <c r="D302" s="22">
        <v>0</v>
      </c>
      <c r="E302" s="22" t="s">
        <v>45</v>
      </c>
      <c r="F302" s="22">
        <v>0</v>
      </c>
      <c r="G302" s="19">
        <f t="shared" si="13"/>
        <v>0</v>
      </c>
      <c r="S302" s="20"/>
    </row>
    <row r="303" spans="1:19">
      <c r="A303" s="5">
        <v>300</v>
      </c>
      <c r="B303" s="22">
        <v>6938</v>
      </c>
      <c r="C303" s="22">
        <v>54</v>
      </c>
      <c r="D303" s="22">
        <v>0</v>
      </c>
      <c r="E303" s="22" t="s">
        <v>45</v>
      </c>
      <c r="F303" s="22">
        <v>0</v>
      </c>
      <c r="G303" s="19">
        <f t="shared" si="13"/>
        <v>0</v>
      </c>
      <c r="S303" s="19"/>
    </row>
    <row r="304" spans="1:19">
      <c r="A304" s="5">
        <v>301</v>
      </c>
      <c r="B304" s="22">
        <v>7042</v>
      </c>
      <c r="C304" s="22">
        <v>5</v>
      </c>
      <c r="D304" s="22">
        <v>0</v>
      </c>
      <c r="E304" s="22" t="s">
        <v>45</v>
      </c>
      <c r="F304" s="22">
        <v>0</v>
      </c>
      <c r="G304" s="19">
        <f t="shared" si="13"/>
        <v>0</v>
      </c>
      <c r="S304" s="20"/>
    </row>
    <row r="305" spans="1:19">
      <c r="A305" s="5">
        <v>302</v>
      </c>
      <c r="B305" s="22">
        <v>7042</v>
      </c>
      <c r="C305" s="22">
        <v>15</v>
      </c>
      <c r="D305" s="22">
        <v>0</v>
      </c>
      <c r="E305" s="22" t="s">
        <v>45</v>
      </c>
      <c r="F305" s="22">
        <v>0</v>
      </c>
      <c r="G305" s="19">
        <f t="shared" si="13"/>
        <v>0</v>
      </c>
      <c r="S305" s="19"/>
    </row>
    <row r="306" spans="1:19">
      <c r="A306" s="5">
        <v>303</v>
      </c>
      <c r="B306" s="22">
        <v>7042</v>
      </c>
      <c r="C306" s="22">
        <v>21</v>
      </c>
      <c r="D306" s="22">
        <v>0</v>
      </c>
      <c r="E306" s="22" t="s">
        <v>45</v>
      </c>
      <c r="F306" s="22">
        <v>0</v>
      </c>
      <c r="G306" s="19">
        <f t="shared" si="13"/>
        <v>0</v>
      </c>
      <c r="S306" s="20"/>
    </row>
    <row r="307" spans="1:19">
      <c r="A307" s="5">
        <v>304</v>
      </c>
      <c r="B307" s="22">
        <v>7042</v>
      </c>
      <c r="C307" s="22">
        <v>28</v>
      </c>
      <c r="D307" s="22">
        <v>0</v>
      </c>
      <c r="E307" s="22" t="s">
        <v>24</v>
      </c>
      <c r="F307" s="22">
        <v>0</v>
      </c>
      <c r="G307" s="19">
        <f t="shared" si="13"/>
        <v>1</v>
      </c>
      <c r="S307" s="19"/>
    </row>
    <row r="308" spans="1:19">
      <c r="A308" s="5">
        <v>305</v>
      </c>
      <c r="B308" s="22">
        <v>7042</v>
      </c>
      <c r="C308" s="22">
        <v>41</v>
      </c>
      <c r="D308" s="22">
        <v>0</v>
      </c>
      <c r="E308" s="22" t="s">
        <v>24</v>
      </c>
      <c r="F308" s="22">
        <v>0</v>
      </c>
      <c r="G308" s="19">
        <f t="shared" si="13"/>
        <v>1</v>
      </c>
      <c r="S308" s="20"/>
    </row>
    <row r="309" spans="1:19">
      <c r="A309" s="5">
        <v>306</v>
      </c>
      <c r="B309" s="22">
        <v>7042</v>
      </c>
      <c r="C309" s="22">
        <v>55</v>
      </c>
      <c r="D309" s="22">
        <v>0</v>
      </c>
      <c r="E309" s="22" t="s">
        <v>45</v>
      </c>
      <c r="F309" s="22">
        <v>0</v>
      </c>
      <c r="G309" s="19">
        <f t="shared" si="13"/>
        <v>0</v>
      </c>
      <c r="S309" s="19"/>
    </row>
    <row r="310" spans="1:19">
      <c r="A310" s="5">
        <v>307</v>
      </c>
      <c r="B310" s="22">
        <v>7051</v>
      </c>
      <c r="C310" s="22">
        <v>7</v>
      </c>
      <c r="D310" s="22">
        <v>0</v>
      </c>
      <c r="E310" s="22" t="s">
        <v>45</v>
      </c>
      <c r="F310" s="22">
        <v>0</v>
      </c>
      <c r="G310" s="19">
        <f t="shared" si="13"/>
        <v>0</v>
      </c>
      <c r="S310" s="20"/>
    </row>
    <row r="311" spans="1:19">
      <c r="A311" s="5">
        <v>308</v>
      </c>
      <c r="B311" s="22">
        <v>7051</v>
      </c>
      <c r="C311" s="22">
        <v>12</v>
      </c>
      <c r="D311" s="22">
        <v>0</v>
      </c>
      <c r="E311" s="22" t="s">
        <v>45</v>
      </c>
      <c r="F311" s="22">
        <v>0</v>
      </c>
      <c r="G311" s="19">
        <f t="shared" si="13"/>
        <v>0</v>
      </c>
      <c r="S311" s="19"/>
    </row>
    <row r="312" spans="1:19">
      <c r="A312" s="5">
        <v>309</v>
      </c>
      <c r="B312" s="22">
        <v>7051</v>
      </c>
      <c r="C312" s="22">
        <v>35</v>
      </c>
      <c r="D312" s="22">
        <v>0</v>
      </c>
      <c r="E312" s="22" t="s">
        <v>45</v>
      </c>
      <c r="F312" s="22">
        <v>0</v>
      </c>
      <c r="G312" s="19">
        <f t="shared" si="13"/>
        <v>0</v>
      </c>
      <c r="S312" s="20"/>
    </row>
    <row r="313" spans="1:19">
      <c r="A313" s="5">
        <v>310</v>
      </c>
      <c r="B313" s="22">
        <v>7051</v>
      </c>
      <c r="C313" s="22">
        <v>41</v>
      </c>
      <c r="D313" s="22">
        <v>0</v>
      </c>
      <c r="E313" s="22" t="s">
        <v>45</v>
      </c>
      <c r="F313" s="22">
        <v>0</v>
      </c>
      <c r="G313" s="19">
        <f t="shared" si="13"/>
        <v>0</v>
      </c>
      <c r="S313" s="19"/>
    </row>
    <row r="314" spans="1:19">
      <c r="A314" s="5">
        <v>311</v>
      </c>
      <c r="B314" s="22">
        <v>7051</v>
      </c>
      <c r="C314" s="22">
        <v>50</v>
      </c>
      <c r="D314" s="22">
        <v>0</v>
      </c>
      <c r="E314" s="22" t="s">
        <v>24</v>
      </c>
      <c r="F314" s="22">
        <v>0</v>
      </c>
      <c r="G314" s="19">
        <f t="shared" si="13"/>
        <v>1</v>
      </c>
      <c r="S314" s="20"/>
    </row>
    <row r="315" spans="1:19">
      <c r="A315" s="5">
        <v>312</v>
      </c>
      <c r="B315" s="22">
        <v>7051</v>
      </c>
      <c r="C315" s="22">
        <v>54</v>
      </c>
      <c r="D315" s="22">
        <v>0</v>
      </c>
      <c r="E315" s="22" t="s">
        <v>24</v>
      </c>
      <c r="F315" s="22">
        <v>0</v>
      </c>
      <c r="G315" s="19">
        <f t="shared" si="13"/>
        <v>1</v>
      </c>
      <c r="S315" s="19"/>
    </row>
    <row r="316" spans="1:19">
      <c r="A316" s="5">
        <v>313</v>
      </c>
      <c r="B316" s="22">
        <v>7185</v>
      </c>
      <c r="C316" s="22">
        <v>18</v>
      </c>
      <c r="D316" s="22">
        <v>0</v>
      </c>
      <c r="E316" s="22" t="s">
        <v>45</v>
      </c>
      <c r="F316" s="22">
        <v>0</v>
      </c>
      <c r="G316" s="19">
        <f t="shared" si="13"/>
        <v>0</v>
      </c>
      <c r="S316" s="20"/>
    </row>
    <row r="317" spans="1:19">
      <c r="A317" s="5">
        <v>314</v>
      </c>
      <c r="B317" s="22">
        <v>7185</v>
      </c>
      <c r="C317" s="22">
        <v>26</v>
      </c>
      <c r="D317" s="22">
        <v>0</v>
      </c>
      <c r="E317" s="22" t="s">
        <v>45</v>
      </c>
      <c r="F317" s="22">
        <v>0</v>
      </c>
      <c r="G317" s="19">
        <f t="shared" si="13"/>
        <v>0</v>
      </c>
      <c r="S317" s="19"/>
    </row>
    <row r="318" spans="1:19">
      <c r="A318" s="5">
        <v>315</v>
      </c>
      <c r="B318" s="22">
        <v>7185</v>
      </c>
      <c r="C318" s="22">
        <v>31</v>
      </c>
      <c r="D318" s="22">
        <v>0</v>
      </c>
      <c r="E318" s="22" t="s">
        <v>45</v>
      </c>
      <c r="F318" s="22">
        <v>0</v>
      </c>
      <c r="G318" s="19">
        <f t="shared" si="13"/>
        <v>0</v>
      </c>
      <c r="S318" s="20"/>
    </row>
    <row r="319" spans="1:19">
      <c r="A319" s="5">
        <v>316</v>
      </c>
      <c r="B319" s="22">
        <v>7185</v>
      </c>
      <c r="C319" s="22">
        <v>39</v>
      </c>
      <c r="D319" s="22">
        <v>0</v>
      </c>
      <c r="E319" s="22" t="s">
        <v>24</v>
      </c>
      <c r="F319" s="22">
        <v>0</v>
      </c>
      <c r="G319" s="19">
        <f t="shared" si="13"/>
        <v>1</v>
      </c>
      <c r="S319" s="19"/>
    </row>
    <row r="320" spans="1:19">
      <c r="A320" s="5">
        <v>317</v>
      </c>
      <c r="B320" s="22">
        <v>7185</v>
      </c>
      <c r="C320" s="22">
        <v>49</v>
      </c>
      <c r="D320" s="22">
        <v>0</v>
      </c>
      <c r="E320" s="22" t="s">
        <v>45</v>
      </c>
      <c r="F320" s="22">
        <v>0</v>
      </c>
      <c r="G320" s="19">
        <f t="shared" si="13"/>
        <v>0</v>
      </c>
      <c r="S320" s="20"/>
    </row>
    <row r="321" spans="1:19">
      <c r="A321" s="5">
        <v>318</v>
      </c>
      <c r="B321" s="6"/>
      <c r="C321" s="6"/>
      <c r="D321" s="6"/>
      <c r="E321" s="6"/>
      <c r="F321" s="6"/>
      <c r="G321" s="19">
        <f t="shared" si="13"/>
        <v>0</v>
      </c>
      <c r="S321" s="19"/>
    </row>
    <row r="322" spans="1:19">
      <c r="A322" s="5">
        <v>319</v>
      </c>
      <c r="B322" s="6"/>
      <c r="C322" s="6"/>
      <c r="D322" s="6"/>
      <c r="E322" s="6"/>
      <c r="F322" s="6"/>
      <c r="G322" s="19">
        <f t="shared" si="13"/>
        <v>0</v>
      </c>
      <c r="S322" s="20"/>
    </row>
    <row r="323" spans="1:19">
      <c r="A323" s="5">
        <v>320</v>
      </c>
      <c r="B323" s="6"/>
      <c r="C323" s="6"/>
      <c r="D323" s="6"/>
      <c r="E323" s="6"/>
      <c r="F323" s="6"/>
      <c r="G323" s="19">
        <f t="shared" si="13"/>
        <v>0</v>
      </c>
      <c r="S323" s="19"/>
    </row>
    <row r="324" spans="1:19">
      <c r="A324" s="5">
        <v>321</v>
      </c>
      <c r="B324" s="6"/>
      <c r="C324" s="6"/>
      <c r="D324" s="6"/>
      <c r="E324" s="6"/>
      <c r="F324" s="6"/>
      <c r="G324" s="19">
        <f t="shared" ref="G324:G387" si="14">IF(E324 = "Passed",1,0)</f>
        <v>0</v>
      </c>
      <c r="S324" s="20"/>
    </row>
    <row r="325" spans="1:19">
      <c r="A325" s="5">
        <v>322</v>
      </c>
      <c r="B325" s="6"/>
      <c r="C325" s="6"/>
      <c r="D325" s="6"/>
      <c r="E325" s="6"/>
      <c r="F325" s="6"/>
      <c r="G325" s="19">
        <f t="shared" si="14"/>
        <v>0</v>
      </c>
      <c r="S325" s="19"/>
    </row>
    <row r="326" spans="1:19">
      <c r="A326" s="5">
        <v>323</v>
      </c>
      <c r="B326" s="6"/>
      <c r="C326" s="6"/>
      <c r="D326" s="6"/>
      <c r="E326" s="6"/>
      <c r="F326" s="6"/>
      <c r="G326" s="19">
        <f t="shared" si="14"/>
        <v>0</v>
      </c>
      <c r="S326" s="20"/>
    </row>
    <row r="327" spans="1:19">
      <c r="A327" s="5">
        <v>324</v>
      </c>
      <c r="B327" s="6"/>
      <c r="C327" s="6"/>
      <c r="D327" s="6"/>
      <c r="E327" s="6"/>
      <c r="F327" s="6"/>
      <c r="G327" s="19">
        <f t="shared" si="14"/>
        <v>0</v>
      </c>
      <c r="S327" s="19"/>
    </row>
    <row r="328" spans="1:19">
      <c r="A328" s="5">
        <v>325</v>
      </c>
      <c r="B328" s="6"/>
      <c r="C328" s="6"/>
      <c r="D328" s="6"/>
      <c r="E328" s="6"/>
      <c r="F328" s="6"/>
      <c r="G328" s="19">
        <f t="shared" si="14"/>
        <v>0</v>
      </c>
      <c r="S328" s="20"/>
    </row>
    <row r="329" spans="1:19">
      <c r="A329" s="5">
        <v>326</v>
      </c>
      <c r="B329" s="6"/>
      <c r="C329" s="6"/>
      <c r="D329" s="6"/>
      <c r="E329" s="6"/>
      <c r="F329" s="6"/>
      <c r="G329" s="19">
        <f t="shared" si="14"/>
        <v>0</v>
      </c>
      <c r="S329" s="19"/>
    </row>
    <row r="330" spans="1:19">
      <c r="A330" s="5">
        <v>327</v>
      </c>
      <c r="B330" s="6"/>
      <c r="C330" s="6"/>
      <c r="D330" s="6"/>
      <c r="E330" s="6"/>
      <c r="F330" s="6"/>
      <c r="G330" s="19">
        <f t="shared" si="14"/>
        <v>0</v>
      </c>
      <c r="S330" s="20"/>
    </row>
    <row r="331" spans="1:19">
      <c r="A331" s="5">
        <v>328</v>
      </c>
      <c r="B331" s="6"/>
      <c r="C331" s="6"/>
      <c r="D331" s="6"/>
      <c r="E331" s="6"/>
      <c r="F331" s="6"/>
      <c r="G331" s="19">
        <f t="shared" si="14"/>
        <v>0</v>
      </c>
      <c r="S331" s="19"/>
    </row>
    <row r="332" spans="1:19">
      <c r="A332" s="5">
        <v>329</v>
      </c>
      <c r="B332" s="6"/>
      <c r="C332" s="6"/>
      <c r="D332" s="6"/>
      <c r="E332" s="6"/>
      <c r="F332" s="6"/>
      <c r="G332" s="19">
        <f t="shared" si="14"/>
        <v>0</v>
      </c>
      <c r="S332" s="20"/>
    </row>
    <row r="333" spans="1:19">
      <c r="A333" s="5">
        <v>330</v>
      </c>
      <c r="B333" s="6"/>
      <c r="C333" s="6"/>
      <c r="D333" s="6"/>
      <c r="E333" s="6"/>
      <c r="F333" s="6"/>
      <c r="G333" s="19">
        <f t="shared" si="14"/>
        <v>0</v>
      </c>
      <c r="S333" s="19"/>
    </row>
    <row r="334" spans="1:19">
      <c r="A334" s="5">
        <v>331</v>
      </c>
      <c r="B334" s="6"/>
      <c r="C334" s="6"/>
      <c r="D334" s="6"/>
      <c r="E334" s="6"/>
      <c r="F334" s="6"/>
      <c r="G334" s="19">
        <f t="shared" si="14"/>
        <v>0</v>
      </c>
      <c r="S334" s="20"/>
    </row>
    <row r="335" spans="1:19">
      <c r="A335" s="5">
        <v>332</v>
      </c>
      <c r="B335" s="6"/>
      <c r="C335" s="6"/>
      <c r="D335" s="6"/>
      <c r="E335" s="6"/>
      <c r="F335" s="6"/>
      <c r="G335" s="19">
        <f t="shared" si="14"/>
        <v>0</v>
      </c>
      <c r="S335" s="19"/>
    </row>
    <row r="336" spans="1:19">
      <c r="A336" s="5">
        <v>333</v>
      </c>
      <c r="B336" s="6"/>
      <c r="C336" s="6"/>
      <c r="D336" s="6"/>
      <c r="E336" s="6"/>
      <c r="F336" s="6"/>
      <c r="G336" s="19">
        <f t="shared" si="14"/>
        <v>0</v>
      </c>
      <c r="S336" s="20"/>
    </row>
    <row r="337" spans="1:19">
      <c r="A337" s="5">
        <v>334</v>
      </c>
      <c r="B337" s="6"/>
      <c r="C337" s="6"/>
      <c r="D337" s="6"/>
      <c r="E337" s="6"/>
      <c r="F337" s="6"/>
      <c r="G337" s="19">
        <f t="shared" si="14"/>
        <v>0</v>
      </c>
      <c r="S337" s="19"/>
    </row>
    <row r="338" spans="1:19">
      <c r="A338" s="5">
        <v>335</v>
      </c>
      <c r="B338" s="6"/>
      <c r="C338" s="6"/>
      <c r="D338" s="6"/>
      <c r="E338" s="6"/>
      <c r="F338" s="6"/>
      <c r="G338" s="19">
        <f t="shared" si="14"/>
        <v>0</v>
      </c>
      <c r="S338" s="20"/>
    </row>
    <row r="339" spans="1:19">
      <c r="A339" s="5">
        <v>336</v>
      </c>
      <c r="B339" s="6"/>
      <c r="C339" s="6"/>
      <c r="D339" s="6"/>
      <c r="E339" s="6"/>
      <c r="F339" s="6"/>
      <c r="G339" s="19">
        <f t="shared" si="14"/>
        <v>0</v>
      </c>
      <c r="S339" s="19"/>
    </row>
    <row r="340" spans="1:19">
      <c r="A340" s="5">
        <v>337</v>
      </c>
      <c r="B340" s="6"/>
      <c r="C340" s="6"/>
      <c r="D340" s="6"/>
      <c r="E340" s="6"/>
      <c r="F340" s="6"/>
      <c r="G340" s="19">
        <f t="shared" si="14"/>
        <v>0</v>
      </c>
      <c r="S340" s="20"/>
    </row>
    <row r="341" spans="1:19">
      <c r="A341" s="5">
        <v>338</v>
      </c>
      <c r="B341" s="6"/>
      <c r="C341" s="6"/>
      <c r="D341" s="6"/>
      <c r="E341" s="6"/>
      <c r="F341" s="6"/>
      <c r="G341" s="19">
        <f t="shared" si="14"/>
        <v>0</v>
      </c>
      <c r="S341" s="19"/>
    </row>
    <row r="342" spans="1:19">
      <c r="A342" s="5">
        <v>339</v>
      </c>
      <c r="B342" s="6"/>
      <c r="C342" s="6"/>
      <c r="D342" s="6"/>
      <c r="E342" s="6"/>
      <c r="F342" s="6"/>
      <c r="G342" s="19">
        <f t="shared" si="14"/>
        <v>0</v>
      </c>
      <c r="S342" s="20"/>
    </row>
    <row r="343" spans="1:19">
      <c r="A343" s="5">
        <v>340</v>
      </c>
      <c r="B343" s="6"/>
      <c r="C343" s="6"/>
      <c r="D343" s="6"/>
      <c r="E343" s="6"/>
      <c r="F343" s="6"/>
      <c r="G343" s="19">
        <f t="shared" si="14"/>
        <v>0</v>
      </c>
      <c r="S343" s="19"/>
    </row>
    <row r="344" spans="1:19">
      <c r="A344" s="5">
        <v>341</v>
      </c>
      <c r="B344" s="6"/>
      <c r="C344" s="6"/>
      <c r="D344" s="6"/>
      <c r="E344" s="6"/>
      <c r="F344" s="6"/>
      <c r="G344" s="19">
        <f t="shared" si="14"/>
        <v>0</v>
      </c>
      <c r="S344" s="20"/>
    </row>
    <row r="345" spans="1:19">
      <c r="A345" s="5">
        <v>342</v>
      </c>
      <c r="B345" s="6"/>
      <c r="C345" s="6"/>
      <c r="D345" s="6"/>
      <c r="E345" s="6"/>
      <c r="F345" s="6"/>
      <c r="G345" s="19">
        <f t="shared" si="14"/>
        <v>0</v>
      </c>
      <c r="S345" s="19"/>
    </row>
    <row r="346" spans="1:19">
      <c r="A346" s="5">
        <v>343</v>
      </c>
      <c r="B346" s="6"/>
      <c r="C346" s="6"/>
      <c r="D346" s="6"/>
      <c r="E346" s="6"/>
      <c r="F346" s="6"/>
      <c r="G346" s="19">
        <f t="shared" si="14"/>
        <v>0</v>
      </c>
      <c r="S346" s="20"/>
    </row>
    <row r="347" spans="1:19">
      <c r="A347" s="5">
        <v>344</v>
      </c>
      <c r="B347" s="6"/>
      <c r="C347" s="6"/>
      <c r="D347" s="6"/>
      <c r="E347" s="6"/>
      <c r="F347" s="6"/>
      <c r="G347" s="19">
        <f t="shared" si="14"/>
        <v>0</v>
      </c>
      <c r="S347" s="19"/>
    </row>
    <row r="348" spans="1:19">
      <c r="A348" s="5">
        <v>345</v>
      </c>
      <c r="B348" s="6"/>
      <c r="C348" s="6"/>
      <c r="D348" s="6"/>
      <c r="E348" s="6"/>
      <c r="F348" s="6"/>
      <c r="G348" s="19">
        <f t="shared" si="14"/>
        <v>0</v>
      </c>
      <c r="S348" s="20"/>
    </row>
    <row r="349" spans="1:19">
      <c r="A349" s="5">
        <v>346</v>
      </c>
      <c r="B349" s="6"/>
      <c r="C349" s="6"/>
      <c r="D349" s="6"/>
      <c r="E349" s="6"/>
      <c r="F349" s="6"/>
      <c r="G349" s="19">
        <f t="shared" si="14"/>
        <v>0</v>
      </c>
      <c r="S349" s="19"/>
    </row>
    <row r="350" spans="1:19">
      <c r="A350" s="5">
        <v>347</v>
      </c>
      <c r="B350" s="6"/>
      <c r="C350" s="6"/>
      <c r="D350" s="6"/>
      <c r="E350" s="6"/>
      <c r="F350" s="6"/>
      <c r="G350" s="19">
        <f t="shared" si="14"/>
        <v>0</v>
      </c>
      <c r="S350" s="20"/>
    </row>
    <row r="351" spans="1:19">
      <c r="A351" s="5">
        <v>348</v>
      </c>
      <c r="B351" s="6"/>
      <c r="C351" s="6"/>
      <c r="D351" s="6"/>
      <c r="E351" s="6"/>
      <c r="F351" s="6"/>
      <c r="G351" s="19">
        <f t="shared" si="14"/>
        <v>0</v>
      </c>
      <c r="S351" s="19"/>
    </row>
    <row r="352" spans="1:19">
      <c r="A352" s="5">
        <v>349</v>
      </c>
      <c r="B352" s="6"/>
      <c r="C352" s="6"/>
      <c r="D352" s="6"/>
      <c r="E352" s="6"/>
      <c r="F352" s="6"/>
      <c r="G352" s="19">
        <f t="shared" si="14"/>
        <v>0</v>
      </c>
      <c r="S352" s="20"/>
    </row>
    <row r="353" spans="1:19">
      <c r="A353" s="5">
        <v>350</v>
      </c>
      <c r="B353" s="6"/>
      <c r="C353" s="6"/>
      <c r="D353" s="6"/>
      <c r="E353" s="6"/>
      <c r="F353" s="6"/>
      <c r="G353" s="19">
        <f t="shared" si="14"/>
        <v>0</v>
      </c>
      <c r="S353" s="19"/>
    </row>
    <row r="354" spans="1:19">
      <c r="A354" s="5">
        <v>351</v>
      </c>
      <c r="B354" s="6"/>
      <c r="C354" s="6"/>
      <c r="D354" s="6"/>
      <c r="E354" s="6"/>
      <c r="F354" s="6"/>
      <c r="G354" s="19">
        <f t="shared" si="14"/>
        <v>0</v>
      </c>
      <c r="S354" s="20"/>
    </row>
    <row r="355" spans="1:19">
      <c r="A355" s="5">
        <v>352</v>
      </c>
      <c r="B355" s="6"/>
      <c r="C355" s="6"/>
      <c r="D355" s="6"/>
      <c r="E355" s="6"/>
      <c r="F355" s="6"/>
      <c r="G355" s="19">
        <f t="shared" si="14"/>
        <v>0</v>
      </c>
      <c r="S355" s="19"/>
    </row>
    <row r="356" spans="1:19">
      <c r="A356" s="5">
        <v>353</v>
      </c>
      <c r="B356" s="6"/>
      <c r="C356" s="6"/>
      <c r="D356" s="6"/>
      <c r="E356" s="6"/>
      <c r="F356" s="6"/>
      <c r="G356" s="19">
        <f t="shared" si="14"/>
        <v>0</v>
      </c>
      <c r="S356" s="20"/>
    </row>
    <row r="357" spans="1:19">
      <c r="A357" s="5">
        <v>354</v>
      </c>
      <c r="B357" s="6"/>
      <c r="C357" s="6"/>
      <c r="D357" s="6"/>
      <c r="E357" s="6"/>
      <c r="F357" s="6"/>
      <c r="G357" s="19">
        <f t="shared" si="14"/>
        <v>0</v>
      </c>
      <c r="S357" s="19"/>
    </row>
    <row r="358" spans="1:19">
      <c r="A358" s="5">
        <v>355</v>
      </c>
      <c r="B358" s="6"/>
      <c r="C358" s="6"/>
      <c r="D358" s="6"/>
      <c r="E358" s="6"/>
      <c r="F358" s="6"/>
      <c r="G358" s="19">
        <f t="shared" si="14"/>
        <v>0</v>
      </c>
      <c r="S358" s="20"/>
    </row>
    <row r="359" spans="1:19">
      <c r="A359" s="5">
        <v>356</v>
      </c>
      <c r="B359" s="6"/>
      <c r="C359" s="6"/>
      <c r="D359" s="6"/>
      <c r="E359" s="6"/>
      <c r="F359" s="6"/>
      <c r="G359" s="19">
        <f t="shared" si="14"/>
        <v>0</v>
      </c>
      <c r="S359" s="19"/>
    </row>
    <row r="360" spans="1:19">
      <c r="A360" s="5">
        <v>357</v>
      </c>
      <c r="B360" s="6"/>
      <c r="C360" s="6"/>
      <c r="D360" s="6"/>
      <c r="E360" s="6"/>
      <c r="F360" s="6"/>
      <c r="G360" s="19">
        <f t="shared" si="14"/>
        <v>0</v>
      </c>
      <c r="S360" s="20"/>
    </row>
    <row r="361" spans="1:19">
      <c r="A361" s="5">
        <v>358</v>
      </c>
      <c r="B361" s="6"/>
      <c r="C361" s="6"/>
      <c r="D361" s="6"/>
      <c r="E361" s="6"/>
      <c r="F361" s="6"/>
      <c r="G361" s="19">
        <f t="shared" si="14"/>
        <v>0</v>
      </c>
      <c r="S361" s="19"/>
    </row>
    <row r="362" spans="1:19">
      <c r="A362" s="5">
        <v>359</v>
      </c>
      <c r="B362" s="6"/>
      <c r="C362" s="6"/>
      <c r="D362" s="6"/>
      <c r="E362" s="6"/>
      <c r="F362" s="6"/>
      <c r="G362" s="19">
        <f t="shared" si="14"/>
        <v>0</v>
      </c>
      <c r="S362" s="20"/>
    </row>
    <row r="363" spans="1:19">
      <c r="A363" s="5">
        <v>360</v>
      </c>
      <c r="B363" s="6"/>
      <c r="C363" s="6"/>
      <c r="D363" s="6"/>
      <c r="E363" s="6"/>
      <c r="F363" s="6"/>
      <c r="G363" s="19">
        <f t="shared" si="14"/>
        <v>0</v>
      </c>
      <c r="S363" s="19"/>
    </row>
    <row r="364" spans="1:19">
      <c r="A364" s="5">
        <v>361</v>
      </c>
      <c r="B364" s="6"/>
      <c r="C364" s="6"/>
      <c r="D364" s="6"/>
      <c r="E364" s="6"/>
      <c r="F364" s="6"/>
      <c r="G364" s="19">
        <f t="shared" si="14"/>
        <v>0</v>
      </c>
      <c r="S364" s="20"/>
    </row>
    <row r="365" spans="1:19">
      <c r="A365" s="5">
        <v>362</v>
      </c>
      <c r="B365" s="6"/>
      <c r="C365" s="6"/>
      <c r="D365" s="6"/>
      <c r="E365" s="6"/>
      <c r="F365" s="6"/>
      <c r="G365" s="19">
        <f t="shared" si="14"/>
        <v>0</v>
      </c>
      <c r="S365" s="19"/>
    </row>
    <row r="366" spans="1:19">
      <c r="A366" s="5">
        <v>363</v>
      </c>
      <c r="B366" s="6"/>
      <c r="C366" s="6"/>
      <c r="D366" s="6"/>
      <c r="E366" s="6"/>
      <c r="F366" s="6"/>
      <c r="G366" s="19">
        <f t="shared" si="14"/>
        <v>0</v>
      </c>
      <c r="S366" s="20"/>
    </row>
    <row r="367" spans="1:19">
      <c r="A367" s="5">
        <v>364</v>
      </c>
      <c r="B367" s="6"/>
      <c r="C367" s="6"/>
      <c r="D367" s="6"/>
      <c r="E367" s="6"/>
      <c r="F367" s="6"/>
      <c r="G367" s="19">
        <f t="shared" si="14"/>
        <v>0</v>
      </c>
      <c r="S367" s="19"/>
    </row>
    <row r="368" spans="1:19">
      <c r="A368" s="5">
        <v>365</v>
      </c>
      <c r="B368" s="6"/>
      <c r="C368" s="6"/>
      <c r="D368" s="6"/>
      <c r="E368" s="6"/>
      <c r="F368" s="6"/>
      <c r="G368" s="19">
        <f t="shared" si="14"/>
        <v>0</v>
      </c>
      <c r="S368" s="20"/>
    </row>
    <row r="369" spans="1:19">
      <c r="A369" s="5">
        <v>366</v>
      </c>
      <c r="B369" s="6"/>
      <c r="C369" s="6"/>
      <c r="D369" s="6"/>
      <c r="E369" s="6"/>
      <c r="F369" s="6"/>
      <c r="G369" s="19">
        <f t="shared" si="14"/>
        <v>0</v>
      </c>
      <c r="S369" s="19"/>
    </row>
    <row r="370" spans="1:19">
      <c r="A370" s="5">
        <v>367</v>
      </c>
      <c r="B370" s="6"/>
      <c r="C370" s="6"/>
      <c r="D370" s="6"/>
      <c r="E370" s="6"/>
      <c r="F370" s="6"/>
      <c r="G370" s="19">
        <f t="shared" si="14"/>
        <v>0</v>
      </c>
      <c r="S370" s="20"/>
    </row>
    <row r="371" spans="1:19">
      <c r="A371" s="5">
        <v>368</v>
      </c>
      <c r="B371" s="6"/>
      <c r="C371" s="6"/>
      <c r="D371" s="6"/>
      <c r="E371" s="6"/>
      <c r="F371" s="6"/>
      <c r="G371" s="19">
        <f t="shared" si="14"/>
        <v>0</v>
      </c>
      <c r="S371" s="19"/>
    </row>
    <row r="372" spans="1:19">
      <c r="A372" s="5">
        <v>369</v>
      </c>
      <c r="B372" s="6"/>
      <c r="C372" s="6"/>
      <c r="D372" s="6"/>
      <c r="E372" s="6"/>
      <c r="F372" s="6"/>
      <c r="G372" s="19">
        <f t="shared" si="14"/>
        <v>0</v>
      </c>
      <c r="S372" s="20"/>
    </row>
    <row r="373" spans="1:19">
      <c r="A373" s="5">
        <v>370</v>
      </c>
      <c r="B373" s="6"/>
      <c r="C373" s="6"/>
      <c r="D373" s="6"/>
      <c r="E373" s="6"/>
      <c r="F373" s="6"/>
      <c r="G373" s="19">
        <f t="shared" si="14"/>
        <v>0</v>
      </c>
      <c r="S373" s="19"/>
    </row>
    <row r="374" spans="1:19">
      <c r="A374" s="5">
        <v>371</v>
      </c>
      <c r="B374" s="6"/>
      <c r="C374" s="6"/>
      <c r="D374" s="6"/>
      <c r="E374" s="6"/>
      <c r="F374" s="6"/>
      <c r="G374" s="19">
        <f t="shared" si="14"/>
        <v>0</v>
      </c>
      <c r="S374" s="20"/>
    </row>
    <row r="375" spans="1:19">
      <c r="A375" s="5">
        <v>372</v>
      </c>
      <c r="B375" s="6"/>
      <c r="C375" s="6"/>
      <c r="D375" s="6"/>
      <c r="E375" s="6"/>
      <c r="F375" s="6"/>
      <c r="G375" s="19">
        <f t="shared" si="14"/>
        <v>0</v>
      </c>
      <c r="S375" s="19"/>
    </row>
    <row r="376" spans="1:19">
      <c r="A376" s="5">
        <v>373</v>
      </c>
      <c r="B376" s="6"/>
      <c r="C376" s="6"/>
      <c r="D376" s="6"/>
      <c r="E376" s="6"/>
      <c r="F376" s="6"/>
      <c r="G376" s="19">
        <f t="shared" si="14"/>
        <v>0</v>
      </c>
      <c r="S376" s="20"/>
    </row>
    <row r="377" spans="1:19">
      <c r="A377" s="5">
        <v>374</v>
      </c>
      <c r="B377" s="6"/>
      <c r="C377" s="6"/>
      <c r="D377" s="6"/>
      <c r="E377" s="6"/>
      <c r="F377" s="6"/>
      <c r="G377" s="19">
        <f t="shared" si="14"/>
        <v>0</v>
      </c>
      <c r="S377" s="19"/>
    </row>
    <row r="378" spans="1:19">
      <c r="A378" s="5">
        <v>375</v>
      </c>
      <c r="B378" s="6"/>
      <c r="C378" s="6"/>
      <c r="D378" s="6"/>
      <c r="E378" s="6"/>
      <c r="F378" s="6"/>
      <c r="G378" s="19">
        <f t="shared" si="14"/>
        <v>0</v>
      </c>
      <c r="S378" s="20"/>
    </row>
    <row r="379" spans="1:19">
      <c r="A379" s="5">
        <v>376</v>
      </c>
      <c r="B379" s="6"/>
      <c r="C379" s="6"/>
      <c r="D379" s="6"/>
      <c r="E379" s="6"/>
      <c r="F379" s="6"/>
      <c r="G379" s="19">
        <f t="shared" si="14"/>
        <v>0</v>
      </c>
      <c r="S379" s="19"/>
    </row>
    <row r="380" spans="1:19">
      <c r="A380" s="5">
        <v>377</v>
      </c>
      <c r="B380" s="6"/>
      <c r="C380" s="6"/>
      <c r="D380" s="6"/>
      <c r="E380" s="6"/>
      <c r="F380" s="6"/>
      <c r="G380" s="19">
        <f t="shared" si="14"/>
        <v>0</v>
      </c>
      <c r="S380" s="20"/>
    </row>
    <row r="381" spans="1:19">
      <c r="A381" s="5">
        <v>378</v>
      </c>
      <c r="B381" s="6"/>
      <c r="C381" s="6"/>
      <c r="D381" s="6"/>
      <c r="E381" s="6"/>
      <c r="F381" s="6"/>
      <c r="G381" s="19">
        <f t="shared" si="14"/>
        <v>0</v>
      </c>
      <c r="S381" s="19"/>
    </row>
    <row r="382" spans="1:19">
      <c r="A382" s="5">
        <v>379</v>
      </c>
      <c r="B382" s="6"/>
      <c r="C382" s="6"/>
      <c r="D382" s="6"/>
      <c r="E382" s="6"/>
      <c r="F382" s="6"/>
      <c r="G382" s="19">
        <f t="shared" si="14"/>
        <v>0</v>
      </c>
      <c r="S382" s="20"/>
    </row>
    <row r="383" spans="1:19">
      <c r="A383" s="5">
        <v>380</v>
      </c>
      <c r="B383" s="6"/>
      <c r="C383" s="6"/>
      <c r="D383" s="6"/>
      <c r="E383" s="6"/>
      <c r="F383" s="6"/>
      <c r="G383" s="19">
        <f t="shared" si="14"/>
        <v>0</v>
      </c>
      <c r="S383" s="19"/>
    </row>
    <row r="384" spans="1:19">
      <c r="A384" s="5">
        <v>381</v>
      </c>
      <c r="B384" s="6"/>
      <c r="C384" s="6"/>
      <c r="D384" s="6"/>
      <c r="E384" s="6"/>
      <c r="F384" s="6"/>
      <c r="G384" s="19">
        <f t="shared" si="14"/>
        <v>0</v>
      </c>
      <c r="S384" s="20"/>
    </row>
    <row r="385" spans="1:19">
      <c r="A385" s="5">
        <v>382</v>
      </c>
      <c r="B385" s="6"/>
      <c r="C385" s="6"/>
      <c r="D385" s="6"/>
      <c r="E385" s="6"/>
      <c r="F385" s="6"/>
      <c r="G385" s="19">
        <f t="shared" si="14"/>
        <v>0</v>
      </c>
      <c r="S385" s="19"/>
    </row>
    <row r="386" spans="1:19">
      <c r="A386" s="5">
        <v>383</v>
      </c>
      <c r="B386" s="6"/>
      <c r="C386" s="6"/>
      <c r="D386" s="6"/>
      <c r="E386" s="6"/>
      <c r="F386" s="6"/>
      <c r="G386" s="19">
        <f t="shared" si="14"/>
        <v>0</v>
      </c>
      <c r="S386" s="20"/>
    </row>
    <row r="387" spans="1:19">
      <c r="A387" s="5">
        <v>384</v>
      </c>
      <c r="B387" s="6"/>
      <c r="C387" s="6"/>
      <c r="D387" s="6"/>
      <c r="E387" s="6"/>
      <c r="F387" s="6"/>
      <c r="G387" s="19">
        <f t="shared" si="14"/>
        <v>0</v>
      </c>
      <c r="S387" s="19"/>
    </row>
    <row r="388" spans="1:19">
      <c r="A388" s="5">
        <v>385</v>
      </c>
      <c r="B388" s="6"/>
      <c r="C388" s="6"/>
      <c r="D388" s="6"/>
      <c r="E388" s="6"/>
      <c r="F388" s="6"/>
      <c r="G388" s="19">
        <f t="shared" ref="G388:G451" si="15">IF(E388 = "Passed",1,0)</f>
        <v>0</v>
      </c>
      <c r="S388" s="20"/>
    </row>
    <row r="389" spans="1:19">
      <c r="A389" s="5">
        <v>386</v>
      </c>
      <c r="B389" s="6"/>
      <c r="C389" s="6"/>
      <c r="D389" s="6"/>
      <c r="E389" s="6"/>
      <c r="F389" s="6"/>
      <c r="G389" s="19">
        <f t="shared" si="15"/>
        <v>0</v>
      </c>
      <c r="S389" s="19"/>
    </row>
    <row r="390" spans="1:19">
      <c r="A390" s="5">
        <v>387</v>
      </c>
      <c r="B390" s="6"/>
      <c r="C390" s="6"/>
      <c r="D390" s="6"/>
      <c r="E390" s="6"/>
      <c r="F390" s="6"/>
      <c r="G390" s="19">
        <f t="shared" si="15"/>
        <v>0</v>
      </c>
      <c r="S390" s="20"/>
    </row>
    <row r="391" spans="1:19">
      <c r="A391" s="5">
        <v>388</v>
      </c>
      <c r="B391" s="6"/>
      <c r="C391" s="6"/>
      <c r="D391" s="6"/>
      <c r="E391" s="6"/>
      <c r="F391" s="6"/>
      <c r="G391" s="19">
        <f t="shared" si="15"/>
        <v>0</v>
      </c>
      <c r="S391" s="19"/>
    </row>
    <row r="392" spans="1:19">
      <c r="A392" s="5">
        <v>389</v>
      </c>
      <c r="B392" s="6"/>
      <c r="C392" s="6"/>
      <c r="D392" s="6"/>
      <c r="E392" s="6"/>
      <c r="F392" s="6"/>
      <c r="G392" s="19">
        <f t="shared" si="15"/>
        <v>0</v>
      </c>
      <c r="S392" s="20"/>
    </row>
    <row r="393" spans="1:19">
      <c r="A393" s="5">
        <v>390</v>
      </c>
      <c r="B393" s="6"/>
      <c r="C393" s="6"/>
      <c r="D393" s="6"/>
      <c r="E393" s="6"/>
      <c r="F393" s="6"/>
      <c r="G393" s="19">
        <f t="shared" si="15"/>
        <v>0</v>
      </c>
      <c r="S393" s="19"/>
    </row>
    <row r="394" spans="1:19">
      <c r="A394" s="5">
        <v>391</v>
      </c>
      <c r="B394" s="6"/>
      <c r="C394" s="6"/>
      <c r="D394" s="6"/>
      <c r="E394" s="6"/>
      <c r="F394" s="6"/>
      <c r="G394" s="19">
        <f t="shared" si="15"/>
        <v>0</v>
      </c>
      <c r="S394" s="20"/>
    </row>
    <row r="395" spans="1:19">
      <c r="A395" s="5">
        <v>392</v>
      </c>
      <c r="B395" s="6"/>
      <c r="C395" s="6"/>
      <c r="D395" s="6"/>
      <c r="E395" s="6"/>
      <c r="F395" s="6"/>
      <c r="G395" s="19">
        <f t="shared" si="15"/>
        <v>0</v>
      </c>
      <c r="S395" s="19"/>
    </row>
    <row r="396" spans="1:19">
      <c r="A396" s="5">
        <v>393</v>
      </c>
      <c r="B396" s="6"/>
      <c r="C396" s="6"/>
      <c r="D396" s="6"/>
      <c r="E396" s="6"/>
      <c r="F396" s="6"/>
      <c r="G396" s="19">
        <f t="shared" si="15"/>
        <v>0</v>
      </c>
      <c r="S396" s="20"/>
    </row>
    <row r="397" spans="1:19">
      <c r="A397" s="5">
        <v>394</v>
      </c>
      <c r="B397" s="6"/>
      <c r="C397" s="6"/>
      <c r="D397" s="6"/>
      <c r="E397" s="6"/>
      <c r="F397" s="6"/>
      <c r="G397" s="19">
        <f t="shared" si="15"/>
        <v>0</v>
      </c>
      <c r="S397" s="19"/>
    </row>
    <row r="398" spans="1:19">
      <c r="A398" s="5">
        <v>395</v>
      </c>
      <c r="B398" s="6"/>
      <c r="C398" s="6"/>
      <c r="D398" s="6"/>
      <c r="E398" s="6"/>
      <c r="F398" s="6"/>
      <c r="G398" s="19">
        <f t="shared" si="15"/>
        <v>0</v>
      </c>
      <c r="S398" s="20"/>
    </row>
    <row r="399" spans="1:19">
      <c r="A399" s="5">
        <v>396</v>
      </c>
      <c r="B399" s="6"/>
      <c r="C399" s="6"/>
      <c r="D399" s="6"/>
      <c r="E399" s="6"/>
      <c r="F399" s="6"/>
      <c r="G399" s="19">
        <f t="shared" si="15"/>
        <v>0</v>
      </c>
      <c r="S399" s="19"/>
    </row>
    <row r="400" spans="1:19">
      <c r="A400" s="5">
        <v>397</v>
      </c>
      <c r="B400" s="6"/>
      <c r="C400" s="6"/>
      <c r="D400" s="6"/>
      <c r="E400" s="6"/>
      <c r="F400" s="6"/>
      <c r="G400" s="19">
        <f t="shared" si="15"/>
        <v>0</v>
      </c>
      <c r="S400" s="20"/>
    </row>
    <row r="401" spans="1:19">
      <c r="A401" s="5">
        <v>398</v>
      </c>
      <c r="B401" s="6"/>
      <c r="C401" s="6"/>
      <c r="D401" s="6"/>
      <c r="E401" s="6"/>
      <c r="F401" s="6"/>
      <c r="G401" s="19">
        <f t="shared" si="15"/>
        <v>0</v>
      </c>
      <c r="S401" s="19"/>
    </row>
    <row r="402" spans="1:19">
      <c r="A402" s="5">
        <v>399</v>
      </c>
      <c r="B402" s="6"/>
      <c r="C402" s="6"/>
      <c r="D402" s="6"/>
      <c r="E402" s="6"/>
      <c r="F402" s="6"/>
      <c r="G402" s="19">
        <f t="shared" si="15"/>
        <v>0</v>
      </c>
      <c r="S402" s="20"/>
    </row>
    <row r="403" spans="1:19">
      <c r="A403" s="5">
        <v>400</v>
      </c>
      <c r="B403" s="6"/>
      <c r="C403" s="6"/>
      <c r="D403" s="6"/>
      <c r="E403" s="6"/>
      <c r="F403" s="6"/>
      <c r="G403" s="19">
        <f t="shared" si="15"/>
        <v>0</v>
      </c>
      <c r="S403" s="19"/>
    </row>
    <row r="404" spans="1:19">
      <c r="A404" s="5">
        <v>401</v>
      </c>
      <c r="B404" s="6"/>
      <c r="C404" s="6"/>
      <c r="D404" s="6"/>
      <c r="E404" s="6"/>
      <c r="F404" s="6"/>
      <c r="G404" s="19">
        <f t="shared" si="15"/>
        <v>0</v>
      </c>
      <c r="S404" s="20"/>
    </row>
    <row r="405" spans="1:19">
      <c r="A405" s="5">
        <v>402</v>
      </c>
      <c r="B405" s="6"/>
      <c r="C405" s="6"/>
      <c r="D405" s="6"/>
      <c r="E405" s="6"/>
      <c r="F405" s="6"/>
      <c r="G405" s="19">
        <f t="shared" si="15"/>
        <v>0</v>
      </c>
      <c r="S405" s="19"/>
    </row>
    <row r="406" spans="1:19">
      <c r="A406" s="5">
        <v>403</v>
      </c>
      <c r="B406" s="6"/>
      <c r="C406" s="6"/>
      <c r="D406" s="6"/>
      <c r="E406" s="6"/>
      <c r="F406" s="6"/>
      <c r="G406" s="19">
        <f t="shared" si="15"/>
        <v>0</v>
      </c>
      <c r="S406" s="20"/>
    </row>
    <row r="407" spans="1:19">
      <c r="A407" s="5">
        <v>404</v>
      </c>
      <c r="B407" s="6"/>
      <c r="C407" s="6"/>
      <c r="D407" s="6"/>
      <c r="E407" s="6"/>
      <c r="F407" s="6"/>
      <c r="G407" s="19">
        <f t="shared" si="15"/>
        <v>0</v>
      </c>
      <c r="S407" s="19"/>
    </row>
    <row r="408" spans="1:19">
      <c r="A408" s="5">
        <v>405</v>
      </c>
      <c r="B408" s="6"/>
      <c r="C408" s="6"/>
      <c r="D408" s="6"/>
      <c r="E408" s="6"/>
      <c r="F408" s="6"/>
      <c r="G408" s="19">
        <f t="shared" si="15"/>
        <v>0</v>
      </c>
      <c r="S408" s="20"/>
    </row>
    <row r="409" spans="1:19">
      <c r="A409" s="5">
        <v>406</v>
      </c>
      <c r="B409" s="6"/>
      <c r="C409" s="6"/>
      <c r="D409" s="6"/>
      <c r="E409" s="6"/>
      <c r="F409" s="6"/>
      <c r="G409" s="19">
        <f t="shared" si="15"/>
        <v>0</v>
      </c>
      <c r="S409" s="19"/>
    </row>
    <row r="410" spans="1:19">
      <c r="A410" s="5">
        <v>407</v>
      </c>
      <c r="B410" s="6"/>
      <c r="C410" s="6"/>
      <c r="D410" s="6"/>
      <c r="E410" s="6"/>
      <c r="F410" s="6"/>
      <c r="G410" s="19">
        <f t="shared" si="15"/>
        <v>0</v>
      </c>
      <c r="S410" s="20"/>
    </row>
    <row r="411" spans="1:19">
      <c r="A411" s="5">
        <v>408</v>
      </c>
      <c r="B411" s="6"/>
      <c r="C411" s="6"/>
      <c r="D411" s="6"/>
      <c r="E411" s="6"/>
      <c r="F411" s="6"/>
      <c r="G411" s="19">
        <f t="shared" si="15"/>
        <v>0</v>
      </c>
      <c r="S411" s="19"/>
    </row>
    <row r="412" spans="1:19">
      <c r="A412" s="5">
        <v>409</v>
      </c>
      <c r="B412" s="6"/>
      <c r="C412" s="6"/>
      <c r="D412" s="6"/>
      <c r="E412" s="6"/>
      <c r="F412" s="6"/>
      <c r="G412" s="19">
        <f t="shared" si="15"/>
        <v>0</v>
      </c>
      <c r="S412" s="20"/>
    </row>
    <row r="413" spans="1:19">
      <c r="A413" s="5">
        <v>410</v>
      </c>
      <c r="B413" s="6"/>
      <c r="C413" s="6"/>
      <c r="D413" s="6"/>
      <c r="E413" s="6"/>
      <c r="F413" s="6"/>
      <c r="G413" s="19">
        <f t="shared" si="15"/>
        <v>0</v>
      </c>
      <c r="S413" s="19"/>
    </row>
    <row r="414" spans="1:19">
      <c r="A414" s="5">
        <v>411</v>
      </c>
      <c r="B414" s="6"/>
      <c r="C414" s="6"/>
      <c r="D414" s="6"/>
      <c r="E414" s="6"/>
      <c r="F414" s="6"/>
      <c r="G414" s="19">
        <f t="shared" si="15"/>
        <v>0</v>
      </c>
      <c r="S414" s="20"/>
    </row>
    <row r="415" spans="1:19">
      <c r="A415" s="5">
        <v>412</v>
      </c>
      <c r="B415" s="6"/>
      <c r="C415" s="6"/>
      <c r="D415" s="6"/>
      <c r="E415" s="6"/>
      <c r="F415" s="6"/>
      <c r="G415" s="19">
        <f t="shared" si="15"/>
        <v>0</v>
      </c>
      <c r="S415" s="19"/>
    </row>
    <row r="416" spans="1:19">
      <c r="A416" s="5">
        <v>413</v>
      </c>
      <c r="B416" s="6"/>
      <c r="C416" s="6"/>
      <c r="D416" s="6"/>
      <c r="E416" s="6"/>
      <c r="F416" s="6"/>
      <c r="G416" s="19">
        <f t="shared" si="15"/>
        <v>0</v>
      </c>
      <c r="S416" s="20"/>
    </row>
    <row r="417" spans="1:19">
      <c r="A417" s="5">
        <v>414</v>
      </c>
      <c r="B417" s="6"/>
      <c r="C417" s="6"/>
      <c r="D417" s="6"/>
      <c r="E417" s="6"/>
      <c r="F417" s="6"/>
      <c r="G417" s="19">
        <f t="shared" si="15"/>
        <v>0</v>
      </c>
      <c r="S417" s="19"/>
    </row>
    <row r="418" spans="1:19">
      <c r="A418" s="5">
        <v>415</v>
      </c>
      <c r="B418" s="6"/>
      <c r="C418" s="6"/>
      <c r="D418" s="6"/>
      <c r="E418" s="6"/>
      <c r="F418" s="6"/>
      <c r="G418" s="19">
        <f t="shared" si="15"/>
        <v>0</v>
      </c>
      <c r="S418" s="20"/>
    </row>
    <row r="419" spans="1:19">
      <c r="A419" s="5">
        <v>416</v>
      </c>
      <c r="B419" s="6"/>
      <c r="C419" s="6"/>
      <c r="D419" s="6"/>
      <c r="E419" s="6"/>
      <c r="F419" s="6"/>
      <c r="G419" s="19">
        <f t="shared" si="15"/>
        <v>0</v>
      </c>
      <c r="S419" s="19"/>
    </row>
    <row r="420" spans="1:19">
      <c r="A420" s="5">
        <v>417</v>
      </c>
      <c r="B420" s="6"/>
      <c r="C420" s="6"/>
      <c r="D420" s="6"/>
      <c r="E420" s="6"/>
      <c r="F420" s="6"/>
      <c r="G420" s="19">
        <f t="shared" si="15"/>
        <v>0</v>
      </c>
      <c r="S420" s="20"/>
    </row>
    <row r="421" spans="1:19">
      <c r="A421" s="5">
        <v>418</v>
      </c>
      <c r="B421" s="6"/>
      <c r="C421" s="6"/>
      <c r="D421" s="6"/>
      <c r="E421" s="6"/>
      <c r="F421" s="6"/>
      <c r="G421" s="19">
        <f t="shared" si="15"/>
        <v>0</v>
      </c>
      <c r="S421" s="19"/>
    </row>
    <row r="422" spans="1:19">
      <c r="A422" s="5">
        <v>419</v>
      </c>
      <c r="B422" s="6"/>
      <c r="C422" s="6"/>
      <c r="D422" s="6"/>
      <c r="E422" s="6"/>
      <c r="F422" s="6"/>
      <c r="G422" s="19">
        <f t="shared" si="15"/>
        <v>0</v>
      </c>
      <c r="S422" s="20"/>
    </row>
    <row r="423" spans="1:19">
      <c r="A423" s="5">
        <v>420</v>
      </c>
      <c r="B423" s="6"/>
      <c r="C423" s="6"/>
      <c r="D423" s="6"/>
      <c r="E423" s="6"/>
      <c r="F423" s="6"/>
      <c r="G423" s="19">
        <f t="shared" si="15"/>
        <v>0</v>
      </c>
      <c r="S423" s="19"/>
    </row>
    <row r="424" spans="1:19">
      <c r="A424" s="5">
        <v>421</v>
      </c>
      <c r="B424" s="6"/>
      <c r="C424" s="6"/>
      <c r="D424" s="6"/>
      <c r="E424" s="6"/>
      <c r="F424" s="6"/>
      <c r="G424" s="19">
        <f t="shared" si="15"/>
        <v>0</v>
      </c>
      <c r="S424" s="20"/>
    </row>
    <row r="425" spans="1:19">
      <c r="A425" s="5">
        <v>422</v>
      </c>
      <c r="B425" s="6"/>
      <c r="C425" s="6"/>
      <c r="D425" s="6"/>
      <c r="E425" s="6"/>
      <c r="F425" s="6"/>
      <c r="G425" s="19">
        <f t="shared" si="15"/>
        <v>0</v>
      </c>
      <c r="S425" s="19"/>
    </row>
    <row r="426" spans="1:19">
      <c r="A426" s="5">
        <v>423</v>
      </c>
      <c r="B426" s="6"/>
      <c r="C426" s="6"/>
      <c r="D426" s="6"/>
      <c r="E426" s="6"/>
      <c r="F426" s="6"/>
      <c r="G426" s="19">
        <f t="shared" si="15"/>
        <v>0</v>
      </c>
      <c r="S426" s="20"/>
    </row>
    <row r="427" spans="1:19">
      <c r="A427" s="5">
        <v>424</v>
      </c>
      <c r="B427" s="6"/>
      <c r="C427" s="6"/>
      <c r="D427" s="6"/>
      <c r="E427" s="6"/>
      <c r="F427" s="6"/>
      <c r="G427" s="19">
        <f t="shared" si="15"/>
        <v>0</v>
      </c>
      <c r="S427" s="19"/>
    </row>
    <row r="428" spans="1:19">
      <c r="A428" s="5">
        <v>425</v>
      </c>
      <c r="B428" s="6"/>
      <c r="C428" s="6"/>
      <c r="D428" s="6"/>
      <c r="E428" s="6"/>
      <c r="F428" s="6"/>
      <c r="G428" s="19">
        <f t="shared" si="15"/>
        <v>0</v>
      </c>
      <c r="S428" s="20"/>
    </row>
    <row r="429" spans="1:19">
      <c r="A429" s="5">
        <v>426</v>
      </c>
      <c r="B429" s="6"/>
      <c r="C429" s="6"/>
      <c r="D429" s="6"/>
      <c r="E429" s="6"/>
      <c r="F429" s="6"/>
      <c r="G429" s="19">
        <f t="shared" si="15"/>
        <v>0</v>
      </c>
      <c r="S429" s="19"/>
    </row>
    <row r="430" spans="1:19">
      <c r="A430" s="5">
        <v>427</v>
      </c>
      <c r="B430" s="6"/>
      <c r="C430" s="6"/>
      <c r="D430" s="6"/>
      <c r="E430" s="6"/>
      <c r="F430" s="6"/>
      <c r="G430" s="19">
        <f t="shared" si="15"/>
        <v>0</v>
      </c>
      <c r="S430" s="20"/>
    </row>
    <row r="431" spans="1:19">
      <c r="A431" s="5">
        <v>428</v>
      </c>
      <c r="B431" s="6"/>
      <c r="C431" s="6"/>
      <c r="D431" s="6"/>
      <c r="E431" s="6"/>
      <c r="F431" s="6"/>
      <c r="G431" s="19">
        <f t="shared" si="15"/>
        <v>0</v>
      </c>
      <c r="S431" s="19"/>
    </row>
    <row r="432" spans="1:19">
      <c r="A432" s="5">
        <v>429</v>
      </c>
      <c r="B432" s="6"/>
      <c r="C432" s="6"/>
      <c r="D432" s="6"/>
      <c r="E432" s="6"/>
      <c r="F432" s="6"/>
      <c r="G432" s="19">
        <f t="shared" si="15"/>
        <v>0</v>
      </c>
      <c r="S432" s="20"/>
    </row>
    <row r="433" spans="1:19">
      <c r="A433" s="5">
        <v>430</v>
      </c>
      <c r="B433" s="6"/>
      <c r="C433" s="6"/>
      <c r="D433" s="6"/>
      <c r="E433" s="6"/>
      <c r="F433" s="6"/>
      <c r="G433" s="19">
        <f t="shared" si="15"/>
        <v>0</v>
      </c>
      <c r="S433" s="19"/>
    </row>
    <row r="434" spans="1:19">
      <c r="A434" s="5">
        <v>431</v>
      </c>
      <c r="B434" s="6"/>
      <c r="C434" s="6"/>
      <c r="D434" s="6"/>
      <c r="E434" s="6"/>
      <c r="F434" s="6"/>
      <c r="G434" s="19">
        <f t="shared" si="15"/>
        <v>0</v>
      </c>
      <c r="S434" s="20"/>
    </row>
    <row r="435" spans="1:19">
      <c r="A435" s="5">
        <v>432</v>
      </c>
      <c r="B435" s="6"/>
      <c r="C435" s="6"/>
      <c r="D435" s="6"/>
      <c r="E435" s="6"/>
      <c r="F435" s="6"/>
      <c r="G435" s="19">
        <f t="shared" si="15"/>
        <v>0</v>
      </c>
      <c r="S435" s="19"/>
    </row>
    <row r="436" spans="1:19">
      <c r="A436" s="5">
        <v>433</v>
      </c>
      <c r="B436" s="6"/>
      <c r="C436" s="6"/>
      <c r="D436" s="6"/>
      <c r="E436" s="6"/>
      <c r="F436" s="6"/>
      <c r="G436" s="19">
        <f t="shared" si="15"/>
        <v>0</v>
      </c>
      <c r="S436" s="20"/>
    </row>
    <row r="437" spans="1:19">
      <c r="A437" s="5">
        <v>434</v>
      </c>
      <c r="B437" s="6"/>
      <c r="C437" s="6"/>
      <c r="D437" s="6"/>
      <c r="E437" s="6"/>
      <c r="F437" s="6"/>
      <c r="G437" s="19">
        <f t="shared" si="15"/>
        <v>0</v>
      </c>
      <c r="S437" s="19"/>
    </row>
    <row r="438" spans="1:19">
      <c r="A438" s="5">
        <v>435</v>
      </c>
      <c r="B438" s="6"/>
      <c r="C438" s="6"/>
      <c r="D438" s="6"/>
      <c r="E438" s="6"/>
      <c r="F438" s="6"/>
      <c r="G438" s="19">
        <f t="shared" si="15"/>
        <v>0</v>
      </c>
      <c r="S438" s="20"/>
    </row>
    <row r="439" spans="1:19">
      <c r="A439" s="5">
        <v>436</v>
      </c>
      <c r="B439" s="6"/>
      <c r="C439" s="6"/>
      <c r="D439" s="6"/>
      <c r="E439" s="6"/>
      <c r="F439" s="6"/>
      <c r="G439" s="19">
        <f t="shared" si="15"/>
        <v>0</v>
      </c>
      <c r="S439" s="19"/>
    </row>
    <row r="440" spans="1:19">
      <c r="A440" s="5">
        <v>437</v>
      </c>
      <c r="B440" s="6"/>
      <c r="C440" s="6"/>
      <c r="D440" s="6"/>
      <c r="E440" s="6"/>
      <c r="F440" s="6"/>
      <c r="G440" s="19">
        <f t="shared" si="15"/>
        <v>0</v>
      </c>
      <c r="S440" s="20"/>
    </row>
    <row r="441" spans="1:19">
      <c r="A441" s="5">
        <v>438</v>
      </c>
      <c r="B441" s="6"/>
      <c r="C441" s="6"/>
      <c r="D441" s="6"/>
      <c r="E441" s="6"/>
      <c r="F441" s="6"/>
      <c r="G441" s="19">
        <f t="shared" si="15"/>
        <v>0</v>
      </c>
      <c r="S441" s="19"/>
    </row>
    <row r="442" spans="1:19">
      <c r="A442" s="5">
        <v>439</v>
      </c>
      <c r="B442" s="6"/>
      <c r="C442" s="6"/>
      <c r="D442" s="6"/>
      <c r="E442" s="6"/>
      <c r="F442" s="6"/>
      <c r="G442" s="19">
        <f t="shared" si="15"/>
        <v>0</v>
      </c>
      <c r="S442" s="20"/>
    </row>
    <row r="443" spans="1:19">
      <c r="A443" s="5">
        <v>440</v>
      </c>
      <c r="B443" s="6"/>
      <c r="C443" s="6"/>
      <c r="D443" s="6"/>
      <c r="E443" s="6"/>
      <c r="F443" s="6"/>
      <c r="G443" s="19">
        <f t="shared" si="15"/>
        <v>0</v>
      </c>
      <c r="S443" s="19"/>
    </row>
    <row r="444" spans="1:19">
      <c r="A444" s="5">
        <v>441</v>
      </c>
      <c r="B444" s="6"/>
      <c r="C444" s="6"/>
      <c r="D444" s="6"/>
      <c r="E444" s="6"/>
      <c r="F444" s="6"/>
      <c r="G444" s="19">
        <f t="shared" si="15"/>
        <v>0</v>
      </c>
      <c r="S444" s="20"/>
    </row>
    <row r="445" spans="1:19">
      <c r="A445" s="5">
        <v>442</v>
      </c>
      <c r="B445" s="6"/>
      <c r="C445" s="6"/>
      <c r="D445" s="6"/>
      <c r="E445" s="6"/>
      <c r="F445" s="6"/>
      <c r="G445" s="19">
        <f t="shared" si="15"/>
        <v>0</v>
      </c>
      <c r="S445" s="19"/>
    </row>
    <row r="446" spans="1:19">
      <c r="A446" s="5">
        <v>443</v>
      </c>
      <c r="B446" s="6"/>
      <c r="C446" s="6"/>
      <c r="D446" s="6"/>
      <c r="E446" s="6"/>
      <c r="F446" s="6"/>
      <c r="G446" s="19">
        <f t="shared" si="15"/>
        <v>0</v>
      </c>
      <c r="S446" s="20"/>
    </row>
    <row r="447" spans="1:19">
      <c r="A447" s="5">
        <v>444</v>
      </c>
      <c r="B447" s="6"/>
      <c r="C447" s="6"/>
      <c r="D447" s="6"/>
      <c r="E447" s="6"/>
      <c r="F447" s="6"/>
      <c r="G447" s="19">
        <f t="shared" si="15"/>
        <v>0</v>
      </c>
      <c r="S447" s="19"/>
    </row>
    <row r="448" spans="1:19">
      <c r="A448" s="5">
        <v>445</v>
      </c>
      <c r="B448" s="6"/>
      <c r="C448" s="6"/>
      <c r="D448" s="6"/>
      <c r="E448" s="6"/>
      <c r="F448" s="6"/>
      <c r="G448" s="19">
        <f t="shared" si="15"/>
        <v>0</v>
      </c>
      <c r="S448" s="20"/>
    </row>
    <row r="449" spans="1:19">
      <c r="A449" s="5">
        <v>446</v>
      </c>
      <c r="B449" s="6"/>
      <c r="C449" s="6"/>
      <c r="D449" s="6"/>
      <c r="E449" s="6"/>
      <c r="F449" s="6"/>
      <c r="G449" s="19">
        <f t="shared" si="15"/>
        <v>0</v>
      </c>
      <c r="S449" s="19"/>
    </row>
    <row r="450" spans="1:19">
      <c r="A450" s="5">
        <v>447</v>
      </c>
      <c r="B450" s="6"/>
      <c r="C450" s="6"/>
      <c r="D450" s="6"/>
      <c r="E450" s="6"/>
      <c r="F450" s="6"/>
      <c r="G450" s="19">
        <f t="shared" si="15"/>
        <v>0</v>
      </c>
      <c r="S450" s="20"/>
    </row>
    <row r="451" spans="1:19">
      <c r="A451" s="5">
        <v>448</v>
      </c>
      <c r="B451" s="6"/>
      <c r="C451" s="6"/>
      <c r="D451" s="6"/>
      <c r="E451" s="6"/>
      <c r="F451" s="6"/>
      <c r="G451" s="19">
        <f t="shared" si="15"/>
        <v>0</v>
      </c>
      <c r="S451" s="19"/>
    </row>
    <row r="452" spans="1:19">
      <c r="A452" s="5">
        <v>449</v>
      </c>
      <c r="B452" s="6"/>
      <c r="C452" s="6"/>
      <c r="D452" s="6"/>
      <c r="E452" s="6"/>
      <c r="F452" s="6"/>
      <c r="G452" s="19">
        <f t="shared" ref="G452:G489" si="16">IF(E452 = "Passed",1,0)</f>
        <v>0</v>
      </c>
      <c r="S452" s="20"/>
    </row>
    <row r="453" spans="1:19">
      <c r="A453" s="5">
        <v>450</v>
      </c>
      <c r="B453" s="6"/>
      <c r="C453" s="6"/>
      <c r="D453" s="6"/>
      <c r="E453" s="6"/>
      <c r="F453" s="6"/>
      <c r="G453" s="19">
        <f t="shared" si="16"/>
        <v>0</v>
      </c>
      <c r="S453" s="19"/>
    </row>
    <row r="454" spans="1:19">
      <c r="A454" s="5">
        <v>451</v>
      </c>
      <c r="B454" s="6"/>
      <c r="C454" s="6"/>
      <c r="D454" s="6"/>
      <c r="E454" s="6"/>
      <c r="F454" s="6"/>
      <c r="G454" s="19">
        <f t="shared" si="16"/>
        <v>0</v>
      </c>
      <c r="S454" s="20"/>
    </row>
    <row r="455" spans="1:19">
      <c r="A455" s="5">
        <v>452</v>
      </c>
      <c r="B455" s="6"/>
      <c r="C455" s="6"/>
      <c r="D455" s="6"/>
      <c r="E455" s="6"/>
      <c r="F455" s="6"/>
      <c r="G455" s="19">
        <f t="shared" si="16"/>
        <v>0</v>
      </c>
      <c r="S455" s="19"/>
    </row>
    <row r="456" spans="1:19">
      <c r="A456" s="5">
        <v>453</v>
      </c>
      <c r="B456" s="6"/>
      <c r="C456" s="6"/>
      <c r="D456" s="6"/>
      <c r="E456" s="6"/>
      <c r="F456" s="6"/>
      <c r="G456" s="19">
        <f t="shared" si="16"/>
        <v>0</v>
      </c>
      <c r="S456" s="20"/>
    </row>
    <row r="457" spans="1:19">
      <c r="A457" s="5">
        <v>454</v>
      </c>
      <c r="B457" s="6"/>
      <c r="C457" s="6"/>
      <c r="D457" s="6"/>
      <c r="E457" s="6"/>
      <c r="F457" s="6"/>
      <c r="G457" s="19">
        <f t="shared" si="16"/>
        <v>0</v>
      </c>
      <c r="S457" s="19"/>
    </row>
    <row r="458" spans="1:19">
      <c r="A458" s="5">
        <v>455</v>
      </c>
      <c r="B458" s="6"/>
      <c r="C458" s="6"/>
      <c r="D458" s="6"/>
      <c r="E458" s="6"/>
      <c r="F458" s="6"/>
      <c r="G458" s="19">
        <f t="shared" si="16"/>
        <v>0</v>
      </c>
      <c r="S458" s="20"/>
    </row>
    <row r="459" spans="1:19">
      <c r="A459" s="5">
        <v>456</v>
      </c>
      <c r="B459" s="6"/>
      <c r="C459" s="6"/>
      <c r="D459" s="6"/>
      <c r="E459" s="6"/>
      <c r="F459" s="6"/>
      <c r="G459" s="19">
        <f t="shared" si="16"/>
        <v>0</v>
      </c>
      <c r="S459" s="19"/>
    </row>
    <row r="460" spans="1:19">
      <c r="A460" s="5">
        <v>457</v>
      </c>
      <c r="B460" s="6"/>
      <c r="C460" s="6"/>
      <c r="D460" s="6"/>
      <c r="E460" s="6"/>
      <c r="F460" s="6"/>
      <c r="G460" s="19">
        <f t="shared" si="16"/>
        <v>0</v>
      </c>
      <c r="S460" s="20"/>
    </row>
    <row r="461" spans="1:19">
      <c r="A461" s="5">
        <v>458</v>
      </c>
      <c r="B461" s="6"/>
      <c r="C461" s="6"/>
      <c r="D461" s="6"/>
      <c r="E461" s="6"/>
      <c r="F461" s="6"/>
      <c r="G461" s="19">
        <f t="shared" si="16"/>
        <v>0</v>
      </c>
      <c r="S461" s="19"/>
    </row>
    <row r="462" spans="1:19">
      <c r="A462" s="5">
        <v>459</v>
      </c>
      <c r="B462" s="6"/>
      <c r="C462" s="6"/>
      <c r="D462" s="6"/>
      <c r="E462" s="6"/>
      <c r="F462" s="6"/>
      <c r="G462" s="19">
        <f t="shared" si="16"/>
        <v>0</v>
      </c>
      <c r="S462" s="20"/>
    </row>
    <row r="463" spans="1:19">
      <c r="A463" s="5">
        <v>460</v>
      </c>
      <c r="B463" s="6"/>
      <c r="C463" s="6"/>
      <c r="D463" s="6"/>
      <c r="E463" s="6"/>
      <c r="F463" s="6"/>
      <c r="G463" s="19">
        <f t="shared" si="16"/>
        <v>0</v>
      </c>
      <c r="S463" s="19"/>
    </row>
    <row r="464" spans="1:19">
      <c r="A464" s="5">
        <v>461</v>
      </c>
      <c r="B464" s="6"/>
      <c r="C464" s="6"/>
      <c r="D464" s="6"/>
      <c r="E464" s="6"/>
      <c r="F464" s="6"/>
      <c r="G464" s="19">
        <f t="shared" si="16"/>
        <v>0</v>
      </c>
      <c r="S464" s="20"/>
    </row>
    <row r="465" spans="1:19">
      <c r="A465" s="5">
        <v>462</v>
      </c>
      <c r="B465" s="6"/>
      <c r="C465" s="6"/>
      <c r="D465" s="6"/>
      <c r="E465" s="6"/>
      <c r="F465" s="6"/>
      <c r="G465" s="19">
        <f t="shared" si="16"/>
        <v>0</v>
      </c>
      <c r="S465" s="19"/>
    </row>
    <row r="466" spans="1:19">
      <c r="A466" s="5">
        <v>463</v>
      </c>
      <c r="B466" s="6"/>
      <c r="C466" s="6"/>
      <c r="D466" s="6"/>
      <c r="E466" s="6"/>
      <c r="F466" s="6"/>
      <c r="G466" s="19">
        <f t="shared" si="16"/>
        <v>0</v>
      </c>
      <c r="S466" s="20"/>
    </row>
    <row r="467" spans="1:19">
      <c r="A467" s="5">
        <v>464</v>
      </c>
      <c r="B467" s="6"/>
      <c r="C467" s="6"/>
      <c r="D467" s="6"/>
      <c r="E467" s="6"/>
      <c r="F467" s="6"/>
      <c r="G467" s="19">
        <f t="shared" si="16"/>
        <v>0</v>
      </c>
      <c r="S467" s="19"/>
    </row>
    <row r="468" spans="1:19">
      <c r="A468" s="5">
        <v>465</v>
      </c>
      <c r="B468" s="6"/>
      <c r="C468" s="6"/>
      <c r="D468" s="6"/>
      <c r="E468" s="6"/>
      <c r="F468" s="6"/>
      <c r="G468" s="19">
        <f t="shared" si="16"/>
        <v>0</v>
      </c>
      <c r="S468" s="20"/>
    </row>
    <row r="469" spans="1:19">
      <c r="A469" s="5">
        <v>466</v>
      </c>
      <c r="B469" s="6"/>
      <c r="C469" s="6"/>
      <c r="D469" s="6"/>
      <c r="E469" s="6"/>
      <c r="F469" s="6"/>
      <c r="G469" s="19">
        <f t="shared" si="16"/>
        <v>0</v>
      </c>
      <c r="S469" s="19"/>
    </row>
    <row r="470" spans="1:19">
      <c r="A470" s="5">
        <v>467</v>
      </c>
      <c r="B470" s="6"/>
      <c r="C470" s="6"/>
      <c r="D470" s="6"/>
      <c r="E470" s="6"/>
      <c r="F470" s="6"/>
      <c r="G470" s="19">
        <f t="shared" si="16"/>
        <v>0</v>
      </c>
      <c r="S470" s="20"/>
    </row>
    <row r="471" spans="1:19">
      <c r="A471" s="5">
        <v>468</v>
      </c>
      <c r="B471" s="6"/>
      <c r="C471" s="6"/>
      <c r="D471" s="6"/>
      <c r="E471" s="6"/>
      <c r="F471" s="6"/>
      <c r="G471" s="19">
        <f t="shared" si="16"/>
        <v>0</v>
      </c>
      <c r="S471" s="19"/>
    </row>
    <row r="472" spans="1:19">
      <c r="A472" s="5">
        <v>469</v>
      </c>
      <c r="B472" s="6"/>
      <c r="C472" s="6"/>
      <c r="D472" s="6"/>
      <c r="E472" s="6"/>
      <c r="F472" s="6"/>
      <c r="G472" s="19">
        <f t="shared" si="16"/>
        <v>0</v>
      </c>
      <c r="S472" s="20"/>
    </row>
    <row r="473" spans="1:19">
      <c r="A473" s="5">
        <v>470</v>
      </c>
      <c r="B473" s="6"/>
      <c r="C473" s="6"/>
      <c r="D473" s="6"/>
      <c r="E473" s="6"/>
      <c r="F473" s="6"/>
      <c r="G473" s="19">
        <f t="shared" si="16"/>
        <v>0</v>
      </c>
      <c r="S473" s="19"/>
    </row>
    <row r="474" spans="1:19">
      <c r="A474" s="5">
        <v>471</v>
      </c>
      <c r="B474" s="6"/>
      <c r="C474" s="6"/>
      <c r="D474" s="6"/>
      <c r="E474" s="6"/>
      <c r="F474" s="6"/>
      <c r="G474" s="19">
        <f t="shared" si="16"/>
        <v>0</v>
      </c>
      <c r="S474" s="20"/>
    </row>
    <row r="475" spans="1:19">
      <c r="A475" s="5">
        <v>472</v>
      </c>
      <c r="B475" s="6"/>
      <c r="C475" s="6"/>
      <c r="D475" s="6"/>
      <c r="E475" s="6"/>
      <c r="F475" s="6"/>
      <c r="G475" s="19">
        <f t="shared" si="16"/>
        <v>0</v>
      </c>
      <c r="S475" s="19"/>
    </row>
    <row r="476" spans="1:19">
      <c r="A476" s="5">
        <v>473</v>
      </c>
      <c r="B476" s="6"/>
      <c r="C476" s="6"/>
      <c r="D476" s="6"/>
      <c r="E476" s="6"/>
      <c r="F476" s="6"/>
      <c r="G476" s="19">
        <f t="shared" si="16"/>
        <v>0</v>
      </c>
      <c r="S476" s="20"/>
    </row>
    <row r="477" spans="1:19">
      <c r="A477" s="5">
        <v>474</v>
      </c>
      <c r="B477" s="6"/>
      <c r="C477" s="6"/>
      <c r="D477" s="6"/>
      <c r="E477" s="6"/>
      <c r="F477" s="6"/>
      <c r="G477" s="19">
        <f t="shared" si="16"/>
        <v>0</v>
      </c>
      <c r="S477" s="19"/>
    </row>
    <row r="478" spans="1:19">
      <c r="A478" s="5">
        <v>475</v>
      </c>
      <c r="B478" s="6"/>
      <c r="C478" s="6"/>
      <c r="D478" s="6"/>
      <c r="E478" s="6"/>
      <c r="F478" s="6"/>
      <c r="G478" s="19">
        <f t="shared" si="16"/>
        <v>0</v>
      </c>
      <c r="S478" s="20"/>
    </row>
    <row r="479" spans="1:19">
      <c r="A479" s="5">
        <v>476</v>
      </c>
      <c r="B479" s="6"/>
      <c r="C479" s="6"/>
      <c r="D479" s="6"/>
      <c r="E479" s="6"/>
      <c r="F479" s="6"/>
      <c r="G479" s="19">
        <f t="shared" si="16"/>
        <v>0</v>
      </c>
      <c r="S479" s="19"/>
    </row>
    <row r="480" spans="1:19">
      <c r="A480" s="5">
        <v>477</v>
      </c>
      <c r="B480" s="6"/>
      <c r="C480" s="6"/>
      <c r="D480" s="6"/>
      <c r="E480" s="6"/>
      <c r="F480" s="6"/>
      <c r="G480" s="19">
        <f t="shared" si="16"/>
        <v>0</v>
      </c>
      <c r="S480" s="20"/>
    </row>
    <row r="481" spans="1:19">
      <c r="A481" s="5">
        <v>478</v>
      </c>
      <c r="B481" s="6"/>
      <c r="C481" s="6"/>
      <c r="D481" s="6"/>
      <c r="E481" s="6"/>
      <c r="F481" s="6"/>
      <c r="G481" s="19">
        <f t="shared" si="16"/>
        <v>0</v>
      </c>
      <c r="S481" s="19"/>
    </row>
    <row r="482" spans="1:19">
      <c r="A482" s="5">
        <v>479</v>
      </c>
      <c r="B482" s="6"/>
      <c r="C482" s="6"/>
      <c r="D482" s="6"/>
      <c r="E482" s="6"/>
      <c r="F482" s="6"/>
      <c r="G482" s="19">
        <f t="shared" si="16"/>
        <v>0</v>
      </c>
      <c r="S482" s="20"/>
    </row>
    <row r="483" spans="1:19">
      <c r="A483" s="5">
        <v>480</v>
      </c>
      <c r="B483" s="6"/>
      <c r="C483" s="6"/>
      <c r="D483" s="6"/>
      <c r="E483" s="6"/>
      <c r="F483" s="6"/>
      <c r="G483" s="19">
        <f t="shared" si="16"/>
        <v>0</v>
      </c>
      <c r="S483" s="19"/>
    </row>
    <row r="484" spans="1:19">
      <c r="A484" s="5">
        <v>481</v>
      </c>
      <c r="B484" s="6"/>
      <c r="C484" s="6"/>
      <c r="D484" s="6"/>
      <c r="E484" s="6"/>
      <c r="F484" s="6"/>
      <c r="G484" s="19">
        <f t="shared" si="16"/>
        <v>0</v>
      </c>
      <c r="S484" s="20"/>
    </row>
    <row r="485" spans="1:19">
      <c r="A485" s="5">
        <v>482</v>
      </c>
      <c r="B485" s="6"/>
      <c r="C485" s="6"/>
      <c r="D485" s="6"/>
      <c r="E485" s="6"/>
      <c r="F485" s="6"/>
      <c r="G485" s="19">
        <f t="shared" si="16"/>
        <v>0</v>
      </c>
      <c r="S485" s="19"/>
    </row>
    <row r="486" spans="1:19">
      <c r="A486" s="5">
        <v>483</v>
      </c>
      <c r="B486" s="6"/>
      <c r="C486" s="6"/>
      <c r="D486" s="6"/>
      <c r="E486" s="6"/>
      <c r="F486" s="6"/>
      <c r="G486" s="19">
        <f t="shared" si="16"/>
        <v>0</v>
      </c>
      <c r="S486" s="20"/>
    </row>
    <row r="487" spans="1:19">
      <c r="A487" s="5">
        <v>484</v>
      </c>
      <c r="B487" s="6"/>
      <c r="C487" s="6"/>
      <c r="D487" s="6"/>
      <c r="E487" s="6"/>
      <c r="F487" s="6"/>
      <c r="G487" s="19">
        <f t="shared" si="16"/>
        <v>0</v>
      </c>
      <c r="S487" s="19"/>
    </row>
    <row r="488" spans="1:19">
      <c r="A488" s="5">
        <v>485</v>
      </c>
      <c r="B488" s="6"/>
      <c r="C488" s="6"/>
      <c r="D488" s="6"/>
      <c r="E488" s="6"/>
      <c r="F488" s="6"/>
      <c r="G488" s="19">
        <f t="shared" si="16"/>
        <v>0</v>
      </c>
      <c r="S488" s="20"/>
    </row>
    <row r="489" spans="1:19">
      <c r="A489" s="5">
        <v>486</v>
      </c>
      <c r="B489" s="7"/>
      <c r="C489" s="7"/>
      <c r="D489" s="7"/>
      <c r="E489" s="7"/>
      <c r="F489" s="7"/>
      <c r="G489" s="19">
        <f t="shared" si="16"/>
        <v>0</v>
      </c>
      <c r="S489" s="21"/>
    </row>
  </sheetData>
  <mergeCells count="4">
    <mergeCell ref="I2:Q2"/>
    <mergeCell ref="A2:G2"/>
    <mergeCell ref="A1:Q1"/>
    <mergeCell ref="H2:H10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9"/>
  <sheetViews>
    <sheetView tabSelected="1" zoomScaleNormal="100" workbookViewId="0">
      <selection activeCell="G18" sqref="G18"/>
    </sheetView>
  </sheetViews>
  <sheetFormatPr baseColWidth="10" defaultColWidth="8.83203125" defaultRowHeight="15"/>
  <cols>
    <col min="1" max="1" width="11.5" customWidth="1"/>
    <col min="2" max="2" width="16.1640625" customWidth="1"/>
    <col min="3" max="3" width="17" customWidth="1"/>
    <col min="4" max="4" width="17.1640625" customWidth="1"/>
    <col min="5" max="5" width="16.5" customWidth="1"/>
    <col min="6" max="6" width="16.33203125" customWidth="1"/>
    <col min="7" max="7" width="9.33203125" customWidth="1"/>
    <col min="8" max="8" width="12" customWidth="1"/>
    <col min="9" max="9" width="40.33203125" customWidth="1"/>
    <col min="10" max="10" width="13" customWidth="1"/>
    <col min="11" max="11" width="1.6640625" customWidth="1"/>
    <col min="12" max="12" width="11" customWidth="1"/>
    <col min="13" max="13" width="11.33203125" customWidth="1"/>
    <col min="14" max="14" width="15.83203125" customWidth="1"/>
    <col min="15" max="15" width="14.83203125" customWidth="1"/>
    <col min="16" max="16" width="14.5" customWidth="1"/>
    <col min="17" max="17" width="17" customWidth="1"/>
    <col min="18" max="18" width="11.83203125" customWidth="1"/>
    <col min="19" max="19" width="11" customWidth="1"/>
    <col min="20" max="20" width="29.33203125" customWidth="1"/>
  </cols>
  <sheetData>
    <row r="1" spans="1:24" ht="33" customHeight="1">
      <c r="A1" s="49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24" ht="18.75" customHeight="1">
      <c r="A2" s="45" t="s">
        <v>18</v>
      </c>
      <c r="B2" s="45"/>
      <c r="C2" s="45"/>
      <c r="D2" s="45"/>
      <c r="E2" s="45"/>
      <c r="F2" s="45"/>
      <c r="G2" s="45"/>
      <c r="H2" s="45"/>
      <c r="I2" s="45"/>
      <c r="J2" s="45"/>
      <c r="K2" s="51"/>
      <c r="L2" s="28"/>
    </row>
    <row r="3" spans="1:24">
      <c r="A3" s="4" t="s">
        <v>15</v>
      </c>
      <c r="B3" t="s">
        <v>25</v>
      </c>
      <c r="C3" t="s">
        <v>3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26</v>
      </c>
      <c r="J3" t="s">
        <v>11</v>
      </c>
      <c r="K3" s="51"/>
      <c r="L3" s="4" t="s">
        <v>15</v>
      </c>
      <c r="M3" t="s">
        <v>39</v>
      </c>
      <c r="N3" t="s">
        <v>34</v>
      </c>
      <c r="O3" t="s">
        <v>33</v>
      </c>
      <c r="P3" t="s">
        <v>35</v>
      </c>
      <c r="Q3" t="s">
        <v>13</v>
      </c>
      <c r="R3" t="s">
        <v>14</v>
      </c>
      <c r="S3" t="s">
        <v>12</v>
      </c>
      <c r="T3" t="s">
        <v>27</v>
      </c>
      <c r="U3" t="s">
        <v>20</v>
      </c>
      <c r="V3" t="s">
        <v>17</v>
      </c>
      <c r="X3" t="s">
        <v>11</v>
      </c>
    </row>
    <row r="4" spans="1:24" ht="15" customHeight="1">
      <c r="A4" s="16">
        <v>1</v>
      </c>
      <c r="B4">
        <v>4</v>
      </c>
      <c r="C4">
        <v>6</v>
      </c>
      <c r="D4">
        <v>1</v>
      </c>
      <c r="E4">
        <v>0</v>
      </c>
      <c r="F4">
        <v>2</v>
      </c>
      <c r="G4" t="s">
        <v>0</v>
      </c>
      <c r="H4" t="s">
        <v>1</v>
      </c>
      <c r="J4" s="2">
        <f>IF(G4 = "Yes",1,0)</f>
        <v>0</v>
      </c>
      <c r="K4" s="51"/>
      <c r="L4" s="16">
        <v>1</v>
      </c>
      <c r="M4">
        <v>4</v>
      </c>
      <c r="N4" s="1">
        <f xml:space="preserve"> AVERAGE( D4:D10)</f>
        <v>1.2857142857142858</v>
      </c>
      <c r="O4" s="1">
        <f xml:space="preserve"> AVERAGE( E4:E10)</f>
        <v>2.8571428571428572</v>
      </c>
      <c r="P4" s="1">
        <f xml:space="preserve"> AVERAGE( F4:F10)</f>
        <v>1.8571428571428572</v>
      </c>
      <c r="Q4" s="1">
        <f xml:space="preserve"> SUM(X4:X9)</f>
        <v>1</v>
      </c>
      <c r="T4" s="1">
        <f xml:space="preserve"> SUM( J4:J10)</f>
        <v>1</v>
      </c>
      <c r="V4">
        <f>(N4+(O4*0.75)+(P4*1.5))</f>
        <v>6.2142857142857144</v>
      </c>
      <c r="X4" s="23">
        <f t="shared" ref="X4:X24" si="0">IF(G4 = "Yes",1,0)</f>
        <v>0</v>
      </c>
    </row>
    <row r="5" spans="1:24" ht="15" customHeight="1">
      <c r="A5" s="16">
        <v>2</v>
      </c>
      <c r="B5">
        <v>4</v>
      </c>
      <c r="C5">
        <v>18</v>
      </c>
      <c r="D5">
        <v>1</v>
      </c>
      <c r="E5">
        <v>1</v>
      </c>
      <c r="F5">
        <v>2</v>
      </c>
      <c r="G5" t="s">
        <v>0</v>
      </c>
      <c r="H5" t="s">
        <v>4</v>
      </c>
      <c r="J5" s="2">
        <f t="shared" ref="J5:J68" si="1">IF(G5 = "Yes",1,0)</f>
        <v>0</v>
      </c>
      <c r="K5" s="51"/>
      <c r="L5" s="16">
        <v>2</v>
      </c>
      <c r="M5">
        <v>330</v>
      </c>
      <c r="N5" s="1">
        <f xml:space="preserve"> AVERAGE( D11:D15)</f>
        <v>3.4</v>
      </c>
      <c r="O5" s="1">
        <f xml:space="preserve"> AVERAGE( E11:E15)</f>
        <v>1.6</v>
      </c>
      <c r="P5" s="1">
        <f xml:space="preserve"> AVERAGE( F11:F15)</f>
        <v>2</v>
      </c>
      <c r="T5" s="1">
        <f xml:space="preserve"> SUM( J11:J15)</f>
        <v>4</v>
      </c>
      <c r="U5" s="3"/>
      <c r="V5">
        <f t="shared" ref="V5:V57" si="2">(N5+(O5*0.75)+(P5*1.5))</f>
        <v>7.6</v>
      </c>
      <c r="X5" s="24">
        <f t="shared" si="0"/>
        <v>0</v>
      </c>
    </row>
    <row r="6" spans="1:24">
      <c r="A6" s="16">
        <v>3</v>
      </c>
      <c r="B6" s="3">
        <v>4</v>
      </c>
      <c r="C6" s="3">
        <v>23</v>
      </c>
      <c r="D6" s="3">
        <v>1</v>
      </c>
      <c r="E6" s="3">
        <v>0</v>
      </c>
      <c r="F6" s="3">
        <v>4</v>
      </c>
      <c r="G6" s="3" t="s">
        <v>0</v>
      </c>
      <c r="H6" s="3" t="s">
        <v>1</v>
      </c>
      <c r="I6" s="3" t="s">
        <v>53</v>
      </c>
      <c r="J6" s="2">
        <f t="shared" si="1"/>
        <v>0</v>
      </c>
      <c r="K6" s="51"/>
      <c r="L6" s="16">
        <v>3</v>
      </c>
      <c r="M6">
        <v>580</v>
      </c>
      <c r="N6" s="1">
        <f xml:space="preserve"> AVERAGE( D16:D20)</f>
        <v>0.6</v>
      </c>
      <c r="O6" s="1">
        <f xml:space="preserve"> AVERAGE( E16:E20)</f>
        <v>0.8</v>
      </c>
      <c r="P6" s="1">
        <f xml:space="preserve"> AVERAGE( F16:F20)</f>
        <v>0</v>
      </c>
      <c r="T6" s="1">
        <f xml:space="preserve"> SUM( J16:J20)</f>
        <v>2</v>
      </c>
      <c r="U6" s="3"/>
      <c r="V6">
        <f t="shared" si="2"/>
        <v>1.2000000000000002</v>
      </c>
      <c r="X6" s="25">
        <f t="shared" si="0"/>
        <v>0</v>
      </c>
    </row>
    <row r="7" spans="1:24">
      <c r="A7" s="16">
        <v>4</v>
      </c>
      <c r="B7">
        <v>4</v>
      </c>
      <c r="C7">
        <v>29</v>
      </c>
      <c r="D7">
        <v>0</v>
      </c>
      <c r="E7">
        <v>8</v>
      </c>
      <c r="F7">
        <v>0</v>
      </c>
      <c r="G7" t="s">
        <v>0</v>
      </c>
      <c r="H7" t="s">
        <v>1</v>
      </c>
      <c r="I7" t="s">
        <v>54</v>
      </c>
      <c r="J7" s="2">
        <f t="shared" si="1"/>
        <v>0</v>
      </c>
      <c r="K7" s="51"/>
      <c r="L7" s="16">
        <v>4</v>
      </c>
      <c r="M7">
        <v>589</v>
      </c>
      <c r="N7" s="1">
        <f xml:space="preserve"> AVERAGE( D21:D26)</f>
        <v>1.1666666666666667</v>
      </c>
      <c r="O7" s="1">
        <f xml:space="preserve"> AVERAGE( E21:E26)</f>
        <v>0.83333333333333337</v>
      </c>
      <c r="P7" s="1">
        <f xml:space="preserve"> AVERAGE( F21:F26)</f>
        <v>0</v>
      </c>
      <c r="T7" s="1">
        <f xml:space="preserve"> SUM( J21:J26)</f>
        <v>0</v>
      </c>
      <c r="V7">
        <f t="shared" si="2"/>
        <v>1.7916666666666667</v>
      </c>
      <c r="X7" s="24">
        <f t="shared" si="0"/>
        <v>0</v>
      </c>
    </row>
    <row r="8" spans="1:24">
      <c r="A8" s="16">
        <v>5</v>
      </c>
      <c r="B8">
        <v>4</v>
      </c>
      <c r="C8">
        <v>38</v>
      </c>
      <c r="D8">
        <v>1</v>
      </c>
      <c r="E8">
        <v>0</v>
      </c>
      <c r="F8">
        <v>4</v>
      </c>
      <c r="G8" t="s">
        <v>10</v>
      </c>
      <c r="H8" t="s">
        <v>1</v>
      </c>
      <c r="I8" t="s">
        <v>55</v>
      </c>
      <c r="J8" s="2">
        <f t="shared" si="1"/>
        <v>1</v>
      </c>
      <c r="K8" s="51"/>
      <c r="L8" s="16">
        <v>5</v>
      </c>
      <c r="M8">
        <v>599</v>
      </c>
      <c r="N8" s="1">
        <f xml:space="preserve"> AVERAGE( D27:D32)</f>
        <v>0.33333333333333331</v>
      </c>
      <c r="O8" s="1">
        <f xml:space="preserve"> AVERAGE( E27:E32)</f>
        <v>0</v>
      </c>
      <c r="P8" s="1">
        <f xml:space="preserve"> AVERAGE( F27:F32)</f>
        <v>2.6666666666666665</v>
      </c>
      <c r="T8" s="1">
        <f xml:space="preserve"> SUM( J27:J32)</f>
        <v>4</v>
      </c>
      <c r="V8">
        <f t="shared" si="2"/>
        <v>4.333333333333333</v>
      </c>
      <c r="X8" s="25">
        <f t="shared" si="0"/>
        <v>1</v>
      </c>
    </row>
    <row r="9" spans="1:24">
      <c r="A9" s="16">
        <v>6</v>
      </c>
      <c r="B9">
        <v>4</v>
      </c>
      <c r="C9">
        <v>46</v>
      </c>
      <c r="D9">
        <v>2</v>
      </c>
      <c r="E9">
        <v>6</v>
      </c>
      <c r="F9">
        <v>0</v>
      </c>
      <c r="G9" t="s">
        <v>0</v>
      </c>
      <c r="H9" t="s">
        <v>1</v>
      </c>
      <c r="I9" t="s">
        <v>56</v>
      </c>
      <c r="J9" s="2">
        <f t="shared" si="1"/>
        <v>0</v>
      </c>
      <c r="K9" s="51"/>
      <c r="L9" s="16">
        <v>6</v>
      </c>
      <c r="M9">
        <v>606</v>
      </c>
      <c r="N9" s="1">
        <f xml:space="preserve"> AVERAGE( D33:D39)</f>
        <v>0.2857142857142857</v>
      </c>
      <c r="O9" s="1">
        <f xml:space="preserve"> AVERAGE( E33:E39)</f>
        <v>0.7142857142857143</v>
      </c>
      <c r="P9" s="1">
        <f xml:space="preserve"> AVERAGE( F33:F39)</f>
        <v>0</v>
      </c>
      <c r="T9" s="1">
        <f xml:space="preserve"> AVERAGE( J33:J39)</f>
        <v>0</v>
      </c>
      <c r="V9">
        <f t="shared" si="2"/>
        <v>0.8214285714285714</v>
      </c>
      <c r="X9" s="24">
        <f t="shared" si="0"/>
        <v>0</v>
      </c>
    </row>
    <row r="10" spans="1:24">
      <c r="A10" s="16">
        <v>7</v>
      </c>
      <c r="B10" s="1">
        <v>4</v>
      </c>
      <c r="C10" s="1">
        <v>55</v>
      </c>
      <c r="D10" s="1">
        <v>3</v>
      </c>
      <c r="E10" s="1">
        <v>5</v>
      </c>
      <c r="F10" s="1">
        <v>1</v>
      </c>
      <c r="G10" s="1" t="s">
        <v>0</v>
      </c>
      <c r="H10" s="1" t="s">
        <v>4</v>
      </c>
      <c r="I10" s="1" t="s">
        <v>57</v>
      </c>
      <c r="J10" s="2">
        <f t="shared" si="1"/>
        <v>0</v>
      </c>
      <c r="K10" s="51"/>
      <c r="L10" s="16">
        <v>7</v>
      </c>
      <c r="M10">
        <v>687</v>
      </c>
      <c r="N10" s="1">
        <f xml:space="preserve"> AVERAGE( D40:D46)</f>
        <v>0.7142857142857143</v>
      </c>
      <c r="O10" s="1">
        <f xml:space="preserve"> AVERAGE( E40:E46)</f>
        <v>1.5714285714285714</v>
      </c>
      <c r="P10" s="1">
        <f xml:space="preserve"> AVERAGE( F40:F46)</f>
        <v>2.1428571428571428</v>
      </c>
      <c r="T10" s="1">
        <f xml:space="preserve"> AVERAGE( J40:J46)</f>
        <v>0</v>
      </c>
      <c r="V10">
        <f t="shared" si="2"/>
        <v>5.1071428571428577</v>
      </c>
      <c r="X10" s="25">
        <f t="shared" si="0"/>
        <v>0</v>
      </c>
    </row>
    <row r="11" spans="1:24">
      <c r="A11" s="16">
        <v>8</v>
      </c>
      <c r="B11">
        <v>330</v>
      </c>
      <c r="C11">
        <v>4</v>
      </c>
      <c r="D11">
        <v>4</v>
      </c>
      <c r="E11">
        <v>4</v>
      </c>
      <c r="F11">
        <v>1</v>
      </c>
      <c r="G11" t="s">
        <v>10</v>
      </c>
      <c r="H11" t="s">
        <v>4</v>
      </c>
      <c r="I11" t="s">
        <v>58</v>
      </c>
      <c r="J11" s="2">
        <f t="shared" si="1"/>
        <v>1</v>
      </c>
      <c r="K11" s="51"/>
      <c r="L11" s="16">
        <v>8</v>
      </c>
      <c r="M11">
        <v>691</v>
      </c>
      <c r="N11" s="1">
        <f xml:space="preserve"> AVERAGE( D47:D54)</f>
        <v>0.25</v>
      </c>
      <c r="O11" s="1">
        <f xml:space="preserve"> AVERAGE( E47:E54)</f>
        <v>0.875</v>
      </c>
      <c r="P11" s="1">
        <f xml:space="preserve"> AVERAGE( F47:F54)</f>
        <v>0.625</v>
      </c>
      <c r="T11" s="1">
        <f xml:space="preserve"> SUM( J47:J54)</f>
        <v>1</v>
      </c>
      <c r="V11">
        <f t="shared" si="2"/>
        <v>1.84375</v>
      </c>
      <c r="X11" s="24">
        <f t="shared" si="0"/>
        <v>1</v>
      </c>
    </row>
    <row r="12" spans="1:24">
      <c r="A12" s="16">
        <v>9</v>
      </c>
      <c r="B12">
        <v>330</v>
      </c>
      <c r="C12" s="22">
        <v>11</v>
      </c>
      <c r="D12" s="22">
        <v>5</v>
      </c>
      <c r="E12" s="22">
        <v>2</v>
      </c>
      <c r="F12" s="22">
        <v>1</v>
      </c>
      <c r="G12" s="22" t="s">
        <v>10</v>
      </c>
      <c r="H12" s="22" t="s">
        <v>4</v>
      </c>
      <c r="I12" t="s">
        <v>59</v>
      </c>
      <c r="J12" s="2">
        <f t="shared" si="1"/>
        <v>1</v>
      </c>
      <c r="K12" s="51"/>
      <c r="L12" s="16">
        <v>9</v>
      </c>
      <c r="M12">
        <v>696</v>
      </c>
      <c r="N12" s="1">
        <f xml:space="preserve"> AVERAGE( D55:D60)</f>
        <v>0.16666666666666666</v>
      </c>
      <c r="O12" s="1">
        <f xml:space="preserve"> AVERAGE( E55:E60)</f>
        <v>0.16666666666666666</v>
      </c>
      <c r="P12" s="1">
        <f xml:space="preserve"> AVERAGE( F55:F60)</f>
        <v>1.1666666666666667</v>
      </c>
      <c r="T12" s="1">
        <f xml:space="preserve"> AVERAGE( J55:J60)</f>
        <v>0</v>
      </c>
      <c r="V12">
        <f t="shared" si="2"/>
        <v>2.0416666666666665</v>
      </c>
      <c r="X12" s="25">
        <f t="shared" si="0"/>
        <v>1</v>
      </c>
    </row>
    <row r="13" spans="1:24">
      <c r="A13" s="16">
        <v>10</v>
      </c>
      <c r="B13">
        <v>330</v>
      </c>
      <c r="C13">
        <v>36</v>
      </c>
      <c r="D13">
        <v>4</v>
      </c>
      <c r="E13">
        <v>0</v>
      </c>
      <c r="F13">
        <v>2</v>
      </c>
      <c r="G13" t="s">
        <v>10</v>
      </c>
      <c r="H13" t="s">
        <v>4</v>
      </c>
      <c r="I13" t="s">
        <v>60</v>
      </c>
      <c r="J13" s="2">
        <f t="shared" si="1"/>
        <v>1</v>
      </c>
      <c r="K13" s="51"/>
      <c r="L13" s="16">
        <v>10</v>
      </c>
      <c r="M13">
        <v>702</v>
      </c>
      <c r="N13" s="1">
        <f xml:space="preserve"> AVERAGE( D61:D66)</f>
        <v>1.1666666666666667</v>
      </c>
      <c r="O13" s="1">
        <f xml:space="preserve"> AVERAGE( E61:E66)</f>
        <v>0</v>
      </c>
      <c r="P13" s="1">
        <f xml:space="preserve"> AVERAGE( F61:F66)</f>
        <v>1</v>
      </c>
      <c r="T13" s="1">
        <f xml:space="preserve"> SUM( J61:J66)</f>
        <v>3</v>
      </c>
      <c r="V13">
        <f t="shared" si="2"/>
        <v>2.666666666666667</v>
      </c>
      <c r="X13" s="24">
        <f t="shared" si="0"/>
        <v>1</v>
      </c>
    </row>
    <row r="14" spans="1:24">
      <c r="A14" s="16">
        <v>11</v>
      </c>
      <c r="B14">
        <v>330</v>
      </c>
      <c r="C14">
        <v>41</v>
      </c>
      <c r="D14">
        <v>1</v>
      </c>
      <c r="E14">
        <v>2</v>
      </c>
      <c r="F14">
        <v>3</v>
      </c>
      <c r="G14" t="s">
        <v>10</v>
      </c>
      <c r="H14" t="s">
        <v>4</v>
      </c>
      <c r="I14" t="s">
        <v>61</v>
      </c>
      <c r="J14" s="2">
        <f t="shared" si="1"/>
        <v>1</v>
      </c>
      <c r="K14" s="51"/>
      <c r="L14" s="16">
        <v>11</v>
      </c>
      <c r="M14">
        <v>848</v>
      </c>
      <c r="N14" s="1">
        <f xml:space="preserve"> AVERAGE( D67:D72)</f>
        <v>0.16666666666666666</v>
      </c>
      <c r="O14" s="1">
        <f xml:space="preserve"> AVERAGE( E67:E72)</f>
        <v>2.1666666666666665</v>
      </c>
      <c r="P14" s="1">
        <f xml:space="preserve"> AVERAGE( F67:F72)</f>
        <v>0.16666666666666666</v>
      </c>
      <c r="T14" s="1">
        <f xml:space="preserve"> AVERAGE( J67:J72)</f>
        <v>0</v>
      </c>
      <c r="V14">
        <f t="shared" si="2"/>
        <v>2.041666666666667</v>
      </c>
      <c r="X14" s="25">
        <f t="shared" si="0"/>
        <v>1</v>
      </c>
    </row>
    <row r="15" spans="1:24">
      <c r="A15" s="16">
        <v>12</v>
      </c>
      <c r="B15">
        <v>330</v>
      </c>
      <c r="C15">
        <v>53</v>
      </c>
      <c r="D15">
        <v>3</v>
      </c>
      <c r="E15">
        <v>0</v>
      </c>
      <c r="F15">
        <v>3</v>
      </c>
      <c r="G15" t="s">
        <v>0</v>
      </c>
      <c r="H15" t="s">
        <v>4</v>
      </c>
      <c r="I15" t="s">
        <v>62</v>
      </c>
      <c r="J15" s="2">
        <f t="shared" si="1"/>
        <v>0</v>
      </c>
      <c r="K15" s="51"/>
      <c r="L15" s="16">
        <v>12</v>
      </c>
      <c r="M15">
        <v>867</v>
      </c>
      <c r="N15" s="1">
        <f xml:space="preserve"> AVERAGE( D73:D78)</f>
        <v>0.5</v>
      </c>
      <c r="O15" s="1">
        <f xml:space="preserve"> AVERAGE( E73:E78)</f>
        <v>0.83333333333333337</v>
      </c>
      <c r="P15" s="1">
        <f xml:space="preserve"> AVERAGE( F73:F78)</f>
        <v>0.16666666666666666</v>
      </c>
      <c r="T15" s="1">
        <f xml:space="preserve"> SUM( J73:J78)</f>
        <v>1</v>
      </c>
      <c r="V15">
        <f t="shared" si="2"/>
        <v>1.375</v>
      </c>
      <c r="X15" s="24">
        <f t="shared" si="0"/>
        <v>0</v>
      </c>
    </row>
    <row r="16" spans="1:24">
      <c r="A16" s="16">
        <v>13</v>
      </c>
      <c r="B16">
        <v>580</v>
      </c>
      <c r="C16">
        <v>7</v>
      </c>
      <c r="D16">
        <v>1</v>
      </c>
      <c r="E16">
        <v>0</v>
      </c>
      <c r="F16">
        <v>0</v>
      </c>
      <c r="G16" t="s">
        <v>10</v>
      </c>
      <c r="H16" t="s">
        <v>4</v>
      </c>
      <c r="I16" t="s">
        <v>63</v>
      </c>
      <c r="J16" s="2">
        <f t="shared" si="1"/>
        <v>1</v>
      </c>
      <c r="K16" s="51"/>
      <c r="L16" s="16">
        <v>13</v>
      </c>
      <c r="M16">
        <v>968</v>
      </c>
      <c r="N16" s="1">
        <f xml:space="preserve"> AVERAGE( D79:D83)</f>
        <v>0.2</v>
      </c>
      <c r="O16" s="1">
        <f xml:space="preserve"> AVERAGE( E79:E83)</f>
        <v>1</v>
      </c>
      <c r="P16" s="1">
        <f xml:space="preserve"> AVERAGE( F79:F83)</f>
        <v>3.2</v>
      </c>
      <c r="T16" s="1">
        <f xml:space="preserve"> AVERAGE( J79:J83)</f>
        <v>0</v>
      </c>
      <c r="V16">
        <f t="shared" si="2"/>
        <v>5.7500000000000009</v>
      </c>
      <c r="X16" s="25">
        <f t="shared" si="0"/>
        <v>1</v>
      </c>
    </row>
    <row r="17" spans="1:24">
      <c r="A17" s="16">
        <v>14</v>
      </c>
      <c r="B17">
        <v>580</v>
      </c>
      <c r="C17">
        <v>18</v>
      </c>
      <c r="D17">
        <v>2</v>
      </c>
      <c r="E17">
        <v>0</v>
      </c>
      <c r="F17">
        <v>0</v>
      </c>
      <c r="G17" t="s">
        <v>0</v>
      </c>
      <c r="H17" t="s">
        <v>1</v>
      </c>
      <c r="I17" t="s">
        <v>64</v>
      </c>
      <c r="J17" s="2">
        <f t="shared" si="1"/>
        <v>0</v>
      </c>
      <c r="K17" s="51"/>
      <c r="L17" s="16">
        <v>14</v>
      </c>
      <c r="M17">
        <v>980</v>
      </c>
      <c r="N17" s="1">
        <f xml:space="preserve"> AVERAGE( D84:D90)</f>
        <v>0.8571428571428571</v>
      </c>
      <c r="O17" s="1">
        <f xml:space="preserve"> AVERAGE( E84:E90)</f>
        <v>0.14285714285714285</v>
      </c>
      <c r="P17" s="1">
        <f xml:space="preserve"> AVERAGE( F84:F90)</f>
        <v>2.2857142857142856</v>
      </c>
      <c r="Q17" s="1"/>
      <c r="T17" s="1">
        <f xml:space="preserve"> AVERAGE( J84:J90)</f>
        <v>0</v>
      </c>
      <c r="V17">
        <f t="shared" si="2"/>
        <v>4.3928571428571423</v>
      </c>
      <c r="X17" s="24">
        <f t="shared" si="0"/>
        <v>0</v>
      </c>
    </row>
    <row r="18" spans="1:24">
      <c r="A18" s="16">
        <v>15</v>
      </c>
      <c r="B18">
        <v>580</v>
      </c>
      <c r="C18">
        <v>33</v>
      </c>
      <c r="D18">
        <v>0</v>
      </c>
      <c r="E18">
        <v>2</v>
      </c>
      <c r="F18">
        <v>0</v>
      </c>
      <c r="G18" t="s">
        <v>0</v>
      </c>
      <c r="H18" t="s">
        <v>1</v>
      </c>
      <c r="I18" t="s">
        <v>65</v>
      </c>
      <c r="J18" s="2">
        <f t="shared" si="1"/>
        <v>0</v>
      </c>
      <c r="K18" s="51"/>
      <c r="L18" s="16">
        <v>15</v>
      </c>
      <c r="M18">
        <v>1197</v>
      </c>
      <c r="N18" s="1">
        <f xml:space="preserve"> AVERAGE( D91:D97)</f>
        <v>2.2000000000000002</v>
      </c>
      <c r="O18" s="1">
        <f xml:space="preserve"> AVERAGE( E91:E97)</f>
        <v>4.1428571428571432</v>
      </c>
      <c r="P18" s="1">
        <f xml:space="preserve"> AVERAGE( F91:F97)</f>
        <v>0.8571428571428571</v>
      </c>
      <c r="T18" s="1">
        <f xml:space="preserve"> AVERAGE( J91:J97)</f>
        <v>0</v>
      </c>
      <c r="V18">
        <f t="shared" si="2"/>
        <v>6.5928571428571434</v>
      </c>
      <c r="X18" s="25">
        <f t="shared" si="0"/>
        <v>0</v>
      </c>
    </row>
    <row r="19" spans="1:24">
      <c r="A19" s="16">
        <v>16</v>
      </c>
      <c r="B19">
        <v>580</v>
      </c>
      <c r="C19">
        <v>44</v>
      </c>
      <c r="D19">
        <v>0</v>
      </c>
      <c r="E19">
        <v>0</v>
      </c>
      <c r="F19">
        <v>0</v>
      </c>
      <c r="G19" t="s">
        <v>0</v>
      </c>
      <c r="H19" t="s">
        <v>1</v>
      </c>
      <c r="I19" t="s">
        <v>66</v>
      </c>
      <c r="J19" s="2">
        <f t="shared" si="1"/>
        <v>0</v>
      </c>
      <c r="K19" s="51"/>
      <c r="L19" s="16">
        <v>16</v>
      </c>
      <c r="M19">
        <v>1452</v>
      </c>
      <c r="N19" s="1">
        <f xml:space="preserve"> AVERAGE( D98:D104)</f>
        <v>1.7142857142857142</v>
      </c>
      <c r="O19" s="1">
        <f xml:space="preserve"> AVERAGE( E98:E104)</f>
        <v>1.7142857142857142</v>
      </c>
      <c r="P19" s="1">
        <f xml:space="preserve"> AVERAGE( F98:F104)</f>
        <v>0</v>
      </c>
      <c r="T19" s="1">
        <f xml:space="preserve"> AVERAGE( J98:J104)</f>
        <v>0</v>
      </c>
      <c r="V19">
        <f t="shared" si="2"/>
        <v>3</v>
      </c>
      <c r="X19" s="26">
        <f t="shared" si="0"/>
        <v>0</v>
      </c>
    </row>
    <row r="20" spans="1:24">
      <c r="A20" s="16">
        <v>17</v>
      </c>
      <c r="B20" s="3">
        <v>580</v>
      </c>
      <c r="C20" s="3">
        <v>52</v>
      </c>
      <c r="D20" s="3">
        <v>0</v>
      </c>
      <c r="E20" s="3">
        <v>2</v>
      </c>
      <c r="F20" s="3">
        <v>0</v>
      </c>
      <c r="G20" s="3" t="s">
        <v>10</v>
      </c>
      <c r="H20" s="3" t="s">
        <v>4</v>
      </c>
      <c r="I20" s="3"/>
      <c r="J20" s="2">
        <f t="shared" si="1"/>
        <v>1</v>
      </c>
      <c r="K20" s="51"/>
      <c r="L20" s="16">
        <v>17</v>
      </c>
      <c r="M20">
        <v>1515</v>
      </c>
      <c r="N20" s="1">
        <f xml:space="preserve"> AVERAGE( D105:D110)</f>
        <v>0.66666666666666663</v>
      </c>
      <c r="O20" s="1">
        <f xml:space="preserve"> AVERAGE( E105:E110)</f>
        <v>2.3333333333333335</v>
      </c>
      <c r="P20" s="1">
        <f xml:space="preserve"> AVERAGE( F105:F110)</f>
        <v>0.33333333333333331</v>
      </c>
      <c r="T20" s="1">
        <f xml:space="preserve"> SUM( J105:J110)</f>
        <v>1</v>
      </c>
      <c r="V20">
        <f t="shared" si="2"/>
        <v>2.9166666666666665</v>
      </c>
      <c r="X20" s="23">
        <f t="shared" si="0"/>
        <v>1</v>
      </c>
    </row>
    <row r="21" spans="1:24">
      <c r="A21" s="16">
        <v>18</v>
      </c>
      <c r="B21">
        <v>589</v>
      </c>
      <c r="C21">
        <v>9</v>
      </c>
      <c r="D21">
        <v>0</v>
      </c>
      <c r="E21">
        <v>0</v>
      </c>
      <c r="F21">
        <v>0</v>
      </c>
      <c r="G21" t="s">
        <v>0</v>
      </c>
      <c r="H21" t="s">
        <v>1</v>
      </c>
      <c r="J21" s="2">
        <f t="shared" si="1"/>
        <v>0</v>
      </c>
      <c r="K21" s="51"/>
      <c r="L21" s="16">
        <v>18</v>
      </c>
      <c r="M21">
        <v>1726</v>
      </c>
      <c r="N21" s="1">
        <f xml:space="preserve"> AVERAGE( D111:D117)</f>
        <v>1.7142857142857142</v>
      </c>
      <c r="O21" s="1">
        <f xml:space="preserve"> AVERAGE( E111:E117)</f>
        <v>0.7142857142857143</v>
      </c>
      <c r="P21" s="1">
        <f xml:space="preserve"> AVERAGE( F111:F117)</f>
        <v>2.5714285714285716</v>
      </c>
      <c r="T21" s="1">
        <f>SUM( J111:J117)</f>
        <v>3</v>
      </c>
      <c r="V21">
        <f t="shared" si="2"/>
        <v>6.1071428571428577</v>
      </c>
      <c r="X21" s="24">
        <f t="shared" si="0"/>
        <v>0</v>
      </c>
    </row>
    <row r="22" spans="1:24">
      <c r="A22" s="16">
        <v>19</v>
      </c>
      <c r="B22">
        <v>589</v>
      </c>
      <c r="C22">
        <v>9</v>
      </c>
      <c r="D22">
        <v>2</v>
      </c>
      <c r="E22">
        <v>2</v>
      </c>
      <c r="F22">
        <v>0</v>
      </c>
      <c r="G22" t="s">
        <v>0</v>
      </c>
      <c r="H22" t="s">
        <v>4</v>
      </c>
      <c r="I22" t="s">
        <v>67</v>
      </c>
      <c r="J22" s="2">
        <f t="shared" si="1"/>
        <v>0</v>
      </c>
      <c r="K22" s="51"/>
      <c r="L22" s="16">
        <v>19</v>
      </c>
      <c r="M22">
        <v>1759</v>
      </c>
      <c r="N22" s="1">
        <f xml:space="preserve"> AVERAGE( D118:D123)</f>
        <v>0.66666666666666663</v>
      </c>
      <c r="O22" s="1">
        <f xml:space="preserve"> AVERAGE( E118:E123)</f>
        <v>2.1666666666666665</v>
      </c>
      <c r="P22" s="1">
        <f xml:space="preserve"> AVERAGE( F118:F123)</f>
        <v>0</v>
      </c>
      <c r="T22" s="1">
        <f xml:space="preserve"> AVERAGE( J118:J123)</f>
        <v>0</v>
      </c>
      <c r="V22">
        <f t="shared" si="2"/>
        <v>2.2916666666666665</v>
      </c>
      <c r="X22" s="25">
        <f t="shared" si="0"/>
        <v>0</v>
      </c>
    </row>
    <row r="23" spans="1:24">
      <c r="A23" s="16">
        <v>20</v>
      </c>
      <c r="B23">
        <v>589</v>
      </c>
      <c r="C23">
        <v>16</v>
      </c>
      <c r="D23">
        <v>2</v>
      </c>
      <c r="E23">
        <v>1</v>
      </c>
      <c r="F23">
        <v>0</v>
      </c>
      <c r="G23" t="s">
        <v>0</v>
      </c>
      <c r="H23" t="s">
        <v>1</v>
      </c>
      <c r="J23" s="2">
        <f t="shared" si="1"/>
        <v>0</v>
      </c>
      <c r="K23" s="51"/>
      <c r="L23" s="16">
        <v>20</v>
      </c>
      <c r="M23">
        <v>2404</v>
      </c>
      <c r="N23" s="1">
        <f xml:space="preserve"> AVERAGE( D23:D28)</f>
        <v>1</v>
      </c>
      <c r="O23" s="1">
        <f xml:space="preserve"> AVERAGE( E23:E28)</f>
        <v>0.5</v>
      </c>
      <c r="P23" s="1">
        <f xml:space="preserve"> AVERAGE( F23:F28)</f>
        <v>1.3333333333333333</v>
      </c>
      <c r="T23" s="1">
        <f>SUM( J23:J28)</f>
        <v>2</v>
      </c>
      <c r="V23">
        <f t="shared" si="2"/>
        <v>3.375</v>
      </c>
      <c r="X23" s="24">
        <f t="shared" si="0"/>
        <v>0</v>
      </c>
    </row>
    <row r="24" spans="1:24">
      <c r="A24" s="16">
        <v>21</v>
      </c>
      <c r="B24">
        <v>589</v>
      </c>
      <c r="C24">
        <v>31</v>
      </c>
      <c r="D24">
        <v>0</v>
      </c>
      <c r="E24">
        <v>1</v>
      </c>
      <c r="F24">
        <v>0</v>
      </c>
      <c r="G24" t="s">
        <v>0</v>
      </c>
      <c r="H24" t="s">
        <v>1</v>
      </c>
      <c r="J24" s="2">
        <f t="shared" si="1"/>
        <v>0</v>
      </c>
      <c r="K24" s="51"/>
      <c r="L24" s="16">
        <v>21</v>
      </c>
      <c r="M24">
        <v>2493</v>
      </c>
      <c r="N24" s="1">
        <f xml:space="preserve"> AVERAGE( D132:D136)</f>
        <v>0.4</v>
      </c>
      <c r="O24" s="1">
        <f xml:space="preserve"> AVERAGE( E132:E136)</f>
        <v>1</v>
      </c>
      <c r="P24" s="1">
        <f xml:space="preserve"> AVERAGE( F132:F136)</f>
        <v>0.8</v>
      </c>
      <c r="T24" s="1">
        <f xml:space="preserve"> SUM( J132:J136)</f>
        <v>0</v>
      </c>
      <c r="V24">
        <f t="shared" si="2"/>
        <v>2.35</v>
      </c>
      <c r="X24" s="23">
        <f t="shared" si="0"/>
        <v>0</v>
      </c>
    </row>
    <row r="25" spans="1:24">
      <c r="A25" s="16">
        <v>22</v>
      </c>
      <c r="B25">
        <v>589</v>
      </c>
      <c r="C25">
        <v>44</v>
      </c>
      <c r="D25">
        <v>0</v>
      </c>
      <c r="E25">
        <v>0</v>
      </c>
      <c r="F25">
        <v>0</v>
      </c>
      <c r="G25" t="s">
        <v>0</v>
      </c>
      <c r="H25" t="s">
        <v>1</v>
      </c>
      <c r="I25" t="s">
        <v>68</v>
      </c>
      <c r="J25" s="2">
        <f t="shared" si="1"/>
        <v>0</v>
      </c>
      <c r="K25" s="51"/>
      <c r="L25" s="16">
        <v>22</v>
      </c>
      <c r="M25">
        <v>2496</v>
      </c>
      <c r="N25" s="1">
        <f xml:space="preserve"> AVERAGE( D137:D143)</f>
        <v>0.42857142857142855</v>
      </c>
      <c r="O25" s="1">
        <f xml:space="preserve"> AVERAGE( E137:E143)</f>
        <v>0.8571428571428571</v>
      </c>
      <c r="P25" s="1">
        <f xml:space="preserve"> AVERAGE( F137:F143)</f>
        <v>0.42857142857142855</v>
      </c>
      <c r="T25" s="1">
        <f xml:space="preserve"> AVERAGE( J137:J143)</f>
        <v>0</v>
      </c>
      <c r="V25">
        <f t="shared" si="2"/>
        <v>1.7142857142857142</v>
      </c>
    </row>
    <row r="26" spans="1:24">
      <c r="A26" s="16">
        <v>23</v>
      </c>
      <c r="B26" s="3">
        <v>589</v>
      </c>
      <c r="C26" s="3">
        <v>53</v>
      </c>
      <c r="D26" s="3">
        <v>3</v>
      </c>
      <c r="E26" s="3">
        <v>1</v>
      </c>
      <c r="F26" s="3">
        <v>0</v>
      </c>
      <c r="G26" s="3" t="s">
        <v>0</v>
      </c>
      <c r="H26" s="3" t="s">
        <v>1</v>
      </c>
      <c r="I26" t="s">
        <v>69</v>
      </c>
      <c r="J26" s="2">
        <f t="shared" si="1"/>
        <v>0</v>
      </c>
      <c r="K26" s="51"/>
      <c r="L26" s="16">
        <v>23</v>
      </c>
      <c r="M26">
        <v>2584</v>
      </c>
      <c r="N26" s="1">
        <f xml:space="preserve"> AVERAGE( D144:D148)</f>
        <v>0.6</v>
      </c>
      <c r="O26" s="1">
        <f xml:space="preserve"> AVERAGE( E144:E148)</f>
        <v>0</v>
      </c>
      <c r="P26" s="1">
        <f xml:space="preserve"> AVERAGE( F144:F148)</f>
        <v>1.6</v>
      </c>
      <c r="T26" s="1">
        <f xml:space="preserve"> AVERAGE( J144:J148)</f>
        <v>0</v>
      </c>
      <c r="V26">
        <f t="shared" si="2"/>
        <v>3.0000000000000004</v>
      </c>
    </row>
    <row r="27" spans="1:24">
      <c r="A27" s="16">
        <v>24</v>
      </c>
      <c r="B27">
        <v>599</v>
      </c>
      <c r="C27">
        <v>6</v>
      </c>
      <c r="D27">
        <v>1</v>
      </c>
      <c r="E27">
        <v>0</v>
      </c>
      <c r="F27">
        <v>6</v>
      </c>
      <c r="G27" t="s">
        <v>10</v>
      </c>
      <c r="H27" t="s">
        <v>4</v>
      </c>
      <c r="J27" s="2">
        <f t="shared" si="1"/>
        <v>1</v>
      </c>
      <c r="K27" s="51"/>
      <c r="L27" s="16">
        <v>24</v>
      </c>
      <c r="M27">
        <v>2710</v>
      </c>
      <c r="N27" s="1">
        <f xml:space="preserve"> AVERAGE( D149:D154)</f>
        <v>1</v>
      </c>
      <c r="O27" s="1">
        <f xml:space="preserve"> AVERAGE( E149:E154)</f>
        <v>0.16666666666666666</v>
      </c>
      <c r="P27" s="1">
        <f xml:space="preserve"> AVERAGE( F149:F154)</f>
        <v>2.1666666666666665</v>
      </c>
      <c r="T27" s="1">
        <f xml:space="preserve"> SUM( J149:J154)</f>
        <v>1</v>
      </c>
      <c r="V27">
        <f t="shared" si="2"/>
        <v>4.375</v>
      </c>
    </row>
    <row r="28" spans="1:24">
      <c r="A28" s="16">
        <v>25</v>
      </c>
      <c r="B28">
        <v>599</v>
      </c>
      <c r="C28">
        <v>17</v>
      </c>
      <c r="D28">
        <v>0</v>
      </c>
      <c r="E28">
        <v>0</v>
      </c>
      <c r="F28">
        <v>2</v>
      </c>
      <c r="G28" t="s">
        <v>10</v>
      </c>
      <c r="H28" t="s">
        <v>4</v>
      </c>
      <c r="I28" t="s">
        <v>70</v>
      </c>
      <c r="J28" s="2">
        <f t="shared" si="1"/>
        <v>1</v>
      </c>
      <c r="K28" s="51"/>
      <c r="L28" s="16">
        <v>25</v>
      </c>
      <c r="M28">
        <v>3408</v>
      </c>
      <c r="N28" s="1">
        <f xml:space="preserve"> AVERAGE( D155:D160)</f>
        <v>0.66666666666666663</v>
      </c>
      <c r="O28" s="1">
        <f xml:space="preserve"> AVERAGE( E155:E160)</f>
        <v>0.33333333333333331</v>
      </c>
      <c r="P28" s="1">
        <f xml:space="preserve"> AVERAGE( F155:F160)</f>
        <v>0</v>
      </c>
      <c r="T28" s="1">
        <f xml:space="preserve"> AVERAGE( J155:J160)</f>
        <v>0</v>
      </c>
      <c r="V28">
        <f t="shared" si="2"/>
        <v>0.91666666666666663</v>
      </c>
    </row>
    <row r="29" spans="1:24">
      <c r="A29" s="16">
        <v>26</v>
      </c>
      <c r="B29">
        <v>599</v>
      </c>
      <c r="C29">
        <v>31</v>
      </c>
      <c r="D29">
        <v>0</v>
      </c>
      <c r="E29">
        <v>0</v>
      </c>
      <c r="F29">
        <v>4</v>
      </c>
      <c r="G29" t="s">
        <v>10</v>
      </c>
      <c r="H29" t="s">
        <v>1</v>
      </c>
      <c r="I29" t="s">
        <v>71</v>
      </c>
      <c r="J29" s="2">
        <f t="shared" si="1"/>
        <v>1</v>
      </c>
      <c r="K29" s="51"/>
      <c r="L29" s="16">
        <v>26</v>
      </c>
      <c r="M29">
        <v>3512</v>
      </c>
      <c r="N29" s="1">
        <f xml:space="preserve"> AVERAGE( D161:D165)</f>
        <v>0.8</v>
      </c>
      <c r="O29" s="1">
        <f xml:space="preserve"> AVERAGE( E161:E165)</f>
        <v>3.4</v>
      </c>
      <c r="P29" s="1">
        <f xml:space="preserve"> AVERAGE( F161:F165)</f>
        <v>1.2</v>
      </c>
      <c r="T29" s="1">
        <f xml:space="preserve"> SUM( J161:J165)</f>
        <v>2</v>
      </c>
      <c r="V29">
        <f t="shared" si="2"/>
        <v>5.1499999999999995</v>
      </c>
    </row>
    <row r="30" spans="1:24">
      <c r="A30" s="16">
        <v>27</v>
      </c>
      <c r="B30">
        <v>599</v>
      </c>
      <c r="C30">
        <v>45</v>
      </c>
      <c r="D30">
        <v>0</v>
      </c>
      <c r="E30">
        <v>0</v>
      </c>
      <c r="F30">
        <v>3</v>
      </c>
      <c r="G30" t="s">
        <v>0</v>
      </c>
      <c r="H30" t="s">
        <v>1</v>
      </c>
      <c r="I30" t="s">
        <v>72</v>
      </c>
      <c r="J30" s="2">
        <f t="shared" si="1"/>
        <v>0</v>
      </c>
      <c r="K30" s="51"/>
      <c r="L30" s="16">
        <v>27</v>
      </c>
      <c r="M30">
        <v>3863</v>
      </c>
      <c r="N30" s="1">
        <f xml:space="preserve"> AVERAGE( D166:D171)</f>
        <v>2.3333333333333335</v>
      </c>
      <c r="O30" s="1">
        <f xml:space="preserve"> AVERAGE( E166:E171)</f>
        <v>0</v>
      </c>
      <c r="P30" s="1">
        <f xml:space="preserve"> AVERAGE( F166:F171)</f>
        <v>1.1666666666666667</v>
      </c>
      <c r="T30" s="1">
        <f xml:space="preserve"> AVERAGE( J166:J171)</f>
        <v>0</v>
      </c>
      <c r="V30">
        <f t="shared" si="2"/>
        <v>4.0833333333333339</v>
      </c>
    </row>
    <row r="31" spans="1:24">
      <c r="A31" s="16">
        <v>28</v>
      </c>
      <c r="B31">
        <v>599</v>
      </c>
      <c r="C31">
        <v>52</v>
      </c>
      <c r="D31">
        <v>0</v>
      </c>
      <c r="E31">
        <v>0</v>
      </c>
      <c r="F31">
        <v>1</v>
      </c>
      <c r="G31" t="s">
        <v>10</v>
      </c>
      <c r="H31" t="s">
        <v>4</v>
      </c>
      <c r="I31" t="s">
        <v>73</v>
      </c>
      <c r="J31" s="2">
        <f t="shared" si="1"/>
        <v>1</v>
      </c>
      <c r="K31" s="51"/>
      <c r="L31" s="16">
        <v>28</v>
      </c>
      <c r="M31">
        <v>3952</v>
      </c>
      <c r="N31" s="1">
        <f xml:space="preserve"> AVERAGE( D172:D177)</f>
        <v>0.83333333333333337</v>
      </c>
      <c r="O31" s="1">
        <f xml:space="preserve"> AVERAGE( E172:E177)</f>
        <v>0.66666666666666663</v>
      </c>
      <c r="P31" s="1">
        <f xml:space="preserve"> AVERAGE( F172:F177)</f>
        <v>0.5</v>
      </c>
      <c r="T31" s="1">
        <f xml:space="preserve"> SUM( J172:J177)</f>
        <v>1</v>
      </c>
      <c r="V31">
        <f t="shared" si="2"/>
        <v>2.0833333333333335</v>
      </c>
    </row>
    <row r="32" spans="1:24">
      <c r="A32" s="16">
        <v>29</v>
      </c>
      <c r="B32">
        <v>599</v>
      </c>
      <c r="C32">
        <v>57</v>
      </c>
      <c r="D32">
        <v>1</v>
      </c>
      <c r="E32">
        <v>0</v>
      </c>
      <c r="F32">
        <v>0</v>
      </c>
      <c r="G32" t="s">
        <v>0</v>
      </c>
      <c r="H32" t="s">
        <v>1</v>
      </c>
      <c r="I32" t="s">
        <v>74</v>
      </c>
      <c r="J32" s="2">
        <f t="shared" si="1"/>
        <v>0</v>
      </c>
      <c r="K32" s="51"/>
      <c r="L32" s="16">
        <v>29</v>
      </c>
      <c r="M32">
        <v>4019</v>
      </c>
      <c r="N32" s="1">
        <f xml:space="preserve"> AVERAGE( D178:D182)</f>
        <v>0.6</v>
      </c>
      <c r="O32" s="1">
        <f xml:space="preserve"> AVERAGE( E178:E182)</f>
        <v>0.6</v>
      </c>
      <c r="P32" s="1">
        <f xml:space="preserve"> AVERAGE( F178:F182)</f>
        <v>0</v>
      </c>
      <c r="T32" s="1">
        <f xml:space="preserve"> SUM( J178:J182)</f>
        <v>2</v>
      </c>
      <c r="V32">
        <f t="shared" si="2"/>
        <v>1.0499999999999998</v>
      </c>
    </row>
    <row r="33" spans="1:22">
      <c r="A33" s="16">
        <v>30</v>
      </c>
      <c r="B33">
        <v>606</v>
      </c>
      <c r="C33">
        <v>5</v>
      </c>
      <c r="D33">
        <v>0</v>
      </c>
      <c r="E33">
        <v>0</v>
      </c>
      <c r="F33">
        <v>0</v>
      </c>
      <c r="G33" t="s">
        <v>0</v>
      </c>
      <c r="H33" t="s">
        <v>1</v>
      </c>
      <c r="J33" s="2">
        <f t="shared" si="1"/>
        <v>0</v>
      </c>
      <c r="K33" s="51"/>
      <c r="L33" s="16">
        <v>30</v>
      </c>
      <c r="M33">
        <v>4123</v>
      </c>
      <c r="N33" s="1">
        <f xml:space="preserve"> AVERAGE( D179:D184)</f>
        <v>0.66666666666666663</v>
      </c>
      <c r="O33" s="1">
        <f xml:space="preserve"> AVERAGE( E179:E184)</f>
        <v>0.16666666666666666</v>
      </c>
      <c r="P33" s="1">
        <f xml:space="preserve"> AVERAGE( F179:F184)</f>
        <v>0.5</v>
      </c>
      <c r="T33" s="1">
        <f xml:space="preserve"> SUM( J179:J184)</f>
        <v>3</v>
      </c>
      <c r="V33">
        <f t="shared" si="2"/>
        <v>1.5416666666666665</v>
      </c>
    </row>
    <row r="34" spans="1:22">
      <c r="A34" s="16">
        <v>31</v>
      </c>
      <c r="B34">
        <v>606</v>
      </c>
      <c r="C34">
        <v>12</v>
      </c>
      <c r="D34">
        <v>0</v>
      </c>
      <c r="E34">
        <v>0</v>
      </c>
      <c r="F34">
        <v>0</v>
      </c>
      <c r="G34" t="s">
        <v>0</v>
      </c>
      <c r="H34" t="s">
        <v>1</v>
      </c>
      <c r="I34" t="s">
        <v>75</v>
      </c>
      <c r="J34" s="2">
        <f t="shared" si="1"/>
        <v>0</v>
      </c>
      <c r="K34" s="51"/>
      <c r="L34" s="16">
        <v>31</v>
      </c>
      <c r="M34" s="42">
        <v>4141</v>
      </c>
      <c r="N34" s="1">
        <f xml:space="preserve"> AVERAGE( D189:D195)</f>
        <v>0.42857142857142855</v>
      </c>
      <c r="O34" s="1">
        <f xml:space="preserve"> AVERAGE( E189:E195)</f>
        <v>0.7142857142857143</v>
      </c>
      <c r="P34" s="1">
        <f xml:space="preserve"> AVERAGE( F189:F195)</f>
        <v>1.4285714285714286</v>
      </c>
      <c r="T34" s="1">
        <f xml:space="preserve"> SUM( J189:J195)</f>
        <v>0</v>
      </c>
      <c r="V34">
        <f t="shared" si="2"/>
        <v>3.1071428571428568</v>
      </c>
    </row>
    <row r="35" spans="1:22">
      <c r="A35" s="16">
        <v>32</v>
      </c>
      <c r="B35">
        <v>606</v>
      </c>
      <c r="C35">
        <v>26</v>
      </c>
      <c r="D35">
        <v>1</v>
      </c>
      <c r="E35">
        <v>0</v>
      </c>
      <c r="F35">
        <v>0</v>
      </c>
      <c r="G35" t="s">
        <v>0</v>
      </c>
      <c r="H35" t="s">
        <v>1</v>
      </c>
      <c r="I35" t="s">
        <v>76</v>
      </c>
      <c r="J35" s="2">
        <f t="shared" si="1"/>
        <v>0</v>
      </c>
      <c r="K35" s="51"/>
      <c r="L35" s="16">
        <v>32</v>
      </c>
      <c r="M35">
        <v>4763</v>
      </c>
      <c r="N35" s="1">
        <f xml:space="preserve"> AVERAGE( D196:D202)</f>
        <v>0.5714285714285714</v>
      </c>
      <c r="O35" s="1">
        <f xml:space="preserve"> AVERAGE( E196:E202)</f>
        <v>1</v>
      </c>
      <c r="P35" s="1">
        <f xml:space="preserve"> AVERAGE( F196:F202)</f>
        <v>0</v>
      </c>
      <c r="T35" s="1">
        <f xml:space="preserve"> AVERAGE( J196:J202)</f>
        <v>0</v>
      </c>
      <c r="V35">
        <f t="shared" si="2"/>
        <v>1.3214285714285714</v>
      </c>
    </row>
    <row r="36" spans="1:22">
      <c r="A36" s="16">
        <v>33</v>
      </c>
      <c r="B36">
        <v>606</v>
      </c>
      <c r="C36">
        <v>36</v>
      </c>
      <c r="D36">
        <v>0</v>
      </c>
      <c r="E36">
        <v>1</v>
      </c>
      <c r="F36">
        <v>0</v>
      </c>
      <c r="G36" t="s">
        <v>0</v>
      </c>
      <c r="H36" t="s">
        <v>1</v>
      </c>
      <c r="I36" t="s">
        <v>77</v>
      </c>
      <c r="J36" s="2">
        <f t="shared" si="1"/>
        <v>0</v>
      </c>
      <c r="K36" s="51"/>
      <c r="L36" s="16">
        <v>33</v>
      </c>
      <c r="M36">
        <v>4913</v>
      </c>
      <c r="N36" s="1">
        <f xml:space="preserve"> AVERAGE( D203:D207)</f>
        <v>0.4</v>
      </c>
      <c r="O36" s="1">
        <f xml:space="preserve"> AVERAGE( E203:E207)</f>
        <v>3.2</v>
      </c>
      <c r="P36" s="1">
        <f xml:space="preserve"> AVERAGE( F203:F207)</f>
        <v>0</v>
      </c>
      <c r="T36" s="1">
        <f xml:space="preserve"> AVERAGE( J203:J207)</f>
        <v>0</v>
      </c>
      <c r="V36">
        <f t="shared" si="2"/>
        <v>2.8000000000000003</v>
      </c>
    </row>
    <row r="37" spans="1:22">
      <c r="A37" s="16">
        <v>34</v>
      </c>
      <c r="B37">
        <v>606</v>
      </c>
      <c r="C37">
        <v>43</v>
      </c>
      <c r="D37">
        <v>1</v>
      </c>
      <c r="E37">
        <v>2</v>
      </c>
      <c r="F37">
        <v>0</v>
      </c>
      <c r="G37" t="s">
        <v>0</v>
      </c>
      <c r="H37" t="s">
        <v>1</v>
      </c>
      <c r="I37" t="s">
        <v>78</v>
      </c>
      <c r="J37" s="2">
        <f t="shared" si="1"/>
        <v>0</v>
      </c>
      <c r="K37" s="51"/>
      <c r="L37" s="16">
        <v>34</v>
      </c>
      <c r="M37">
        <v>4964</v>
      </c>
      <c r="N37" s="1">
        <f xml:space="preserve"> AVERAGE( D208:D213)</f>
        <v>0</v>
      </c>
      <c r="O37" s="1">
        <f xml:space="preserve"> AVERAGE( E208:E213)</f>
        <v>0</v>
      </c>
      <c r="P37" s="1">
        <f xml:space="preserve"> AVERAGE( F208:F213)</f>
        <v>0</v>
      </c>
      <c r="T37" s="1">
        <f xml:space="preserve"> AVERAGE( J208:J213)</f>
        <v>0</v>
      </c>
      <c r="V37">
        <f t="shared" si="2"/>
        <v>0</v>
      </c>
    </row>
    <row r="38" spans="1:22">
      <c r="A38" s="16">
        <v>35</v>
      </c>
      <c r="B38">
        <v>606</v>
      </c>
      <c r="C38">
        <v>52</v>
      </c>
      <c r="D38">
        <v>0</v>
      </c>
      <c r="E38">
        <v>2</v>
      </c>
      <c r="F38">
        <v>0</v>
      </c>
      <c r="G38" t="s">
        <v>0</v>
      </c>
      <c r="H38" t="s">
        <v>1</v>
      </c>
      <c r="J38" s="2">
        <f t="shared" si="1"/>
        <v>0</v>
      </c>
      <c r="K38" s="51"/>
      <c r="L38" s="16">
        <v>35</v>
      </c>
      <c r="M38">
        <v>4972</v>
      </c>
      <c r="N38" s="1">
        <f xml:space="preserve"> AVERAGE( D214:D217)</f>
        <v>1.5</v>
      </c>
      <c r="O38" s="1">
        <f xml:space="preserve"> AVERAGE( E214:E217)</f>
        <v>0</v>
      </c>
      <c r="P38" s="1">
        <f xml:space="preserve"> AVERAGE( F214:F217)</f>
        <v>2</v>
      </c>
      <c r="T38" s="1">
        <f xml:space="preserve"> SUM(J214:J217)</f>
        <v>3</v>
      </c>
      <c r="V38">
        <f t="shared" si="2"/>
        <v>4.5</v>
      </c>
    </row>
    <row r="39" spans="1:22">
      <c r="A39" s="16">
        <v>36</v>
      </c>
      <c r="B39">
        <v>606</v>
      </c>
      <c r="C39">
        <v>58</v>
      </c>
      <c r="D39">
        <v>0</v>
      </c>
      <c r="E39">
        <v>0</v>
      </c>
      <c r="F39">
        <v>0</v>
      </c>
      <c r="G39" t="s">
        <v>0</v>
      </c>
      <c r="H39" t="s">
        <v>1</v>
      </c>
      <c r="I39" t="s">
        <v>79</v>
      </c>
      <c r="J39" s="2">
        <f t="shared" si="1"/>
        <v>0</v>
      </c>
      <c r="K39" s="51"/>
      <c r="L39" s="16">
        <v>36</v>
      </c>
      <c r="M39">
        <v>5089</v>
      </c>
      <c r="N39" s="1">
        <f xml:space="preserve"> AVERAGE( D218:D223)</f>
        <v>0.66666666666666663</v>
      </c>
      <c r="O39" s="1">
        <f xml:space="preserve"> AVERAGE( E218:E223)</f>
        <v>0.33333333333333331</v>
      </c>
      <c r="P39" s="1">
        <f xml:space="preserve"> AVERAGE( F218:F223)</f>
        <v>0</v>
      </c>
      <c r="T39" s="1">
        <f xml:space="preserve"> AVERAGE( J218:J223)</f>
        <v>0</v>
      </c>
      <c r="V39">
        <f t="shared" si="2"/>
        <v>0.91666666666666663</v>
      </c>
    </row>
    <row r="40" spans="1:22">
      <c r="A40" s="16">
        <v>37</v>
      </c>
      <c r="B40">
        <v>687</v>
      </c>
      <c r="C40">
        <v>6</v>
      </c>
      <c r="D40">
        <v>2</v>
      </c>
      <c r="E40">
        <v>0</v>
      </c>
      <c r="F40">
        <v>2</v>
      </c>
      <c r="G40" t="s">
        <v>0</v>
      </c>
      <c r="H40" t="s">
        <v>1</v>
      </c>
      <c r="I40" t="s">
        <v>80</v>
      </c>
      <c r="J40" s="2">
        <f t="shared" si="1"/>
        <v>0</v>
      </c>
      <c r="K40" s="51"/>
      <c r="L40" s="16">
        <v>37</v>
      </c>
      <c r="M40">
        <v>5107</v>
      </c>
      <c r="N40" s="1">
        <f xml:space="preserve"> AVERAGE( D224:D228)</f>
        <v>1.6</v>
      </c>
      <c r="O40" s="1">
        <f xml:space="preserve"> AVERAGE( E224:E228)</f>
        <v>0.4</v>
      </c>
      <c r="P40" s="1">
        <f xml:space="preserve"> AVERAGE( F224:F228)</f>
        <v>0</v>
      </c>
      <c r="T40" s="1">
        <f xml:space="preserve"> AVERAGE( J224:J228)</f>
        <v>0</v>
      </c>
      <c r="V40">
        <f t="shared" si="2"/>
        <v>1.9000000000000001</v>
      </c>
    </row>
    <row r="41" spans="1:22">
      <c r="A41" s="16">
        <v>38</v>
      </c>
      <c r="B41">
        <v>687</v>
      </c>
      <c r="C41">
        <v>15</v>
      </c>
      <c r="D41">
        <v>0</v>
      </c>
      <c r="E41">
        <v>3</v>
      </c>
      <c r="F41">
        <v>5</v>
      </c>
      <c r="G41" t="s">
        <v>0</v>
      </c>
      <c r="H41" t="s">
        <v>4</v>
      </c>
      <c r="I41" t="s">
        <v>81</v>
      </c>
      <c r="J41" s="2">
        <f t="shared" si="1"/>
        <v>0</v>
      </c>
      <c r="K41" s="51"/>
      <c r="L41" s="16">
        <v>38</v>
      </c>
      <c r="M41">
        <v>5124</v>
      </c>
      <c r="N41" s="1">
        <f xml:space="preserve"> AVERAGE( D229:D234)</f>
        <v>2.6666666666666665</v>
      </c>
      <c r="O41" s="1">
        <f xml:space="preserve"> AVERAGE( E229:E234)</f>
        <v>0.83333333333333337</v>
      </c>
      <c r="P41" s="1">
        <f xml:space="preserve"> AVERAGE( F229:F234)</f>
        <v>1.5</v>
      </c>
      <c r="T41" s="1">
        <f xml:space="preserve"> AVERAGE( J229:J234)</f>
        <v>0</v>
      </c>
      <c r="V41">
        <f t="shared" si="2"/>
        <v>5.5416666666666661</v>
      </c>
    </row>
    <row r="42" spans="1:22">
      <c r="A42" s="16">
        <v>39</v>
      </c>
      <c r="B42">
        <v>687</v>
      </c>
      <c r="C42">
        <v>26</v>
      </c>
      <c r="D42">
        <v>0</v>
      </c>
      <c r="E42">
        <v>0</v>
      </c>
      <c r="F42">
        <v>1</v>
      </c>
      <c r="G42" t="s">
        <v>0</v>
      </c>
      <c r="H42" t="s">
        <v>1</v>
      </c>
      <c r="I42" t="s">
        <v>82</v>
      </c>
      <c r="J42" s="2">
        <f t="shared" si="1"/>
        <v>0</v>
      </c>
      <c r="K42" s="51"/>
      <c r="L42" s="16">
        <v>39</v>
      </c>
      <c r="M42">
        <v>5285</v>
      </c>
      <c r="N42" s="1">
        <f xml:space="preserve"> AVERAGE( D188:D193)</f>
        <v>0.83333333333333337</v>
      </c>
      <c r="O42" s="1">
        <f xml:space="preserve"> AVERAGE( E188:E193)</f>
        <v>0.66666666666666663</v>
      </c>
      <c r="P42" s="1">
        <f xml:space="preserve"> AVERAGE( F188:F193)</f>
        <v>1.5</v>
      </c>
      <c r="T42" s="1">
        <f xml:space="preserve"> SUM( J188:J193)</f>
        <v>1</v>
      </c>
      <c r="V42">
        <f t="shared" si="2"/>
        <v>3.5833333333333335</v>
      </c>
    </row>
    <row r="43" spans="1:22">
      <c r="A43" s="16">
        <v>40</v>
      </c>
      <c r="B43">
        <v>687</v>
      </c>
      <c r="C43">
        <v>34</v>
      </c>
      <c r="D43">
        <v>0</v>
      </c>
      <c r="E43">
        <v>5</v>
      </c>
      <c r="F43">
        <v>0</v>
      </c>
      <c r="G43" t="s">
        <v>0</v>
      </c>
      <c r="H43" t="s">
        <v>4</v>
      </c>
      <c r="I43" t="s">
        <v>83</v>
      </c>
      <c r="J43" s="2">
        <f t="shared" si="1"/>
        <v>0</v>
      </c>
      <c r="K43" s="51"/>
      <c r="L43" s="16">
        <v>40</v>
      </c>
      <c r="M43">
        <v>5510</v>
      </c>
      <c r="N43" s="1">
        <f xml:space="preserve"> AVERAGE( D240:D245)</f>
        <v>1.3333333333333333</v>
      </c>
      <c r="O43" s="1">
        <f xml:space="preserve"> AVERAGE( E240:E245)</f>
        <v>1.1666666666666667</v>
      </c>
      <c r="P43" s="1">
        <f xml:space="preserve"> AVERAGE( F240:F245)</f>
        <v>0</v>
      </c>
      <c r="T43" s="1">
        <f xml:space="preserve"> SUM( J240:J245)</f>
        <v>2</v>
      </c>
      <c r="V43">
        <f t="shared" si="2"/>
        <v>2.208333333333333</v>
      </c>
    </row>
    <row r="44" spans="1:22">
      <c r="A44" s="16">
        <v>41</v>
      </c>
      <c r="B44">
        <v>687</v>
      </c>
      <c r="C44">
        <v>44</v>
      </c>
      <c r="D44">
        <v>1</v>
      </c>
      <c r="E44">
        <v>3</v>
      </c>
      <c r="F44">
        <v>1</v>
      </c>
      <c r="G44" t="s">
        <v>0</v>
      </c>
      <c r="H44" t="s">
        <v>4</v>
      </c>
      <c r="I44" t="s">
        <v>84</v>
      </c>
      <c r="J44" s="2">
        <f t="shared" si="1"/>
        <v>0</v>
      </c>
      <c r="K44" s="51"/>
      <c r="L44" s="16">
        <v>41</v>
      </c>
      <c r="M44">
        <v>5669</v>
      </c>
      <c r="N44" s="1">
        <f xml:space="preserve"> AVERAGE( D246:D252)</f>
        <v>0.14285714285714285</v>
      </c>
      <c r="O44" s="1">
        <f xml:space="preserve"> AVERAGE( E246:E252)</f>
        <v>0.14285714285714285</v>
      </c>
      <c r="P44" s="1">
        <f xml:space="preserve"> AVERAGE( F246:F252)</f>
        <v>1.4285714285714286</v>
      </c>
      <c r="T44" s="1">
        <f xml:space="preserve"> SUM( J246:J252)</f>
        <v>2</v>
      </c>
      <c r="V44">
        <f t="shared" si="2"/>
        <v>2.3928571428571428</v>
      </c>
    </row>
    <row r="45" spans="1:22">
      <c r="A45" s="16">
        <v>42</v>
      </c>
      <c r="B45">
        <v>687</v>
      </c>
      <c r="C45">
        <v>52</v>
      </c>
      <c r="D45">
        <v>1</v>
      </c>
      <c r="E45">
        <v>0</v>
      </c>
      <c r="F45">
        <v>3</v>
      </c>
      <c r="G45" t="s">
        <v>0</v>
      </c>
      <c r="H45" t="s">
        <v>4</v>
      </c>
      <c r="J45" s="2">
        <f t="shared" si="1"/>
        <v>0</v>
      </c>
      <c r="K45" s="51"/>
      <c r="L45" s="16">
        <v>42</v>
      </c>
      <c r="M45">
        <v>5765</v>
      </c>
      <c r="N45" s="1">
        <f xml:space="preserve"> AVERAGE( D253:D257)</f>
        <v>0</v>
      </c>
      <c r="O45" s="1">
        <f xml:space="preserve"> AVERAGE( E253:E257)</f>
        <v>0.2</v>
      </c>
      <c r="P45" s="1">
        <f xml:space="preserve"> AVERAGE( F253:F257)</f>
        <v>0</v>
      </c>
      <c r="T45" s="1">
        <f xml:space="preserve"> AVERAGE( J253:J257)</f>
        <v>0</v>
      </c>
      <c r="V45">
        <f t="shared" si="2"/>
        <v>0.15000000000000002</v>
      </c>
    </row>
    <row r="46" spans="1:22">
      <c r="A46" s="16">
        <v>43</v>
      </c>
      <c r="B46">
        <v>687</v>
      </c>
      <c r="C46">
        <v>58</v>
      </c>
      <c r="D46">
        <v>1</v>
      </c>
      <c r="E46">
        <v>0</v>
      </c>
      <c r="F46">
        <v>3</v>
      </c>
      <c r="G46" t="s">
        <v>0</v>
      </c>
      <c r="H46" t="s">
        <v>4</v>
      </c>
      <c r="J46" s="2">
        <f t="shared" si="1"/>
        <v>0</v>
      </c>
      <c r="K46" s="51"/>
      <c r="L46" s="16">
        <v>43</v>
      </c>
      <c r="M46">
        <v>5802</v>
      </c>
      <c r="N46" s="1">
        <f xml:space="preserve"> AVERAGE( D259:D263)</f>
        <v>0.6</v>
      </c>
      <c r="O46" s="1">
        <f xml:space="preserve"> AVERAGE( E259:E263)</f>
        <v>0.8</v>
      </c>
      <c r="P46" s="1">
        <f xml:space="preserve"> AVERAGE( F259:F263)</f>
        <v>3.6</v>
      </c>
      <c r="T46" s="1">
        <f xml:space="preserve"> SUM( J259:J263)</f>
        <v>3</v>
      </c>
      <c r="V46">
        <f t="shared" si="2"/>
        <v>6.6000000000000005</v>
      </c>
    </row>
    <row r="47" spans="1:22">
      <c r="A47" s="16">
        <v>44</v>
      </c>
      <c r="B47">
        <v>691</v>
      </c>
      <c r="C47">
        <v>9</v>
      </c>
      <c r="D47">
        <v>0</v>
      </c>
      <c r="E47">
        <v>0</v>
      </c>
      <c r="F47">
        <v>0</v>
      </c>
      <c r="G47" t="s">
        <v>0</v>
      </c>
      <c r="H47" t="s">
        <v>1</v>
      </c>
      <c r="J47" s="2">
        <f t="shared" si="1"/>
        <v>0</v>
      </c>
      <c r="K47" s="51"/>
      <c r="L47" s="16">
        <v>44</v>
      </c>
      <c r="M47">
        <v>5818</v>
      </c>
      <c r="N47" s="1">
        <f xml:space="preserve"> AVERAGE( D264:D270)</f>
        <v>1.1428571428571428</v>
      </c>
      <c r="O47" s="1">
        <f xml:space="preserve"> AVERAGE( E264:E270)</f>
        <v>0.14285714285714285</v>
      </c>
      <c r="P47" s="1">
        <f xml:space="preserve"> AVERAGE( F264:F270)</f>
        <v>2.4285714285714284</v>
      </c>
      <c r="T47" s="1">
        <f xml:space="preserve"> AVERAGE( J264:J270)</f>
        <v>0</v>
      </c>
      <c r="V47">
        <f t="shared" si="2"/>
        <v>4.8928571428571423</v>
      </c>
    </row>
    <row r="48" spans="1:22">
      <c r="A48" s="16">
        <v>45</v>
      </c>
      <c r="B48">
        <v>691</v>
      </c>
      <c r="C48">
        <v>9</v>
      </c>
      <c r="D48">
        <v>0</v>
      </c>
      <c r="E48">
        <v>0</v>
      </c>
      <c r="F48">
        <v>1</v>
      </c>
      <c r="G48" t="s">
        <v>0</v>
      </c>
      <c r="H48" t="s">
        <v>4</v>
      </c>
      <c r="I48" t="s">
        <v>85</v>
      </c>
      <c r="J48" s="2">
        <f t="shared" si="1"/>
        <v>0</v>
      </c>
      <c r="K48" s="51"/>
      <c r="L48" s="16">
        <v>45</v>
      </c>
      <c r="M48" s="17">
        <v>5851</v>
      </c>
      <c r="N48" s="1">
        <f xml:space="preserve"> AVERAGE( D271:D276)</f>
        <v>0.83333333333333337</v>
      </c>
      <c r="O48" s="1">
        <f xml:space="preserve"> AVERAGE( E271:E276)</f>
        <v>3.1666666666666665</v>
      </c>
      <c r="P48" s="1">
        <f xml:space="preserve"> AVERAGE( F271:F276)</f>
        <v>0.33333333333333331</v>
      </c>
      <c r="T48" s="1">
        <f xml:space="preserve"> SUM( J271:J276)</f>
        <v>1</v>
      </c>
      <c r="V48">
        <f t="shared" si="2"/>
        <v>3.7083333333333335</v>
      </c>
    </row>
    <row r="49" spans="1:22">
      <c r="A49" s="16">
        <v>46</v>
      </c>
      <c r="B49">
        <v>691</v>
      </c>
      <c r="C49">
        <v>15</v>
      </c>
      <c r="D49">
        <v>1</v>
      </c>
      <c r="E49">
        <v>0</v>
      </c>
      <c r="F49">
        <v>1</v>
      </c>
      <c r="G49" t="s">
        <v>0</v>
      </c>
      <c r="H49" t="s">
        <v>1</v>
      </c>
      <c r="I49" t="s">
        <v>86</v>
      </c>
      <c r="J49" s="2">
        <f t="shared" si="1"/>
        <v>0</v>
      </c>
      <c r="K49" s="51"/>
      <c r="L49" s="16">
        <v>46</v>
      </c>
      <c r="M49">
        <v>6000</v>
      </c>
      <c r="N49" s="1">
        <f xml:space="preserve"> AVERAGE( D277:D283)</f>
        <v>0.42857142857142855</v>
      </c>
      <c r="O49" s="1">
        <f xml:space="preserve"> AVERAGE( E277:E283)</f>
        <v>1.1428571428571428</v>
      </c>
      <c r="P49" s="1">
        <f xml:space="preserve"> AVERAGE( F277:F283)</f>
        <v>0</v>
      </c>
      <c r="T49" s="1">
        <f xml:space="preserve"> AVERAGE( J277:J283)</f>
        <v>0</v>
      </c>
      <c r="V49">
        <f t="shared" si="2"/>
        <v>1.2857142857142856</v>
      </c>
    </row>
    <row r="50" spans="1:22">
      <c r="A50" s="16">
        <v>47</v>
      </c>
      <c r="B50">
        <v>691</v>
      </c>
      <c r="C50">
        <v>27</v>
      </c>
      <c r="D50">
        <v>1</v>
      </c>
      <c r="E50">
        <v>0</v>
      </c>
      <c r="F50">
        <v>0</v>
      </c>
      <c r="G50" t="s">
        <v>0</v>
      </c>
      <c r="H50" t="s">
        <v>1</v>
      </c>
      <c r="I50" t="s">
        <v>87</v>
      </c>
      <c r="J50" s="2">
        <f t="shared" si="1"/>
        <v>0</v>
      </c>
      <c r="K50" s="51"/>
      <c r="L50" s="16">
        <v>47</v>
      </c>
      <c r="M50">
        <v>6658</v>
      </c>
      <c r="N50" s="1">
        <f xml:space="preserve"> AVERAGE( D284:D289)</f>
        <v>0.16666666666666666</v>
      </c>
      <c r="O50" s="1">
        <f xml:space="preserve"> AVERAGE( E284:E289)</f>
        <v>1.3333333333333333</v>
      </c>
      <c r="P50" s="1">
        <f xml:space="preserve"> AVERAGE( F284:F289)</f>
        <v>0</v>
      </c>
      <c r="T50" s="1">
        <f xml:space="preserve"> AVERAGE( J284:J289)</f>
        <v>0</v>
      </c>
      <c r="V50">
        <f t="shared" si="2"/>
        <v>1.1666666666666667</v>
      </c>
    </row>
    <row r="51" spans="1:22">
      <c r="A51" s="16">
        <v>48</v>
      </c>
      <c r="B51">
        <v>691</v>
      </c>
      <c r="C51">
        <v>33</v>
      </c>
      <c r="D51">
        <v>0</v>
      </c>
      <c r="E51">
        <v>1</v>
      </c>
      <c r="F51">
        <v>2</v>
      </c>
      <c r="G51" t="s">
        <v>0</v>
      </c>
      <c r="H51" t="s">
        <v>4</v>
      </c>
      <c r="I51" t="s">
        <v>88</v>
      </c>
      <c r="J51" s="2">
        <f t="shared" si="1"/>
        <v>0</v>
      </c>
      <c r="K51" s="51"/>
      <c r="L51" s="16">
        <v>48</v>
      </c>
      <c r="M51">
        <v>6668</v>
      </c>
      <c r="N51" s="1">
        <f xml:space="preserve"> AVERAGE( D290:D295)</f>
        <v>1.5</v>
      </c>
      <c r="O51" s="1">
        <f xml:space="preserve"> AVERAGE( E290:E295)</f>
        <v>0.66666666666666663</v>
      </c>
      <c r="P51" s="1">
        <f xml:space="preserve"> AVERAGE( F290:F295)</f>
        <v>0</v>
      </c>
      <c r="T51" s="1">
        <f xml:space="preserve"> SUM( J290:J295)</f>
        <v>1</v>
      </c>
      <c r="V51">
        <f t="shared" si="2"/>
        <v>2</v>
      </c>
    </row>
    <row r="52" spans="1:22">
      <c r="A52" s="16">
        <v>49</v>
      </c>
      <c r="B52">
        <v>691</v>
      </c>
      <c r="C52">
        <v>42</v>
      </c>
      <c r="D52">
        <v>0</v>
      </c>
      <c r="E52">
        <v>0</v>
      </c>
      <c r="F52">
        <v>0</v>
      </c>
      <c r="G52" t="s">
        <v>0</v>
      </c>
      <c r="H52" t="s">
        <v>1</v>
      </c>
      <c r="J52" s="2">
        <f t="shared" si="1"/>
        <v>0</v>
      </c>
      <c r="K52" s="51"/>
      <c r="L52" s="16">
        <v>49</v>
      </c>
      <c r="M52">
        <v>6833</v>
      </c>
      <c r="N52" s="1">
        <f xml:space="preserve"> AVERAGE( D296:D301)</f>
        <v>0</v>
      </c>
      <c r="O52" s="1">
        <f xml:space="preserve"> AVERAGE( E296:E301)</f>
        <v>7.333333333333333</v>
      </c>
      <c r="P52" s="1">
        <f xml:space="preserve"> AVERAGE( F296:F301)</f>
        <v>0</v>
      </c>
      <c r="T52" s="1">
        <f xml:space="preserve"> AVERAGE( J296:J301)</f>
        <v>0</v>
      </c>
      <c r="V52">
        <f t="shared" si="2"/>
        <v>5.5</v>
      </c>
    </row>
    <row r="53" spans="1:22">
      <c r="A53" s="16">
        <v>50</v>
      </c>
      <c r="B53">
        <v>691</v>
      </c>
      <c r="C53">
        <v>49</v>
      </c>
      <c r="D53">
        <v>0</v>
      </c>
      <c r="E53">
        <v>0</v>
      </c>
      <c r="F53">
        <v>1</v>
      </c>
      <c r="G53" t="s">
        <v>10</v>
      </c>
      <c r="H53" t="s">
        <v>4</v>
      </c>
      <c r="I53" t="s">
        <v>89</v>
      </c>
      <c r="J53" s="2">
        <f t="shared" si="1"/>
        <v>1</v>
      </c>
      <c r="K53" s="51"/>
      <c r="L53" s="16">
        <v>50</v>
      </c>
      <c r="M53">
        <v>6915</v>
      </c>
      <c r="N53" s="1">
        <f xml:space="preserve"> AVERAGE( D302:D308)</f>
        <v>0</v>
      </c>
      <c r="O53" s="1">
        <f xml:space="preserve"> AVERAGE( E302:E308)</f>
        <v>0</v>
      </c>
      <c r="P53" s="1">
        <f xml:space="preserve"> AVERAGE( F302:F308)</f>
        <v>0</v>
      </c>
      <c r="T53" s="1">
        <f xml:space="preserve"> AVERAGE( J302:J308)</f>
        <v>0</v>
      </c>
      <c r="V53">
        <f t="shared" si="2"/>
        <v>0</v>
      </c>
    </row>
    <row r="54" spans="1:22">
      <c r="A54" s="16">
        <v>51</v>
      </c>
      <c r="B54">
        <v>691</v>
      </c>
      <c r="C54">
        <v>54</v>
      </c>
      <c r="D54">
        <v>0</v>
      </c>
      <c r="E54">
        <v>6</v>
      </c>
      <c r="F54">
        <v>0</v>
      </c>
      <c r="G54" t="s">
        <v>0</v>
      </c>
      <c r="H54" t="s">
        <v>1</v>
      </c>
      <c r="I54" t="s">
        <v>90</v>
      </c>
      <c r="J54" s="2">
        <f t="shared" si="1"/>
        <v>0</v>
      </c>
      <c r="K54" s="51"/>
      <c r="L54" s="16">
        <v>51</v>
      </c>
      <c r="M54">
        <v>6938</v>
      </c>
      <c r="N54" s="1">
        <f xml:space="preserve"> AVERAGE( D309:D314)</f>
        <v>0</v>
      </c>
      <c r="O54" s="1">
        <f xml:space="preserve"> AVERAGE( E309:E314)</f>
        <v>0.33333333333333331</v>
      </c>
      <c r="P54" s="1">
        <f xml:space="preserve"> AVERAGE( F309:F314)</f>
        <v>0</v>
      </c>
      <c r="T54" s="1">
        <f xml:space="preserve"> AVERAGE( J309:J314)</f>
        <v>0</v>
      </c>
      <c r="V54">
        <f t="shared" si="2"/>
        <v>0.25</v>
      </c>
    </row>
    <row r="55" spans="1:22">
      <c r="A55" s="16">
        <v>52</v>
      </c>
      <c r="B55">
        <v>696</v>
      </c>
      <c r="C55">
        <v>5</v>
      </c>
      <c r="D55">
        <v>0</v>
      </c>
      <c r="E55">
        <v>0</v>
      </c>
      <c r="F55">
        <v>3</v>
      </c>
      <c r="G55" t="s">
        <v>0</v>
      </c>
      <c r="H55" t="s">
        <v>4</v>
      </c>
      <c r="I55" t="s">
        <v>91</v>
      </c>
      <c r="J55" s="2">
        <f t="shared" si="1"/>
        <v>0</v>
      </c>
      <c r="K55" s="51"/>
      <c r="L55" s="16">
        <v>52</v>
      </c>
      <c r="M55">
        <v>7042</v>
      </c>
      <c r="N55" s="1">
        <f xml:space="preserve"> AVERAGE( D315:D320)</f>
        <v>1</v>
      </c>
      <c r="O55" s="1">
        <f xml:space="preserve"> AVERAGE( E315:E320)</f>
        <v>1.1666666666666667</v>
      </c>
      <c r="P55" s="1">
        <f xml:space="preserve"> AVERAGE( F315:F320)</f>
        <v>0</v>
      </c>
      <c r="T55" s="1">
        <f xml:space="preserve"> AVERAGE( J315:J320)</f>
        <v>0</v>
      </c>
      <c r="V55">
        <f t="shared" si="2"/>
        <v>1.875</v>
      </c>
    </row>
    <row r="56" spans="1:22">
      <c r="A56" s="16">
        <v>53</v>
      </c>
      <c r="B56">
        <v>696</v>
      </c>
      <c r="C56">
        <v>16</v>
      </c>
      <c r="D56">
        <v>0</v>
      </c>
      <c r="E56">
        <v>0</v>
      </c>
      <c r="F56">
        <v>1</v>
      </c>
      <c r="G56" t="s">
        <v>0</v>
      </c>
      <c r="H56" t="s">
        <v>1</v>
      </c>
      <c r="J56" s="2">
        <f t="shared" si="1"/>
        <v>0</v>
      </c>
      <c r="K56" s="51"/>
      <c r="L56" s="16">
        <v>53</v>
      </c>
      <c r="M56">
        <v>7051</v>
      </c>
      <c r="N56" s="1">
        <f xml:space="preserve"> AVERAGE( D321:D326)</f>
        <v>0.66666666666666663</v>
      </c>
      <c r="O56" s="1">
        <f xml:space="preserve"> AVERAGE( E321:E326)</f>
        <v>0.16666666666666666</v>
      </c>
      <c r="P56" s="1">
        <f xml:space="preserve"> AVERAGE( F321:F326)</f>
        <v>1.8333333333333333</v>
      </c>
      <c r="T56" s="1">
        <f xml:space="preserve"> AVERAGE( J321:J326)</f>
        <v>0</v>
      </c>
      <c r="V56">
        <f t="shared" si="2"/>
        <v>3.5416666666666665</v>
      </c>
    </row>
    <row r="57" spans="1:22">
      <c r="A57" s="16">
        <v>54</v>
      </c>
      <c r="B57">
        <v>696</v>
      </c>
      <c r="C57">
        <v>22</v>
      </c>
      <c r="D57">
        <v>0</v>
      </c>
      <c r="E57">
        <v>0</v>
      </c>
      <c r="F57">
        <v>0</v>
      </c>
      <c r="G57" t="s">
        <v>0</v>
      </c>
      <c r="H57" t="s">
        <v>1</v>
      </c>
      <c r="I57" t="s">
        <v>92</v>
      </c>
      <c r="J57" s="2">
        <f t="shared" si="1"/>
        <v>0</v>
      </c>
      <c r="K57" s="51"/>
      <c r="L57" s="16">
        <v>54</v>
      </c>
      <c r="M57" s="1">
        <v>7158</v>
      </c>
      <c r="N57" s="1">
        <f xml:space="preserve"> AVERAGE( D327:D332)</f>
        <v>0.33333333333333331</v>
      </c>
      <c r="O57" s="1">
        <f xml:space="preserve"> AVERAGE( E327:E332)</f>
        <v>0</v>
      </c>
      <c r="P57" s="1">
        <f xml:space="preserve"> AVERAGE( F327:F332)</f>
        <v>0.16666666666666666</v>
      </c>
      <c r="Q57" s="1"/>
      <c r="R57" s="1"/>
      <c r="S57" s="1"/>
      <c r="T57" s="1">
        <f xml:space="preserve"> AVERAGE( J327:J332)</f>
        <v>0</v>
      </c>
      <c r="U57" s="1"/>
      <c r="V57">
        <f t="shared" si="2"/>
        <v>0.58333333333333326</v>
      </c>
    </row>
    <row r="58" spans="1:22">
      <c r="A58" s="16">
        <v>55</v>
      </c>
      <c r="B58">
        <v>696</v>
      </c>
      <c r="C58">
        <v>29</v>
      </c>
      <c r="D58">
        <v>0</v>
      </c>
      <c r="E58">
        <v>1</v>
      </c>
      <c r="F58">
        <v>1</v>
      </c>
      <c r="G58" t="s">
        <v>0</v>
      </c>
      <c r="H58" t="s">
        <v>1</v>
      </c>
      <c r="I58" t="s">
        <v>93</v>
      </c>
      <c r="J58" s="2">
        <f t="shared" si="1"/>
        <v>0</v>
      </c>
      <c r="K58" s="51"/>
    </row>
    <row r="59" spans="1:22">
      <c r="A59" s="16">
        <v>56</v>
      </c>
      <c r="B59">
        <v>696</v>
      </c>
      <c r="C59">
        <v>39</v>
      </c>
      <c r="D59">
        <v>0</v>
      </c>
      <c r="E59">
        <v>0</v>
      </c>
      <c r="F59">
        <v>1</v>
      </c>
      <c r="G59" t="s">
        <v>0</v>
      </c>
      <c r="H59" t="s">
        <v>4</v>
      </c>
      <c r="I59" t="s">
        <v>94</v>
      </c>
      <c r="J59" s="2">
        <f t="shared" si="1"/>
        <v>0</v>
      </c>
      <c r="K59" s="51"/>
    </row>
    <row r="60" spans="1:22">
      <c r="A60" s="16">
        <v>57</v>
      </c>
      <c r="B60">
        <v>696</v>
      </c>
      <c r="C60">
        <v>52</v>
      </c>
      <c r="D60">
        <v>1</v>
      </c>
      <c r="E60">
        <v>0</v>
      </c>
      <c r="F60">
        <v>1</v>
      </c>
      <c r="G60" t="s">
        <v>0</v>
      </c>
      <c r="H60" t="s">
        <v>1</v>
      </c>
      <c r="J60" s="2">
        <f t="shared" si="1"/>
        <v>0</v>
      </c>
      <c r="K60" s="51"/>
    </row>
    <row r="61" spans="1:22">
      <c r="A61" s="16">
        <v>58</v>
      </c>
      <c r="B61">
        <v>702</v>
      </c>
      <c r="C61">
        <v>5</v>
      </c>
      <c r="D61">
        <v>1</v>
      </c>
      <c r="E61">
        <v>0</v>
      </c>
      <c r="F61">
        <v>1</v>
      </c>
      <c r="G61" t="s">
        <v>10</v>
      </c>
      <c r="H61" t="s">
        <v>1</v>
      </c>
      <c r="J61" s="2">
        <f t="shared" si="1"/>
        <v>1</v>
      </c>
      <c r="K61" s="51"/>
    </row>
    <row r="62" spans="1:22">
      <c r="A62" s="16">
        <v>59</v>
      </c>
      <c r="B62">
        <v>702</v>
      </c>
      <c r="C62">
        <v>10</v>
      </c>
      <c r="D62">
        <v>4</v>
      </c>
      <c r="E62">
        <v>0</v>
      </c>
      <c r="F62">
        <v>0</v>
      </c>
      <c r="G62" t="s">
        <v>0</v>
      </c>
      <c r="H62" t="s">
        <v>4</v>
      </c>
      <c r="I62" t="s">
        <v>95</v>
      </c>
      <c r="J62" s="2">
        <f t="shared" si="1"/>
        <v>0</v>
      </c>
      <c r="K62" s="51"/>
    </row>
    <row r="63" spans="1:22">
      <c r="A63" s="16">
        <v>60</v>
      </c>
      <c r="B63">
        <v>702</v>
      </c>
      <c r="C63">
        <v>21</v>
      </c>
      <c r="D63">
        <v>1</v>
      </c>
      <c r="E63">
        <v>0</v>
      </c>
      <c r="F63">
        <v>2</v>
      </c>
      <c r="G63" t="s">
        <v>10</v>
      </c>
      <c r="H63" t="s">
        <v>4</v>
      </c>
      <c r="J63" s="2">
        <f t="shared" si="1"/>
        <v>1</v>
      </c>
      <c r="K63" s="51"/>
    </row>
    <row r="64" spans="1:22">
      <c r="A64" s="16">
        <v>61</v>
      </c>
      <c r="B64">
        <v>702</v>
      </c>
      <c r="C64">
        <v>34</v>
      </c>
      <c r="D64">
        <v>0</v>
      </c>
      <c r="E64">
        <v>0</v>
      </c>
      <c r="F64">
        <v>0</v>
      </c>
      <c r="G64" t="s">
        <v>0</v>
      </c>
      <c r="H64" t="s">
        <v>1</v>
      </c>
      <c r="I64" t="s">
        <v>96</v>
      </c>
      <c r="J64" s="2">
        <f t="shared" si="1"/>
        <v>0</v>
      </c>
      <c r="K64" s="51"/>
    </row>
    <row r="65" spans="1:11">
      <c r="A65" s="16">
        <v>62</v>
      </c>
      <c r="B65">
        <v>702</v>
      </c>
      <c r="C65">
        <v>43</v>
      </c>
      <c r="D65">
        <v>1</v>
      </c>
      <c r="E65">
        <v>0</v>
      </c>
      <c r="F65">
        <v>0</v>
      </c>
      <c r="G65" t="s">
        <v>0</v>
      </c>
      <c r="H65" t="s">
        <v>1</v>
      </c>
      <c r="I65" t="s">
        <v>97</v>
      </c>
      <c r="J65" s="2">
        <f t="shared" si="1"/>
        <v>0</v>
      </c>
      <c r="K65" s="51"/>
    </row>
    <row r="66" spans="1:11">
      <c r="A66" s="16">
        <v>63</v>
      </c>
      <c r="B66">
        <v>702</v>
      </c>
      <c r="C66">
        <v>53</v>
      </c>
      <c r="D66">
        <v>0</v>
      </c>
      <c r="E66">
        <v>0</v>
      </c>
      <c r="F66">
        <v>3</v>
      </c>
      <c r="G66" t="s">
        <v>10</v>
      </c>
      <c r="H66" t="s">
        <v>1</v>
      </c>
      <c r="J66" s="2">
        <f t="shared" si="1"/>
        <v>1</v>
      </c>
      <c r="K66" s="51"/>
    </row>
    <row r="67" spans="1:11">
      <c r="A67" s="16">
        <v>64</v>
      </c>
      <c r="B67">
        <v>848</v>
      </c>
      <c r="C67">
        <v>28</v>
      </c>
      <c r="D67">
        <v>0</v>
      </c>
      <c r="E67">
        <v>0</v>
      </c>
      <c r="F67">
        <v>1</v>
      </c>
      <c r="G67" t="s">
        <v>0</v>
      </c>
      <c r="H67" t="s">
        <v>1</v>
      </c>
      <c r="I67" t="s">
        <v>98</v>
      </c>
      <c r="J67" s="2">
        <f t="shared" si="1"/>
        <v>0</v>
      </c>
      <c r="K67" s="51"/>
    </row>
    <row r="68" spans="1:11">
      <c r="A68" s="16">
        <v>65</v>
      </c>
      <c r="B68">
        <v>848</v>
      </c>
      <c r="C68">
        <v>4</v>
      </c>
      <c r="D68">
        <v>0</v>
      </c>
      <c r="E68">
        <v>2</v>
      </c>
      <c r="F68">
        <v>0</v>
      </c>
      <c r="G68" t="s">
        <v>0</v>
      </c>
      <c r="H68" t="s">
        <v>4</v>
      </c>
      <c r="I68" t="s">
        <v>99</v>
      </c>
      <c r="J68" s="2">
        <f t="shared" si="1"/>
        <v>0</v>
      </c>
      <c r="K68" s="51"/>
    </row>
    <row r="69" spans="1:11">
      <c r="A69" s="16">
        <v>66</v>
      </c>
      <c r="B69">
        <v>848</v>
      </c>
      <c r="C69">
        <v>14</v>
      </c>
      <c r="D69">
        <v>0</v>
      </c>
      <c r="E69">
        <v>3</v>
      </c>
      <c r="F69">
        <v>0</v>
      </c>
      <c r="G69" t="s">
        <v>0</v>
      </c>
      <c r="H69" t="s">
        <v>1</v>
      </c>
      <c r="I69" t="s">
        <v>93</v>
      </c>
      <c r="J69" s="2">
        <f t="shared" ref="J69:J132" si="3">IF(G69 = "Yes",1,0)</f>
        <v>0</v>
      </c>
      <c r="K69" s="51"/>
    </row>
    <row r="70" spans="1:11">
      <c r="A70" s="16">
        <v>67</v>
      </c>
      <c r="B70">
        <v>848</v>
      </c>
      <c r="C70">
        <v>22</v>
      </c>
      <c r="D70">
        <v>0</v>
      </c>
      <c r="E70">
        <v>5</v>
      </c>
      <c r="F70">
        <v>0</v>
      </c>
      <c r="G70" t="s">
        <v>0</v>
      </c>
      <c r="H70" t="s">
        <v>1</v>
      </c>
      <c r="J70" s="2">
        <f t="shared" si="3"/>
        <v>0</v>
      </c>
      <c r="K70" s="51"/>
    </row>
    <row r="71" spans="1:11">
      <c r="A71" s="16">
        <v>68</v>
      </c>
      <c r="B71">
        <v>848</v>
      </c>
      <c r="C71">
        <v>40</v>
      </c>
      <c r="D71">
        <v>1</v>
      </c>
      <c r="E71">
        <v>0</v>
      </c>
      <c r="F71">
        <v>0</v>
      </c>
      <c r="G71" t="s">
        <v>0</v>
      </c>
      <c r="H71" t="s">
        <v>1</v>
      </c>
      <c r="I71" t="s">
        <v>100</v>
      </c>
      <c r="J71" s="2">
        <f t="shared" si="3"/>
        <v>0</v>
      </c>
      <c r="K71" s="51"/>
    </row>
    <row r="72" spans="1:11">
      <c r="A72" s="16">
        <v>69</v>
      </c>
      <c r="B72">
        <v>848</v>
      </c>
      <c r="C72">
        <v>53</v>
      </c>
      <c r="D72">
        <v>0</v>
      </c>
      <c r="E72">
        <v>3</v>
      </c>
      <c r="F72">
        <v>0</v>
      </c>
      <c r="G72" t="s">
        <v>0</v>
      </c>
      <c r="H72" t="s">
        <v>1</v>
      </c>
      <c r="I72" t="s">
        <v>101</v>
      </c>
      <c r="J72" s="2">
        <f t="shared" si="3"/>
        <v>0</v>
      </c>
      <c r="K72" s="51"/>
    </row>
    <row r="73" spans="1:11">
      <c r="A73" s="16">
        <v>70</v>
      </c>
      <c r="B73">
        <v>867</v>
      </c>
      <c r="C73">
        <v>3</v>
      </c>
      <c r="D73">
        <v>1</v>
      </c>
      <c r="E73">
        <v>0</v>
      </c>
      <c r="F73">
        <v>1</v>
      </c>
      <c r="G73" t="s">
        <v>10</v>
      </c>
      <c r="H73" t="s">
        <v>1</v>
      </c>
      <c r="I73" t="s">
        <v>51</v>
      </c>
      <c r="J73" s="2">
        <f t="shared" si="3"/>
        <v>1</v>
      </c>
      <c r="K73" s="51"/>
    </row>
    <row r="74" spans="1:11">
      <c r="A74" s="16">
        <v>71</v>
      </c>
      <c r="B74">
        <v>867</v>
      </c>
      <c r="C74">
        <v>10</v>
      </c>
      <c r="D74">
        <v>1</v>
      </c>
      <c r="E74">
        <v>0</v>
      </c>
      <c r="F74">
        <v>0</v>
      </c>
      <c r="G74" t="s">
        <v>0</v>
      </c>
      <c r="H74" t="s">
        <v>1</v>
      </c>
      <c r="J74" s="2">
        <f t="shared" si="3"/>
        <v>0</v>
      </c>
      <c r="K74" s="51"/>
    </row>
    <row r="75" spans="1:11">
      <c r="A75" s="16">
        <v>72</v>
      </c>
      <c r="B75">
        <v>867</v>
      </c>
      <c r="C75">
        <v>26</v>
      </c>
      <c r="D75">
        <v>0</v>
      </c>
      <c r="E75">
        <v>1</v>
      </c>
      <c r="F75">
        <v>0</v>
      </c>
      <c r="G75" t="s">
        <v>0</v>
      </c>
      <c r="H75" t="s">
        <v>1</v>
      </c>
      <c r="J75" s="2">
        <f t="shared" si="3"/>
        <v>0</v>
      </c>
      <c r="K75" s="51"/>
    </row>
    <row r="76" spans="1:11">
      <c r="A76" s="16">
        <v>73</v>
      </c>
      <c r="B76">
        <v>867</v>
      </c>
      <c r="C76">
        <v>35</v>
      </c>
      <c r="D76">
        <v>1</v>
      </c>
      <c r="E76">
        <v>0</v>
      </c>
      <c r="F76">
        <v>0</v>
      </c>
      <c r="G76" t="s">
        <v>0</v>
      </c>
      <c r="H76" t="s">
        <v>1</v>
      </c>
      <c r="I76" t="s">
        <v>93</v>
      </c>
      <c r="J76" s="2">
        <f t="shared" si="3"/>
        <v>0</v>
      </c>
      <c r="K76" s="51"/>
    </row>
    <row r="77" spans="1:11">
      <c r="A77" s="16">
        <v>74</v>
      </c>
      <c r="B77">
        <v>867</v>
      </c>
      <c r="C77">
        <v>42</v>
      </c>
      <c r="D77">
        <v>0</v>
      </c>
      <c r="E77">
        <v>1</v>
      </c>
      <c r="F77">
        <v>0</v>
      </c>
      <c r="G77" t="s">
        <v>0</v>
      </c>
      <c r="H77" t="s">
        <v>1</v>
      </c>
      <c r="J77" s="2">
        <f t="shared" si="3"/>
        <v>0</v>
      </c>
      <c r="K77" s="51"/>
    </row>
    <row r="78" spans="1:11">
      <c r="A78" s="16">
        <v>75</v>
      </c>
      <c r="B78">
        <v>867</v>
      </c>
      <c r="C78">
        <v>53</v>
      </c>
      <c r="D78">
        <v>0</v>
      </c>
      <c r="E78">
        <v>3</v>
      </c>
      <c r="F78">
        <v>0</v>
      </c>
      <c r="G78" t="s">
        <v>0</v>
      </c>
      <c r="H78" t="s">
        <v>1</v>
      </c>
      <c r="I78" t="s">
        <v>102</v>
      </c>
      <c r="J78" s="2">
        <f t="shared" si="3"/>
        <v>0</v>
      </c>
      <c r="K78" s="51"/>
    </row>
    <row r="79" spans="1:11">
      <c r="A79" s="16">
        <v>76</v>
      </c>
      <c r="B79">
        <v>968</v>
      </c>
      <c r="C79">
        <v>5</v>
      </c>
      <c r="D79">
        <v>0</v>
      </c>
      <c r="E79">
        <v>3</v>
      </c>
      <c r="F79">
        <v>1</v>
      </c>
      <c r="G79" t="s">
        <v>0</v>
      </c>
      <c r="H79" t="s">
        <v>4</v>
      </c>
      <c r="J79" s="2">
        <f t="shared" si="3"/>
        <v>0</v>
      </c>
      <c r="K79" s="51"/>
    </row>
    <row r="80" spans="1:11">
      <c r="A80" s="16">
        <v>77</v>
      </c>
      <c r="B80">
        <v>968</v>
      </c>
      <c r="C80">
        <v>14</v>
      </c>
      <c r="D80">
        <v>0</v>
      </c>
      <c r="E80">
        <v>0</v>
      </c>
      <c r="F80">
        <v>4</v>
      </c>
      <c r="G80" t="s">
        <v>0</v>
      </c>
      <c r="H80" t="s">
        <v>1</v>
      </c>
      <c r="J80" s="2">
        <f t="shared" si="3"/>
        <v>0</v>
      </c>
      <c r="K80" s="51"/>
    </row>
    <row r="81" spans="1:12">
      <c r="A81" s="16">
        <v>78</v>
      </c>
      <c r="B81">
        <v>968</v>
      </c>
      <c r="C81">
        <v>31</v>
      </c>
      <c r="D81">
        <v>0</v>
      </c>
      <c r="E81">
        <v>1</v>
      </c>
      <c r="F81">
        <v>2</v>
      </c>
      <c r="G81" t="s">
        <v>0</v>
      </c>
      <c r="H81" t="s">
        <v>4</v>
      </c>
      <c r="J81" s="2">
        <f t="shared" si="3"/>
        <v>0</v>
      </c>
      <c r="K81" s="51"/>
    </row>
    <row r="82" spans="1:12">
      <c r="A82" s="16">
        <v>79</v>
      </c>
      <c r="B82">
        <v>968</v>
      </c>
      <c r="C82">
        <v>38</v>
      </c>
      <c r="D82">
        <v>1</v>
      </c>
      <c r="E82">
        <v>0</v>
      </c>
      <c r="F82">
        <v>5</v>
      </c>
      <c r="G82" t="s">
        <v>0</v>
      </c>
      <c r="H82" t="s">
        <v>4</v>
      </c>
      <c r="J82" s="2">
        <f t="shared" si="3"/>
        <v>0</v>
      </c>
      <c r="K82" s="51"/>
    </row>
    <row r="83" spans="1:12">
      <c r="A83" s="16">
        <v>80</v>
      </c>
      <c r="B83">
        <v>968</v>
      </c>
      <c r="C83">
        <v>47</v>
      </c>
      <c r="D83">
        <v>0</v>
      </c>
      <c r="E83">
        <v>1</v>
      </c>
      <c r="F83">
        <v>4</v>
      </c>
      <c r="G83" t="s">
        <v>0</v>
      </c>
      <c r="H83" t="s">
        <v>1</v>
      </c>
      <c r="J83" s="2">
        <f t="shared" si="3"/>
        <v>0</v>
      </c>
      <c r="K83" s="51"/>
    </row>
    <row r="84" spans="1:12">
      <c r="A84" s="16">
        <v>81</v>
      </c>
      <c r="B84">
        <v>980</v>
      </c>
      <c r="C84">
        <v>3</v>
      </c>
      <c r="D84">
        <v>1</v>
      </c>
      <c r="E84">
        <v>1</v>
      </c>
      <c r="F84">
        <v>2</v>
      </c>
      <c r="G84" t="s">
        <v>0</v>
      </c>
      <c r="H84" t="s">
        <v>4</v>
      </c>
      <c r="I84" t="s">
        <v>49</v>
      </c>
      <c r="J84" s="2">
        <f t="shared" si="3"/>
        <v>0</v>
      </c>
      <c r="K84" s="51"/>
    </row>
    <row r="85" spans="1:12">
      <c r="A85" s="16">
        <v>82</v>
      </c>
      <c r="B85">
        <v>980</v>
      </c>
      <c r="C85">
        <v>11</v>
      </c>
      <c r="D85">
        <v>0</v>
      </c>
      <c r="E85">
        <v>0</v>
      </c>
      <c r="F85">
        <v>1</v>
      </c>
      <c r="G85" t="s">
        <v>0</v>
      </c>
      <c r="H85" t="s">
        <v>4</v>
      </c>
      <c r="I85" t="s">
        <v>103</v>
      </c>
      <c r="J85" s="2">
        <f t="shared" si="3"/>
        <v>0</v>
      </c>
      <c r="K85" s="51"/>
    </row>
    <row r="86" spans="1:12">
      <c r="A86" s="16">
        <v>83</v>
      </c>
      <c r="B86">
        <v>980</v>
      </c>
      <c r="C86">
        <v>27</v>
      </c>
      <c r="D86">
        <v>0</v>
      </c>
      <c r="E86">
        <v>0</v>
      </c>
      <c r="F86">
        <v>3</v>
      </c>
      <c r="G86" t="s">
        <v>0</v>
      </c>
      <c r="H86" t="s">
        <v>1</v>
      </c>
      <c r="I86" t="s">
        <v>104</v>
      </c>
      <c r="J86" s="2">
        <f t="shared" si="3"/>
        <v>0</v>
      </c>
      <c r="K86" s="51"/>
    </row>
    <row r="87" spans="1:12">
      <c r="A87" s="16">
        <v>84</v>
      </c>
      <c r="B87">
        <v>980</v>
      </c>
      <c r="C87">
        <v>32</v>
      </c>
      <c r="D87">
        <v>1</v>
      </c>
      <c r="E87">
        <v>0</v>
      </c>
      <c r="F87">
        <v>3</v>
      </c>
      <c r="G87" t="s">
        <v>0</v>
      </c>
      <c r="H87" t="s">
        <v>4</v>
      </c>
      <c r="I87" t="s">
        <v>105</v>
      </c>
      <c r="J87" s="2">
        <f t="shared" si="3"/>
        <v>0</v>
      </c>
      <c r="K87" s="51"/>
    </row>
    <row r="88" spans="1:12">
      <c r="A88" s="16">
        <v>85</v>
      </c>
      <c r="B88">
        <v>980</v>
      </c>
      <c r="C88">
        <v>37</v>
      </c>
      <c r="D88">
        <v>1</v>
      </c>
      <c r="E88">
        <v>0</v>
      </c>
      <c r="F88">
        <v>1</v>
      </c>
      <c r="G88" t="s">
        <v>0</v>
      </c>
      <c r="H88" t="s">
        <v>1</v>
      </c>
      <c r="I88" t="s">
        <v>106</v>
      </c>
      <c r="J88" s="2">
        <f t="shared" si="3"/>
        <v>0</v>
      </c>
      <c r="K88" s="51"/>
    </row>
    <row r="89" spans="1:12">
      <c r="A89" s="16">
        <v>86</v>
      </c>
      <c r="B89">
        <v>980</v>
      </c>
      <c r="C89">
        <v>47</v>
      </c>
      <c r="D89">
        <v>2</v>
      </c>
      <c r="E89">
        <v>0</v>
      </c>
      <c r="F89">
        <v>3</v>
      </c>
      <c r="G89" t="s">
        <v>0</v>
      </c>
      <c r="H89" t="s">
        <v>1</v>
      </c>
      <c r="J89" s="2">
        <f t="shared" si="3"/>
        <v>0</v>
      </c>
      <c r="K89" s="51"/>
    </row>
    <row r="90" spans="1:12">
      <c r="A90" s="16">
        <v>87</v>
      </c>
      <c r="B90">
        <v>980</v>
      </c>
      <c r="C90">
        <v>55</v>
      </c>
      <c r="D90">
        <v>1</v>
      </c>
      <c r="E90">
        <v>0</v>
      </c>
      <c r="F90">
        <v>3</v>
      </c>
      <c r="G90" t="s">
        <v>0</v>
      </c>
      <c r="H90" t="s">
        <v>4</v>
      </c>
      <c r="I90" t="s">
        <v>107</v>
      </c>
      <c r="J90" s="2">
        <f t="shared" si="3"/>
        <v>0</v>
      </c>
      <c r="K90" s="51"/>
      <c r="L90" t="s">
        <v>240</v>
      </c>
    </row>
    <row r="91" spans="1:12">
      <c r="A91" s="16">
        <v>88</v>
      </c>
      <c r="B91">
        <v>1197</v>
      </c>
      <c r="C91">
        <v>2</v>
      </c>
      <c r="D91">
        <v>1</v>
      </c>
      <c r="E91">
        <v>3</v>
      </c>
      <c r="F91">
        <v>0</v>
      </c>
      <c r="G91" t="s">
        <v>0</v>
      </c>
      <c r="H91" t="s">
        <v>4</v>
      </c>
      <c r="I91" t="s">
        <v>46</v>
      </c>
      <c r="J91" s="2">
        <f t="shared" si="3"/>
        <v>0</v>
      </c>
      <c r="K91" s="51"/>
    </row>
    <row r="92" spans="1:12">
      <c r="A92" s="16">
        <v>89</v>
      </c>
      <c r="B92">
        <v>1197</v>
      </c>
      <c r="C92">
        <v>10</v>
      </c>
      <c r="D92">
        <v>5</v>
      </c>
      <c r="E92">
        <v>2</v>
      </c>
      <c r="F92">
        <v>1</v>
      </c>
      <c r="G92" t="s">
        <v>0</v>
      </c>
      <c r="H92" t="s">
        <v>1</v>
      </c>
      <c r="I92" t="s">
        <v>108</v>
      </c>
      <c r="J92" s="2">
        <f t="shared" si="3"/>
        <v>0</v>
      </c>
      <c r="K92" s="51"/>
      <c r="L92">
        <f>SUM(D91,E91,F91)</f>
        <v>4</v>
      </c>
    </row>
    <row r="93" spans="1:12">
      <c r="A93" s="16">
        <v>90</v>
      </c>
      <c r="B93">
        <v>1197</v>
      </c>
      <c r="C93">
        <v>23</v>
      </c>
      <c r="D93">
        <v>3</v>
      </c>
      <c r="E93">
        <v>9</v>
      </c>
      <c r="F93">
        <v>1</v>
      </c>
      <c r="G93" t="s">
        <v>0</v>
      </c>
      <c r="H93" t="s">
        <v>1</v>
      </c>
      <c r="I93" t="s">
        <v>109</v>
      </c>
      <c r="J93" s="2">
        <f t="shared" si="3"/>
        <v>0</v>
      </c>
      <c r="K93" s="51"/>
      <c r="L93">
        <f>SUM(D92,E92,F92)</f>
        <v>8</v>
      </c>
    </row>
    <row r="94" spans="1:12">
      <c r="A94" s="16">
        <v>91</v>
      </c>
      <c r="B94">
        <v>1197</v>
      </c>
      <c r="C94">
        <v>30</v>
      </c>
      <c r="D94">
        <v>1</v>
      </c>
      <c r="E94">
        <v>6</v>
      </c>
      <c r="F94">
        <v>2</v>
      </c>
      <c r="G94" t="s">
        <v>0</v>
      </c>
      <c r="H94" t="s">
        <v>4</v>
      </c>
      <c r="J94" s="2">
        <f t="shared" si="3"/>
        <v>0</v>
      </c>
      <c r="K94" s="51"/>
      <c r="L94">
        <f t="shared" ref="L94:L98" si="4">SUM(D93,E93,F93)</f>
        <v>13</v>
      </c>
    </row>
    <row r="95" spans="1:12">
      <c r="A95" s="16">
        <v>92</v>
      </c>
      <c r="B95">
        <v>1197</v>
      </c>
      <c r="C95">
        <v>45</v>
      </c>
      <c r="D95">
        <v>2</v>
      </c>
      <c r="E95">
        <v>0</v>
      </c>
      <c r="F95">
        <v>0</v>
      </c>
      <c r="G95" t="s">
        <v>0</v>
      </c>
      <c r="H95" t="s">
        <v>1</v>
      </c>
      <c r="J95" s="2">
        <f t="shared" si="3"/>
        <v>0</v>
      </c>
      <c r="K95" s="51"/>
      <c r="L95">
        <f t="shared" si="4"/>
        <v>9</v>
      </c>
    </row>
    <row r="96" spans="1:12">
      <c r="A96" s="16">
        <v>93</v>
      </c>
      <c r="B96">
        <v>1197</v>
      </c>
      <c r="C96">
        <v>52</v>
      </c>
      <c r="D96">
        <v>1.8</v>
      </c>
      <c r="E96">
        <v>0</v>
      </c>
      <c r="F96">
        <v>0</v>
      </c>
      <c r="G96" t="s">
        <v>0</v>
      </c>
      <c r="H96" t="s">
        <v>1</v>
      </c>
      <c r="J96" s="2">
        <f t="shared" si="3"/>
        <v>0</v>
      </c>
      <c r="K96" s="51"/>
      <c r="L96">
        <f t="shared" si="4"/>
        <v>2</v>
      </c>
    </row>
    <row r="97" spans="1:12">
      <c r="A97" s="16">
        <v>94</v>
      </c>
      <c r="B97">
        <v>1197</v>
      </c>
      <c r="C97">
        <v>58</v>
      </c>
      <c r="D97">
        <v>1.6</v>
      </c>
      <c r="E97">
        <v>9</v>
      </c>
      <c r="F97">
        <v>2</v>
      </c>
      <c r="G97" t="s">
        <v>0</v>
      </c>
      <c r="H97" t="s">
        <v>1</v>
      </c>
      <c r="J97" s="2">
        <f t="shared" si="3"/>
        <v>0</v>
      </c>
      <c r="K97" s="51"/>
      <c r="L97">
        <f t="shared" si="4"/>
        <v>1.8</v>
      </c>
    </row>
    <row r="98" spans="1:12">
      <c r="A98" s="16">
        <v>95</v>
      </c>
      <c r="B98">
        <v>1452</v>
      </c>
      <c r="C98">
        <v>4</v>
      </c>
      <c r="D98">
        <v>2</v>
      </c>
      <c r="E98">
        <v>0</v>
      </c>
      <c r="F98">
        <v>0</v>
      </c>
      <c r="G98" t="s">
        <v>0</v>
      </c>
      <c r="H98" t="s">
        <v>1</v>
      </c>
      <c r="J98" s="2">
        <f t="shared" si="3"/>
        <v>0</v>
      </c>
      <c r="K98" s="51"/>
      <c r="L98">
        <f t="shared" si="4"/>
        <v>12.6</v>
      </c>
    </row>
    <row r="99" spans="1:12">
      <c r="A99" s="16">
        <v>96</v>
      </c>
      <c r="B99">
        <v>1452</v>
      </c>
      <c r="C99">
        <v>17</v>
      </c>
      <c r="D99">
        <v>2</v>
      </c>
      <c r="E99">
        <v>3</v>
      </c>
      <c r="F99">
        <v>0</v>
      </c>
      <c r="G99" t="s">
        <v>0</v>
      </c>
      <c r="H99" t="s">
        <v>1</v>
      </c>
      <c r="I99" t="s">
        <v>110</v>
      </c>
      <c r="J99" s="2">
        <f t="shared" si="3"/>
        <v>0</v>
      </c>
      <c r="K99" s="51"/>
    </row>
    <row r="100" spans="1:12">
      <c r="A100" s="16">
        <v>97</v>
      </c>
      <c r="B100">
        <v>1452</v>
      </c>
      <c r="C100">
        <v>22</v>
      </c>
      <c r="D100">
        <v>3</v>
      </c>
      <c r="E100">
        <v>0</v>
      </c>
      <c r="F100">
        <v>0</v>
      </c>
      <c r="G100" t="s">
        <v>0</v>
      </c>
      <c r="H100" t="s">
        <v>1</v>
      </c>
      <c r="I100" t="s">
        <v>111</v>
      </c>
      <c r="J100" s="2">
        <f t="shared" si="3"/>
        <v>0</v>
      </c>
      <c r="K100" s="51"/>
    </row>
    <row r="101" spans="1:12">
      <c r="A101" s="16">
        <v>98</v>
      </c>
      <c r="B101">
        <v>1452</v>
      </c>
      <c r="C101">
        <v>35</v>
      </c>
      <c r="D101">
        <v>1</v>
      </c>
      <c r="E101">
        <v>4</v>
      </c>
      <c r="F101">
        <v>0</v>
      </c>
      <c r="G101" t="s">
        <v>0</v>
      </c>
      <c r="H101" t="s">
        <v>4</v>
      </c>
      <c r="I101" t="s">
        <v>112</v>
      </c>
      <c r="J101" s="2">
        <f t="shared" si="3"/>
        <v>0</v>
      </c>
      <c r="K101" s="51"/>
    </row>
    <row r="102" spans="1:12">
      <c r="A102" s="16">
        <v>99</v>
      </c>
      <c r="B102">
        <v>1452</v>
      </c>
      <c r="C102">
        <v>43</v>
      </c>
      <c r="D102">
        <v>3</v>
      </c>
      <c r="E102">
        <v>0</v>
      </c>
      <c r="F102">
        <v>0</v>
      </c>
      <c r="G102" t="s">
        <v>0</v>
      </c>
      <c r="H102" t="s">
        <v>4</v>
      </c>
      <c r="J102" s="2">
        <f t="shared" si="3"/>
        <v>0</v>
      </c>
      <c r="K102" s="51"/>
    </row>
    <row r="103" spans="1:12">
      <c r="A103" s="16">
        <v>100</v>
      </c>
      <c r="B103">
        <v>1452</v>
      </c>
      <c r="C103">
        <v>51</v>
      </c>
      <c r="D103">
        <v>1</v>
      </c>
      <c r="E103">
        <v>1</v>
      </c>
      <c r="F103">
        <v>0</v>
      </c>
      <c r="G103" t="s">
        <v>0</v>
      </c>
      <c r="H103" t="s">
        <v>1</v>
      </c>
      <c r="J103" s="2">
        <f t="shared" si="3"/>
        <v>0</v>
      </c>
      <c r="K103" s="51"/>
    </row>
    <row r="104" spans="1:12">
      <c r="A104" s="16">
        <v>101</v>
      </c>
      <c r="B104">
        <v>1452</v>
      </c>
      <c r="C104">
        <v>55</v>
      </c>
      <c r="D104">
        <v>0</v>
      </c>
      <c r="E104">
        <v>4</v>
      </c>
      <c r="F104">
        <v>0</v>
      </c>
      <c r="G104" t="s">
        <v>0</v>
      </c>
      <c r="H104" t="s">
        <v>1</v>
      </c>
      <c r="J104" s="2">
        <f t="shared" si="3"/>
        <v>0</v>
      </c>
      <c r="K104" s="51"/>
    </row>
    <row r="105" spans="1:12">
      <c r="A105" s="16">
        <v>102</v>
      </c>
      <c r="B105">
        <v>1515</v>
      </c>
      <c r="C105">
        <v>6</v>
      </c>
      <c r="D105">
        <v>0</v>
      </c>
      <c r="E105">
        <v>3</v>
      </c>
      <c r="F105">
        <v>0</v>
      </c>
      <c r="G105" t="s">
        <v>0</v>
      </c>
      <c r="H105" t="s">
        <v>4</v>
      </c>
      <c r="I105" t="s">
        <v>113</v>
      </c>
      <c r="J105" s="2">
        <f t="shared" si="3"/>
        <v>0</v>
      </c>
      <c r="K105" s="51"/>
    </row>
    <row r="106" spans="1:12">
      <c r="A106" s="16">
        <v>103</v>
      </c>
      <c r="B106">
        <v>1515</v>
      </c>
      <c r="C106">
        <v>12</v>
      </c>
      <c r="D106">
        <v>0</v>
      </c>
      <c r="E106">
        <v>0</v>
      </c>
      <c r="F106">
        <v>0</v>
      </c>
      <c r="G106" t="s">
        <v>0</v>
      </c>
      <c r="H106" t="s">
        <v>1</v>
      </c>
      <c r="I106" t="s">
        <v>114</v>
      </c>
      <c r="J106" s="2">
        <f t="shared" si="3"/>
        <v>0</v>
      </c>
      <c r="K106" s="51"/>
    </row>
    <row r="107" spans="1:12">
      <c r="A107" s="16">
        <v>104</v>
      </c>
      <c r="B107">
        <v>1515</v>
      </c>
      <c r="C107">
        <v>19</v>
      </c>
      <c r="D107">
        <v>0</v>
      </c>
      <c r="E107">
        <v>3</v>
      </c>
      <c r="F107">
        <v>0</v>
      </c>
      <c r="G107" t="s">
        <v>0</v>
      </c>
      <c r="H107" t="s">
        <v>1</v>
      </c>
      <c r="I107" t="s">
        <v>115</v>
      </c>
      <c r="J107" s="2">
        <f t="shared" si="3"/>
        <v>0</v>
      </c>
      <c r="K107" s="51"/>
    </row>
    <row r="108" spans="1:12">
      <c r="A108" s="16">
        <v>105</v>
      </c>
      <c r="B108">
        <v>1515</v>
      </c>
      <c r="C108">
        <v>30</v>
      </c>
      <c r="D108">
        <v>1</v>
      </c>
      <c r="E108">
        <v>3</v>
      </c>
      <c r="F108">
        <v>0</v>
      </c>
      <c r="G108" t="s">
        <v>0</v>
      </c>
      <c r="H108" t="s">
        <v>1</v>
      </c>
      <c r="J108" s="2">
        <f t="shared" si="3"/>
        <v>0</v>
      </c>
      <c r="K108" s="51"/>
    </row>
    <row r="109" spans="1:12">
      <c r="A109" s="16">
        <v>106</v>
      </c>
      <c r="B109">
        <v>1515</v>
      </c>
      <c r="C109">
        <v>39</v>
      </c>
      <c r="D109">
        <v>1</v>
      </c>
      <c r="E109">
        <v>0</v>
      </c>
      <c r="F109">
        <v>2</v>
      </c>
      <c r="G109" t="s">
        <v>10</v>
      </c>
      <c r="H109" t="s">
        <v>1</v>
      </c>
      <c r="J109" s="2">
        <f t="shared" si="3"/>
        <v>1</v>
      </c>
      <c r="K109" s="51"/>
    </row>
    <row r="110" spans="1:12">
      <c r="A110" s="16">
        <v>107</v>
      </c>
      <c r="B110">
        <v>1515</v>
      </c>
      <c r="C110">
        <v>47</v>
      </c>
      <c r="D110">
        <v>2</v>
      </c>
      <c r="E110">
        <v>5</v>
      </c>
      <c r="F110">
        <v>0</v>
      </c>
      <c r="G110" t="s">
        <v>0</v>
      </c>
      <c r="H110" t="s">
        <v>1</v>
      </c>
      <c r="J110" s="2">
        <f t="shared" si="3"/>
        <v>0</v>
      </c>
      <c r="K110" s="51"/>
    </row>
    <row r="111" spans="1:12">
      <c r="A111" s="16">
        <v>108</v>
      </c>
      <c r="B111">
        <v>1726</v>
      </c>
      <c r="C111">
        <v>5</v>
      </c>
      <c r="D111">
        <v>1</v>
      </c>
      <c r="E111">
        <v>0</v>
      </c>
      <c r="F111">
        <v>3</v>
      </c>
      <c r="G111" t="s">
        <v>0</v>
      </c>
      <c r="H111" t="s">
        <v>4</v>
      </c>
      <c r="I111" t="s">
        <v>116</v>
      </c>
      <c r="J111" s="2">
        <f t="shared" si="3"/>
        <v>0</v>
      </c>
      <c r="K111" s="51"/>
    </row>
    <row r="112" spans="1:12">
      <c r="A112" s="16">
        <v>109</v>
      </c>
      <c r="B112">
        <v>1726</v>
      </c>
      <c r="C112">
        <v>13</v>
      </c>
      <c r="D112">
        <v>2</v>
      </c>
      <c r="E112">
        <v>2</v>
      </c>
      <c r="F112">
        <v>0</v>
      </c>
      <c r="G112" t="s">
        <v>0</v>
      </c>
      <c r="H112" t="s">
        <v>4</v>
      </c>
      <c r="I112" t="s">
        <v>117</v>
      </c>
      <c r="J112" s="2">
        <f t="shared" si="3"/>
        <v>0</v>
      </c>
      <c r="K112" s="51"/>
    </row>
    <row r="113" spans="1:11">
      <c r="A113" s="16">
        <v>110</v>
      </c>
      <c r="B113">
        <v>1726</v>
      </c>
      <c r="C113">
        <v>20</v>
      </c>
      <c r="D113">
        <v>3</v>
      </c>
      <c r="E113">
        <v>0</v>
      </c>
      <c r="F113">
        <v>3</v>
      </c>
      <c r="G113" t="s">
        <v>10</v>
      </c>
      <c r="H113" t="s">
        <v>4</v>
      </c>
      <c r="I113" t="s">
        <v>118</v>
      </c>
      <c r="J113" s="2">
        <f t="shared" si="3"/>
        <v>1</v>
      </c>
      <c r="K113" s="51"/>
    </row>
    <row r="114" spans="1:11">
      <c r="A114" s="16">
        <v>111</v>
      </c>
      <c r="B114">
        <v>1726</v>
      </c>
      <c r="C114">
        <v>30</v>
      </c>
      <c r="D114">
        <v>1</v>
      </c>
      <c r="E114">
        <v>0</v>
      </c>
      <c r="F114">
        <v>3</v>
      </c>
      <c r="G114" t="s">
        <v>10</v>
      </c>
      <c r="H114" t="s">
        <v>1</v>
      </c>
      <c r="I114" t="s">
        <v>119</v>
      </c>
      <c r="J114" s="2">
        <f t="shared" si="3"/>
        <v>1</v>
      </c>
      <c r="K114" s="51"/>
    </row>
    <row r="115" spans="1:11">
      <c r="A115" s="16">
        <v>112</v>
      </c>
      <c r="B115">
        <v>1726</v>
      </c>
      <c r="C115">
        <v>40</v>
      </c>
      <c r="D115">
        <v>3</v>
      </c>
      <c r="E115">
        <v>0</v>
      </c>
      <c r="F115">
        <v>2</v>
      </c>
      <c r="G115" t="s">
        <v>0</v>
      </c>
      <c r="H115" t="s">
        <v>1</v>
      </c>
      <c r="I115" t="s">
        <v>120</v>
      </c>
      <c r="J115" s="2">
        <f t="shared" si="3"/>
        <v>0</v>
      </c>
      <c r="K115" s="51"/>
    </row>
    <row r="116" spans="1:11">
      <c r="A116" s="16">
        <v>113</v>
      </c>
      <c r="B116">
        <v>1726</v>
      </c>
      <c r="C116">
        <v>51</v>
      </c>
      <c r="D116">
        <v>1</v>
      </c>
      <c r="E116">
        <v>3</v>
      </c>
      <c r="F116">
        <v>2</v>
      </c>
      <c r="G116" t="s">
        <v>10</v>
      </c>
      <c r="H116" t="s">
        <v>4</v>
      </c>
      <c r="I116" t="s">
        <v>121</v>
      </c>
      <c r="J116" s="2">
        <f t="shared" si="3"/>
        <v>1</v>
      </c>
      <c r="K116" s="51"/>
    </row>
    <row r="117" spans="1:11">
      <c r="A117" s="16">
        <v>114</v>
      </c>
      <c r="B117">
        <v>1726</v>
      </c>
      <c r="C117">
        <v>57</v>
      </c>
      <c r="D117">
        <v>1</v>
      </c>
      <c r="E117">
        <v>0</v>
      </c>
      <c r="F117">
        <v>5</v>
      </c>
      <c r="G117" t="s">
        <v>0</v>
      </c>
      <c r="H117" t="s">
        <v>1</v>
      </c>
      <c r="I117" t="s">
        <v>122</v>
      </c>
      <c r="J117" s="2">
        <f t="shared" si="3"/>
        <v>0</v>
      </c>
      <c r="K117" s="51"/>
    </row>
    <row r="118" spans="1:11">
      <c r="A118" s="16">
        <v>115</v>
      </c>
      <c r="B118">
        <v>1759</v>
      </c>
      <c r="C118">
        <v>4</v>
      </c>
      <c r="D118">
        <v>0</v>
      </c>
      <c r="E118">
        <v>0</v>
      </c>
      <c r="F118">
        <v>0</v>
      </c>
      <c r="G118" t="s">
        <v>0</v>
      </c>
      <c r="H118" t="s">
        <v>1</v>
      </c>
      <c r="J118" s="2">
        <f t="shared" si="3"/>
        <v>0</v>
      </c>
      <c r="K118" s="51"/>
    </row>
    <row r="119" spans="1:11">
      <c r="A119" s="16">
        <v>116</v>
      </c>
      <c r="B119">
        <v>1759</v>
      </c>
      <c r="C119">
        <v>10</v>
      </c>
      <c r="D119">
        <v>0</v>
      </c>
      <c r="E119">
        <v>0</v>
      </c>
      <c r="F119">
        <v>0</v>
      </c>
      <c r="G119" t="s">
        <v>0</v>
      </c>
      <c r="H119" t="s">
        <v>4</v>
      </c>
      <c r="I119" t="s">
        <v>123</v>
      </c>
      <c r="J119" s="2">
        <f t="shared" si="3"/>
        <v>0</v>
      </c>
      <c r="K119" s="51"/>
    </row>
    <row r="120" spans="1:11">
      <c r="A120" s="16">
        <v>117</v>
      </c>
      <c r="B120">
        <v>1759</v>
      </c>
      <c r="C120">
        <v>19</v>
      </c>
      <c r="D120">
        <v>1</v>
      </c>
      <c r="E120">
        <v>3</v>
      </c>
      <c r="F120">
        <v>0</v>
      </c>
      <c r="G120" t="s">
        <v>0</v>
      </c>
      <c r="H120" t="s">
        <v>1</v>
      </c>
      <c r="I120" t="s">
        <v>124</v>
      </c>
      <c r="J120" s="2">
        <f t="shared" si="3"/>
        <v>0</v>
      </c>
      <c r="K120" s="51"/>
    </row>
    <row r="121" spans="1:11">
      <c r="A121" s="16">
        <v>118</v>
      </c>
      <c r="B121">
        <v>1759</v>
      </c>
      <c r="C121">
        <v>32</v>
      </c>
      <c r="D121">
        <v>0</v>
      </c>
      <c r="E121">
        <v>4</v>
      </c>
      <c r="F121">
        <v>0</v>
      </c>
      <c r="G121" t="s">
        <v>0</v>
      </c>
      <c r="H121" t="s">
        <v>1</v>
      </c>
      <c r="J121" s="2">
        <f t="shared" si="3"/>
        <v>0</v>
      </c>
      <c r="K121" s="51"/>
    </row>
    <row r="122" spans="1:11">
      <c r="A122" s="16">
        <v>119</v>
      </c>
      <c r="B122">
        <v>1759</v>
      </c>
      <c r="C122">
        <v>44</v>
      </c>
      <c r="D122">
        <v>1</v>
      </c>
      <c r="E122">
        <v>2</v>
      </c>
      <c r="F122">
        <v>0</v>
      </c>
      <c r="G122" t="s">
        <v>0</v>
      </c>
      <c r="H122" t="s">
        <v>1</v>
      </c>
      <c r="J122" s="2">
        <f t="shared" si="3"/>
        <v>0</v>
      </c>
      <c r="K122" s="51"/>
    </row>
    <row r="123" spans="1:11">
      <c r="A123" s="16">
        <v>120</v>
      </c>
      <c r="B123">
        <v>1759</v>
      </c>
      <c r="C123">
        <v>52</v>
      </c>
      <c r="D123">
        <v>2</v>
      </c>
      <c r="E123">
        <v>4</v>
      </c>
      <c r="F123">
        <v>0</v>
      </c>
      <c r="G123" t="s">
        <v>0</v>
      </c>
      <c r="H123" t="s">
        <v>1</v>
      </c>
      <c r="I123" t="s">
        <v>125</v>
      </c>
      <c r="J123" s="2">
        <f t="shared" si="3"/>
        <v>0</v>
      </c>
      <c r="K123" s="51"/>
    </row>
    <row r="124" spans="1:11">
      <c r="A124" s="16">
        <v>121</v>
      </c>
      <c r="B124">
        <v>2404</v>
      </c>
      <c r="C124">
        <v>9</v>
      </c>
      <c r="D124">
        <v>0</v>
      </c>
      <c r="E124">
        <v>0</v>
      </c>
      <c r="F124">
        <v>0</v>
      </c>
      <c r="G124" t="s">
        <v>0</v>
      </c>
      <c r="H124" t="s">
        <v>1</v>
      </c>
      <c r="J124" s="2">
        <f t="shared" si="3"/>
        <v>0</v>
      </c>
      <c r="K124" s="51"/>
    </row>
    <row r="125" spans="1:11">
      <c r="A125" s="16">
        <v>122</v>
      </c>
      <c r="B125">
        <v>2404</v>
      </c>
      <c r="C125">
        <v>9</v>
      </c>
      <c r="D125">
        <v>0</v>
      </c>
      <c r="E125">
        <v>0</v>
      </c>
      <c r="F125">
        <v>0</v>
      </c>
      <c r="G125" t="s">
        <v>0</v>
      </c>
      <c r="H125" t="s">
        <v>1</v>
      </c>
      <c r="I125" t="s">
        <v>126</v>
      </c>
      <c r="J125" s="2">
        <f t="shared" si="3"/>
        <v>0</v>
      </c>
      <c r="K125" s="51"/>
    </row>
    <row r="126" spans="1:11">
      <c r="A126" s="16">
        <v>123</v>
      </c>
      <c r="B126">
        <v>2404</v>
      </c>
      <c r="C126">
        <v>14</v>
      </c>
      <c r="D126">
        <v>0</v>
      </c>
      <c r="E126">
        <v>0</v>
      </c>
      <c r="F126">
        <v>0</v>
      </c>
      <c r="G126" t="s">
        <v>0</v>
      </c>
      <c r="H126" t="s">
        <v>4</v>
      </c>
      <c r="I126" t="s">
        <v>127</v>
      </c>
      <c r="J126" s="2">
        <f t="shared" si="3"/>
        <v>0</v>
      </c>
      <c r="K126" s="51"/>
    </row>
    <row r="127" spans="1:11">
      <c r="A127" s="16">
        <v>124</v>
      </c>
      <c r="B127">
        <v>2404</v>
      </c>
      <c r="C127">
        <v>19</v>
      </c>
      <c r="D127">
        <v>2</v>
      </c>
      <c r="E127">
        <v>0</v>
      </c>
      <c r="F127">
        <v>0</v>
      </c>
      <c r="G127" t="s">
        <v>0</v>
      </c>
      <c r="H127" t="s">
        <v>1</v>
      </c>
      <c r="I127" t="s">
        <v>128</v>
      </c>
      <c r="J127" s="2">
        <f t="shared" si="3"/>
        <v>0</v>
      </c>
      <c r="K127" s="51"/>
    </row>
    <row r="128" spans="1:11">
      <c r="A128" s="16">
        <v>125</v>
      </c>
      <c r="B128">
        <v>2404</v>
      </c>
      <c r="C128">
        <v>36</v>
      </c>
      <c r="D128">
        <v>0</v>
      </c>
      <c r="E128">
        <v>0</v>
      </c>
      <c r="F128">
        <v>0</v>
      </c>
      <c r="G128" t="s">
        <v>0</v>
      </c>
      <c r="H128" t="s">
        <v>4</v>
      </c>
      <c r="I128" t="s">
        <v>129</v>
      </c>
      <c r="J128" s="2">
        <f t="shared" si="3"/>
        <v>0</v>
      </c>
      <c r="K128" s="51"/>
    </row>
    <row r="129" spans="1:11">
      <c r="A129" s="16">
        <v>126</v>
      </c>
      <c r="B129">
        <v>2404</v>
      </c>
      <c r="C129">
        <v>42</v>
      </c>
      <c r="D129">
        <v>1</v>
      </c>
      <c r="E129">
        <v>0</v>
      </c>
      <c r="F129">
        <v>0</v>
      </c>
      <c r="G129" t="s">
        <v>0</v>
      </c>
      <c r="H129" t="s">
        <v>1</v>
      </c>
      <c r="J129" s="2">
        <f t="shared" si="3"/>
        <v>0</v>
      </c>
      <c r="K129" s="51"/>
    </row>
    <row r="130" spans="1:11">
      <c r="A130" s="16">
        <v>127</v>
      </c>
      <c r="B130">
        <v>2404</v>
      </c>
      <c r="C130">
        <v>51</v>
      </c>
      <c r="D130">
        <v>0</v>
      </c>
      <c r="E130">
        <v>0</v>
      </c>
      <c r="F130">
        <v>0</v>
      </c>
      <c r="G130" t="s">
        <v>0</v>
      </c>
      <c r="H130" t="s">
        <v>1</v>
      </c>
      <c r="I130" t="s">
        <v>130</v>
      </c>
      <c r="J130" s="2">
        <f t="shared" si="3"/>
        <v>0</v>
      </c>
      <c r="K130" s="51"/>
    </row>
    <row r="131" spans="1:11">
      <c r="A131" s="16">
        <v>128</v>
      </c>
      <c r="B131">
        <v>2439</v>
      </c>
      <c r="C131">
        <v>58</v>
      </c>
      <c r="D131">
        <v>0</v>
      </c>
      <c r="E131">
        <v>0</v>
      </c>
      <c r="F131">
        <v>1</v>
      </c>
      <c r="G131" t="s">
        <v>0</v>
      </c>
      <c r="H131" t="s">
        <v>1</v>
      </c>
      <c r="J131" s="2">
        <f t="shared" si="3"/>
        <v>0</v>
      </c>
      <c r="K131" s="51"/>
    </row>
    <row r="132" spans="1:11">
      <c r="A132" s="16">
        <v>129</v>
      </c>
      <c r="B132">
        <v>2493</v>
      </c>
      <c r="C132">
        <v>7</v>
      </c>
      <c r="D132">
        <v>0</v>
      </c>
      <c r="E132">
        <v>0</v>
      </c>
      <c r="F132">
        <v>2</v>
      </c>
      <c r="G132" t="s">
        <v>0</v>
      </c>
      <c r="H132" t="s">
        <v>1</v>
      </c>
      <c r="I132" t="s">
        <v>131</v>
      </c>
      <c r="J132" s="2">
        <f t="shared" si="3"/>
        <v>0</v>
      </c>
      <c r="K132" s="51"/>
    </row>
    <row r="133" spans="1:11">
      <c r="A133" s="16">
        <v>130</v>
      </c>
      <c r="B133">
        <v>2493</v>
      </c>
      <c r="C133">
        <v>14</v>
      </c>
      <c r="D133">
        <v>1</v>
      </c>
      <c r="E133">
        <v>3</v>
      </c>
      <c r="F133">
        <v>0</v>
      </c>
      <c r="G133" t="s">
        <v>0</v>
      </c>
      <c r="H133" t="s">
        <v>1</v>
      </c>
      <c r="J133" s="2">
        <f t="shared" ref="J133:J196" si="5">IF(G133 = "Yes",1,0)</f>
        <v>0</v>
      </c>
      <c r="K133" s="51"/>
    </row>
    <row r="134" spans="1:11">
      <c r="A134" s="16">
        <v>131</v>
      </c>
      <c r="B134">
        <v>2493</v>
      </c>
      <c r="C134">
        <v>19</v>
      </c>
      <c r="D134">
        <v>0</v>
      </c>
      <c r="E134">
        <v>0</v>
      </c>
      <c r="F134">
        <v>2</v>
      </c>
      <c r="G134" t="s">
        <v>0</v>
      </c>
      <c r="H134" t="s">
        <v>1</v>
      </c>
      <c r="I134" t="s">
        <v>132</v>
      </c>
      <c r="J134" s="2">
        <f t="shared" si="5"/>
        <v>0</v>
      </c>
      <c r="K134" s="51"/>
    </row>
    <row r="135" spans="1:11">
      <c r="A135" s="16">
        <v>132</v>
      </c>
      <c r="B135">
        <v>2493</v>
      </c>
      <c r="C135">
        <v>29</v>
      </c>
      <c r="D135">
        <v>1</v>
      </c>
      <c r="E135">
        <v>0</v>
      </c>
      <c r="F135">
        <v>0</v>
      </c>
      <c r="G135" t="s">
        <v>0</v>
      </c>
      <c r="H135" t="s">
        <v>1</v>
      </c>
      <c r="J135" s="2">
        <f t="shared" si="5"/>
        <v>0</v>
      </c>
      <c r="K135" s="51"/>
    </row>
    <row r="136" spans="1:11">
      <c r="A136" s="16">
        <v>133</v>
      </c>
      <c r="B136">
        <v>2493</v>
      </c>
      <c r="C136">
        <v>42</v>
      </c>
      <c r="D136">
        <v>0</v>
      </c>
      <c r="E136">
        <v>2</v>
      </c>
      <c r="F136">
        <v>0</v>
      </c>
      <c r="G136" t="s">
        <v>0</v>
      </c>
      <c r="H136" t="s">
        <v>4</v>
      </c>
      <c r="I136" t="s">
        <v>133</v>
      </c>
      <c r="J136" s="2">
        <f t="shared" si="5"/>
        <v>0</v>
      </c>
      <c r="K136" s="51"/>
    </row>
    <row r="137" spans="1:11">
      <c r="A137" s="16">
        <v>134</v>
      </c>
      <c r="B137">
        <v>2496</v>
      </c>
      <c r="C137">
        <v>9</v>
      </c>
      <c r="D137">
        <v>0</v>
      </c>
      <c r="E137">
        <v>0</v>
      </c>
      <c r="F137">
        <v>0</v>
      </c>
      <c r="G137" t="s">
        <v>0</v>
      </c>
      <c r="H137" t="s">
        <v>1</v>
      </c>
      <c r="J137" s="2">
        <f t="shared" si="5"/>
        <v>0</v>
      </c>
      <c r="K137" s="51"/>
    </row>
    <row r="138" spans="1:11">
      <c r="A138" s="16">
        <v>135</v>
      </c>
      <c r="B138">
        <v>2496</v>
      </c>
      <c r="C138">
        <v>9</v>
      </c>
      <c r="D138">
        <v>2</v>
      </c>
      <c r="E138">
        <v>0</v>
      </c>
      <c r="F138">
        <v>0</v>
      </c>
      <c r="G138" t="s">
        <v>0</v>
      </c>
      <c r="H138" t="s">
        <v>1</v>
      </c>
      <c r="I138" t="s">
        <v>134</v>
      </c>
      <c r="J138" s="2">
        <f t="shared" si="5"/>
        <v>0</v>
      </c>
      <c r="K138" s="51"/>
    </row>
    <row r="139" spans="1:11">
      <c r="A139" s="16">
        <v>136</v>
      </c>
      <c r="B139">
        <v>2496</v>
      </c>
      <c r="C139">
        <v>18</v>
      </c>
      <c r="D139">
        <v>0</v>
      </c>
      <c r="E139">
        <v>4</v>
      </c>
      <c r="F139">
        <v>0</v>
      </c>
      <c r="G139" t="s">
        <v>0</v>
      </c>
      <c r="H139" t="s">
        <v>1</v>
      </c>
      <c r="I139" t="s">
        <v>135</v>
      </c>
      <c r="J139" s="2">
        <f t="shared" si="5"/>
        <v>0</v>
      </c>
      <c r="K139" s="51"/>
    </row>
    <row r="140" spans="1:11">
      <c r="A140" s="16">
        <v>137</v>
      </c>
      <c r="B140">
        <v>2496</v>
      </c>
      <c r="C140">
        <v>23</v>
      </c>
      <c r="D140">
        <v>0</v>
      </c>
      <c r="E140">
        <v>0</v>
      </c>
      <c r="F140">
        <v>0</v>
      </c>
      <c r="G140" t="s">
        <v>0</v>
      </c>
      <c r="H140" t="s">
        <v>1</v>
      </c>
      <c r="I140" t="s">
        <v>123</v>
      </c>
      <c r="J140" s="2">
        <f t="shared" si="5"/>
        <v>0</v>
      </c>
      <c r="K140" s="51"/>
    </row>
    <row r="141" spans="1:11">
      <c r="A141" s="16">
        <v>138</v>
      </c>
      <c r="B141">
        <v>2496</v>
      </c>
      <c r="C141">
        <v>28</v>
      </c>
      <c r="D141">
        <v>0</v>
      </c>
      <c r="E141">
        <v>2</v>
      </c>
      <c r="F141">
        <v>0</v>
      </c>
      <c r="G141" t="s">
        <v>0</v>
      </c>
      <c r="H141" t="s">
        <v>1</v>
      </c>
      <c r="J141" s="2">
        <f t="shared" si="5"/>
        <v>0</v>
      </c>
      <c r="K141" s="51"/>
    </row>
    <row r="142" spans="1:11">
      <c r="A142" s="16">
        <v>139</v>
      </c>
      <c r="B142">
        <v>2496</v>
      </c>
      <c r="C142">
        <v>43</v>
      </c>
      <c r="D142">
        <v>0</v>
      </c>
      <c r="E142">
        <v>0</v>
      </c>
      <c r="F142">
        <v>1</v>
      </c>
      <c r="G142" t="s">
        <v>0</v>
      </c>
      <c r="H142" t="s">
        <v>4</v>
      </c>
      <c r="J142" s="2">
        <f t="shared" si="5"/>
        <v>0</v>
      </c>
      <c r="K142" s="51"/>
    </row>
    <row r="143" spans="1:11">
      <c r="A143" s="16">
        <v>140</v>
      </c>
      <c r="B143">
        <v>2496</v>
      </c>
      <c r="C143">
        <v>52</v>
      </c>
      <c r="D143">
        <v>1</v>
      </c>
      <c r="E143">
        <v>0</v>
      </c>
      <c r="F143">
        <v>2</v>
      </c>
      <c r="G143" t="s">
        <v>0</v>
      </c>
      <c r="H143" t="s">
        <v>1</v>
      </c>
      <c r="I143" t="s">
        <v>136</v>
      </c>
      <c r="J143" s="2">
        <f t="shared" si="5"/>
        <v>0</v>
      </c>
      <c r="K143" s="51"/>
    </row>
    <row r="144" spans="1:11">
      <c r="A144" s="16">
        <v>141</v>
      </c>
      <c r="B144">
        <v>2584</v>
      </c>
      <c r="C144">
        <v>17</v>
      </c>
      <c r="D144">
        <v>1</v>
      </c>
      <c r="E144">
        <v>0</v>
      </c>
      <c r="F144">
        <v>4</v>
      </c>
      <c r="G144" t="s">
        <v>0</v>
      </c>
      <c r="H144" t="s">
        <v>1</v>
      </c>
      <c r="J144" s="2">
        <f t="shared" si="5"/>
        <v>0</v>
      </c>
      <c r="K144" s="51"/>
    </row>
    <row r="145" spans="1:11">
      <c r="A145" s="16">
        <v>142</v>
      </c>
      <c r="B145">
        <v>2584</v>
      </c>
      <c r="C145">
        <v>27</v>
      </c>
      <c r="D145">
        <v>0</v>
      </c>
      <c r="E145">
        <v>0</v>
      </c>
      <c r="F145">
        <v>0</v>
      </c>
      <c r="G145" t="s">
        <v>0</v>
      </c>
      <c r="H145" t="s">
        <v>1</v>
      </c>
      <c r="I145" t="s">
        <v>79</v>
      </c>
      <c r="J145" s="2">
        <f t="shared" si="5"/>
        <v>0</v>
      </c>
      <c r="K145" s="51"/>
    </row>
    <row r="146" spans="1:11">
      <c r="A146" s="16">
        <v>143</v>
      </c>
      <c r="B146">
        <v>2584</v>
      </c>
      <c r="C146">
        <v>33</v>
      </c>
      <c r="D146">
        <v>1</v>
      </c>
      <c r="E146">
        <v>0</v>
      </c>
      <c r="F146">
        <v>1</v>
      </c>
      <c r="G146" t="s">
        <v>0</v>
      </c>
      <c r="H146" t="s">
        <v>1</v>
      </c>
      <c r="I146" t="s">
        <v>137</v>
      </c>
      <c r="J146" s="2">
        <f t="shared" si="5"/>
        <v>0</v>
      </c>
      <c r="K146" s="51"/>
    </row>
    <row r="147" spans="1:11">
      <c r="A147" s="16">
        <v>144</v>
      </c>
      <c r="B147">
        <v>2584</v>
      </c>
      <c r="C147">
        <v>41</v>
      </c>
      <c r="D147">
        <v>1</v>
      </c>
      <c r="E147">
        <v>0</v>
      </c>
      <c r="F147">
        <v>2</v>
      </c>
      <c r="G147" t="s">
        <v>0</v>
      </c>
      <c r="H147" t="s">
        <v>4</v>
      </c>
      <c r="I147" t="s">
        <v>138</v>
      </c>
      <c r="J147" s="2">
        <f t="shared" si="5"/>
        <v>0</v>
      </c>
      <c r="K147" s="51"/>
    </row>
    <row r="148" spans="1:11">
      <c r="A148" s="16">
        <v>145</v>
      </c>
      <c r="B148">
        <v>2584</v>
      </c>
      <c r="C148">
        <v>46</v>
      </c>
      <c r="D148">
        <v>0</v>
      </c>
      <c r="E148">
        <v>0</v>
      </c>
      <c r="F148">
        <v>1</v>
      </c>
      <c r="G148" t="s">
        <v>0</v>
      </c>
      <c r="H148" t="s">
        <v>1</v>
      </c>
      <c r="I148" t="s">
        <v>139</v>
      </c>
      <c r="J148" s="2">
        <f t="shared" si="5"/>
        <v>0</v>
      </c>
      <c r="K148" s="51"/>
    </row>
    <row r="149" spans="1:11">
      <c r="A149" s="16">
        <v>146</v>
      </c>
      <c r="B149">
        <v>2710</v>
      </c>
      <c r="C149">
        <v>2</v>
      </c>
      <c r="D149">
        <v>2</v>
      </c>
      <c r="E149">
        <v>0</v>
      </c>
      <c r="F149">
        <v>2</v>
      </c>
      <c r="G149" t="s">
        <v>10</v>
      </c>
      <c r="H149" t="s">
        <v>1</v>
      </c>
      <c r="I149" t="s">
        <v>47</v>
      </c>
      <c r="J149" s="2">
        <f t="shared" si="5"/>
        <v>1</v>
      </c>
      <c r="K149" s="51"/>
    </row>
    <row r="150" spans="1:11">
      <c r="A150" s="16">
        <v>147</v>
      </c>
      <c r="B150">
        <v>2710</v>
      </c>
      <c r="C150">
        <v>16</v>
      </c>
      <c r="D150">
        <v>2</v>
      </c>
      <c r="E150">
        <v>0</v>
      </c>
      <c r="F150">
        <v>3</v>
      </c>
      <c r="G150" t="s">
        <v>0</v>
      </c>
      <c r="H150" t="s">
        <v>1</v>
      </c>
      <c r="J150" s="2">
        <f t="shared" si="5"/>
        <v>0</v>
      </c>
      <c r="K150" s="51"/>
    </row>
    <row r="151" spans="1:11">
      <c r="A151" s="16">
        <v>148</v>
      </c>
      <c r="B151">
        <v>2710</v>
      </c>
      <c r="C151">
        <v>34</v>
      </c>
      <c r="D151">
        <v>0</v>
      </c>
      <c r="E151">
        <v>1</v>
      </c>
      <c r="F151">
        <v>3</v>
      </c>
      <c r="G151" t="s">
        <v>0</v>
      </c>
      <c r="H151" t="s">
        <v>4</v>
      </c>
      <c r="I151" t="s">
        <v>83</v>
      </c>
      <c r="J151" s="2">
        <f t="shared" si="5"/>
        <v>0</v>
      </c>
      <c r="K151" s="51"/>
    </row>
    <row r="152" spans="1:11">
      <c r="A152" s="16">
        <v>149</v>
      </c>
      <c r="B152">
        <v>2710</v>
      </c>
      <c r="C152">
        <v>42</v>
      </c>
      <c r="D152">
        <v>2</v>
      </c>
      <c r="E152">
        <v>0</v>
      </c>
      <c r="F152">
        <v>0</v>
      </c>
      <c r="G152" t="s">
        <v>0</v>
      </c>
      <c r="H152" t="s">
        <v>4</v>
      </c>
      <c r="I152" t="s">
        <v>140</v>
      </c>
      <c r="J152" s="2">
        <f t="shared" si="5"/>
        <v>0</v>
      </c>
      <c r="K152" s="51"/>
    </row>
    <row r="153" spans="1:11">
      <c r="A153" s="16">
        <v>150</v>
      </c>
      <c r="B153">
        <v>2710</v>
      </c>
      <c r="C153">
        <v>50</v>
      </c>
      <c r="D153">
        <v>0</v>
      </c>
      <c r="E153">
        <v>0</v>
      </c>
      <c r="F153">
        <v>3</v>
      </c>
      <c r="G153" t="s">
        <v>0</v>
      </c>
      <c r="H153" t="s">
        <v>1</v>
      </c>
      <c r="I153" t="s">
        <v>141</v>
      </c>
      <c r="J153" s="2">
        <f t="shared" si="5"/>
        <v>0</v>
      </c>
      <c r="K153" s="51"/>
    </row>
    <row r="154" spans="1:11">
      <c r="A154" s="16">
        <v>151</v>
      </c>
      <c r="B154">
        <v>2710</v>
      </c>
      <c r="C154">
        <v>55</v>
      </c>
      <c r="D154">
        <v>0</v>
      </c>
      <c r="E154">
        <v>0</v>
      </c>
      <c r="F154">
        <v>2</v>
      </c>
      <c r="G154" t="s">
        <v>0</v>
      </c>
      <c r="H154" t="s">
        <v>1</v>
      </c>
      <c r="I154" t="s">
        <v>142</v>
      </c>
      <c r="J154" s="2">
        <f t="shared" si="5"/>
        <v>0</v>
      </c>
      <c r="K154" s="51"/>
    </row>
    <row r="155" spans="1:11">
      <c r="A155" s="16">
        <v>152</v>
      </c>
      <c r="B155">
        <v>3408</v>
      </c>
      <c r="C155">
        <v>8</v>
      </c>
      <c r="D155">
        <v>1</v>
      </c>
      <c r="E155">
        <v>0</v>
      </c>
      <c r="F155">
        <v>0</v>
      </c>
      <c r="G155" t="s">
        <v>0</v>
      </c>
      <c r="H155" t="s">
        <v>1</v>
      </c>
      <c r="I155" t="s">
        <v>143</v>
      </c>
      <c r="J155" s="2">
        <f t="shared" si="5"/>
        <v>0</v>
      </c>
      <c r="K155" s="51"/>
    </row>
    <row r="156" spans="1:11">
      <c r="A156" s="16">
        <v>153</v>
      </c>
      <c r="B156">
        <v>3408</v>
      </c>
      <c r="C156">
        <v>15</v>
      </c>
      <c r="D156">
        <v>0</v>
      </c>
      <c r="E156">
        <v>2</v>
      </c>
      <c r="F156">
        <v>0</v>
      </c>
      <c r="G156" t="s">
        <v>0</v>
      </c>
      <c r="H156" t="s">
        <v>1</v>
      </c>
      <c r="I156" t="s">
        <v>144</v>
      </c>
      <c r="J156" s="2">
        <f t="shared" si="5"/>
        <v>0</v>
      </c>
      <c r="K156" s="51"/>
    </row>
    <row r="157" spans="1:11">
      <c r="A157" s="16">
        <v>154</v>
      </c>
      <c r="B157">
        <v>3408</v>
      </c>
      <c r="C157">
        <v>20</v>
      </c>
      <c r="D157">
        <v>0</v>
      </c>
      <c r="E157">
        <v>0</v>
      </c>
      <c r="F157">
        <v>0</v>
      </c>
      <c r="G157" t="s">
        <v>0</v>
      </c>
      <c r="H157" t="s">
        <v>4</v>
      </c>
      <c r="I157" t="s">
        <v>145</v>
      </c>
      <c r="J157" s="2">
        <f t="shared" si="5"/>
        <v>0</v>
      </c>
      <c r="K157" s="51"/>
    </row>
    <row r="158" spans="1:11">
      <c r="A158" s="16">
        <v>155</v>
      </c>
      <c r="B158">
        <v>3408</v>
      </c>
      <c r="C158">
        <v>35</v>
      </c>
      <c r="D158">
        <v>2</v>
      </c>
      <c r="E158">
        <v>0</v>
      </c>
      <c r="F158">
        <v>0</v>
      </c>
      <c r="G158" t="s">
        <v>0</v>
      </c>
      <c r="H158" t="s">
        <v>1</v>
      </c>
      <c r="J158" s="2">
        <f t="shared" si="5"/>
        <v>0</v>
      </c>
      <c r="K158" s="51"/>
    </row>
    <row r="159" spans="1:11">
      <c r="A159" s="16">
        <v>156</v>
      </c>
      <c r="B159">
        <v>3408</v>
      </c>
      <c r="C159">
        <v>45</v>
      </c>
      <c r="D159">
        <v>0</v>
      </c>
      <c r="E159">
        <v>0</v>
      </c>
      <c r="F159">
        <v>0</v>
      </c>
      <c r="G159" t="s">
        <v>0</v>
      </c>
      <c r="H159" t="s">
        <v>1</v>
      </c>
      <c r="I159" t="s">
        <v>146</v>
      </c>
      <c r="J159" s="2">
        <f t="shared" si="5"/>
        <v>0</v>
      </c>
      <c r="K159" s="51"/>
    </row>
    <row r="160" spans="1:11">
      <c r="A160" s="16">
        <v>157</v>
      </c>
      <c r="B160">
        <v>3408</v>
      </c>
      <c r="C160">
        <v>50</v>
      </c>
      <c r="D160">
        <v>1</v>
      </c>
      <c r="E160">
        <v>0</v>
      </c>
      <c r="F160">
        <v>0</v>
      </c>
      <c r="G160" t="s">
        <v>0</v>
      </c>
      <c r="H160" t="s">
        <v>4</v>
      </c>
      <c r="J160" s="2">
        <f t="shared" si="5"/>
        <v>0</v>
      </c>
      <c r="K160" s="51"/>
    </row>
    <row r="161" spans="1:11">
      <c r="A161" s="16">
        <v>158</v>
      </c>
      <c r="B161">
        <v>3512</v>
      </c>
      <c r="C161">
        <v>6</v>
      </c>
      <c r="D161">
        <v>1</v>
      </c>
      <c r="E161">
        <v>0</v>
      </c>
      <c r="F161">
        <v>1</v>
      </c>
      <c r="G161" t="s">
        <v>10</v>
      </c>
      <c r="H161" t="s">
        <v>4</v>
      </c>
      <c r="I161" t="s">
        <v>147</v>
      </c>
      <c r="J161" s="2">
        <f t="shared" si="5"/>
        <v>1</v>
      </c>
      <c r="K161" s="51"/>
    </row>
    <row r="162" spans="1:11">
      <c r="A162" s="16">
        <v>159</v>
      </c>
      <c r="B162">
        <v>3512</v>
      </c>
      <c r="C162">
        <v>14</v>
      </c>
      <c r="D162">
        <v>1</v>
      </c>
      <c r="E162">
        <v>0</v>
      </c>
      <c r="F162">
        <v>4</v>
      </c>
      <c r="G162" t="s">
        <v>10</v>
      </c>
      <c r="H162" t="s">
        <v>4</v>
      </c>
      <c r="I162" t="s">
        <v>148</v>
      </c>
      <c r="J162" s="2">
        <f t="shared" si="5"/>
        <v>1</v>
      </c>
      <c r="K162" s="51"/>
    </row>
    <row r="163" spans="1:11">
      <c r="A163" s="16">
        <v>160</v>
      </c>
      <c r="B163">
        <v>3512</v>
      </c>
      <c r="C163">
        <v>33</v>
      </c>
      <c r="D163">
        <v>0</v>
      </c>
      <c r="E163">
        <v>6</v>
      </c>
      <c r="F163">
        <v>0</v>
      </c>
      <c r="G163" t="s">
        <v>0</v>
      </c>
      <c r="H163" t="s">
        <v>1</v>
      </c>
      <c r="J163" s="2">
        <f t="shared" si="5"/>
        <v>0</v>
      </c>
      <c r="K163" s="51"/>
    </row>
    <row r="164" spans="1:11">
      <c r="A164" s="16">
        <v>161</v>
      </c>
      <c r="B164">
        <v>3512</v>
      </c>
      <c r="C164">
        <v>39</v>
      </c>
      <c r="D164">
        <v>0</v>
      </c>
      <c r="E164">
        <v>7</v>
      </c>
      <c r="F164">
        <v>0</v>
      </c>
      <c r="G164" t="s">
        <v>0</v>
      </c>
      <c r="H164" t="s">
        <v>4</v>
      </c>
      <c r="I164" t="s">
        <v>149</v>
      </c>
      <c r="J164" s="2">
        <f t="shared" si="5"/>
        <v>0</v>
      </c>
      <c r="K164" s="51"/>
    </row>
    <row r="165" spans="1:11">
      <c r="A165" s="16">
        <v>162</v>
      </c>
      <c r="B165">
        <v>3512</v>
      </c>
      <c r="C165">
        <v>50</v>
      </c>
      <c r="D165">
        <v>2</v>
      </c>
      <c r="E165">
        <v>4</v>
      </c>
      <c r="F165">
        <v>1</v>
      </c>
      <c r="G165" t="s">
        <v>0</v>
      </c>
      <c r="H165" t="s">
        <v>1</v>
      </c>
      <c r="I165" t="s">
        <v>150</v>
      </c>
      <c r="J165" s="2">
        <f t="shared" si="5"/>
        <v>0</v>
      </c>
      <c r="K165" s="51"/>
    </row>
    <row r="166" spans="1:11">
      <c r="A166" s="16">
        <v>163</v>
      </c>
      <c r="B166">
        <v>3863</v>
      </c>
      <c r="C166">
        <v>2</v>
      </c>
      <c r="D166">
        <v>0</v>
      </c>
      <c r="E166">
        <v>0</v>
      </c>
      <c r="F166">
        <v>1</v>
      </c>
      <c r="G166" t="s">
        <v>0</v>
      </c>
      <c r="H166" t="s">
        <v>1</v>
      </c>
      <c r="J166" s="2">
        <f t="shared" si="5"/>
        <v>0</v>
      </c>
      <c r="K166" s="51"/>
    </row>
    <row r="167" spans="1:11">
      <c r="A167" s="16">
        <v>164</v>
      </c>
      <c r="B167">
        <v>3863</v>
      </c>
      <c r="C167">
        <v>15</v>
      </c>
      <c r="D167">
        <v>1</v>
      </c>
      <c r="E167">
        <v>0</v>
      </c>
      <c r="F167">
        <v>3</v>
      </c>
      <c r="G167" t="s">
        <v>0</v>
      </c>
      <c r="H167" t="s">
        <v>1</v>
      </c>
      <c r="I167" t="s">
        <v>151</v>
      </c>
      <c r="J167" s="2">
        <f t="shared" si="5"/>
        <v>0</v>
      </c>
      <c r="K167" s="51"/>
    </row>
    <row r="168" spans="1:11">
      <c r="A168" s="16">
        <v>165</v>
      </c>
      <c r="B168">
        <v>3863</v>
      </c>
      <c r="C168">
        <v>20</v>
      </c>
      <c r="D168">
        <v>3</v>
      </c>
      <c r="E168">
        <v>0</v>
      </c>
      <c r="F168">
        <v>2</v>
      </c>
      <c r="G168" t="s">
        <v>0</v>
      </c>
      <c r="H168" t="s">
        <v>1</v>
      </c>
      <c r="I168" t="s">
        <v>152</v>
      </c>
      <c r="J168" s="2">
        <f t="shared" si="5"/>
        <v>0</v>
      </c>
      <c r="K168" s="51"/>
    </row>
    <row r="169" spans="1:11">
      <c r="A169" s="16">
        <v>166</v>
      </c>
      <c r="B169">
        <v>3863</v>
      </c>
      <c r="C169">
        <v>29</v>
      </c>
      <c r="D169">
        <v>0</v>
      </c>
      <c r="E169">
        <v>0</v>
      </c>
      <c r="F169">
        <v>0</v>
      </c>
      <c r="G169" t="s">
        <v>0</v>
      </c>
      <c r="H169" t="s">
        <v>1</v>
      </c>
      <c r="I169" t="s">
        <v>153</v>
      </c>
      <c r="J169" s="2">
        <f t="shared" si="5"/>
        <v>0</v>
      </c>
      <c r="K169" s="51"/>
    </row>
    <row r="170" spans="1:11">
      <c r="A170" s="16">
        <v>167</v>
      </c>
      <c r="B170">
        <v>3863</v>
      </c>
      <c r="C170">
        <v>38</v>
      </c>
      <c r="D170">
        <v>5</v>
      </c>
      <c r="E170">
        <v>0</v>
      </c>
      <c r="F170">
        <v>0</v>
      </c>
      <c r="G170" t="s">
        <v>0</v>
      </c>
      <c r="H170" t="s">
        <v>4</v>
      </c>
      <c r="I170" t="s">
        <v>154</v>
      </c>
      <c r="J170" s="2">
        <f t="shared" si="5"/>
        <v>0</v>
      </c>
      <c r="K170" s="51"/>
    </row>
    <row r="171" spans="1:11">
      <c r="A171" s="16">
        <v>168</v>
      </c>
      <c r="B171">
        <v>3863</v>
      </c>
      <c r="C171">
        <v>51</v>
      </c>
      <c r="D171">
        <v>5</v>
      </c>
      <c r="E171">
        <v>0</v>
      </c>
      <c r="F171">
        <v>1</v>
      </c>
      <c r="G171" t="s">
        <v>0</v>
      </c>
      <c r="H171" t="s">
        <v>4</v>
      </c>
      <c r="J171" s="2">
        <f t="shared" si="5"/>
        <v>0</v>
      </c>
      <c r="K171" s="51"/>
    </row>
    <row r="172" spans="1:11">
      <c r="A172" s="16">
        <v>169</v>
      </c>
      <c r="B172">
        <v>3952</v>
      </c>
      <c r="C172">
        <v>8</v>
      </c>
      <c r="D172">
        <v>0</v>
      </c>
      <c r="E172">
        <v>0</v>
      </c>
      <c r="F172">
        <v>0</v>
      </c>
      <c r="G172" t="s">
        <v>0</v>
      </c>
      <c r="H172" t="s">
        <v>1</v>
      </c>
      <c r="I172" t="s">
        <v>155</v>
      </c>
      <c r="J172" s="2">
        <f t="shared" si="5"/>
        <v>0</v>
      </c>
      <c r="K172" s="51"/>
    </row>
    <row r="173" spans="1:11">
      <c r="A173" s="16">
        <v>170</v>
      </c>
      <c r="B173">
        <v>3952</v>
      </c>
      <c r="C173">
        <v>16</v>
      </c>
      <c r="D173">
        <v>1</v>
      </c>
      <c r="E173">
        <v>1</v>
      </c>
      <c r="F173">
        <v>0</v>
      </c>
      <c r="G173" t="s">
        <v>0</v>
      </c>
      <c r="H173" t="s">
        <v>1</v>
      </c>
      <c r="I173" t="s">
        <v>156</v>
      </c>
      <c r="J173" s="2">
        <f t="shared" si="5"/>
        <v>0</v>
      </c>
      <c r="K173" s="51"/>
    </row>
    <row r="174" spans="1:11">
      <c r="A174" s="16">
        <v>171</v>
      </c>
      <c r="B174">
        <v>3952</v>
      </c>
      <c r="C174">
        <v>26</v>
      </c>
      <c r="D174">
        <v>4</v>
      </c>
      <c r="E174">
        <v>0</v>
      </c>
      <c r="F174">
        <v>2</v>
      </c>
      <c r="G174" t="s">
        <v>10</v>
      </c>
      <c r="H174" t="s">
        <v>4</v>
      </c>
      <c r="J174" s="2">
        <f t="shared" si="5"/>
        <v>1</v>
      </c>
      <c r="K174" s="51"/>
    </row>
    <row r="175" spans="1:11">
      <c r="A175" s="16">
        <v>172</v>
      </c>
      <c r="B175">
        <v>3952</v>
      </c>
      <c r="C175">
        <v>33</v>
      </c>
      <c r="D175">
        <v>0</v>
      </c>
      <c r="E175">
        <v>1</v>
      </c>
      <c r="F175">
        <v>1</v>
      </c>
      <c r="G175" t="s">
        <v>0</v>
      </c>
      <c r="H175" t="s">
        <v>1</v>
      </c>
      <c r="J175" s="2">
        <f t="shared" si="5"/>
        <v>0</v>
      </c>
      <c r="K175" s="51"/>
    </row>
    <row r="176" spans="1:11">
      <c r="A176" s="16">
        <v>173</v>
      </c>
      <c r="B176">
        <v>3952</v>
      </c>
      <c r="C176">
        <v>40</v>
      </c>
      <c r="D176">
        <v>0</v>
      </c>
      <c r="E176">
        <v>2</v>
      </c>
      <c r="F176">
        <v>0</v>
      </c>
      <c r="G176" t="s">
        <v>0</v>
      </c>
      <c r="H176" t="s">
        <v>1</v>
      </c>
      <c r="I176" t="s">
        <v>157</v>
      </c>
      <c r="J176" s="2">
        <f t="shared" si="5"/>
        <v>0</v>
      </c>
      <c r="K176" s="51"/>
    </row>
    <row r="177" spans="1:11">
      <c r="A177" s="16">
        <v>174</v>
      </c>
      <c r="B177">
        <v>3952</v>
      </c>
      <c r="C177">
        <v>47</v>
      </c>
      <c r="D177">
        <v>0</v>
      </c>
      <c r="E177">
        <v>0</v>
      </c>
      <c r="F177">
        <v>0</v>
      </c>
      <c r="G177" t="s">
        <v>0</v>
      </c>
      <c r="H177" t="s">
        <v>1</v>
      </c>
      <c r="J177" s="2">
        <f t="shared" si="5"/>
        <v>0</v>
      </c>
      <c r="K177" s="51"/>
    </row>
    <row r="178" spans="1:11">
      <c r="A178" s="16">
        <v>175</v>
      </c>
      <c r="B178">
        <v>4019</v>
      </c>
      <c r="C178">
        <v>13</v>
      </c>
      <c r="D178">
        <v>0</v>
      </c>
      <c r="E178">
        <v>2</v>
      </c>
      <c r="F178">
        <v>0</v>
      </c>
      <c r="G178" t="s">
        <v>0</v>
      </c>
      <c r="H178" t="s">
        <v>4</v>
      </c>
      <c r="J178" s="2">
        <f t="shared" si="5"/>
        <v>0</v>
      </c>
      <c r="K178" s="51"/>
    </row>
    <row r="179" spans="1:11">
      <c r="A179" s="16">
        <v>176</v>
      </c>
      <c r="B179">
        <v>4019</v>
      </c>
      <c r="C179">
        <v>19</v>
      </c>
      <c r="D179">
        <v>1</v>
      </c>
      <c r="E179">
        <v>0</v>
      </c>
      <c r="F179">
        <v>0</v>
      </c>
      <c r="G179" t="s">
        <v>10</v>
      </c>
      <c r="H179" t="s">
        <v>4</v>
      </c>
      <c r="J179" s="2">
        <f t="shared" si="5"/>
        <v>1</v>
      </c>
      <c r="K179" s="51"/>
    </row>
    <row r="180" spans="1:11">
      <c r="A180" s="16">
        <v>177</v>
      </c>
      <c r="B180">
        <v>4019</v>
      </c>
      <c r="C180">
        <v>31</v>
      </c>
      <c r="D180">
        <v>0</v>
      </c>
      <c r="E180">
        <v>1</v>
      </c>
      <c r="F180">
        <v>0</v>
      </c>
      <c r="G180" t="s">
        <v>0</v>
      </c>
      <c r="H180" t="s">
        <v>4</v>
      </c>
      <c r="I180" t="s">
        <v>158</v>
      </c>
      <c r="J180" s="2">
        <f t="shared" si="5"/>
        <v>0</v>
      </c>
      <c r="K180" s="51"/>
    </row>
    <row r="181" spans="1:11">
      <c r="A181" s="16">
        <v>178</v>
      </c>
      <c r="B181">
        <v>4019</v>
      </c>
      <c r="C181">
        <v>37</v>
      </c>
      <c r="D181">
        <v>1</v>
      </c>
      <c r="E181">
        <v>0</v>
      </c>
      <c r="F181">
        <v>0</v>
      </c>
      <c r="G181" t="s">
        <v>10</v>
      </c>
      <c r="H181" t="s">
        <v>1</v>
      </c>
      <c r="I181" t="s">
        <v>159</v>
      </c>
      <c r="J181" s="2">
        <f t="shared" si="5"/>
        <v>1</v>
      </c>
      <c r="K181" s="51"/>
    </row>
    <row r="182" spans="1:11">
      <c r="A182" s="16">
        <v>179</v>
      </c>
      <c r="B182">
        <v>4019</v>
      </c>
      <c r="C182">
        <v>52</v>
      </c>
      <c r="D182">
        <v>1</v>
      </c>
      <c r="E182">
        <v>0</v>
      </c>
      <c r="F182">
        <v>0</v>
      </c>
      <c r="G182" t="s">
        <v>0</v>
      </c>
      <c r="H182" t="s">
        <v>4</v>
      </c>
      <c r="J182" s="2">
        <f t="shared" si="5"/>
        <v>0</v>
      </c>
      <c r="K182" s="51"/>
    </row>
    <row r="183" spans="1:11">
      <c r="A183" s="16">
        <v>180</v>
      </c>
      <c r="B183">
        <v>4123</v>
      </c>
      <c r="C183">
        <v>11</v>
      </c>
      <c r="D183">
        <v>1</v>
      </c>
      <c r="E183">
        <v>0</v>
      </c>
      <c r="F183">
        <v>2</v>
      </c>
      <c r="G183" t="s">
        <v>0</v>
      </c>
      <c r="H183" t="s">
        <v>1</v>
      </c>
      <c r="I183" t="s">
        <v>160</v>
      </c>
      <c r="J183" s="2">
        <f t="shared" si="5"/>
        <v>0</v>
      </c>
      <c r="K183" s="51"/>
    </row>
    <row r="184" spans="1:11">
      <c r="A184" s="16">
        <v>181</v>
      </c>
      <c r="B184">
        <v>4123</v>
      </c>
      <c r="C184">
        <v>21</v>
      </c>
      <c r="D184">
        <v>0</v>
      </c>
      <c r="E184">
        <v>0</v>
      </c>
      <c r="F184">
        <v>1</v>
      </c>
      <c r="G184" t="s">
        <v>10</v>
      </c>
      <c r="H184" t="s">
        <v>1</v>
      </c>
      <c r="I184" t="s">
        <v>161</v>
      </c>
      <c r="J184" s="2">
        <f t="shared" si="5"/>
        <v>1</v>
      </c>
      <c r="K184" s="51"/>
    </row>
    <row r="185" spans="1:11">
      <c r="A185" s="16">
        <v>182</v>
      </c>
      <c r="B185">
        <v>4123</v>
      </c>
      <c r="C185">
        <v>32</v>
      </c>
      <c r="D185">
        <v>0</v>
      </c>
      <c r="E185">
        <v>0</v>
      </c>
      <c r="F185">
        <v>0</v>
      </c>
      <c r="G185" t="s">
        <v>0</v>
      </c>
      <c r="H185" t="s">
        <v>4</v>
      </c>
      <c r="I185" t="s">
        <v>162</v>
      </c>
      <c r="J185" s="2">
        <f t="shared" si="5"/>
        <v>0</v>
      </c>
      <c r="K185" s="51"/>
    </row>
    <row r="186" spans="1:11">
      <c r="A186" s="16">
        <v>183</v>
      </c>
      <c r="B186">
        <v>4123</v>
      </c>
      <c r="C186">
        <v>39</v>
      </c>
      <c r="D186">
        <v>2</v>
      </c>
      <c r="E186">
        <v>4</v>
      </c>
      <c r="F186">
        <v>0</v>
      </c>
      <c r="G186" t="s">
        <v>0</v>
      </c>
      <c r="H186" t="s">
        <v>1</v>
      </c>
      <c r="I186" t="s">
        <v>163</v>
      </c>
      <c r="J186" s="2">
        <f t="shared" si="5"/>
        <v>0</v>
      </c>
      <c r="K186" s="51"/>
    </row>
    <row r="187" spans="1:11">
      <c r="A187" s="16">
        <v>184</v>
      </c>
      <c r="B187">
        <v>4123</v>
      </c>
      <c r="C187">
        <v>51</v>
      </c>
      <c r="D187">
        <v>0</v>
      </c>
      <c r="E187">
        <v>3</v>
      </c>
      <c r="F187">
        <v>0</v>
      </c>
      <c r="G187" t="s">
        <v>0</v>
      </c>
      <c r="H187" t="s">
        <v>4</v>
      </c>
      <c r="I187" t="s">
        <v>164</v>
      </c>
      <c r="J187" s="2">
        <f t="shared" si="5"/>
        <v>0</v>
      </c>
      <c r="K187" s="51"/>
    </row>
    <row r="188" spans="1:11">
      <c r="A188" s="16">
        <v>185</v>
      </c>
      <c r="B188">
        <v>4123</v>
      </c>
      <c r="C188">
        <v>58</v>
      </c>
      <c r="D188">
        <v>2</v>
      </c>
      <c r="E188">
        <v>0</v>
      </c>
      <c r="F188">
        <v>0</v>
      </c>
      <c r="G188" t="s">
        <v>10</v>
      </c>
      <c r="H188" t="s">
        <v>4</v>
      </c>
      <c r="J188" s="2">
        <f t="shared" si="5"/>
        <v>1</v>
      </c>
      <c r="K188" s="51"/>
    </row>
    <row r="189" spans="1:11">
      <c r="A189" s="16">
        <v>186</v>
      </c>
      <c r="B189">
        <v>4141</v>
      </c>
      <c r="C189">
        <v>2</v>
      </c>
      <c r="D189">
        <v>0</v>
      </c>
      <c r="E189">
        <v>3</v>
      </c>
      <c r="F189">
        <v>0</v>
      </c>
      <c r="G189" t="s">
        <v>0</v>
      </c>
      <c r="H189" t="s">
        <v>4</v>
      </c>
      <c r="J189" s="2">
        <f t="shared" si="5"/>
        <v>0</v>
      </c>
      <c r="K189" s="51"/>
    </row>
    <row r="190" spans="1:11">
      <c r="A190" s="16">
        <v>187</v>
      </c>
      <c r="B190">
        <v>4141</v>
      </c>
      <c r="C190">
        <v>11</v>
      </c>
      <c r="D190">
        <v>2</v>
      </c>
      <c r="E190">
        <v>1</v>
      </c>
      <c r="F190">
        <v>2</v>
      </c>
      <c r="G190" t="s">
        <v>0</v>
      </c>
      <c r="H190" t="s">
        <v>1</v>
      </c>
      <c r="I190" t="s">
        <v>165</v>
      </c>
      <c r="J190" s="2">
        <f t="shared" si="5"/>
        <v>0</v>
      </c>
      <c r="K190" s="51"/>
    </row>
    <row r="191" spans="1:11">
      <c r="A191" s="16">
        <v>188</v>
      </c>
      <c r="B191">
        <v>4141</v>
      </c>
      <c r="C191">
        <v>19</v>
      </c>
      <c r="D191">
        <v>0</v>
      </c>
      <c r="E191">
        <v>0</v>
      </c>
      <c r="F191">
        <v>3</v>
      </c>
      <c r="G191" t="s">
        <v>0</v>
      </c>
      <c r="H191" t="s">
        <v>4</v>
      </c>
      <c r="I191" t="s">
        <v>166</v>
      </c>
      <c r="J191" s="2">
        <f t="shared" si="5"/>
        <v>0</v>
      </c>
      <c r="K191" s="51"/>
    </row>
    <row r="192" spans="1:11">
      <c r="A192" s="16">
        <v>189</v>
      </c>
      <c r="B192">
        <v>4141</v>
      </c>
      <c r="C192">
        <v>28</v>
      </c>
      <c r="D192">
        <v>1</v>
      </c>
      <c r="E192">
        <v>0</v>
      </c>
      <c r="F192">
        <v>2</v>
      </c>
      <c r="G192" t="s">
        <v>0</v>
      </c>
      <c r="H192" t="s">
        <v>4</v>
      </c>
      <c r="I192" t="s">
        <v>167</v>
      </c>
      <c r="J192" s="2">
        <f t="shared" si="5"/>
        <v>0</v>
      </c>
      <c r="K192" s="51"/>
    </row>
    <row r="193" spans="1:11">
      <c r="A193" s="16">
        <v>190</v>
      </c>
      <c r="B193">
        <v>4141</v>
      </c>
      <c r="C193">
        <v>40</v>
      </c>
      <c r="D193">
        <v>0</v>
      </c>
      <c r="E193">
        <v>0</v>
      </c>
      <c r="F193">
        <v>2</v>
      </c>
      <c r="G193" t="s">
        <v>0</v>
      </c>
      <c r="H193" t="s">
        <v>1</v>
      </c>
      <c r="J193" s="2">
        <f t="shared" si="5"/>
        <v>0</v>
      </c>
      <c r="K193" s="51"/>
    </row>
    <row r="194" spans="1:11">
      <c r="A194" s="16">
        <v>191</v>
      </c>
      <c r="B194">
        <v>4141</v>
      </c>
      <c r="C194">
        <v>46</v>
      </c>
      <c r="D194">
        <v>0</v>
      </c>
      <c r="E194">
        <v>0</v>
      </c>
      <c r="F194">
        <v>1</v>
      </c>
      <c r="G194" t="s">
        <v>0</v>
      </c>
      <c r="H194" t="s">
        <v>1</v>
      </c>
      <c r="I194" t="s">
        <v>168</v>
      </c>
      <c r="J194" s="2">
        <f t="shared" si="5"/>
        <v>0</v>
      </c>
      <c r="K194" s="51"/>
    </row>
    <row r="195" spans="1:11">
      <c r="A195" s="16">
        <v>192</v>
      </c>
      <c r="B195">
        <v>4141</v>
      </c>
      <c r="C195">
        <v>54</v>
      </c>
      <c r="D195">
        <v>0</v>
      </c>
      <c r="E195">
        <v>1</v>
      </c>
      <c r="F195">
        <v>0</v>
      </c>
      <c r="G195" t="s">
        <v>0</v>
      </c>
      <c r="H195" t="s">
        <v>4</v>
      </c>
      <c r="I195" t="s">
        <v>169</v>
      </c>
      <c r="J195" s="2">
        <f t="shared" si="5"/>
        <v>0</v>
      </c>
      <c r="K195" s="51"/>
    </row>
    <row r="196" spans="1:11">
      <c r="A196" s="16">
        <v>193</v>
      </c>
      <c r="B196">
        <v>4763</v>
      </c>
      <c r="C196">
        <v>8</v>
      </c>
      <c r="D196">
        <v>0</v>
      </c>
      <c r="E196">
        <v>0</v>
      </c>
      <c r="F196">
        <v>0</v>
      </c>
      <c r="G196" t="s">
        <v>0</v>
      </c>
      <c r="H196" t="s">
        <v>4</v>
      </c>
      <c r="J196" s="2">
        <f t="shared" si="5"/>
        <v>0</v>
      </c>
      <c r="K196" s="51"/>
    </row>
    <row r="197" spans="1:11">
      <c r="A197" s="16">
        <v>194</v>
      </c>
      <c r="B197">
        <v>4763</v>
      </c>
      <c r="C197">
        <v>13</v>
      </c>
      <c r="D197">
        <v>0</v>
      </c>
      <c r="E197">
        <v>0</v>
      </c>
      <c r="F197">
        <v>0</v>
      </c>
      <c r="G197" t="s">
        <v>0</v>
      </c>
      <c r="H197" t="s">
        <v>1</v>
      </c>
      <c r="I197" t="s">
        <v>170</v>
      </c>
      <c r="J197" s="2">
        <f t="shared" ref="J197:J260" si="6">IF(G197 = "Yes",1,0)</f>
        <v>0</v>
      </c>
      <c r="K197" s="51"/>
    </row>
    <row r="198" spans="1:11">
      <c r="A198" s="16">
        <v>195</v>
      </c>
      <c r="B198">
        <v>4763</v>
      </c>
      <c r="C198">
        <v>22</v>
      </c>
      <c r="D198">
        <v>0</v>
      </c>
      <c r="E198">
        <v>1</v>
      </c>
      <c r="F198">
        <v>0</v>
      </c>
      <c r="G198" t="s">
        <v>0</v>
      </c>
      <c r="H198" t="s">
        <v>1</v>
      </c>
      <c r="I198" t="s">
        <v>171</v>
      </c>
      <c r="J198" s="2">
        <f t="shared" si="6"/>
        <v>0</v>
      </c>
      <c r="K198" s="51"/>
    </row>
    <row r="199" spans="1:11">
      <c r="A199" s="16">
        <v>196</v>
      </c>
      <c r="B199">
        <v>4763</v>
      </c>
      <c r="C199">
        <v>28</v>
      </c>
      <c r="D199">
        <v>3</v>
      </c>
      <c r="E199">
        <v>0</v>
      </c>
      <c r="F199">
        <v>0</v>
      </c>
      <c r="G199" t="s">
        <v>0</v>
      </c>
      <c r="H199" t="s">
        <v>4</v>
      </c>
      <c r="I199" t="s">
        <v>172</v>
      </c>
      <c r="J199" s="2">
        <f t="shared" si="6"/>
        <v>0</v>
      </c>
      <c r="K199" s="51"/>
    </row>
    <row r="200" spans="1:11">
      <c r="A200" s="16">
        <v>197</v>
      </c>
      <c r="B200">
        <v>4763</v>
      </c>
      <c r="C200">
        <v>38</v>
      </c>
      <c r="D200">
        <v>1</v>
      </c>
      <c r="E200">
        <v>0</v>
      </c>
      <c r="F200">
        <v>0</v>
      </c>
      <c r="G200" t="s">
        <v>0</v>
      </c>
      <c r="H200" t="s">
        <v>1</v>
      </c>
      <c r="I200" t="s">
        <v>173</v>
      </c>
      <c r="J200" s="2">
        <f t="shared" si="6"/>
        <v>0</v>
      </c>
      <c r="K200" s="51"/>
    </row>
    <row r="201" spans="1:11">
      <c r="A201" s="16">
        <v>198</v>
      </c>
      <c r="B201">
        <v>4763</v>
      </c>
      <c r="C201">
        <v>49</v>
      </c>
      <c r="D201">
        <v>0</v>
      </c>
      <c r="E201">
        <v>3</v>
      </c>
      <c r="F201">
        <v>0</v>
      </c>
      <c r="G201" t="s">
        <v>0</v>
      </c>
      <c r="H201" t="s">
        <v>1</v>
      </c>
      <c r="I201" t="s">
        <v>174</v>
      </c>
      <c r="J201" s="2">
        <f t="shared" si="6"/>
        <v>0</v>
      </c>
      <c r="K201" s="51"/>
    </row>
    <row r="202" spans="1:11">
      <c r="A202" s="16">
        <v>199</v>
      </c>
      <c r="B202">
        <v>4763</v>
      </c>
      <c r="C202">
        <v>58</v>
      </c>
      <c r="D202">
        <v>0</v>
      </c>
      <c r="E202">
        <v>3</v>
      </c>
      <c r="F202">
        <v>0</v>
      </c>
      <c r="G202" t="s">
        <v>0</v>
      </c>
      <c r="H202" t="s">
        <v>1</v>
      </c>
      <c r="I202" t="s">
        <v>169</v>
      </c>
      <c r="J202" s="2">
        <f t="shared" si="6"/>
        <v>0</v>
      </c>
      <c r="K202" s="51"/>
    </row>
    <row r="203" spans="1:11">
      <c r="A203" s="16">
        <v>200</v>
      </c>
      <c r="B203">
        <v>4913</v>
      </c>
      <c r="C203">
        <v>12</v>
      </c>
      <c r="D203">
        <v>0</v>
      </c>
      <c r="E203">
        <v>4</v>
      </c>
      <c r="F203">
        <v>0</v>
      </c>
      <c r="G203" t="s">
        <v>0</v>
      </c>
      <c r="H203" t="s">
        <v>1</v>
      </c>
      <c r="I203" t="s">
        <v>66</v>
      </c>
      <c r="J203" s="2">
        <f t="shared" si="6"/>
        <v>0</v>
      </c>
      <c r="K203" s="51"/>
    </row>
    <row r="204" spans="1:11">
      <c r="A204" s="16">
        <v>201</v>
      </c>
      <c r="B204">
        <v>4913</v>
      </c>
      <c r="C204">
        <v>20</v>
      </c>
      <c r="D204">
        <v>2</v>
      </c>
      <c r="E204">
        <v>5</v>
      </c>
      <c r="F204">
        <v>0</v>
      </c>
      <c r="G204" t="s">
        <v>0</v>
      </c>
      <c r="H204" t="s">
        <v>1</v>
      </c>
      <c r="I204" t="s">
        <v>175</v>
      </c>
      <c r="J204" s="2">
        <f t="shared" si="6"/>
        <v>0</v>
      </c>
      <c r="K204" s="51"/>
    </row>
    <row r="205" spans="1:11">
      <c r="A205" s="16">
        <v>202</v>
      </c>
      <c r="B205">
        <v>4913</v>
      </c>
      <c r="C205">
        <v>34</v>
      </c>
      <c r="D205">
        <v>0</v>
      </c>
      <c r="E205">
        <v>3</v>
      </c>
      <c r="F205">
        <v>0</v>
      </c>
      <c r="G205" t="s">
        <v>0</v>
      </c>
      <c r="H205" t="s">
        <v>1</v>
      </c>
      <c r="I205" t="s">
        <v>83</v>
      </c>
      <c r="J205" s="2">
        <f t="shared" si="6"/>
        <v>0</v>
      </c>
      <c r="K205" s="51"/>
    </row>
    <row r="206" spans="1:11">
      <c r="A206" s="16">
        <v>203</v>
      </c>
      <c r="B206">
        <v>4913</v>
      </c>
      <c r="C206">
        <v>45</v>
      </c>
      <c r="D206">
        <v>0</v>
      </c>
      <c r="E206">
        <v>1</v>
      </c>
      <c r="F206">
        <v>0</v>
      </c>
      <c r="G206" t="s">
        <v>0</v>
      </c>
      <c r="H206" t="s">
        <v>1</v>
      </c>
      <c r="I206" t="s">
        <v>176</v>
      </c>
      <c r="J206" s="2">
        <f t="shared" si="6"/>
        <v>0</v>
      </c>
      <c r="K206" s="51"/>
    </row>
    <row r="207" spans="1:11">
      <c r="A207" s="16">
        <v>204</v>
      </c>
      <c r="B207">
        <v>4913</v>
      </c>
      <c r="C207">
        <v>53</v>
      </c>
      <c r="D207">
        <v>0</v>
      </c>
      <c r="E207">
        <v>3</v>
      </c>
      <c r="F207">
        <v>0</v>
      </c>
      <c r="G207" t="s">
        <v>0</v>
      </c>
      <c r="H207" t="s">
        <v>4</v>
      </c>
      <c r="J207" s="2">
        <f t="shared" si="6"/>
        <v>0</v>
      </c>
      <c r="K207" s="51"/>
    </row>
    <row r="208" spans="1:11">
      <c r="A208" s="16">
        <v>205</v>
      </c>
      <c r="B208">
        <v>4964</v>
      </c>
      <c r="C208">
        <v>6</v>
      </c>
      <c r="D208">
        <v>0</v>
      </c>
      <c r="E208">
        <v>0</v>
      </c>
      <c r="F208">
        <v>0</v>
      </c>
      <c r="G208" t="s">
        <v>0</v>
      </c>
      <c r="H208" t="s">
        <v>1</v>
      </c>
      <c r="I208" t="s">
        <v>177</v>
      </c>
      <c r="J208" s="2">
        <f t="shared" si="6"/>
        <v>0</v>
      </c>
      <c r="K208" s="51"/>
    </row>
    <row r="209" spans="1:11">
      <c r="A209" s="16">
        <v>206</v>
      </c>
      <c r="B209">
        <v>4964</v>
      </c>
      <c r="C209">
        <v>13</v>
      </c>
      <c r="D209">
        <v>0</v>
      </c>
      <c r="E209">
        <v>0</v>
      </c>
      <c r="F209">
        <v>0</v>
      </c>
      <c r="G209" t="s">
        <v>0</v>
      </c>
      <c r="H209" t="s">
        <v>1</v>
      </c>
      <c r="I209" t="s">
        <v>48</v>
      </c>
      <c r="J209" s="2">
        <f t="shared" si="6"/>
        <v>0</v>
      </c>
      <c r="K209" s="51"/>
    </row>
    <row r="210" spans="1:11">
      <c r="A210" s="16">
        <v>207</v>
      </c>
      <c r="B210">
        <v>4964</v>
      </c>
      <c r="C210">
        <v>20</v>
      </c>
      <c r="D210">
        <v>0</v>
      </c>
      <c r="E210">
        <v>0</v>
      </c>
      <c r="F210">
        <v>0</v>
      </c>
      <c r="G210" t="s">
        <v>0</v>
      </c>
      <c r="H210" t="s">
        <v>4</v>
      </c>
      <c r="I210" t="s">
        <v>178</v>
      </c>
      <c r="J210" s="2">
        <f t="shared" si="6"/>
        <v>0</v>
      </c>
      <c r="K210" s="51"/>
    </row>
    <row r="211" spans="1:11">
      <c r="A211" s="16">
        <v>208</v>
      </c>
      <c r="B211">
        <v>4964</v>
      </c>
      <c r="C211">
        <v>36</v>
      </c>
      <c r="D211">
        <v>0</v>
      </c>
      <c r="E211">
        <v>0</v>
      </c>
      <c r="F211">
        <v>0</v>
      </c>
      <c r="G211" t="s">
        <v>0</v>
      </c>
      <c r="H211" t="s">
        <v>1</v>
      </c>
      <c r="I211" t="s">
        <v>79</v>
      </c>
      <c r="J211" s="2">
        <f t="shared" si="6"/>
        <v>0</v>
      </c>
      <c r="K211" s="51"/>
    </row>
    <row r="212" spans="1:11">
      <c r="A212" s="16">
        <v>209</v>
      </c>
      <c r="B212">
        <v>4964</v>
      </c>
      <c r="C212">
        <v>41</v>
      </c>
      <c r="D212">
        <v>0</v>
      </c>
      <c r="E212">
        <v>0</v>
      </c>
      <c r="F212">
        <v>0</v>
      </c>
      <c r="G212" t="s">
        <v>0</v>
      </c>
      <c r="H212" t="s">
        <v>1</v>
      </c>
      <c r="J212" s="2">
        <f t="shared" si="6"/>
        <v>0</v>
      </c>
      <c r="K212" s="51"/>
    </row>
    <row r="213" spans="1:11">
      <c r="A213" s="16">
        <v>210</v>
      </c>
      <c r="B213">
        <v>4964</v>
      </c>
      <c r="C213">
        <v>49</v>
      </c>
      <c r="D213">
        <v>0</v>
      </c>
      <c r="E213">
        <v>0</v>
      </c>
      <c r="F213">
        <v>0</v>
      </c>
      <c r="G213" t="s">
        <v>0</v>
      </c>
      <c r="H213" t="s">
        <v>4</v>
      </c>
      <c r="J213" s="2">
        <f t="shared" si="6"/>
        <v>0</v>
      </c>
      <c r="K213" s="51"/>
    </row>
    <row r="214" spans="1:11">
      <c r="A214" s="16">
        <v>211</v>
      </c>
      <c r="B214">
        <v>4972</v>
      </c>
      <c r="C214">
        <v>10</v>
      </c>
      <c r="D214">
        <v>2</v>
      </c>
      <c r="E214">
        <v>0</v>
      </c>
      <c r="F214">
        <v>2</v>
      </c>
      <c r="G214" t="s">
        <v>10</v>
      </c>
      <c r="H214" t="s">
        <v>4</v>
      </c>
      <c r="I214" t="s">
        <v>179</v>
      </c>
      <c r="J214" s="2">
        <f t="shared" si="6"/>
        <v>1</v>
      </c>
      <c r="K214" s="51"/>
    </row>
    <row r="215" spans="1:11">
      <c r="A215" s="16">
        <v>212</v>
      </c>
      <c r="B215">
        <v>4972</v>
      </c>
      <c r="C215">
        <v>29</v>
      </c>
      <c r="D215">
        <v>1</v>
      </c>
      <c r="E215">
        <v>0</v>
      </c>
      <c r="F215">
        <v>2</v>
      </c>
      <c r="G215" t="s">
        <v>0</v>
      </c>
      <c r="H215" t="s">
        <v>1</v>
      </c>
      <c r="I215" t="s">
        <v>180</v>
      </c>
      <c r="J215" s="2">
        <f t="shared" si="6"/>
        <v>0</v>
      </c>
      <c r="K215" s="51"/>
    </row>
    <row r="216" spans="1:11">
      <c r="A216" s="16">
        <v>213</v>
      </c>
      <c r="B216">
        <v>4972</v>
      </c>
      <c r="C216">
        <v>37</v>
      </c>
      <c r="D216">
        <v>1</v>
      </c>
      <c r="E216">
        <v>0</v>
      </c>
      <c r="F216">
        <v>2</v>
      </c>
      <c r="G216" t="s">
        <v>10</v>
      </c>
      <c r="H216" t="s">
        <v>1</v>
      </c>
      <c r="I216" t="s">
        <v>181</v>
      </c>
      <c r="J216" s="2">
        <f t="shared" si="6"/>
        <v>1</v>
      </c>
      <c r="K216" s="51"/>
    </row>
    <row r="217" spans="1:11">
      <c r="A217" s="16">
        <v>214</v>
      </c>
      <c r="B217">
        <v>4972</v>
      </c>
      <c r="C217">
        <v>57</v>
      </c>
      <c r="D217">
        <v>2</v>
      </c>
      <c r="E217">
        <v>0</v>
      </c>
      <c r="F217">
        <v>2</v>
      </c>
      <c r="G217" t="s">
        <v>10</v>
      </c>
      <c r="H217" t="s">
        <v>4</v>
      </c>
      <c r="I217" t="s">
        <v>182</v>
      </c>
      <c r="J217" s="2">
        <f t="shared" si="6"/>
        <v>1</v>
      </c>
      <c r="K217" s="51"/>
    </row>
    <row r="218" spans="1:11">
      <c r="A218" s="16">
        <v>215</v>
      </c>
      <c r="B218">
        <v>5089</v>
      </c>
      <c r="C218">
        <v>4</v>
      </c>
      <c r="D218">
        <v>0</v>
      </c>
      <c r="E218">
        <v>0</v>
      </c>
      <c r="F218">
        <v>0</v>
      </c>
      <c r="G218" t="s">
        <v>0</v>
      </c>
      <c r="H218" t="s">
        <v>1</v>
      </c>
      <c r="I218" t="s">
        <v>183</v>
      </c>
      <c r="J218" s="2">
        <f t="shared" si="6"/>
        <v>0</v>
      </c>
      <c r="K218" s="51"/>
    </row>
    <row r="219" spans="1:11">
      <c r="A219" s="16">
        <v>216</v>
      </c>
      <c r="B219">
        <v>5089</v>
      </c>
      <c r="C219">
        <v>11</v>
      </c>
      <c r="D219">
        <v>0</v>
      </c>
      <c r="E219">
        <v>0</v>
      </c>
      <c r="F219">
        <v>0</v>
      </c>
      <c r="G219" t="s">
        <v>0</v>
      </c>
      <c r="H219" t="s">
        <v>4</v>
      </c>
      <c r="I219" t="s">
        <v>184</v>
      </c>
      <c r="J219" s="2">
        <f t="shared" si="6"/>
        <v>0</v>
      </c>
      <c r="K219" s="51"/>
    </row>
    <row r="220" spans="1:11">
      <c r="A220" s="16">
        <v>217</v>
      </c>
      <c r="B220">
        <v>5089</v>
      </c>
      <c r="C220">
        <v>21</v>
      </c>
      <c r="D220">
        <v>0</v>
      </c>
      <c r="E220">
        <v>0</v>
      </c>
      <c r="F220">
        <v>0</v>
      </c>
      <c r="G220" t="s">
        <v>0</v>
      </c>
      <c r="H220" t="s">
        <v>1</v>
      </c>
      <c r="J220" s="2">
        <f t="shared" si="6"/>
        <v>0</v>
      </c>
      <c r="K220" s="51"/>
    </row>
    <row r="221" spans="1:11">
      <c r="A221" s="16">
        <v>218</v>
      </c>
      <c r="B221">
        <v>5089</v>
      </c>
      <c r="C221">
        <v>29</v>
      </c>
      <c r="D221">
        <v>1</v>
      </c>
      <c r="E221">
        <v>0</v>
      </c>
      <c r="F221">
        <v>0</v>
      </c>
      <c r="G221" t="s">
        <v>0</v>
      </c>
      <c r="H221" t="s">
        <v>1</v>
      </c>
      <c r="I221" t="s">
        <v>185</v>
      </c>
      <c r="J221" s="2">
        <f t="shared" si="6"/>
        <v>0</v>
      </c>
      <c r="K221" s="51"/>
    </row>
    <row r="222" spans="1:11">
      <c r="A222" s="16">
        <v>219</v>
      </c>
      <c r="B222">
        <v>5089</v>
      </c>
      <c r="C222">
        <v>45</v>
      </c>
      <c r="D222">
        <v>2</v>
      </c>
      <c r="E222">
        <v>0</v>
      </c>
      <c r="F222">
        <v>0</v>
      </c>
      <c r="G222" t="s">
        <v>0</v>
      </c>
      <c r="H222" t="s">
        <v>1</v>
      </c>
      <c r="I222" t="s">
        <v>186</v>
      </c>
      <c r="J222" s="2">
        <f t="shared" si="6"/>
        <v>0</v>
      </c>
      <c r="K222" s="51"/>
    </row>
    <row r="223" spans="1:11">
      <c r="A223" s="16">
        <v>220</v>
      </c>
      <c r="B223">
        <v>5089</v>
      </c>
      <c r="C223">
        <v>52</v>
      </c>
      <c r="D223">
        <v>1</v>
      </c>
      <c r="E223">
        <v>2</v>
      </c>
      <c r="F223">
        <v>0</v>
      </c>
      <c r="G223" t="s">
        <v>0</v>
      </c>
      <c r="H223" t="s">
        <v>1</v>
      </c>
      <c r="I223" t="s">
        <v>187</v>
      </c>
      <c r="J223" s="2">
        <f t="shared" si="6"/>
        <v>0</v>
      </c>
      <c r="K223" s="51"/>
    </row>
    <row r="224" spans="1:11">
      <c r="A224" s="16">
        <v>221</v>
      </c>
      <c r="B224">
        <v>5107</v>
      </c>
      <c r="C224">
        <v>8</v>
      </c>
      <c r="D224">
        <v>4</v>
      </c>
      <c r="E224">
        <v>0</v>
      </c>
      <c r="F224">
        <v>0</v>
      </c>
      <c r="G224" t="s">
        <v>0</v>
      </c>
      <c r="H224" t="s">
        <v>1</v>
      </c>
      <c r="J224" s="2">
        <f t="shared" si="6"/>
        <v>0</v>
      </c>
      <c r="K224" s="51"/>
    </row>
    <row r="225" spans="1:11">
      <c r="A225" s="16">
        <v>222</v>
      </c>
      <c r="B225">
        <v>5107</v>
      </c>
      <c r="C225">
        <v>16</v>
      </c>
      <c r="D225">
        <v>2</v>
      </c>
      <c r="E225">
        <v>0</v>
      </c>
      <c r="F225">
        <v>0</v>
      </c>
      <c r="G225" t="s">
        <v>0</v>
      </c>
      <c r="H225" t="s">
        <v>1</v>
      </c>
      <c r="I225" t="s">
        <v>188</v>
      </c>
      <c r="J225" s="2">
        <f t="shared" si="6"/>
        <v>0</v>
      </c>
      <c r="K225" s="51"/>
    </row>
    <row r="226" spans="1:11">
      <c r="A226" s="16">
        <v>223</v>
      </c>
      <c r="B226">
        <v>5107</v>
      </c>
      <c r="C226">
        <v>32</v>
      </c>
      <c r="D226">
        <v>1</v>
      </c>
      <c r="E226">
        <v>0</v>
      </c>
      <c r="F226">
        <v>0</v>
      </c>
      <c r="G226" t="s">
        <v>0</v>
      </c>
      <c r="H226" t="s">
        <v>1</v>
      </c>
      <c r="I226" t="s">
        <v>189</v>
      </c>
      <c r="J226" s="2">
        <f t="shared" si="6"/>
        <v>0</v>
      </c>
      <c r="K226" s="51"/>
    </row>
    <row r="227" spans="1:11">
      <c r="A227" s="16">
        <v>224</v>
      </c>
      <c r="B227">
        <v>5107</v>
      </c>
      <c r="C227">
        <v>43</v>
      </c>
      <c r="D227">
        <v>0</v>
      </c>
      <c r="E227">
        <v>1</v>
      </c>
      <c r="F227">
        <v>0</v>
      </c>
      <c r="G227" t="s">
        <v>0</v>
      </c>
      <c r="H227" t="s">
        <v>1</v>
      </c>
      <c r="I227" t="s">
        <v>190</v>
      </c>
      <c r="J227" s="2">
        <f t="shared" si="6"/>
        <v>0</v>
      </c>
      <c r="K227" s="51"/>
    </row>
    <row r="228" spans="1:11">
      <c r="A228" s="16">
        <v>225</v>
      </c>
      <c r="B228">
        <v>5107</v>
      </c>
      <c r="C228">
        <v>57</v>
      </c>
      <c r="D228">
        <v>1</v>
      </c>
      <c r="E228">
        <v>1</v>
      </c>
      <c r="F228">
        <v>0</v>
      </c>
      <c r="G228" t="s">
        <v>0</v>
      </c>
      <c r="H228" t="s">
        <v>4</v>
      </c>
      <c r="I228" t="s">
        <v>191</v>
      </c>
      <c r="J228" s="2">
        <f t="shared" si="6"/>
        <v>0</v>
      </c>
      <c r="K228" s="51"/>
    </row>
    <row r="229" spans="1:11">
      <c r="A229" s="16">
        <v>226</v>
      </c>
      <c r="B229">
        <v>5124</v>
      </c>
      <c r="C229">
        <v>7</v>
      </c>
      <c r="D229">
        <v>1</v>
      </c>
      <c r="E229">
        <v>0</v>
      </c>
      <c r="F229">
        <v>3</v>
      </c>
      <c r="G229" t="s">
        <v>0</v>
      </c>
      <c r="H229" t="s">
        <v>4</v>
      </c>
      <c r="J229" s="2">
        <f t="shared" si="6"/>
        <v>0</v>
      </c>
      <c r="K229" s="51"/>
    </row>
    <row r="230" spans="1:11">
      <c r="A230" s="16">
        <v>227</v>
      </c>
      <c r="B230">
        <v>5124</v>
      </c>
      <c r="C230">
        <v>15</v>
      </c>
      <c r="D230">
        <v>2</v>
      </c>
      <c r="E230">
        <v>0</v>
      </c>
      <c r="F230">
        <v>2</v>
      </c>
      <c r="G230" t="s">
        <v>0</v>
      </c>
      <c r="H230" t="s">
        <v>4</v>
      </c>
      <c r="I230" t="s">
        <v>192</v>
      </c>
      <c r="J230" s="2">
        <f t="shared" si="6"/>
        <v>0</v>
      </c>
      <c r="K230" s="51"/>
    </row>
    <row r="231" spans="1:11">
      <c r="A231" s="16">
        <v>228</v>
      </c>
      <c r="B231">
        <v>5124</v>
      </c>
      <c r="C231">
        <v>22</v>
      </c>
      <c r="D231">
        <v>4</v>
      </c>
      <c r="E231">
        <v>2</v>
      </c>
      <c r="F231">
        <v>1</v>
      </c>
      <c r="G231" t="s">
        <v>0</v>
      </c>
      <c r="H231" t="s">
        <v>4</v>
      </c>
      <c r="I231" t="s">
        <v>193</v>
      </c>
      <c r="J231" s="2">
        <f t="shared" si="6"/>
        <v>0</v>
      </c>
      <c r="K231" s="51"/>
    </row>
    <row r="232" spans="1:11">
      <c r="A232" s="16">
        <v>229</v>
      </c>
      <c r="B232">
        <v>5124</v>
      </c>
      <c r="C232">
        <v>30</v>
      </c>
      <c r="D232">
        <v>4</v>
      </c>
      <c r="E232">
        <v>0</v>
      </c>
      <c r="F232">
        <v>3</v>
      </c>
      <c r="G232" t="s">
        <v>0</v>
      </c>
      <c r="H232" t="s">
        <v>4</v>
      </c>
      <c r="J232" s="2">
        <f t="shared" si="6"/>
        <v>0</v>
      </c>
      <c r="K232" s="51"/>
    </row>
    <row r="233" spans="1:11">
      <c r="A233" s="16">
        <v>230</v>
      </c>
      <c r="B233">
        <v>5124</v>
      </c>
      <c r="C233">
        <v>37</v>
      </c>
      <c r="D233">
        <v>0</v>
      </c>
      <c r="E233">
        <v>3</v>
      </c>
      <c r="F233">
        <v>0</v>
      </c>
      <c r="G233" t="s">
        <v>0</v>
      </c>
      <c r="H233" t="s">
        <v>4</v>
      </c>
      <c r="I233" t="s">
        <v>194</v>
      </c>
      <c r="J233" s="2">
        <f t="shared" si="6"/>
        <v>0</v>
      </c>
      <c r="K233" s="51"/>
    </row>
    <row r="234" spans="1:11">
      <c r="A234" s="16">
        <v>231</v>
      </c>
      <c r="B234">
        <v>5124</v>
      </c>
      <c r="C234">
        <v>46</v>
      </c>
      <c r="D234">
        <v>5</v>
      </c>
      <c r="E234">
        <v>0</v>
      </c>
      <c r="F234">
        <v>0</v>
      </c>
      <c r="G234" t="s">
        <v>0</v>
      </c>
      <c r="H234" t="s">
        <v>4</v>
      </c>
      <c r="J234" s="2">
        <f t="shared" si="6"/>
        <v>0</v>
      </c>
      <c r="K234" s="51"/>
    </row>
    <row r="235" spans="1:11">
      <c r="A235" s="16">
        <v>232</v>
      </c>
      <c r="B235">
        <v>5285</v>
      </c>
      <c r="C235">
        <v>2</v>
      </c>
      <c r="D235">
        <v>1</v>
      </c>
      <c r="E235">
        <v>0</v>
      </c>
      <c r="F235">
        <v>1</v>
      </c>
      <c r="G235" t="s">
        <v>10</v>
      </c>
      <c r="H235" t="s">
        <v>4</v>
      </c>
      <c r="I235" t="s">
        <v>47</v>
      </c>
      <c r="J235" s="2">
        <f t="shared" si="6"/>
        <v>1</v>
      </c>
      <c r="K235" s="51"/>
    </row>
    <row r="236" spans="1:11">
      <c r="A236" s="16">
        <v>233</v>
      </c>
      <c r="B236">
        <v>5285</v>
      </c>
      <c r="C236">
        <v>12</v>
      </c>
      <c r="D236">
        <v>1</v>
      </c>
      <c r="E236">
        <v>0</v>
      </c>
      <c r="F236">
        <v>2</v>
      </c>
      <c r="G236" t="s">
        <v>0</v>
      </c>
      <c r="H236" t="s">
        <v>1</v>
      </c>
      <c r="J236" s="2">
        <f t="shared" si="6"/>
        <v>0</v>
      </c>
      <c r="K236" s="51"/>
    </row>
    <row r="237" spans="1:11">
      <c r="A237" s="16">
        <v>234</v>
      </c>
      <c r="B237">
        <v>5285</v>
      </c>
      <c r="C237">
        <v>27</v>
      </c>
      <c r="D237">
        <v>0</v>
      </c>
      <c r="E237">
        <v>0</v>
      </c>
      <c r="F237">
        <v>0</v>
      </c>
      <c r="G237" t="s">
        <v>0</v>
      </c>
      <c r="H237" t="s">
        <v>1</v>
      </c>
      <c r="I237" t="s">
        <v>79</v>
      </c>
      <c r="J237" s="2">
        <f t="shared" si="6"/>
        <v>0</v>
      </c>
      <c r="K237" s="51"/>
    </row>
    <row r="238" spans="1:11">
      <c r="A238" s="16">
        <v>235</v>
      </c>
      <c r="B238">
        <v>5285</v>
      </c>
      <c r="C238">
        <v>35</v>
      </c>
      <c r="D238">
        <v>0</v>
      </c>
      <c r="E238">
        <v>0</v>
      </c>
      <c r="F238">
        <v>0</v>
      </c>
      <c r="G238" t="s">
        <v>0</v>
      </c>
      <c r="H238" t="s">
        <v>4</v>
      </c>
      <c r="I238" t="s">
        <v>79</v>
      </c>
      <c r="J238" s="2">
        <f t="shared" si="6"/>
        <v>0</v>
      </c>
      <c r="K238" s="51"/>
    </row>
    <row r="239" spans="1:11">
      <c r="A239" s="16">
        <v>236</v>
      </c>
      <c r="B239">
        <v>5285</v>
      </c>
      <c r="C239">
        <v>40</v>
      </c>
      <c r="D239">
        <v>0</v>
      </c>
      <c r="E239">
        <v>0</v>
      </c>
      <c r="F239">
        <v>2</v>
      </c>
      <c r="G239" t="s">
        <v>0</v>
      </c>
      <c r="H239" t="s">
        <v>4</v>
      </c>
      <c r="I239" t="s">
        <v>120</v>
      </c>
      <c r="J239" s="2">
        <f t="shared" si="6"/>
        <v>0</v>
      </c>
      <c r="K239" s="51"/>
    </row>
    <row r="240" spans="1:11">
      <c r="A240" s="16">
        <v>237</v>
      </c>
      <c r="B240">
        <v>5510</v>
      </c>
      <c r="C240">
        <v>9</v>
      </c>
      <c r="D240">
        <v>0</v>
      </c>
      <c r="E240">
        <v>0</v>
      </c>
      <c r="F240">
        <v>0</v>
      </c>
      <c r="G240" t="s">
        <v>0</v>
      </c>
      <c r="H240" t="s">
        <v>1</v>
      </c>
      <c r="J240" s="2">
        <f t="shared" si="6"/>
        <v>0</v>
      </c>
      <c r="K240" s="51"/>
    </row>
    <row r="241" spans="1:11">
      <c r="A241" s="16">
        <v>238</v>
      </c>
      <c r="B241">
        <v>5510</v>
      </c>
      <c r="C241">
        <v>9</v>
      </c>
      <c r="D241">
        <v>1</v>
      </c>
      <c r="E241">
        <v>3</v>
      </c>
      <c r="F241">
        <v>0</v>
      </c>
      <c r="G241" t="s">
        <v>0</v>
      </c>
      <c r="H241" t="s">
        <v>4</v>
      </c>
      <c r="J241" s="2">
        <f t="shared" si="6"/>
        <v>0</v>
      </c>
      <c r="K241" s="51"/>
    </row>
    <row r="242" spans="1:11">
      <c r="A242" s="16">
        <v>239</v>
      </c>
      <c r="B242">
        <v>5510</v>
      </c>
      <c r="C242">
        <v>17</v>
      </c>
      <c r="D242">
        <v>2</v>
      </c>
      <c r="E242">
        <v>0</v>
      </c>
      <c r="F242">
        <v>0</v>
      </c>
      <c r="G242" t="s">
        <v>0</v>
      </c>
      <c r="H242" t="s">
        <v>1</v>
      </c>
      <c r="I242" t="s">
        <v>195</v>
      </c>
      <c r="J242" s="2">
        <f t="shared" si="6"/>
        <v>0</v>
      </c>
      <c r="K242" s="51"/>
    </row>
    <row r="243" spans="1:11">
      <c r="A243" s="16">
        <v>240</v>
      </c>
      <c r="B243">
        <v>5510</v>
      </c>
      <c r="C243">
        <v>30</v>
      </c>
      <c r="D243">
        <v>3</v>
      </c>
      <c r="E243">
        <v>0</v>
      </c>
      <c r="F243">
        <v>0</v>
      </c>
      <c r="G243" t="s">
        <v>10</v>
      </c>
      <c r="H243" t="s">
        <v>4</v>
      </c>
      <c r="I243" t="s">
        <v>93</v>
      </c>
      <c r="J243" s="2">
        <f t="shared" si="6"/>
        <v>1</v>
      </c>
      <c r="K243" s="51"/>
    </row>
    <row r="244" spans="1:11">
      <c r="A244" s="16">
        <v>241</v>
      </c>
      <c r="B244">
        <v>5510</v>
      </c>
      <c r="C244">
        <v>37</v>
      </c>
      <c r="D244">
        <v>1</v>
      </c>
      <c r="E244">
        <v>0</v>
      </c>
      <c r="F244">
        <v>0</v>
      </c>
      <c r="G244" t="s">
        <v>0</v>
      </c>
      <c r="H244" t="s">
        <v>1</v>
      </c>
      <c r="J244" s="2">
        <f t="shared" si="6"/>
        <v>0</v>
      </c>
      <c r="K244" s="51"/>
    </row>
    <row r="245" spans="1:11">
      <c r="A245" s="16">
        <v>242</v>
      </c>
      <c r="B245">
        <v>5510</v>
      </c>
      <c r="C245">
        <v>54</v>
      </c>
      <c r="D245">
        <v>1</v>
      </c>
      <c r="E245">
        <v>4</v>
      </c>
      <c r="F245">
        <v>0</v>
      </c>
      <c r="G245" t="s">
        <v>10</v>
      </c>
      <c r="H245" t="s">
        <v>4</v>
      </c>
      <c r="I245" t="s">
        <v>93</v>
      </c>
      <c r="J245" s="2">
        <f t="shared" si="6"/>
        <v>1</v>
      </c>
      <c r="K245" s="51"/>
    </row>
    <row r="246" spans="1:11">
      <c r="A246" s="16">
        <v>243</v>
      </c>
      <c r="B246">
        <v>5669</v>
      </c>
      <c r="C246">
        <v>4</v>
      </c>
      <c r="D246">
        <v>1</v>
      </c>
      <c r="E246">
        <v>0</v>
      </c>
      <c r="F246">
        <v>1</v>
      </c>
      <c r="G246" t="s">
        <v>0</v>
      </c>
      <c r="H246" t="s">
        <v>4</v>
      </c>
      <c r="J246" s="2">
        <f t="shared" si="6"/>
        <v>0</v>
      </c>
      <c r="K246" s="51"/>
    </row>
    <row r="247" spans="1:11">
      <c r="A247" s="16">
        <v>244</v>
      </c>
      <c r="B247">
        <v>5669</v>
      </c>
      <c r="C247">
        <v>13</v>
      </c>
      <c r="D247">
        <v>0</v>
      </c>
      <c r="E247">
        <v>0</v>
      </c>
      <c r="F247">
        <v>3</v>
      </c>
      <c r="G247" t="s">
        <v>0</v>
      </c>
      <c r="H247" t="s">
        <v>1</v>
      </c>
      <c r="J247" s="2">
        <f t="shared" si="6"/>
        <v>0</v>
      </c>
      <c r="K247" s="51"/>
    </row>
    <row r="248" spans="1:11">
      <c r="A248" s="16">
        <v>245</v>
      </c>
      <c r="B248">
        <v>5669</v>
      </c>
      <c r="C248">
        <v>23</v>
      </c>
      <c r="D248">
        <v>0</v>
      </c>
      <c r="E248">
        <v>0</v>
      </c>
      <c r="F248">
        <v>1</v>
      </c>
      <c r="G248" t="s">
        <v>10</v>
      </c>
      <c r="H248" t="s">
        <v>4</v>
      </c>
      <c r="I248" t="s">
        <v>196</v>
      </c>
      <c r="J248" s="2">
        <f t="shared" si="6"/>
        <v>1</v>
      </c>
      <c r="K248" s="51"/>
    </row>
    <row r="249" spans="1:11">
      <c r="A249" s="16">
        <v>246</v>
      </c>
      <c r="B249">
        <v>5669</v>
      </c>
      <c r="C249">
        <v>32</v>
      </c>
      <c r="D249">
        <v>0</v>
      </c>
      <c r="E249">
        <v>0</v>
      </c>
      <c r="F249">
        <v>2</v>
      </c>
      <c r="G249" t="s">
        <v>10</v>
      </c>
      <c r="H249" t="s">
        <v>1</v>
      </c>
      <c r="I249" t="s">
        <v>197</v>
      </c>
      <c r="J249" s="2">
        <f t="shared" si="6"/>
        <v>1</v>
      </c>
      <c r="K249" s="51"/>
    </row>
    <row r="250" spans="1:11">
      <c r="A250" s="16">
        <v>247</v>
      </c>
      <c r="B250">
        <v>5669</v>
      </c>
      <c r="C250">
        <v>42</v>
      </c>
      <c r="D250">
        <v>0</v>
      </c>
      <c r="E250">
        <v>1</v>
      </c>
      <c r="F250">
        <v>1</v>
      </c>
      <c r="G250" t="s">
        <v>0</v>
      </c>
      <c r="H250" t="s">
        <v>4</v>
      </c>
      <c r="J250" s="2">
        <f t="shared" si="6"/>
        <v>0</v>
      </c>
      <c r="K250" s="51"/>
    </row>
    <row r="251" spans="1:11">
      <c r="A251" s="16">
        <v>248</v>
      </c>
      <c r="B251">
        <v>5669</v>
      </c>
      <c r="C251">
        <v>47</v>
      </c>
      <c r="D251">
        <v>0</v>
      </c>
      <c r="E251">
        <v>0</v>
      </c>
      <c r="F251">
        <v>1</v>
      </c>
      <c r="G251" t="s">
        <v>0</v>
      </c>
      <c r="H251" t="s">
        <v>1</v>
      </c>
      <c r="I251" t="s">
        <v>198</v>
      </c>
      <c r="J251" s="2">
        <f t="shared" si="6"/>
        <v>0</v>
      </c>
      <c r="K251" s="51"/>
    </row>
    <row r="252" spans="1:11">
      <c r="A252" s="16">
        <v>249</v>
      </c>
      <c r="B252">
        <v>5669</v>
      </c>
      <c r="C252">
        <v>54</v>
      </c>
      <c r="D252">
        <v>0</v>
      </c>
      <c r="E252">
        <v>0</v>
      </c>
      <c r="F252">
        <v>1</v>
      </c>
      <c r="G252" t="s">
        <v>0</v>
      </c>
      <c r="H252" t="s">
        <v>1</v>
      </c>
      <c r="I252" t="s">
        <v>199</v>
      </c>
      <c r="J252" s="2">
        <f t="shared" si="6"/>
        <v>0</v>
      </c>
      <c r="K252" s="51"/>
    </row>
    <row r="253" spans="1:11">
      <c r="A253" s="16">
        <v>250</v>
      </c>
      <c r="B253">
        <v>5765</v>
      </c>
      <c r="C253">
        <v>3</v>
      </c>
      <c r="D253">
        <v>0</v>
      </c>
      <c r="E253">
        <v>0</v>
      </c>
      <c r="F253">
        <v>0</v>
      </c>
      <c r="G253" t="s">
        <v>0</v>
      </c>
      <c r="H253" t="s">
        <v>1</v>
      </c>
      <c r="I253" t="s">
        <v>48</v>
      </c>
      <c r="J253" s="2">
        <f t="shared" si="6"/>
        <v>0</v>
      </c>
      <c r="K253" s="51"/>
    </row>
    <row r="254" spans="1:11">
      <c r="A254" s="16">
        <v>251</v>
      </c>
      <c r="B254">
        <v>5765</v>
      </c>
      <c r="C254">
        <v>18</v>
      </c>
      <c r="D254">
        <v>0</v>
      </c>
      <c r="E254">
        <v>0</v>
      </c>
      <c r="F254">
        <v>0</v>
      </c>
      <c r="G254" t="s">
        <v>0</v>
      </c>
      <c r="H254" t="s">
        <v>4</v>
      </c>
      <c r="I254" t="s">
        <v>200</v>
      </c>
      <c r="J254" s="2">
        <f t="shared" si="6"/>
        <v>0</v>
      </c>
      <c r="K254" s="51"/>
    </row>
    <row r="255" spans="1:11">
      <c r="A255" s="16">
        <v>252</v>
      </c>
      <c r="B255">
        <v>5765</v>
      </c>
      <c r="C255">
        <v>30</v>
      </c>
      <c r="D255">
        <v>0</v>
      </c>
      <c r="E255">
        <v>0</v>
      </c>
      <c r="F255">
        <v>0</v>
      </c>
      <c r="G255" t="s">
        <v>0</v>
      </c>
      <c r="H255" t="s">
        <v>1</v>
      </c>
      <c r="I255" t="s">
        <v>79</v>
      </c>
      <c r="J255" s="2">
        <f t="shared" si="6"/>
        <v>0</v>
      </c>
      <c r="K255" s="51"/>
    </row>
    <row r="256" spans="1:11">
      <c r="A256" s="16">
        <v>253</v>
      </c>
      <c r="B256">
        <v>5765</v>
      </c>
      <c r="C256">
        <v>40</v>
      </c>
      <c r="D256">
        <v>0</v>
      </c>
      <c r="E256">
        <v>1</v>
      </c>
      <c r="F256">
        <v>0</v>
      </c>
      <c r="G256" t="s">
        <v>0</v>
      </c>
      <c r="H256" t="s">
        <v>1</v>
      </c>
      <c r="I256" t="s">
        <v>201</v>
      </c>
      <c r="J256" s="2">
        <f t="shared" si="6"/>
        <v>0</v>
      </c>
      <c r="K256" s="51"/>
    </row>
    <row r="257" spans="1:11">
      <c r="A257" s="16">
        <v>254</v>
      </c>
      <c r="B257">
        <v>5765</v>
      </c>
      <c r="C257">
        <v>46</v>
      </c>
      <c r="D257">
        <v>0</v>
      </c>
      <c r="E257">
        <v>0</v>
      </c>
      <c r="F257">
        <v>0</v>
      </c>
      <c r="G257" t="s">
        <v>0</v>
      </c>
      <c r="H257" t="s">
        <v>4</v>
      </c>
      <c r="J257" s="2">
        <f t="shared" si="6"/>
        <v>0</v>
      </c>
      <c r="K257" s="51"/>
    </row>
    <row r="258" spans="1:11">
      <c r="A258" s="16">
        <v>255</v>
      </c>
      <c r="B258">
        <v>5802</v>
      </c>
      <c r="C258">
        <v>8</v>
      </c>
      <c r="D258">
        <v>6</v>
      </c>
      <c r="E258">
        <v>0</v>
      </c>
      <c r="F258">
        <v>1</v>
      </c>
      <c r="G258" t="s">
        <v>10</v>
      </c>
      <c r="H258" t="s">
        <v>4</v>
      </c>
      <c r="I258" t="s">
        <v>202</v>
      </c>
      <c r="J258" s="2">
        <f t="shared" si="6"/>
        <v>1</v>
      </c>
      <c r="K258" s="51"/>
    </row>
    <row r="259" spans="1:11">
      <c r="A259" s="16">
        <v>256</v>
      </c>
      <c r="B259">
        <v>5802</v>
      </c>
      <c r="C259">
        <v>17</v>
      </c>
      <c r="D259">
        <v>2</v>
      </c>
      <c r="E259">
        <v>1</v>
      </c>
      <c r="F259">
        <v>2</v>
      </c>
      <c r="G259" t="s">
        <v>0</v>
      </c>
      <c r="H259" t="s">
        <v>4</v>
      </c>
      <c r="I259" t="s">
        <v>203</v>
      </c>
      <c r="J259" s="2">
        <f t="shared" si="6"/>
        <v>0</v>
      </c>
      <c r="K259" s="51"/>
    </row>
    <row r="260" spans="1:11">
      <c r="A260" s="16">
        <v>257</v>
      </c>
      <c r="B260">
        <v>5802</v>
      </c>
      <c r="C260">
        <v>23</v>
      </c>
      <c r="D260">
        <v>0</v>
      </c>
      <c r="E260">
        <v>0</v>
      </c>
      <c r="F260">
        <v>4</v>
      </c>
      <c r="G260" t="s">
        <v>10</v>
      </c>
      <c r="H260" t="s">
        <v>4</v>
      </c>
      <c r="I260" t="s">
        <v>204</v>
      </c>
      <c r="J260" s="2">
        <f t="shared" si="6"/>
        <v>1</v>
      </c>
      <c r="K260" s="51"/>
    </row>
    <row r="261" spans="1:11">
      <c r="A261" s="16">
        <v>258</v>
      </c>
      <c r="B261">
        <v>5802</v>
      </c>
      <c r="C261">
        <v>34</v>
      </c>
      <c r="D261">
        <v>1</v>
      </c>
      <c r="E261">
        <v>2</v>
      </c>
      <c r="F261">
        <v>6</v>
      </c>
      <c r="G261" t="s">
        <v>0</v>
      </c>
      <c r="H261" t="s">
        <v>1</v>
      </c>
      <c r="I261" t="s">
        <v>205</v>
      </c>
      <c r="J261" s="2">
        <f t="shared" ref="J261:J324" si="7">IF(G261 = "Yes",1,0)</f>
        <v>0</v>
      </c>
      <c r="K261" s="51"/>
    </row>
    <row r="262" spans="1:11">
      <c r="A262" s="16">
        <v>259</v>
      </c>
      <c r="B262">
        <v>5802</v>
      </c>
      <c r="C262">
        <v>41</v>
      </c>
      <c r="D262">
        <v>0</v>
      </c>
      <c r="E262">
        <v>0</v>
      </c>
      <c r="F262">
        <v>5</v>
      </c>
      <c r="G262" t="s">
        <v>10</v>
      </c>
      <c r="H262" t="s">
        <v>4</v>
      </c>
      <c r="I262" t="s">
        <v>206</v>
      </c>
      <c r="J262" s="2">
        <f t="shared" si="7"/>
        <v>1</v>
      </c>
      <c r="K262" s="51"/>
    </row>
    <row r="263" spans="1:11">
      <c r="A263" s="16">
        <v>260</v>
      </c>
      <c r="B263">
        <v>5802</v>
      </c>
      <c r="C263">
        <v>52</v>
      </c>
      <c r="D263">
        <v>0</v>
      </c>
      <c r="E263">
        <v>1</v>
      </c>
      <c r="F263">
        <v>1</v>
      </c>
      <c r="G263" t="s">
        <v>10</v>
      </c>
      <c r="H263" t="s">
        <v>4</v>
      </c>
      <c r="I263" t="s">
        <v>207</v>
      </c>
      <c r="J263" s="2">
        <f t="shared" si="7"/>
        <v>1</v>
      </c>
      <c r="K263" s="51"/>
    </row>
    <row r="264" spans="1:11">
      <c r="A264" s="16">
        <v>261</v>
      </c>
      <c r="B264">
        <v>5818</v>
      </c>
      <c r="C264">
        <v>8</v>
      </c>
      <c r="D264">
        <v>2</v>
      </c>
      <c r="E264">
        <v>1</v>
      </c>
      <c r="F264">
        <v>2</v>
      </c>
      <c r="G264" t="s">
        <v>0</v>
      </c>
      <c r="H264" t="s">
        <v>4</v>
      </c>
      <c r="J264" s="2">
        <f t="shared" si="7"/>
        <v>0</v>
      </c>
      <c r="K264" s="51"/>
    </row>
    <row r="265" spans="1:11">
      <c r="A265" s="16">
        <v>262</v>
      </c>
      <c r="B265">
        <v>5818</v>
      </c>
      <c r="C265">
        <v>13</v>
      </c>
      <c r="D265">
        <v>2</v>
      </c>
      <c r="E265">
        <v>0</v>
      </c>
      <c r="F265">
        <v>1</v>
      </c>
      <c r="G265" t="s">
        <v>0</v>
      </c>
      <c r="H265" t="s">
        <v>1</v>
      </c>
      <c r="I265" t="s">
        <v>208</v>
      </c>
      <c r="J265" s="2">
        <f t="shared" si="7"/>
        <v>0</v>
      </c>
      <c r="K265" s="51"/>
    </row>
    <row r="266" spans="1:11">
      <c r="A266" s="16">
        <v>263</v>
      </c>
      <c r="B266">
        <v>5818</v>
      </c>
      <c r="C266">
        <v>27</v>
      </c>
      <c r="D266">
        <v>2</v>
      </c>
      <c r="E266">
        <v>0</v>
      </c>
      <c r="F266">
        <v>3</v>
      </c>
      <c r="G266" t="s">
        <v>0</v>
      </c>
      <c r="H266" t="s">
        <v>1</v>
      </c>
      <c r="I266" t="s">
        <v>209</v>
      </c>
      <c r="J266" s="2">
        <f t="shared" si="7"/>
        <v>0</v>
      </c>
      <c r="K266" s="51"/>
    </row>
    <row r="267" spans="1:11">
      <c r="A267" s="16">
        <v>264</v>
      </c>
      <c r="B267">
        <v>5818</v>
      </c>
      <c r="C267">
        <v>34</v>
      </c>
      <c r="D267">
        <v>0</v>
      </c>
      <c r="E267">
        <v>0</v>
      </c>
      <c r="F267">
        <v>2</v>
      </c>
      <c r="G267" t="s">
        <v>0</v>
      </c>
      <c r="H267" t="s">
        <v>4</v>
      </c>
      <c r="I267" t="s">
        <v>210</v>
      </c>
      <c r="J267" s="2">
        <f t="shared" si="7"/>
        <v>0</v>
      </c>
      <c r="K267" s="51"/>
    </row>
    <row r="268" spans="1:11">
      <c r="A268" s="16">
        <v>265</v>
      </c>
      <c r="B268">
        <v>5818</v>
      </c>
      <c r="C268">
        <v>39</v>
      </c>
      <c r="D268">
        <v>2</v>
      </c>
      <c r="E268">
        <v>0</v>
      </c>
      <c r="F268">
        <v>1</v>
      </c>
      <c r="G268" t="s">
        <v>0</v>
      </c>
      <c r="H268" t="s">
        <v>4</v>
      </c>
      <c r="I268" t="s">
        <v>211</v>
      </c>
      <c r="J268" s="2">
        <f t="shared" si="7"/>
        <v>0</v>
      </c>
      <c r="K268" s="51"/>
    </row>
    <row r="269" spans="1:11">
      <c r="A269" s="16">
        <v>266</v>
      </c>
      <c r="B269">
        <v>5818</v>
      </c>
      <c r="C269">
        <v>46</v>
      </c>
      <c r="D269">
        <v>0</v>
      </c>
      <c r="E269">
        <v>0</v>
      </c>
      <c r="F269">
        <v>5</v>
      </c>
      <c r="G269" t="s">
        <v>0</v>
      </c>
      <c r="H269" t="s">
        <v>4</v>
      </c>
      <c r="I269" t="s">
        <v>212</v>
      </c>
      <c r="J269" s="2">
        <f t="shared" si="7"/>
        <v>0</v>
      </c>
      <c r="K269" s="51"/>
    </row>
    <row r="270" spans="1:11">
      <c r="A270" s="16">
        <v>267</v>
      </c>
      <c r="B270">
        <v>5818</v>
      </c>
      <c r="C270">
        <v>57</v>
      </c>
      <c r="D270">
        <v>0</v>
      </c>
      <c r="E270">
        <v>0</v>
      </c>
      <c r="F270">
        <v>3</v>
      </c>
      <c r="G270" t="s">
        <v>0</v>
      </c>
      <c r="H270" t="s">
        <v>4</v>
      </c>
      <c r="J270" s="2">
        <f t="shared" si="7"/>
        <v>0</v>
      </c>
      <c r="K270" s="51"/>
    </row>
    <row r="271" spans="1:11">
      <c r="A271" s="16">
        <v>268</v>
      </c>
      <c r="B271">
        <v>5851</v>
      </c>
      <c r="C271">
        <v>7</v>
      </c>
      <c r="D271">
        <v>0</v>
      </c>
      <c r="E271">
        <v>4</v>
      </c>
      <c r="F271">
        <v>0</v>
      </c>
      <c r="G271" t="s">
        <v>0</v>
      </c>
      <c r="H271" t="s">
        <v>1</v>
      </c>
      <c r="J271" s="2">
        <f t="shared" si="7"/>
        <v>0</v>
      </c>
      <c r="K271" s="51"/>
    </row>
    <row r="272" spans="1:11">
      <c r="A272" s="16">
        <v>269</v>
      </c>
      <c r="B272">
        <v>5851</v>
      </c>
      <c r="C272">
        <v>18</v>
      </c>
      <c r="D272">
        <v>1</v>
      </c>
      <c r="E272">
        <v>3</v>
      </c>
      <c r="F272">
        <v>0</v>
      </c>
      <c r="G272" t="s">
        <v>0</v>
      </c>
      <c r="H272" t="s">
        <v>1</v>
      </c>
      <c r="I272" t="s">
        <v>213</v>
      </c>
      <c r="J272" s="2">
        <f t="shared" si="7"/>
        <v>0</v>
      </c>
      <c r="K272" s="51"/>
    </row>
    <row r="273" spans="1:11">
      <c r="A273" s="16">
        <v>270</v>
      </c>
      <c r="B273">
        <v>5851</v>
      </c>
      <c r="C273">
        <v>27</v>
      </c>
      <c r="D273">
        <v>1</v>
      </c>
      <c r="E273">
        <v>3</v>
      </c>
      <c r="F273">
        <v>0</v>
      </c>
      <c r="G273" t="s">
        <v>0</v>
      </c>
      <c r="H273" t="s">
        <v>4</v>
      </c>
      <c r="I273" t="s">
        <v>214</v>
      </c>
      <c r="J273" s="2">
        <f t="shared" si="7"/>
        <v>0</v>
      </c>
      <c r="K273" s="51"/>
    </row>
    <row r="274" spans="1:11">
      <c r="A274" s="16">
        <v>271</v>
      </c>
      <c r="B274">
        <v>5851</v>
      </c>
      <c r="C274">
        <v>36</v>
      </c>
      <c r="D274">
        <v>1</v>
      </c>
      <c r="E274">
        <v>2</v>
      </c>
      <c r="F274">
        <v>0</v>
      </c>
      <c r="G274" t="s">
        <v>0</v>
      </c>
      <c r="H274" t="s">
        <v>1</v>
      </c>
      <c r="I274" t="s">
        <v>66</v>
      </c>
      <c r="J274" s="2">
        <f t="shared" si="7"/>
        <v>0</v>
      </c>
      <c r="K274" s="51"/>
    </row>
    <row r="275" spans="1:11">
      <c r="A275" s="16">
        <v>272</v>
      </c>
      <c r="B275">
        <v>5851</v>
      </c>
      <c r="C275">
        <v>45</v>
      </c>
      <c r="D275">
        <v>1</v>
      </c>
      <c r="E275">
        <v>4</v>
      </c>
      <c r="F275">
        <v>0</v>
      </c>
      <c r="G275" t="s">
        <v>0</v>
      </c>
      <c r="H275" t="s">
        <v>4</v>
      </c>
      <c r="I275" t="s">
        <v>163</v>
      </c>
      <c r="J275" s="2">
        <f t="shared" si="7"/>
        <v>0</v>
      </c>
      <c r="K275" s="51"/>
    </row>
    <row r="276" spans="1:11">
      <c r="A276" s="16">
        <v>273</v>
      </c>
      <c r="B276">
        <v>5851</v>
      </c>
      <c r="C276">
        <v>51</v>
      </c>
      <c r="D276">
        <v>1</v>
      </c>
      <c r="E276">
        <v>3</v>
      </c>
      <c r="F276">
        <v>2</v>
      </c>
      <c r="G276" t="s">
        <v>10</v>
      </c>
      <c r="H276" t="s">
        <v>4</v>
      </c>
      <c r="I276" t="s">
        <v>215</v>
      </c>
      <c r="J276" s="2">
        <f t="shared" si="7"/>
        <v>1</v>
      </c>
      <c r="K276" s="51"/>
    </row>
    <row r="277" spans="1:11">
      <c r="A277" s="16">
        <v>274</v>
      </c>
      <c r="B277">
        <v>6000</v>
      </c>
      <c r="C277">
        <v>9</v>
      </c>
      <c r="D277">
        <v>0</v>
      </c>
      <c r="E277">
        <v>0</v>
      </c>
      <c r="F277">
        <v>0</v>
      </c>
      <c r="G277" t="s">
        <v>0</v>
      </c>
      <c r="H277" t="s">
        <v>1</v>
      </c>
      <c r="J277" s="2">
        <f t="shared" si="7"/>
        <v>0</v>
      </c>
      <c r="K277" s="51"/>
    </row>
    <row r="278" spans="1:11">
      <c r="A278" s="16">
        <v>275</v>
      </c>
      <c r="B278">
        <v>6000</v>
      </c>
      <c r="C278">
        <v>9</v>
      </c>
      <c r="D278">
        <v>0</v>
      </c>
      <c r="E278">
        <v>0</v>
      </c>
      <c r="F278">
        <v>0</v>
      </c>
      <c r="G278" t="s">
        <v>0</v>
      </c>
      <c r="H278" t="s">
        <v>1</v>
      </c>
      <c r="I278" t="s">
        <v>79</v>
      </c>
      <c r="J278" s="2">
        <f t="shared" si="7"/>
        <v>0</v>
      </c>
      <c r="K278" s="51"/>
    </row>
    <row r="279" spans="1:11">
      <c r="A279" s="16">
        <v>276</v>
      </c>
      <c r="B279">
        <v>6000</v>
      </c>
      <c r="C279">
        <v>17</v>
      </c>
      <c r="D279">
        <v>0</v>
      </c>
      <c r="E279">
        <v>0</v>
      </c>
      <c r="F279">
        <v>0</v>
      </c>
      <c r="G279" t="s">
        <v>0</v>
      </c>
      <c r="H279" t="s">
        <v>1</v>
      </c>
      <c r="I279" t="s">
        <v>216</v>
      </c>
      <c r="J279" s="2">
        <f t="shared" si="7"/>
        <v>0</v>
      </c>
      <c r="K279" s="51"/>
    </row>
    <row r="280" spans="1:11">
      <c r="A280" s="16">
        <v>277</v>
      </c>
      <c r="B280">
        <v>6000</v>
      </c>
      <c r="C280">
        <v>26</v>
      </c>
      <c r="D280">
        <v>3</v>
      </c>
      <c r="E280">
        <v>0</v>
      </c>
      <c r="F280">
        <v>0</v>
      </c>
      <c r="G280" t="s">
        <v>0</v>
      </c>
      <c r="H280" t="s">
        <v>1</v>
      </c>
      <c r="J280" s="2">
        <f t="shared" si="7"/>
        <v>0</v>
      </c>
      <c r="K280" s="51"/>
    </row>
    <row r="281" spans="1:11">
      <c r="A281" s="16">
        <v>278</v>
      </c>
      <c r="B281">
        <v>6000</v>
      </c>
      <c r="C281">
        <v>32</v>
      </c>
      <c r="D281">
        <v>0</v>
      </c>
      <c r="E281">
        <v>5</v>
      </c>
      <c r="F281">
        <v>0</v>
      </c>
      <c r="G281" t="s">
        <v>0</v>
      </c>
      <c r="H281" t="s">
        <v>4</v>
      </c>
      <c r="I281" t="s">
        <v>217</v>
      </c>
      <c r="J281" s="2">
        <f t="shared" si="7"/>
        <v>0</v>
      </c>
      <c r="K281" s="51"/>
    </row>
    <row r="282" spans="1:11">
      <c r="A282" s="16">
        <v>279</v>
      </c>
      <c r="B282">
        <v>6000</v>
      </c>
      <c r="C282">
        <v>38</v>
      </c>
      <c r="D282">
        <v>0</v>
      </c>
      <c r="E282">
        <v>3</v>
      </c>
      <c r="F282">
        <v>0</v>
      </c>
      <c r="G282" t="s">
        <v>0</v>
      </c>
      <c r="H282" t="s">
        <v>1</v>
      </c>
      <c r="I282" t="s">
        <v>218</v>
      </c>
      <c r="J282" s="2">
        <f t="shared" si="7"/>
        <v>0</v>
      </c>
      <c r="K282" s="51"/>
    </row>
    <row r="283" spans="1:11">
      <c r="A283" s="16">
        <v>280</v>
      </c>
      <c r="B283">
        <v>6000</v>
      </c>
      <c r="C283">
        <v>50</v>
      </c>
      <c r="D283">
        <v>0</v>
      </c>
      <c r="E283">
        <v>0</v>
      </c>
      <c r="F283">
        <v>0</v>
      </c>
      <c r="G283" t="s">
        <v>0</v>
      </c>
      <c r="H283" t="s">
        <v>1</v>
      </c>
      <c r="I283" t="s">
        <v>79</v>
      </c>
      <c r="J283" s="2">
        <f t="shared" si="7"/>
        <v>0</v>
      </c>
      <c r="K283" s="51"/>
    </row>
    <row r="284" spans="1:11">
      <c r="A284" s="16">
        <v>281</v>
      </c>
      <c r="B284">
        <v>6658</v>
      </c>
      <c r="C284">
        <v>3</v>
      </c>
      <c r="D284">
        <v>0</v>
      </c>
      <c r="E284">
        <v>0</v>
      </c>
      <c r="F284">
        <v>0</v>
      </c>
      <c r="G284" t="s">
        <v>0</v>
      </c>
      <c r="H284" t="s">
        <v>1</v>
      </c>
      <c r="I284" t="s">
        <v>52</v>
      </c>
      <c r="J284" s="2">
        <f t="shared" si="7"/>
        <v>0</v>
      </c>
      <c r="K284" s="51"/>
    </row>
    <row r="285" spans="1:11">
      <c r="A285" s="16">
        <v>282</v>
      </c>
      <c r="B285">
        <v>6658</v>
      </c>
      <c r="C285">
        <v>12</v>
      </c>
      <c r="D285">
        <v>1</v>
      </c>
      <c r="E285">
        <v>1</v>
      </c>
      <c r="F285">
        <v>0</v>
      </c>
      <c r="G285" t="s">
        <v>0</v>
      </c>
      <c r="H285" t="s">
        <v>1</v>
      </c>
      <c r="J285" s="2">
        <f t="shared" si="7"/>
        <v>0</v>
      </c>
      <c r="K285" s="51"/>
    </row>
    <row r="286" spans="1:11">
      <c r="A286" s="16">
        <v>283</v>
      </c>
      <c r="B286">
        <v>6658</v>
      </c>
      <c r="C286">
        <v>21</v>
      </c>
      <c r="D286">
        <v>0</v>
      </c>
      <c r="E286">
        <v>1</v>
      </c>
      <c r="F286">
        <v>0</v>
      </c>
      <c r="G286" t="s">
        <v>0</v>
      </c>
      <c r="H286" t="s">
        <v>1</v>
      </c>
      <c r="J286" s="2">
        <f t="shared" si="7"/>
        <v>0</v>
      </c>
      <c r="K286" s="51"/>
    </row>
    <row r="287" spans="1:11">
      <c r="A287" s="16">
        <v>284</v>
      </c>
      <c r="B287">
        <v>6658</v>
      </c>
      <c r="C287">
        <v>33</v>
      </c>
      <c r="D287">
        <v>0</v>
      </c>
      <c r="E287">
        <v>1</v>
      </c>
      <c r="F287">
        <v>0</v>
      </c>
      <c r="G287" t="s">
        <v>0</v>
      </c>
      <c r="H287" t="s">
        <v>1</v>
      </c>
      <c r="I287" t="s">
        <v>79</v>
      </c>
      <c r="J287" s="2">
        <f t="shared" si="7"/>
        <v>0</v>
      </c>
      <c r="K287" s="51"/>
    </row>
    <row r="288" spans="1:11">
      <c r="A288" s="16">
        <v>285</v>
      </c>
      <c r="B288">
        <v>6658</v>
      </c>
      <c r="C288">
        <v>38</v>
      </c>
      <c r="D288">
        <v>0</v>
      </c>
      <c r="E288">
        <v>3</v>
      </c>
      <c r="F288">
        <v>0</v>
      </c>
      <c r="G288" t="s">
        <v>0</v>
      </c>
      <c r="H288" t="s">
        <v>4</v>
      </c>
      <c r="J288" s="2">
        <f t="shared" si="7"/>
        <v>0</v>
      </c>
      <c r="K288" s="51"/>
    </row>
    <row r="289" spans="1:11">
      <c r="A289" s="16">
        <v>286</v>
      </c>
      <c r="B289">
        <v>6658</v>
      </c>
      <c r="C289">
        <v>52</v>
      </c>
      <c r="D289">
        <v>0</v>
      </c>
      <c r="E289">
        <v>2</v>
      </c>
      <c r="F289">
        <v>0</v>
      </c>
      <c r="G289" t="s">
        <v>0</v>
      </c>
      <c r="H289" t="s">
        <v>1</v>
      </c>
      <c r="I289" t="s">
        <v>219</v>
      </c>
      <c r="J289" s="2">
        <f t="shared" si="7"/>
        <v>0</v>
      </c>
      <c r="K289" s="51"/>
    </row>
    <row r="290" spans="1:11">
      <c r="A290" s="16">
        <v>287</v>
      </c>
      <c r="B290">
        <v>6668</v>
      </c>
      <c r="C290">
        <v>14</v>
      </c>
      <c r="D290">
        <v>2</v>
      </c>
      <c r="E290">
        <v>0</v>
      </c>
      <c r="F290">
        <v>0</v>
      </c>
      <c r="G290" t="s">
        <v>10</v>
      </c>
      <c r="H290" t="s">
        <v>1</v>
      </c>
      <c r="I290" t="s">
        <v>220</v>
      </c>
      <c r="J290" s="2">
        <f t="shared" si="7"/>
        <v>1</v>
      </c>
      <c r="K290" s="51"/>
    </row>
    <row r="291" spans="1:11">
      <c r="A291" s="16">
        <v>288</v>
      </c>
      <c r="B291">
        <v>6668</v>
      </c>
      <c r="C291">
        <v>23</v>
      </c>
      <c r="D291">
        <v>0</v>
      </c>
      <c r="E291">
        <v>0</v>
      </c>
      <c r="F291">
        <v>0</v>
      </c>
      <c r="G291" t="s">
        <v>0</v>
      </c>
      <c r="H291" t="s">
        <v>1</v>
      </c>
      <c r="I291" t="s">
        <v>123</v>
      </c>
      <c r="J291" s="2">
        <f t="shared" si="7"/>
        <v>0</v>
      </c>
      <c r="K291" s="51"/>
    </row>
    <row r="292" spans="1:11">
      <c r="A292" s="16">
        <v>289</v>
      </c>
      <c r="B292">
        <v>6668</v>
      </c>
      <c r="C292">
        <v>35</v>
      </c>
      <c r="D292">
        <v>2</v>
      </c>
      <c r="E292">
        <v>0</v>
      </c>
      <c r="F292">
        <v>0</v>
      </c>
      <c r="G292" t="s">
        <v>0</v>
      </c>
      <c r="H292" t="s">
        <v>1</v>
      </c>
      <c r="J292" s="2">
        <f t="shared" si="7"/>
        <v>0</v>
      </c>
      <c r="K292" s="51"/>
    </row>
    <row r="293" spans="1:11">
      <c r="A293" s="16">
        <v>290</v>
      </c>
      <c r="B293">
        <v>6668</v>
      </c>
      <c r="C293">
        <v>44</v>
      </c>
      <c r="D293">
        <v>1</v>
      </c>
      <c r="E293">
        <v>2</v>
      </c>
      <c r="F293">
        <v>0</v>
      </c>
      <c r="G293" t="s">
        <v>0</v>
      </c>
      <c r="H293" t="s">
        <v>4</v>
      </c>
      <c r="I293" t="s">
        <v>221</v>
      </c>
      <c r="J293" s="2">
        <f t="shared" si="7"/>
        <v>0</v>
      </c>
      <c r="K293" s="51"/>
    </row>
    <row r="294" spans="1:11">
      <c r="A294" s="16">
        <v>291</v>
      </c>
      <c r="B294">
        <v>6668</v>
      </c>
      <c r="C294">
        <v>49</v>
      </c>
      <c r="D294">
        <v>2</v>
      </c>
      <c r="E294">
        <v>2</v>
      </c>
      <c r="F294">
        <v>0</v>
      </c>
      <c r="G294" t="s">
        <v>0</v>
      </c>
      <c r="H294" t="s">
        <v>1</v>
      </c>
      <c r="I294" t="s">
        <v>222</v>
      </c>
      <c r="J294" s="2">
        <f t="shared" si="7"/>
        <v>0</v>
      </c>
      <c r="K294" s="51"/>
    </row>
    <row r="295" spans="1:11">
      <c r="A295" s="16">
        <v>292</v>
      </c>
      <c r="B295">
        <v>6668</v>
      </c>
      <c r="C295">
        <v>55</v>
      </c>
      <c r="D295">
        <v>2</v>
      </c>
      <c r="E295">
        <v>0</v>
      </c>
      <c r="F295">
        <v>0</v>
      </c>
      <c r="G295" t="s">
        <v>0</v>
      </c>
      <c r="H295" t="s">
        <v>1</v>
      </c>
      <c r="J295" s="2">
        <f t="shared" si="7"/>
        <v>0</v>
      </c>
      <c r="K295" s="51"/>
    </row>
    <row r="296" spans="1:11">
      <c r="A296" s="16">
        <v>293</v>
      </c>
      <c r="B296">
        <v>6833</v>
      </c>
      <c r="C296">
        <v>7</v>
      </c>
      <c r="D296">
        <v>0</v>
      </c>
      <c r="E296">
        <v>9</v>
      </c>
      <c r="F296">
        <v>0</v>
      </c>
      <c r="G296" t="s">
        <v>0</v>
      </c>
      <c r="H296" t="s">
        <v>4</v>
      </c>
      <c r="J296" s="2">
        <f t="shared" si="7"/>
        <v>0</v>
      </c>
      <c r="K296" s="51"/>
    </row>
    <row r="297" spans="1:11">
      <c r="A297" s="16">
        <v>294</v>
      </c>
      <c r="B297">
        <v>6833</v>
      </c>
      <c r="C297">
        <v>16</v>
      </c>
      <c r="D297">
        <v>0</v>
      </c>
      <c r="E297">
        <v>6</v>
      </c>
      <c r="F297">
        <v>0</v>
      </c>
      <c r="G297" t="s">
        <v>0</v>
      </c>
      <c r="H297" t="s">
        <v>1</v>
      </c>
      <c r="I297" t="s">
        <v>223</v>
      </c>
      <c r="J297" s="2">
        <f t="shared" si="7"/>
        <v>0</v>
      </c>
      <c r="K297" s="51"/>
    </row>
    <row r="298" spans="1:11">
      <c r="A298" s="16">
        <v>295</v>
      </c>
      <c r="B298">
        <v>6833</v>
      </c>
      <c r="C298">
        <v>21</v>
      </c>
      <c r="D298">
        <v>0</v>
      </c>
      <c r="E298">
        <v>7</v>
      </c>
      <c r="F298">
        <v>0</v>
      </c>
      <c r="G298" t="s">
        <v>0</v>
      </c>
      <c r="H298" t="s">
        <v>4</v>
      </c>
      <c r="J298" s="2">
        <f t="shared" si="7"/>
        <v>0</v>
      </c>
      <c r="K298" s="51"/>
    </row>
    <row r="299" spans="1:11">
      <c r="A299" s="16">
        <v>296</v>
      </c>
      <c r="B299">
        <v>6833</v>
      </c>
      <c r="C299">
        <v>28</v>
      </c>
      <c r="D299">
        <v>0</v>
      </c>
      <c r="E299">
        <v>7</v>
      </c>
      <c r="F299">
        <v>0</v>
      </c>
      <c r="G299" t="s">
        <v>0</v>
      </c>
      <c r="H299" t="s">
        <v>4</v>
      </c>
      <c r="I299" t="s">
        <v>224</v>
      </c>
      <c r="J299" s="2">
        <f t="shared" si="7"/>
        <v>0</v>
      </c>
      <c r="K299" s="51"/>
    </row>
    <row r="300" spans="1:11">
      <c r="A300" s="16">
        <v>297</v>
      </c>
      <c r="B300">
        <v>6833</v>
      </c>
      <c r="C300">
        <v>37</v>
      </c>
      <c r="D300">
        <v>0</v>
      </c>
      <c r="E300">
        <v>9</v>
      </c>
      <c r="F300">
        <v>0</v>
      </c>
      <c r="G300" t="s">
        <v>0</v>
      </c>
      <c r="H300" t="s">
        <v>1</v>
      </c>
      <c r="J300" s="2">
        <f t="shared" si="7"/>
        <v>0</v>
      </c>
      <c r="K300" s="51"/>
    </row>
    <row r="301" spans="1:11">
      <c r="A301" s="16">
        <v>298</v>
      </c>
      <c r="B301">
        <v>6833</v>
      </c>
      <c r="C301">
        <v>49</v>
      </c>
      <c r="D301">
        <v>0</v>
      </c>
      <c r="E301">
        <v>6</v>
      </c>
      <c r="F301">
        <v>0</v>
      </c>
      <c r="G301" t="s">
        <v>0</v>
      </c>
      <c r="H301" t="s">
        <v>4</v>
      </c>
      <c r="J301" s="2">
        <f t="shared" si="7"/>
        <v>0</v>
      </c>
      <c r="K301" s="51"/>
    </row>
    <row r="302" spans="1:11">
      <c r="A302" s="16">
        <v>299</v>
      </c>
      <c r="B302">
        <v>6915</v>
      </c>
      <c r="C302">
        <v>3</v>
      </c>
      <c r="D302">
        <v>0</v>
      </c>
      <c r="E302">
        <v>0</v>
      </c>
      <c r="F302">
        <v>0</v>
      </c>
      <c r="G302" t="s">
        <v>0</v>
      </c>
      <c r="H302" t="s">
        <v>1</v>
      </c>
      <c r="I302" t="s">
        <v>48</v>
      </c>
      <c r="J302" s="2">
        <f t="shared" si="7"/>
        <v>0</v>
      </c>
      <c r="K302" s="51"/>
    </row>
    <row r="303" spans="1:11">
      <c r="A303" s="16">
        <v>300</v>
      </c>
      <c r="B303">
        <v>6915</v>
      </c>
      <c r="C303">
        <v>11</v>
      </c>
      <c r="D303">
        <v>0</v>
      </c>
      <c r="E303">
        <v>0</v>
      </c>
      <c r="F303">
        <v>0</v>
      </c>
      <c r="G303" t="s">
        <v>0</v>
      </c>
      <c r="H303" t="s">
        <v>1</v>
      </c>
      <c r="I303" t="s">
        <v>225</v>
      </c>
      <c r="J303" s="2">
        <f t="shared" si="7"/>
        <v>0</v>
      </c>
      <c r="K303" s="51"/>
    </row>
    <row r="304" spans="1:11">
      <c r="A304" s="16">
        <v>301</v>
      </c>
      <c r="B304">
        <v>6915</v>
      </c>
      <c r="C304">
        <v>22</v>
      </c>
      <c r="D304">
        <v>0</v>
      </c>
      <c r="E304">
        <v>0</v>
      </c>
      <c r="F304">
        <v>0</v>
      </c>
      <c r="G304" t="s">
        <v>0</v>
      </c>
      <c r="H304" t="s">
        <v>4</v>
      </c>
      <c r="I304" t="s">
        <v>226</v>
      </c>
      <c r="J304" s="2">
        <f t="shared" si="7"/>
        <v>0</v>
      </c>
      <c r="K304" s="51"/>
    </row>
    <row r="305" spans="1:11">
      <c r="A305" s="16">
        <v>302</v>
      </c>
      <c r="B305">
        <v>6915</v>
      </c>
      <c r="C305">
        <v>36</v>
      </c>
      <c r="D305">
        <v>0</v>
      </c>
      <c r="E305">
        <v>0</v>
      </c>
      <c r="F305">
        <v>0</v>
      </c>
      <c r="G305" t="s">
        <v>0</v>
      </c>
      <c r="H305" t="s">
        <v>4</v>
      </c>
      <c r="J305" s="2">
        <f t="shared" si="7"/>
        <v>0</v>
      </c>
      <c r="K305" s="51"/>
    </row>
    <row r="306" spans="1:11">
      <c r="A306" s="16">
        <v>303</v>
      </c>
      <c r="B306">
        <v>6915</v>
      </c>
      <c r="C306">
        <v>44</v>
      </c>
      <c r="D306">
        <v>0</v>
      </c>
      <c r="E306">
        <v>0</v>
      </c>
      <c r="F306">
        <v>0</v>
      </c>
      <c r="G306" t="s">
        <v>0</v>
      </c>
      <c r="H306" t="s">
        <v>1</v>
      </c>
      <c r="I306" t="s">
        <v>79</v>
      </c>
      <c r="J306" s="2">
        <f t="shared" si="7"/>
        <v>0</v>
      </c>
      <c r="K306" s="51"/>
    </row>
    <row r="307" spans="1:11">
      <c r="A307" s="16">
        <v>304</v>
      </c>
      <c r="B307">
        <v>6915</v>
      </c>
      <c r="C307">
        <v>50</v>
      </c>
      <c r="D307">
        <v>0</v>
      </c>
      <c r="E307">
        <v>0</v>
      </c>
      <c r="F307">
        <v>0</v>
      </c>
      <c r="G307" t="s">
        <v>0</v>
      </c>
      <c r="H307" t="s">
        <v>4</v>
      </c>
      <c r="J307" s="2">
        <f t="shared" si="7"/>
        <v>0</v>
      </c>
      <c r="K307" s="51"/>
    </row>
    <row r="308" spans="1:11">
      <c r="A308" s="16">
        <v>305</v>
      </c>
      <c r="B308">
        <v>6915</v>
      </c>
      <c r="C308">
        <v>57</v>
      </c>
      <c r="D308">
        <v>0</v>
      </c>
      <c r="E308">
        <v>0</v>
      </c>
      <c r="F308">
        <v>0</v>
      </c>
      <c r="G308" t="s">
        <v>0</v>
      </c>
      <c r="H308" t="s">
        <v>1</v>
      </c>
      <c r="I308" t="s">
        <v>227</v>
      </c>
      <c r="J308" s="2">
        <f t="shared" si="7"/>
        <v>0</v>
      </c>
      <c r="K308" s="51"/>
    </row>
    <row r="309" spans="1:11">
      <c r="A309" s="16">
        <v>306</v>
      </c>
      <c r="B309">
        <v>6938</v>
      </c>
      <c r="C309">
        <v>3</v>
      </c>
      <c r="D309">
        <v>0</v>
      </c>
      <c r="E309">
        <v>0</v>
      </c>
      <c r="F309">
        <v>0</v>
      </c>
      <c r="G309" t="s">
        <v>0</v>
      </c>
      <c r="H309" t="s">
        <v>1</v>
      </c>
      <c r="I309" t="s">
        <v>50</v>
      </c>
      <c r="J309" s="2">
        <f t="shared" si="7"/>
        <v>0</v>
      </c>
      <c r="K309" s="51"/>
    </row>
    <row r="310" spans="1:11">
      <c r="A310" s="16">
        <v>307</v>
      </c>
      <c r="B310">
        <v>6938</v>
      </c>
      <c r="C310">
        <v>10</v>
      </c>
      <c r="D310">
        <v>0</v>
      </c>
      <c r="E310">
        <v>2</v>
      </c>
      <c r="F310">
        <v>0</v>
      </c>
      <c r="G310" t="s">
        <v>0</v>
      </c>
      <c r="H310" t="s">
        <v>1</v>
      </c>
      <c r="I310" t="s">
        <v>228</v>
      </c>
      <c r="J310" s="2">
        <f t="shared" si="7"/>
        <v>0</v>
      </c>
      <c r="K310" s="51"/>
    </row>
    <row r="311" spans="1:11">
      <c r="A311" s="16">
        <v>308</v>
      </c>
      <c r="B311">
        <v>6938</v>
      </c>
      <c r="C311">
        <v>20</v>
      </c>
      <c r="D311">
        <v>0</v>
      </c>
      <c r="E311">
        <v>0</v>
      </c>
      <c r="F311">
        <v>0</v>
      </c>
      <c r="G311" t="s">
        <v>0</v>
      </c>
      <c r="H311" t="s">
        <v>1</v>
      </c>
      <c r="I311" t="s">
        <v>229</v>
      </c>
      <c r="J311" s="2">
        <f t="shared" si="7"/>
        <v>0</v>
      </c>
      <c r="K311" s="51"/>
    </row>
    <row r="312" spans="1:11">
      <c r="A312" s="16">
        <v>309</v>
      </c>
      <c r="B312">
        <v>6938</v>
      </c>
      <c r="C312">
        <v>31</v>
      </c>
      <c r="D312">
        <v>0</v>
      </c>
      <c r="E312">
        <v>0</v>
      </c>
      <c r="F312">
        <v>0</v>
      </c>
      <c r="G312" t="s">
        <v>0</v>
      </c>
      <c r="H312" t="s">
        <v>1</v>
      </c>
      <c r="I312" t="s">
        <v>219</v>
      </c>
      <c r="J312" s="2">
        <f t="shared" si="7"/>
        <v>0</v>
      </c>
      <c r="K312" s="51"/>
    </row>
    <row r="313" spans="1:11">
      <c r="A313" s="16">
        <v>310</v>
      </c>
      <c r="B313">
        <v>6938</v>
      </c>
      <c r="C313">
        <v>43</v>
      </c>
      <c r="D313">
        <v>0</v>
      </c>
      <c r="E313">
        <v>0</v>
      </c>
      <c r="F313">
        <v>0</v>
      </c>
      <c r="G313" t="s">
        <v>0</v>
      </c>
      <c r="H313" t="s">
        <v>1</v>
      </c>
      <c r="I313" t="s">
        <v>79</v>
      </c>
      <c r="J313" s="2">
        <f t="shared" si="7"/>
        <v>0</v>
      </c>
      <c r="K313" s="51"/>
    </row>
    <row r="314" spans="1:11">
      <c r="A314" s="16">
        <v>311</v>
      </c>
      <c r="B314">
        <v>6938</v>
      </c>
      <c r="C314">
        <v>54</v>
      </c>
      <c r="D314">
        <v>0</v>
      </c>
      <c r="E314">
        <v>0</v>
      </c>
      <c r="F314">
        <v>0</v>
      </c>
      <c r="G314" t="s">
        <v>0</v>
      </c>
      <c r="H314" t="s">
        <v>1</v>
      </c>
      <c r="J314" s="2">
        <f t="shared" si="7"/>
        <v>0</v>
      </c>
      <c r="K314" s="51"/>
    </row>
    <row r="315" spans="1:11">
      <c r="A315" s="16">
        <v>312</v>
      </c>
      <c r="B315">
        <v>7042</v>
      </c>
      <c r="C315">
        <v>5</v>
      </c>
      <c r="D315">
        <v>1</v>
      </c>
      <c r="E315">
        <v>0</v>
      </c>
      <c r="F315">
        <v>0</v>
      </c>
      <c r="G315" t="s">
        <v>0</v>
      </c>
      <c r="H315" t="s">
        <v>4</v>
      </c>
      <c r="J315" s="2">
        <f t="shared" si="7"/>
        <v>0</v>
      </c>
      <c r="K315" s="51"/>
    </row>
    <row r="316" spans="1:11">
      <c r="A316" s="16">
        <v>313</v>
      </c>
      <c r="B316">
        <v>7042</v>
      </c>
      <c r="C316">
        <v>15</v>
      </c>
      <c r="D316">
        <v>1</v>
      </c>
      <c r="E316">
        <v>2</v>
      </c>
      <c r="F316">
        <v>0</v>
      </c>
      <c r="G316" t="s">
        <v>0</v>
      </c>
      <c r="H316" t="s">
        <v>4</v>
      </c>
      <c r="J316" s="2">
        <f t="shared" si="7"/>
        <v>0</v>
      </c>
      <c r="K316" s="51"/>
    </row>
    <row r="317" spans="1:11">
      <c r="A317" s="16">
        <v>314</v>
      </c>
      <c r="B317">
        <v>7042</v>
      </c>
      <c r="C317">
        <v>21</v>
      </c>
      <c r="D317">
        <v>1</v>
      </c>
      <c r="E317">
        <v>0</v>
      </c>
      <c r="F317">
        <v>0</v>
      </c>
      <c r="G317" t="s">
        <v>0</v>
      </c>
      <c r="H317" t="s">
        <v>1</v>
      </c>
      <c r="I317" t="s">
        <v>230</v>
      </c>
      <c r="J317" s="2">
        <f t="shared" si="7"/>
        <v>0</v>
      </c>
      <c r="K317" s="51"/>
    </row>
    <row r="318" spans="1:11">
      <c r="A318" s="16">
        <v>315</v>
      </c>
      <c r="B318">
        <v>7042</v>
      </c>
      <c r="C318">
        <v>28</v>
      </c>
      <c r="D318">
        <v>1</v>
      </c>
      <c r="E318">
        <v>0</v>
      </c>
      <c r="F318">
        <v>0</v>
      </c>
      <c r="G318" t="s">
        <v>0</v>
      </c>
      <c r="H318" t="s">
        <v>1</v>
      </c>
      <c r="J318" s="2">
        <f t="shared" si="7"/>
        <v>0</v>
      </c>
      <c r="K318" s="51"/>
    </row>
    <row r="319" spans="1:11">
      <c r="A319" s="16">
        <v>316</v>
      </c>
      <c r="B319">
        <v>7042</v>
      </c>
      <c r="C319">
        <v>41</v>
      </c>
      <c r="D319">
        <v>0</v>
      </c>
      <c r="E319">
        <v>3</v>
      </c>
      <c r="F319">
        <v>0</v>
      </c>
      <c r="G319" t="s">
        <v>0</v>
      </c>
      <c r="H319" t="s">
        <v>1</v>
      </c>
      <c r="J319" s="2">
        <f t="shared" si="7"/>
        <v>0</v>
      </c>
      <c r="K319" s="51"/>
    </row>
    <row r="320" spans="1:11">
      <c r="A320" s="16">
        <v>317</v>
      </c>
      <c r="B320">
        <v>7042</v>
      </c>
      <c r="C320">
        <v>55</v>
      </c>
      <c r="D320">
        <v>2</v>
      </c>
      <c r="E320">
        <v>2</v>
      </c>
      <c r="F320">
        <v>0</v>
      </c>
      <c r="G320" t="s">
        <v>0</v>
      </c>
      <c r="H320" t="s">
        <v>4</v>
      </c>
      <c r="I320" t="s">
        <v>129</v>
      </c>
      <c r="J320" s="2">
        <f t="shared" si="7"/>
        <v>0</v>
      </c>
      <c r="K320" s="51"/>
    </row>
    <row r="321" spans="1:11">
      <c r="A321" s="16">
        <v>318</v>
      </c>
      <c r="B321">
        <v>7051</v>
      </c>
      <c r="C321">
        <v>7</v>
      </c>
      <c r="D321">
        <v>2</v>
      </c>
      <c r="E321">
        <v>0</v>
      </c>
      <c r="F321">
        <v>1</v>
      </c>
      <c r="G321" t="s">
        <v>0</v>
      </c>
      <c r="H321" t="s">
        <v>1</v>
      </c>
      <c r="J321" s="2">
        <f t="shared" si="7"/>
        <v>0</v>
      </c>
      <c r="K321" s="51"/>
    </row>
    <row r="322" spans="1:11">
      <c r="A322" s="16">
        <v>319</v>
      </c>
      <c r="B322">
        <v>7051</v>
      </c>
      <c r="C322">
        <v>12</v>
      </c>
      <c r="D322">
        <v>0</v>
      </c>
      <c r="E322">
        <v>0</v>
      </c>
      <c r="F322">
        <v>3</v>
      </c>
      <c r="G322" t="s">
        <v>0</v>
      </c>
      <c r="H322" t="s">
        <v>1</v>
      </c>
      <c r="I322" t="s">
        <v>231</v>
      </c>
      <c r="J322" s="2">
        <f t="shared" si="7"/>
        <v>0</v>
      </c>
      <c r="K322" s="51"/>
    </row>
    <row r="323" spans="1:11">
      <c r="A323" s="16">
        <v>320</v>
      </c>
      <c r="B323">
        <v>7051</v>
      </c>
      <c r="C323">
        <v>35</v>
      </c>
      <c r="D323">
        <v>0</v>
      </c>
      <c r="E323">
        <v>0</v>
      </c>
      <c r="F323">
        <v>0</v>
      </c>
      <c r="G323" t="s">
        <v>0</v>
      </c>
      <c r="H323" t="s">
        <v>4</v>
      </c>
      <c r="I323" t="s">
        <v>79</v>
      </c>
      <c r="J323" s="2">
        <f t="shared" si="7"/>
        <v>0</v>
      </c>
      <c r="K323" s="51"/>
    </row>
    <row r="324" spans="1:11">
      <c r="A324" s="16">
        <v>321</v>
      </c>
      <c r="B324">
        <v>7051</v>
      </c>
      <c r="C324">
        <v>41</v>
      </c>
      <c r="D324">
        <v>1</v>
      </c>
      <c r="E324">
        <v>1</v>
      </c>
      <c r="F324">
        <v>0</v>
      </c>
      <c r="G324" t="s">
        <v>0</v>
      </c>
      <c r="H324" t="s">
        <v>4</v>
      </c>
      <c r="I324" t="s">
        <v>219</v>
      </c>
      <c r="J324" s="2">
        <f t="shared" si="7"/>
        <v>0</v>
      </c>
      <c r="K324" s="51"/>
    </row>
    <row r="325" spans="1:11">
      <c r="A325" s="16">
        <v>322</v>
      </c>
      <c r="B325">
        <v>7051</v>
      </c>
      <c r="C325">
        <v>50</v>
      </c>
      <c r="D325">
        <v>1</v>
      </c>
      <c r="E325">
        <v>0</v>
      </c>
      <c r="F325">
        <v>4</v>
      </c>
      <c r="G325" t="s">
        <v>0</v>
      </c>
      <c r="H325" t="s">
        <v>1</v>
      </c>
      <c r="I325" t="s">
        <v>232</v>
      </c>
      <c r="J325" s="2">
        <f t="shared" ref="J325:J332" si="8">IF(G325 = "Yes",1,0)</f>
        <v>0</v>
      </c>
      <c r="K325" s="51"/>
    </row>
    <row r="326" spans="1:11">
      <c r="A326" s="16">
        <v>323</v>
      </c>
      <c r="B326">
        <v>7051</v>
      </c>
      <c r="C326">
        <v>54</v>
      </c>
      <c r="D326">
        <v>0</v>
      </c>
      <c r="E326">
        <v>0</v>
      </c>
      <c r="F326">
        <v>3</v>
      </c>
      <c r="G326" t="s">
        <v>0</v>
      </c>
      <c r="H326" t="s">
        <v>4</v>
      </c>
      <c r="I326" t="s">
        <v>233</v>
      </c>
      <c r="J326" s="2">
        <f t="shared" si="8"/>
        <v>0</v>
      </c>
      <c r="K326" s="51"/>
    </row>
    <row r="327" spans="1:11">
      <c r="A327" s="16">
        <v>324</v>
      </c>
      <c r="B327">
        <v>7185</v>
      </c>
      <c r="C327">
        <v>2</v>
      </c>
      <c r="D327">
        <v>2</v>
      </c>
      <c r="E327">
        <v>0</v>
      </c>
      <c r="F327">
        <v>1</v>
      </c>
      <c r="G327" t="s">
        <v>0</v>
      </c>
      <c r="H327" t="s">
        <v>1</v>
      </c>
      <c r="J327" s="2">
        <f t="shared" si="8"/>
        <v>0</v>
      </c>
      <c r="K327" s="51"/>
    </row>
    <row r="328" spans="1:11">
      <c r="A328" s="16">
        <v>325</v>
      </c>
      <c r="B328">
        <v>7185</v>
      </c>
      <c r="C328">
        <v>18</v>
      </c>
      <c r="D328">
        <v>0</v>
      </c>
      <c r="E328">
        <v>0</v>
      </c>
      <c r="F328">
        <v>0</v>
      </c>
      <c r="G328" t="s">
        <v>0</v>
      </c>
      <c r="H328" t="s">
        <v>4</v>
      </c>
      <c r="I328" t="s">
        <v>234</v>
      </c>
      <c r="J328" s="2">
        <f t="shared" si="8"/>
        <v>0</v>
      </c>
      <c r="K328" s="51"/>
    </row>
    <row r="329" spans="1:11">
      <c r="A329" s="16">
        <v>326</v>
      </c>
      <c r="B329">
        <v>7185</v>
      </c>
      <c r="C329">
        <v>26</v>
      </c>
      <c r="D329">
        <v>0</v>
      </c>
      <c r="E329">
        <v>0</v>
      </c>
      <c r="F329">
        <v>0</v>
      </c>
      <c r="G329" t="s">
        <v>0</v>
      </c>
      <c r="H329" t="s">
        <v>1</v>
      </c>
      <c r="I329" t="s">
        <v>235</v>
      </c>
      <c r="J329" s="2">
        <f t="shared" si="8"/>
        <v>0</v>
      </c>
      <c r="K329" s="51"/>
    </row>
    <row r="330" spans="1:11">
      <c r="A330" s="16">
        <v>327</v>
      </c>
      <c r="B330">
        <v>7185</v>
      </c>
      <c r="C330">
        <v>31</v>
      </c>
      <c r="D330">
        <v>0</v>
      </c>
      <c r="E330">
        <v>0</v>
      </c>
      <c r="F330">
        <v>0</v>
      </c>
      <c r="G330" t="s">
        <v>0</v>
      </c>
      <c r="H330" t="s">
        <v>4</v>
      </c>
      <c r="J330" s="2">
        <f t="shared" si="8"/>
        <v>0</v>
      </c>
      <c r="K330" s="51"/>
    </row>
    <row r="331" spans="1:11">
      <c r="A331" s="16">
        <v>328</v>
      </c>
      <c r="B331">
        <v>7185</v>
      </c>
      <c r="C331">
        <v>39</v>
      </c>
      <c r="D331">
        <v>0</v>
      </c>
      <c r="E331">
        <v>0</v>
      </c>
      <c r="F331">
        <v>0</v>
      </c>
      <c r="G331" t="s">
        <v>0</v>
      </c>
      <c r="H331" t="s">
        <v>1</v>
      </c>
      <c r="J331" s="2">
        <f t="shared" si="8"/>
        <v>0</v>
      </c>
      <c r="K331" s="51"/>
    </row>
    <row r="332" spans="1:11">
      <c r="A332" s="16">
        <v>329</v>
      </c>
      <c r="B332">
        <v>7185</v>
      </c>
      <c r="C332">
        <v>49</v>
      </c>
      <c r="D332">
        <v>0</v>
      </c>
      <c r="E332">
        <v>0</v>
      </c>
      <c r="F332">
        <v>0</v>
      </c>
      <c r="G332" t="s">
        <v>0</v>
      </c>
      <c r="H332" t="s">
        <v>1</v>
      </c>
      <c r="I332" t="s">
        <v>236</v>
      </c>
      <c r="J332" s="2">
        <f t="shared" si="8"/>
        <v>0</v>
      </c>
      <c r="K332" s="51"/>
    </row>
    <row r="333" spans="1:11">
      <c r="A333" s="16">
        <v>330</v>
      </c>
      <c r="J333" s="2"/>
      <c r="K333" s="51"/>
    </row>
    <row r="334" spans="1:11">
      <c r="A334" s="16">
        <v>331</v>
      </c>
      <c r="J334" s="2"/>
      <c r="K334" s="51"/>
    </row>
    <row r="335" spans="1:11">
      <c r="A335" s="16">
        <v>332</v>
      </c>
      <c r="J335" s="2"/>
      <c r="K335" s="51"/>
    </row>
    <row r="336" spans="1:11">
      <c r="A336" s="16">
        <v>333</v>
      </c>
      <c r="J336" s="2"/>
      <c r="K336" s="51"/>
    </row>
    <row r="337" spans="1:11">
      <c r="A337" s="16">
        <v>334</v>
      </c>
      <c r="J337" s="2"/>
      <c r="K337" s="51"/>
    </row>
    <row r="338" spans="1:11">
      <c r="A338" s="16">
        <v>335</v>
      </c>
      <c r="J338" s="2"/>
      <c r="K338" s="51"/>
    </row>
    <row r="339" spans="1:11">
      <c r="A339" s="16">
        <v>336</v>
      </c>
      <c r="J339" s="2"/>
      <c r="K339" s="51"/>
    </row>
    <row r="340" spans="1:11">
      <c r="A340" s="16">
        <v>337</v>
      </c>
      <c r="J340" s="2"/>
      <c r="K340" s="51"/>
    </row>
    <row r="341" spans="1:11">
      <c r="A341" s="16">
        <v>338</v>
      </c>
      <c r="J341" s="2"/>
      <c r="K341" s="51"/>
    </row>
    <row r="342" spans="1:11">
      <c r="A342" s="16">
        <v>339</v>
      </c>
      <c r="J342" s="2"/>
      <c r="K342" s="51"/>
    </row>
    <row r="343" spans="1:11">
      <c r="A343" s="16">
        <v>340</v>
      </c>
      <c r="J343" s="2"/>
      <c r="K343" s="51"/>
    </row>
    <row r="344" spans="1:11">
      <c r="A344" s="16">
        <v>341</v>
      </c>
      <c r="J344" s="2"/>
      <c r="K344" s="51"/>
    </row>
    <row r="345" spans="1:11">
      <c r="A345" s="16">
        <v>342</v>
      </c>
      <c r="J345" s="2"/>
      <c r="K345" s="51"/>
    </row>
    <row r="346" spans="1:11">
      <c r="A346" s="16">
        <v>343</v>
      </c>
      <c r="J346" s="2"/>
      <c r="K346" s="51"/>
    </row>
    <row r="347" spans="1:11">
      <c r="A347" s="16">
        <v>344</v>
      </c>
      <c r="J347" s="2"/>
      <c r="K347" s="51"/>
    </row>
    <row r="348" spans="1:11">
      <c r="A348" s="16">
        <v>345</v>
      </c>
      <c r="J348" s="2"/>
      <c r="K348" s="51"/>
    </row>
    <row r="349" spans="1:11">
      <c r="A349" s="16">
        <v>346</v>
      </c>
      <c r="J349" s="2"/>
      <c r="K349" s="51"/>
    </row>
    <row r="350" spans="1:11">
      <c r="A350" s="16">
        <v>347</v>
      </c>
      <c r="J350" s="2"/>
      <c r="K350" s="51"/>
    </row>
    <row r="351" spans="1:11">
      <c r="A351" s="16">
        <v>348</v>
      </c>
      <c r="J351" s="2"/>
      <c r="K351" s="51"/>
    </row>
    <row r="352" spans="1:11">
      <c r="A352" s="16">
        <v>349</v>
      </c>
      <c r="J352" s="2"/>
      <c r="K352" s="51"/>
    </row>
    <row r="353" spans="1:11">
      <c r="A353" s="16">
        <v>350</v>
      </c>
      <c r="J353" s="2"/>
      <c r="K353" s="51"/>
    </row>
    <row r="354" spans="1:11">
      <c r="A354" s="16">
        <v>351</v>
      </c>
      <c r="J354" s="2"/>
      <c r="K354" s="51"/>
    </row>
    <row r="355" spans="1:11">
      <c r="A355" s="16">
        <v>352</v>
      </c>
      <c r="J355" s="2"/>
      <c r="K355" s="51"/>
    </row>
    <row r="356" spans="1:11">
      <c r="A356" s="16">
        <v>353</v>
      </c>
      <c r="J356" s="2"/>
      <c r="K356" s="51"/>
    </row>
    <row r="357" spans="1:11">
      <c r="A357" s="16">
        <v>354</v>
      </c>
      <c r="J357" s="2"/>
      <c r="K357" s="51"/>
    </row>
    <row r="358" spans="1:11">
      <c r="A358" s="16">
        <v>355</v>
      </c>
      <c r="J358" s="2"/>
      <c r="K358" s="51"/>
    </row>
    <row r="359" spans="1:11">
      <c r="A359" s="16">
        <v>356</v>
      </c>
      <c r="J359" s="2"/>
      <c r="K359" s="51"/>
    </row>
    <row r="360" spans="1:11">
      <c r="A360" s="16">
        <v>357</v>
      </c>
      <c r="J360" s="2"/>
      <c r="K360" s="51"/>
    </row>
    <row r="361" spans="1:11">
      <c r="A361" s="16">
        <v>358</v>
      </c>
      <c r="J361" s="2"/>
      <c r="K361" s="51"/>
    </row>
    <row r="362" spans="1:11">
      <c r="A362" s="16">
        <v>359</v>
      </c>
      <c r="J362" s="2"/>
      <c r="K362" s="51"/>
    </row>
    <row r="363" spans="1:11">
      <c r="A363" s="16">
        <v>360</v>
      </c>
      <c r="J363" s="2"/>
      <c r="K363" s="51"/>
    </row>
    <row r="364" spans="1:11">
      <c r="A364" s="16">
        <v>361</v>
      </c>
      <c r="J364" s="2"/>
      <c r="K364" s="51"/>
    </row>
    <row r="365" spans="1:11">
      <c r="A365" s="16">
        <v>362</v>
      </c>
      <c r="J365" s="2"/>
      <c r="K365" s="51"/>
    </row>
    <row r="366" spans="1:11">
      <c r="A366" s="16">
        <v>363</v>
      </c>
      <c r="J366" s="2"/>
      <c r="K366" s="51"/>
    </row>
    <row r="367" spans="1:11">
      <c r="A367" s="16">
        <v>364</v>
      </c>
      <c r="J367" s="2"/>
      <c r="K367" s="51"/>
    </row>
    <row r="368" spans="1:11">
      <c r="A368" s="16">
        <v>365</v>
      </c>
      <c r="J368" s="2"/>
      <c r="K368" s="51"/>
    </row>
    <row r="369" spans="1:11">
      <c r="A369" s="16">
        <v>366</v>
      </c>
      <c r="J369" s="2"/>
      <c r="K369" s="51"/>
    </row>
    <row r="370" spans="1:11">
      <c r="A370" s="16">
        <v>367</v>
      </c>
      <c r="J370" s="2"/>
      <c r="K370" s="51"/>
    </row>
    <row r="371" spans="1:11">
      <c r="A371" s="16">
        <v>368</v>
      </c>
      <c r="J371" s="2"/>
      <c r="K371" s="51"/>
    </row>
    <row r="372" spans="1:11">
      <c r="A372" s="16">
        <v>369</v>
      </c>
      <c r="J372" s="2"/>
      <c r="K372" s="51"/>
    </row>
    <row r="373" spans="1:11">
      <c r="A373" s="16">
        <v>370</v>
      </c>
      <c r="J373" s="2"/>
      <c r="K373" s="51"/>
    </row>
    <row r="374" spans="1:11">
      <c r="A374" s="16">
        <v>371</v>
      </c>
      <c r="J374" s="2"/>
      <c r="K374" s="51"/>
    </row>
    <row r="375" spans="1:11">
      <c r="A375" s="16">
        <v>372</v>
      </c>
      <c r="J375" s="2"/>
      <c r="K375" s="51"/>
    </row>
    <row r="376" spans="1:11">
      <c r="A376" s="16">
        <v>373</v>
      </c>
      <c r="J376" s="2"/>
      <c r="K376" s="51"/>
    </row>
    <row r="377" spans="1:11">
      <c r="A377" s="16">
        <v>374</v>
      </c>
      <c r="J377" s="2"/>
      <c r="K377" s="51"/>
    </row>
    <row r="378" spans="1:11">
      <c r="A378" s="16">
        <v>375</v>
      </c>
      <c r="J378" s="2"/>
      <c r="K378" s="51"/>
    </row>
    <row r="379" spans="1:11">
      <c r="A379" s="16">
        <v>376</v>
      </c>
      <c r="J379" s="2"/>
      <c r="K379" s="51"/>
    </row>
    <row r="380" spans="1:11">
      <c r="A380" s="16">
        <v>377</v>
      </c>
      <c r="J380" s="2"/>
      <c r="K380" s="51"/>
    </row>
    <row r="381" spans="1:11">
      <c r="A381" s="16">
        <v>378</v>
      </c>
      <c r="J381" s="2"/>
      <c r="K381" s="51"/>
    </row>
    <row r="382" spans="1:11">
      <c r="A382" s="16">
        <v>379</v>
      </c>
      <c r="J382" s="2"/>
      <c r="K382" s="51"/>
    </row>
    <row r="383" spans="1:11">
      <c r="A383" s="16">
        <v>380</v>
      </c>
      <c r="J383" s="2"/>
      <c r="K383" s="51"/>
    </row>
    <row r="384" spans="1:11">
      <c r="A384" s="16">
        <v>381</v>
      </c>
      <c r="J384" s="2"/>
      <c r="K384" s="51"/>
    </row>
    <row r="385" spans="1:11">
      <c r="A385" s="16">
        <v>382</v>
      </c>
      <c r="J385" s="2"/>
      <c r="K385" s="51"/>
    </row>
    <row r="386" spans="1:11">
      <c r="A386" s="16">
        <v>383</v>
      </c>
      <c r="J386" s="2"/>
      <c r="K386" s="51"/>
    </row>
    <row r="387" spans="1:11">
      <c r="A387" s="16">
        <v>384</v>
      </c>
      <c r="J387" s="2"/>
      <c r="K387" s="51"/>
    </row>
    <row r="388" spans="1:11">
      <c r="A388" s="16">
        <v>385</v>
      </c>
      <c r="J388" s="2"/>
      <c r="K388" s="51"/>
    </row>
    <row r="389" spans="1:11">
      <c r="A389" s="16">
        <v>386</v>
      </c>
      <c r="J389" s="2"/>
      <c r="K389" s="51"/>
    </row>
    <row r="390" spans="1:11">
      <c r="A390" s="16">
        <v>387</v>
      </c>
      <c r="J390" s="2"/>
      <c r="K390" s="51"/>
    </row>
    <row r="391" spans="1:11">
      <c r="A391" s="16">
        <v>388</v>
      </c>
      <c r="J391" s="2"/>
      <c r="K391" s="51"/>
    </row>
    <row r="392" spans="1:11">
      <c r="A392" s="16">
        <v>389</v>
      </c>
      <c r="J392" s="2"/>
      <c r="K392" s="51"/>
    </row>
    <row r="393" spans="1:11">
      <c r="A393" s="16">
        <v>390</v>
      </c>
      <c r="J393" s="2"/>
      <c r="K393" s="51"/>
    </row>
    <row r="394" spans="1:11">
      <c r="A394" s="16">
        <v>391</v>
      </c>
      <c r="J394" s="2"/>
      <c r="K394" s="51"/>
    </row>
    <row r="395" spans="1:11">
      <c r="A395" s="16">
        <v>392</v>
      </c>
      <c r="J395" s="2"/>
      <c r="K395" s="51"/>
    </row>
    <row r="396" spans="1:11">
      <c r="A396" s="16">
        <v>393</v>
      </c>
      <c r="J396" s="2"/>
      <c r="K396" s="51"/>
    </row>
    <row r="397" spans="1:11">
      <c r="A397" s="16">
        <v>394</v>
      </c>
      <c r="J397" s="2"/>
      <c r="K397" s="51"/>
    </row>
    <row r="398" spans="1:11">
      <c r="A398" s="16">
        <v>395</v>
      </c>
      <c r="J398" s="2"/>
      <c r="K398" s="51"/>
    </row>
    <row r="399" spans="1:11">
      <c r="A399" s="16">
        <v>396</v>
      </c>
      <c r="J399" s="2"/>
      <c r="K399" s="51"/>
    </row>
    <row r="400" spans="1:11">
      <c r="A400" s="16">
        <v>397</v>
      </c>
      <c r="J400" s="2"/>
      <c r="K400" s="51"/>
    </row>
    <row r="401" spans="1:11">
      <c r="A401" s="16">
        <v>398</v>
      </c>
      <c r="J401" s="2"/>
      <c r="K401" s="51"/>
    </row>
    <row r="402" spans="1:11">
      <c r="A402" s="16">
        <v>399</v>
      </c>
      <c r="J402" s="2"/>
      <c r="K402" s="51"/>
    </row>
    <row r="403" spans="1:11">
      <c r="A403" s="16">
        <v>400</v>
      </c>
      <c r="J403" s="2"/>
      <c r="K403" s="51"/>
    </row>
    <row r="404" spans="1:11">
      <c r="A404" s="16">
        <v>401</v>
      </c>
      <c r="J404" s="2"/>
      <c r="K404" s="51"/>
    </row>
    <row r="405" spans="1:11">
      <c r="A405" s="16">
        <v>402</v>
      </c>
      <c r="J405" s="2"/>
      <c r="K405" s="51"/>
    </row>
    <row r="406" spans="1:11">
      <c r="A406" s="16">
        <v>403</v>
      </c>
      <c r="J406" s="2"/>
      <c r="K406" s="51"/>
    </row>
    <row r="407" spans="1:11">
      <c r="A407" s="16">
        <v>404</v>
      </c>
      <c r="J407" s="2"/>
      <c r="K407" s="51"/>
    </row>
    <row r="408" spans="1:11">
      <c r="A408" s="16">
        <v>405</v>
      </c>
      <c r="J408" s="2"/>
      <c r="K408" s="51"/>
    </row>
    <row r="409" spans="1:11">
      <c r="A409" s="16">
        <v>406</v>
      </c>
      <c r="J409" s="2"/>
      <c r="K409" s="51"/>
    </row>
    <row r="410" spans="1:11">
      <c r="A410" s="16">
        <v>407</v>
      </c>
      <c r="J410" s="2"/>
      <c r="K410" s="51"/>
    </row>
    <row r="411" spans="1:11">
      <c r="A411" s="16">
        <v>408</v>
      </c>
      <c r="J411" s="2"/>
      <c r="K411" s="51"/>
    </row>
    <row r="412" spans="1:11">
      <c r="A412" s="16">
        <v>409</v>
      </c>
      <c r="J412" s="2"/>
      <c r="K412" s="51"/>
    </row>
    <row r="413" spans="1:11">
      <c r="A413" s="16">
        <v>410</v>
      </c>
      <c r="J413" s="2"/>
    </row>
    <row r="414" spans="1:11">
      <c r="A414" s="16">
        <v>411</v>
      </c>
      <c r="J414" s="2"/>
    </row>
    <row r="415" spans="1:11">
      <c r="A415" s="16">
        <v>412</v>
      </c>
      <c r="J415" s="2"/>
    </row>
    <row r="416" spans="1:11">
      <c r="A416" s="16">
        <v>413</v>
      </c>
      <c r="J416" s="2"/>
    </row>
    <row r="417" spans="1:10">
      <c r="A417" s="16">
        <v>414</v>
      </c>
      <c r="J417" s="2"/>
    </row>
    <row r="418" spans="1:10">
      <c r="A418" s="16">
        <v>415</v>
      </c>
      <c r="J418" s="2"/>
    </row>
    <row r="419" spans="1:10">
      <c r="A419" s="16">
        <v>416</v>
      </c>
      <c r="J419" s="2"/>
    </row>
    <row r="420" spans="1:10">
      <c r="A420" s="16">
        <v>417</v>
      </c>
      <c r="J420" s="2"/>
    </row>
    <row r="421" spans="1:10">
      <c r="A421" s="16">
        <v>418</v>
      </c>
      <c r="J421" s="2"/>
    </row>
    <row r="422" spans="1:10">
      <c r="A422" s="16">
        <v>419</v>
      </c>
      <c r="J422" s="2"/>
    </row>
    <row r="423" spans="1:10">
      <c r="A423" s="16">
        <v>420</v>
      </c>
      <c r="J423" s="2"/>
    </row>
    <row r="424" spans="1:10">
      <c r="A424" s="16">
        <v>421</v>
      </c>
      <c r="J424" s="2"/>
    </row>
    <row r="425" spans="1:10">
      <c r="A425" s="16">
        <v>422</v>
      </c>
      <c r="J425" s="2"/>
    </row>
    <row r="426" spans="1:10">
      <c r="A426" s="16">
        <v>423</v>
      </c>
      <c r="J426" s="2"/>
    </row>
    <row r="427" spans="1:10">
      <c r="A427" s="16">
        <v>424</v>
      </c>
      <c r="J427" s="2"/>
    </row>
    <row r="428" spans="1:10">
      <c r="A428" s="16">
        <v>425</v>
      </c>
      <c r="J428" s="2"/>
    </row>
    <row r="429" spans="1:10">
      <c r="A429" s="16">
        <v>426</v>
      </c>
      <c r="J429" s="2"/>
    </row>
    <row r="430" spans="1:10">
      <c r="A430" s="16">
        <v>427</v>
      </c>
      <c r="J430" s="2"/>
    </row>
    <row r="431" spans="1:10">
      <c r="A431" s="16">
        <v>428</v>
      </c>
      <c r="J431" s="2"/>
    </row>
    <row r="432" spans="1:10">
      <c r="A432" s="16">
        <v>429</v>
      </c>
      <c r="J432" s="2"/>
    </row>
    <row r="433" spans="1:10">
      <c r="A433" s="16">
        <v>430</v>
      </c>
      <c r="J433" s="2"/>
    </row>
    <row r="434" spans="1:10">
      <c r="A434" s="16">
        <v>431</v>
      </c>
      <c r="J434" s="2"/>
    </row>
    <row r="435" spans="1:10">
      <c r="A435" s="16">
        <v>432</v>
      </c>
      <c r="J435" s="2"/>
    </row>
    <row r="436" spans="1:10">
      <c r="A436" s="16">
        <v>433</v>
      </c>
      <c r="J436" s="2"/>
    </row>
    <row r="437" spans="1:10">
      <c r="A437" s="16">
        <v>434</v>
      </c>
      <c r="J437" s="2"/>
    </row>
    <row r="438" spans="1:10">
      <c r="A438" s="16">
        <v>435</v>
      </c>
      <c r="J438" s="2"/>
    </row>
    <row r="439" spans="1:10">
      <c r="A439" s="16">
        <v>436</v>
      </c>
      <c r="J439" s="2"/>
    </row>
    <row r="440" spans="1:10">
      <c r="A440" s="16">
        <v>437</v>
      </c>
      <c r="J440" s="2"/>
    </row>
    <row r="441" spans="1:10">
      <c r="A441" s="16">
        <v>438</v>
      </c>
      <c r="J441" s="2"/>
    </row>
    <row r="442" spans="1:10">
      <c r="A442" s="16">
        <v>439</v>
      </c>
      <c r="J442" s="2"/>
    </row>
    <row r="443" spans="1:10">
      <c r="A443" s="16">
        <v>440</v>
      </c>
      <c r="J443" s="2"/>
    </row>
    <row r="444" spans="1:10">
      <c r="A444" s="16">
        <v>441</v>
      </c>
      <c r="J444" s="2"/>
    </row>
    <row r="445" spans="1:10">
      <c r="A445" s="16">
        <v>442</v>
      </c>
      <c r="J445" s="2"/>
    </row>
    <row r="446" spans="1:10">
      <c r="A446" s="16">
        <v>443</v>
      </c>
      <c r="J446" s="2"/>
    </row>
    <row r="447" spans="1:10">
      <c r="A447" s="16">
        <v>444</v>
      </c>
      <c r="J447" s="2"/>
    </row>
    <row r="448" spans="1:10">
      <c r="A448" s="16">
        <v>445</v>
      </c>
      <c r="J448" s="2"/>
    </row>
    <row r="449" spans="1:10">
      <c r="A449" s="16">
        <v>446</v>
      </c>
      <c r="J449" s="2"/>
    </row>
    <row r="450" spans="1:10">
      <c r="A450" s="16">
        <v>447</v>
      </c>
      <c r="J450" s="2"/>
    </row>
    <row r="451" spans="1:10">
      <c r="A451" s="16">
        <v>448</v>
      </c>
      <c r="J451" s="2"/>
    </row>
    <row r="452" spans="1:10">
      <c r="A452" s="16">
        <v>449</v>
      </c>
      <c r="J452" s="2"/>
    </row>
    <row r="453" spans="1:10">
      <c r="A453" s="16">
        <v>450</v>
      </c>
      <c r="J453" s="2"/>
    </row>
    <row r="454" spans="1:10">
      <c r="A454" s="16">
        <v>451</v>
      </c>
      <c r="J454" s="2"/>
    </row>
    <row r="455" spans="1:10">
      <c r="A455" s="16">
        <v>452</v>
      </c>
      <c r="J455" s="2"/>
    </row>
    <row r="456" spans="1:10">
      <c r="A456" s="16">
        <v>453</v>
      </c>
      <c r="J456" s="2"/>
    </row>
    <row r="457" spans="1:10">
      <c r="A457" s="16">
        <v>454</v>
      </c>
      <c r="J457" s="2"/>
    </row>
    <row r="458" spans="1:10">
      <c r="A458" s="16">
        <v>455</v>
      </c>
      <c r="J458" s="2"/>
    </row>
    <row r="459" spans="1:10">
      <c r="A459" s="16">
        <v>456</v>
      </c>
      <c r="J459" s="2"/>
    </row>
    <row r="460" spans="1:10">
      <c r="A460" s="16">
        <v>457</v>
      </c>
      <c r="J460" s="2"/>
    </row>
    <row r="461" spans="1:10">
      <c r="A461" s="16">
        <v>458</v>
      </c>
      <c r="J461" s="2"/>
    </row>
    <row r="462" spans="1:10">
      <c r="A462" s="16">
        <v>459</v>
      </c>
      <c r="J462" s="2"/>
    </row>
    <row r="463" spans="1:10">
      <c r="A463" s="16">
        <v>460</v>
      </c>
      <c r="J463" s="2"/>
    </row>
    <row r="464" spans="1:10">
      <c r="A464" s="16">
        <v>461</v>
      </c>
      <c r="J464" s="2"/>
    </row>
    <row r="465" spans="1:10">
      <c r="A465" s="16">
        <v>462</v>
      </c>
      <c r="J465" s="2"/>
    </row>
    <row r="466" spans="1:10">
      <c r="A466" s="16">
        <v>463</v>
      </c>
      <c r="J466" s="2"/>
    </row>
    <row r="467" spans="1:10">
      <c r="A467" s="16">
        <v>464</v>
      </c>
      <c r="J467" s="2"/>
    </row>
    <row r="468" spans="1:10">
      <c r="A468" s="16">
        <v>465</v>
      </c>
      <c r="J468" s="2"/>
    </row>
    <row r="469" spans="1:10">
      <c r="A469" s="16">
        <v>466</v>
      </c>
      <c r="J469" s="2"/>
    </row>
    <row r="470" spans="1:10">
      <c r="A470" s="16">
        <v>467</v>
      </c>
      <c r="J470" s="2"/>
    </row>
    <row r="471" spans="1:10">
      <c r="A471" s="16">
        <v>468</v>
      </c>
      <c r="J471" s="2"/>
    </row>
    <row r="472" spans="1:10">
      <c r="A472" s="16">
        <v>469</v>
      </c>
      <c r="J472" s="2"/>
    </row>
    <row r="473" spans="1:10">
      <c r="A473" s="16">
        <v>470</v>
      </c>
      <c r="J473" s="2"/>
    </row>
    <row r="474" spans="1:10">
      <c r="A474" s="16">
        <v>471</v>
      </c>
      <c r="J474" s="2"/>
    </row>
    <row r="475" spans="1:10">
      <c r="A475" s="16">
        <v>472</v>
      </c>
      <c r="J475" s="2"/>
    </row>
    <row r="476" spans="1:10">
      <c r="A476" s="16">
        <v>473</v>
      </c>
      <c r="J476" s="2"/>
    </row>
    <row r="477" spans="1:10">
      <c r="A477" s="16">
        <v>474</v>
      </c>
      <c r="J477" s="2"/>
    </row>
    <row r="478" spans="1:10">
      <c r="A478" s="16">
        <v>475</v>
      </c>
      <c r="J478" s="2"/>
    </row>
    <row r="479" spans="1:10">
      <c r="A479" s="16">
        <v>476</v>
      </c>
      <c r="J479" s="2"/>
    </row>
    <row r="480" spans="1:10">
      <c r="A480" s="16">
        <v>477</v>
      </c>
      <c r="J480" s="2"/>
    </row>
    <row r="481" spans="1:10">
      <c r="A481" s="16">
        <v>478</v>
      </c>
      <c r="J481" s="2"/>
    </row>
    <row r="482" spans="1:10">
      <c r="A482" s="16">
        <v>479</v>
      </c>
      <c r="J482" s="2"/>
    </row>
    <row r="483" spans="1:10">
      <c r="A483" s="16">
        <v>480</v>
      </c>
      <c r="J483" s="2"/>
    </row>
    <row r="484" spans="1:10">
      <c r="A484" s="16">
        <v>481</v>
      </c>
      <c r="J484" s="2"/>
    </row>
    <row r="485" spans="1:10">
      <c r="A485" s="16">
        <v>482</v>
      </c>
      <c r="J485" s="2"/>
    </row>
    <row r="486" spans="1:10">
      <c r="A486" s="16">
        <v>483</v>
      </c>
      <c r="J486" s="2"/>
    </row>
    <row r="487" spans="1:10">
      <c r="A487" s="16">
        <v>484</v>
      </c>
      <c r="J487" s="2"/>
    </row>
    <row r="488" spans="1:10">
      <c r="A488" s="16">
        <v>485</v>
      </c>
      <c r="J488" s="2"/>
    </row>
    <row r="489" spans="1:10">
      <c r="A489" s="16">
        <v>486</v>
      </c>
      <c r="B489" s="1"/>
      <c r="C489" s="1"/>
      <c r="D489" s="1"/>
      <c r="E489" s="1"/>
      <c r="F489" s="1"/>
      <c r="G489" s="1"/>
      <c r="H489" s="1"/>
      <c r="I489" s="1"/>
      <c r="J489" s="27"/>
    </row>
  </sheetData>
  <mergeCells count="3">
    <mergeCell ref="A1:L1"/>
    <mergeCell ref="A2:J2"/>
    <mergeCell ref="K2:K41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8"/>
  <sheetViews>
    <sheetView workbookViewId="0">
      <selection activeCell="R6" sqref="R6"/>
    </sheetView>
  </sheetViews>
  <sheetFormatPr baseColWidth="10" defaultColWidth="8.83203125" defaultRowHeight="15"/>
  <cols>
    <col min="1" max="1" width="11" customWidth="1"/>
    <col min="2" max="2" width="15.6640625" customWidth="1"/>
    <col min="3" max="3" width="12.6640625" customWidth="1"/>
    <col min="4" max="4" width="12.33203125" customWidth="1"/>
    <col min="5" max="6" width="11.5" customWidth="1"/>
    <col min="7" max="7" width="17.1640625" customWidth="1"/>
    <col min="8" max="8" width="15.5" customWidth="1"/>
    <col min="9" max="9" width="14.33203125" customWidth="1"/>
    <col min="10" max="10" width="14.5" customWidth="1"/>
    <col min="11" max="11" width="8.1640625" customWidth="1"/>
    <col min="12" max="12" width="6.6640625" customWidth="1"/>
    <col min="14" max="14" width="9.5" customWidth="1"/>
    <col min="15" max="15" width="12.6640625" customWidth="1"/>
    <col min="16" max="17" width="11.5" customWidth="1"/>
    <col min="18" max="18" width="16.33203125" customWidth="1"/>
    <col min="19" max="19" width="10.33203125" customWidth="1"/>
    <col min="21" max="21" width="11.33203125" customWidth="1"/>
    <col min="22" max="22" width="17" customWidth="1"/>
    <col min="24" max="24" width="6" customWidth="1"/>
  </cols>
  <sheetData>
    <row r="1" spans="1:29" ht="32.25" customHeight="1">
      <c r="A1" s="56" t="s">
        <v>40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9" ht="21">
      <c r="A2" s="55" t="s">
        <v>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41"/>
      <c r="Y2" s="57" t="s">
        <v>44</v>
      </c>
      <c r="Z2" s="57"/>
      <c r="AA2" s="57"/>
      <c r="AB2" s="57"/>
      <c r="AC2" s="57"/>
    </row>
    <row r="3" spans="1:29">
      <c r="A3" s="52" t="s">
        <v>42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  <c r="M3" s="54" t="s">
        <v>43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41"/>
    </row>
    <row r="4" spans="1:29" ht="16" thickBot="1">
      <c r="A4" s="4" t="s">
        <v>15</v>
      </c>
      <c r="B4" s="30" t="s">
        <v>2</v>
      </c>
      <c r="C4" s="30" t="s">
        <v>34</v>
      </c>
      <c r="D4" s="30" t="s">
        <v>36</v>
      </c>
      <c r="E4" s="30" t="s">
        <v>35</v>
      </c>
      <c r="F4" s="30" t="s">
        <v>33</v>
      </c>
      <c r="G4" s="31" t="s">
        <v>20</v>
      </c>
      <c r="H4" s="31" t="s">
        <v>21</v>
      </c>
      <c r="I4" s="31" t="s">
        <v>22</v>
      </c>
      <c r="J4" s="31" t="s">
        <v>37</v>
      </c>
      <c r="K4" s="32" t="s">
        <v>38</v>
      </c>
      <c r="L4" s="53"/>
      <c r="M4" s="4" t="s">
        <v>15</v>
      </c>
      <c r="N4" s="40" t="s">
        <v>39</v>
      </c>
      <c r="O4" s="40" t="s">
        <v>34</v>
      </c>
      <c r="P4" s="40" t="s">
        <v>33</v>
      </c>
      <c r="Q4" s="40" t="s">
        <v>35</v>
      </c>
      <c r="R4" s="40" t="s">
        <v>13</v>
      </c>
      <c r="S4" s="40" t="s">
        <v>14</v>
      </c>
      <c r="T4" s="40" t="s">
        <v>12</v>
      </c>
      <c r="U4" s="40" t="s">
        <v>27</v>
      </c>
      <c r="V4" s="40" t="s">
        <v>20</v>
      </c>
      <c r="W4" s="40" t="s">
        <v>17</v>
      </c>
      <c r="X4" s="41"/>
    </row>
    <row r="5" spans="1:29" ht="16" thickTop="1">
      <c r="A5" s="16">
        <v>1</v>
      </c>
      <c r="B5" s="34"/>
      <c r="C5" s="34">
        <v>0.8</v>
      </c>
      <c r="D5" s="34">
        <v>0.2</v>
      </c>
      <c r="E5" s="34" t="e">
        <v>#DIV/0!</v>
      </c>
      <c r="F5" s="38">
        <v>0</v>
      </c>
      <c r="G5" s="1">
        <v>5</v>
      </c>
      <c r="H5" s="1">
        <v>2</v>
      </c>
      <c r="I5" s="1">
        <v>2</v>
      </c>
      <c r="J5" s="1">
        <v>0</v>
      </c>
      <c r="K5" s="1" t="e">
        <v>#DIV/0!</v>
      </c>
      <c r="L5" s="53"/>
      <c r="M5" s="16">
        <v>1</v>
      </c>
      <c r="N5">
        <v>330</v>
      </c>
      <c r="O5">
        <v>3.4</v>
      </c>
      <c r="P5">
        <v>1.6</v>
      </c>
      <c r="Q5">
        <v>2</v>
      </c>
      <c r="U5" t="e">
        <v>#VALUE!</v>
      </c>
      <c r="W5">
        <v>7.6</v>
      </c>
      <c r="X5" s="41"/>
    </row>
    <row r="6" spans="1:29">
      <c r="A6" s="16">
        <v>2</v>
      </c>
      <c r="B6" s="34"/>
      <c r="C6" s="34">
        <v>0.6</v>
      </c>
      <c r="D6" s="34">
        <v>0.2</v>
      </c>
      <c r="E6" s="34" t="e">
        <v>#DIV/0!</v>
      </c>
      <c r="F6" s="38">
        <v>0</v>
      </c>
      <c r="G6">
        <v>5</v>
      </c>
      <c r="H6">
        <v>2</v>
      </c>
      <c r="I6">
        <v>2</v>
      </c>
      <c r="J6">
        <v>0</v>
      </c>
      <c r="K6" t="e">
        <v>#DIV/0!</v>
      </c>
      <c r="L6" s="53"/>
      <c r="M6" s="16">
        <v>2</v>
      </c>
      <c r="N6">
        <v>5802</v>
      </c>
      <c r="O6">
        <v>0.6</v>
      </c>
      <c r="P6">
        <v>0.8</v>
      </c>
      <c r="Q6">
        <v>3.6</v>
      </c>
      <c r="U6" t="e">
        <v>#DIV/0!</v>
      </c>
      <c r="W6">
        <v>6.6000000000000005</v>
      </c>
      <c r="X6" s="41"/>
    </row>
    <row r="7" spans="1:29">
      <c r="A7" s="16">
        <v>3</v>
      </c>
      <c r="B7" s="34"/>
      <c r="C7" s="34">
        <v>0.8</v>
      </c>
      <c r="D7" s="34">
        <v>0.2</v>
      </c>
      <c r="E7" s="34" t="e">
        <v>#DIV/0!</v>
      </c>
      <c r="F7" s="38"/>
      <c r="G7">
        <v>5</v>
      </c>
      <c r="H7">
        <v>2</v>
      </c>
      <c r="I7">
        <v>2</v>
      </c>
      <c r="J7">
        <v>0</v>
      </c>
      <c r="K7" t="e">
        <v>#DIV/0!</v>
      </c>
      <c r="L7" s="53"/>
      <c r="M7" s="16">
        <v>3</v>
      </c>
      <c r="N7">
        <v>1197</v>
      </c>
      <c r="O7">
        <v>2.1428571428571428</v>
      </c>
      <c r="P7">
        <v>4.1428571428571432</v>
      </c>
      <c r="Q7">
        <v>0.8571428571428571</v>
      </c>
      <c r="U7" t="e">
        <v>#DIV/0!</v>
      </c>
      <c r="W7">
        <v>6.5357142857142856</v>
      </c>
      <c r="X7" s="41"/>
    </row>
    <row r="8" spans="1:29">
      <c r="A8" s="16">
        <v>4</v>
      </c>
      <c r="C8">
        <v>0.5</v>
      </c>
      <c r="D8">
        <v>0.2</v>
      </c>
      <c r="E8" t="e">
        <v>#DIV/0!</v>
      </c>
      <c r="G8">
        <v>5</v>
      </c>
      <c r="H8">
        <v>2</v>
      </c>
      <c r="I8">
        <v>2</v>
      </c>
      <c r="J8">
        <v>0</v>
      </c>
      <c r="K8" t="e">
        <v>#DIV/0!</v>
      </c>
      <c r="L8" s="53"/>
      <c r="M8" s="16">
        <v>4</v>
      </c>
      <c r="N8">
        <v>4</v>
      </c>
      <c r="O8">
        <v>1.2857142857142858</v>
      </c>
      <c r="P8">
        <v>2.8571428571428572</v>
      </c>
      <c r="Q8">
        <v>1.8571428571428572</v>
      </c>
      <c r="R8">
        <v>1</v>
      </c>
      <c r="U8" t="s">
        <v>239</v>
      </c>
      <c r="W8">
        <v>6.2142857142857144</v>
      </c>
      <c r="X8" s="41"/>
    </row>
    <row r="9" spans="1:29">
      <c r="A9" s="16">
        <v>5</v>
      </c>
      <c r="C9">
        <v>0.66666666666666663</v>
      </c>
      <c r="D9">
        <v>0</v>
      </c>
      <c r="E9" t="e">
        <v>#DIV/0!</v>
      </c>
      <c r="G9">
        <v>5</v>
      </c>
      <c r="H9">
        <v>2</v>
      </c>
      <c r="I9">
        <v>2</v>
      </c>
      <c r="J9">
        <v>0</v>
      </c>
      <c r="K9" t="e">
        <v>#DIV/0!</v>
      </c>
      <c r="L9" s="53"/>
      <c r="M9" s="16">
        <v>5</v>
      </c>
      <c r="N9">
        <v>1726</v>
      </c>
      <c r="O9">
        <v>1.7142857142857142</v>
      </c>
      <c r="P9">
        <v>0.7142857142857143</v>
      </c>
      <c r="Q9">
        <v>2.5714285714285716</v>
      </c>
      <c r="U9" t="e">
        <v>#DIV/0!</v>
      </c>
      <c r="W9">
        <v>6.1071428571428577</v>
      </c>
      <c r="X9" s="41"/>
    </row>
    <row r="10" spans="1:29">
      <c r="A10" s="16">
        <v>6</v>
      </c>
      <c r="C10">
        <v>1</v>
      </c>
      <c r="D10">
        <v>0</v>
      </c>
      <c r="E10" t="e">
        <v>#DIV/0!</v>
      </c>
      <c r="G10">
        <v>5</v>
      </c>
      <c r="H10">
        <v>2</v>
      </c>
      <c r="I10">
        <v>2</v>
      </c>
      <c r="J10">
        <v>0</v>
      </c>
      <c r="K10" t="e">
        <v>#DIV/0!</v>
      </c>
      <c r="L10" s="53"/>
      <c r="M10" s="16">
        <v>6</v>
      </c>
      <c r="N10">
        <v>968</v>
      </c>
      <c r="O10">
        <v>0.2</v>
      </c>
      <c r="P10">
        <v>1</v>
      </c>
      <c r="Q10">
        <v>3.2</v>
      </c>
      <c r="U10" t="e">
        <v>#DIV/0!</v>
      </c>
      <c r="W10">
        <v>5.7500000000000009</v>
      </c>
      <c r="X10" s="41"/>
    </row>
    <row r="11" spans="1:29">
      <c r="A11" s="16">
        <v>7</v>
      </c>
      <c r="B11" s="33">
        <v>118</v>
      </c>
      <c r="C11" s="33">
        <v>2.25</v>
      </c>
      <c r="D11" s="36">
        <v>0.75</v>
      </c>
      <c r="E11" s="33">
        <v>0.75</v>
      </c>
      <c r="F11" s="33">
        <v>0</v>
      </c>
      <c r="G11">
        <v>4</v>
      </c>
      <c r="H11">
        <v>3</v>
      </c>
      <c r="I11">
        <v>1</v>
      </c>
      <c r="J11">
        <v>0</v>
      </c>
      <c r="K11">
        <v>3.9375</v>
      </c>
      <c r="L11" s="53"/>
      <c r="M11" s="16">
        <v>7</v>
      </c>
      <c r="N11">
        <v>5124</v>
      </c>
      <c r="O11">
        <v>2.6666666666666665</v>
      </c>
      <c r="P11">
        <v>0.83333333333333337</v>
      </c>
      <c r="Q11">
        <v>1.5</v>
      </c>
      <c r="U11" t="e">
        <v>#DIV/0!</v>
      </c>
      <c r="W11">
        <v>5.5416666666666661</v>
      </c>
      <c r="X11" s="41"/>
    </row>
    <row r="12" spans="1:29">
      <c r="A12" s="16">
        <v>8</v>
      </c>
      <c r="C12">
        <v>1</v>
      </c>
      <c r="D12">
        <v>0.4</v>
      </c>
      <c r="E12">
        <v>2</v>
      </c>
      <c r="F12">
        <v>0</v>
      </c>
      <c r="G12">
        <v>5</v>
      </c>
      <c r="H12">
        <v>2</v>
      </c>
      <c r="I12">
        <v>2</v>
      </c>
      <c r="J12">
        <v>0</v>
      </c>
      <c r="K12">
        <v>3.9</v>
      </c>
      <c r="L12" s="53"/>
      <c r="M12" s="16">
        <v>8</v>
      </c>
      <c r="N12">
        <v>6833</v>
      </c>
      <c r="O12">
        <v>0</v>
      </c>
      <c r="P12">
        <v>7.333333333333333</v>
      </c>
      <c r="Q12">
        <v>0</v>
      </c>
      <c r="W12">
        <v>5.5</v>
      </c>
      <c r="X12" s="41"/>
    </row>
    <row r="13" spans="1:29">
      <c r="A13" s="16">
        <v>9</v>
      </c>
      <c r="C13">
        <v>1.6</v>
      </c>
      <c r="D13">
        <v>0.6</v>
      </c>
      <c r="E13">
        <v>1</v>
      </c>
      <c r="F13">
        <v>0</v>
      </c>
      <c r="G13">
        <v>5</v>
      </c>
      <c r="H13">
        <v>2</v>
      </c>
      <c r="I13">
        <v>1</v>
      </c>
      <c r="J13">
        <v>0</v>
      </c>
      <c r="K13">
        <v>3.45</v>
      </c>
      <c r="L13" s="53"/>
      <c r="M13" s="16">
        <v>9</v>
      </c>
      <c r="N13">
        <v>3512</v>
      </c>
      <c r="O13">
        <v>0.8</v>
      </c>
      <c r="P13">
        <v>3.4</v>
      </c>
      <c r="Q13">
        <v>1.2</v>
      </c>
      <c r="U13" t="e">
        <v>#DIV/0!</v>
      </c>
      <c r="W13">
        <v>5.1499999999999995</v>
      </c>
      <c r="X13" s="41"/>
    </row>
    <row r="14" spans="1:29">
      <c r="A14" s="16">
        <v>10</v>
      </c>
      <c r="B14" s="35">
        <v>254</v>
      </c>
      <c r="C14" s="35">
        <v>1.6</v>
      </c>
      <c r="D14" s="37">
        <v>0.8</v>
      </c>
      <c r="E14" s="35">
        <v>0.8</v>
      </c>
      <c r="F14" s="35">
        <v>0</v>
      </c>
      <c r="G14">
        <v>5</v>
      </c>
      <c r="H14">
        <v>2</v>
      </c>
      <c r="I14">
        <v>1</v>
      </c>
      <c r="J14">
        <v>0</v>
      </c>
      <c r="K14">
        <v>3.4000000000000004</v>
      </c>
      <c r="L14" s="53"/>
      <c r="M14" s="16">
        <v>10</v>
      </c>
      <c r="N14">
        <v>687</v>
      </c>
      <c r="O14">
        <v>0.7142857142857143</v>
      </c>
      <c r="P14">
        <v>1.5714285714285714</v>
      </c>
      <c r="Q14">
        <v>2.1428571428571428</v>
      </c>
      <c r="U14" t="e">
        <v>#DIV/0!</v>
      </c>
      <c r="W14">
        <v>5.1071428571428577</v>
      </c>
      <c r="X14" s="41"/>
    </row>
    <row r="15" spans="1:29">
      <c r="A15" s="16">
        <v>11</v>
      </c>
      <c r="C15">
        <v>1.4</v>
      </c>
      <c r="D15">
        <v>0.4</v>
      </c>
      <c r="E15">
        <v>0.75</v>
      </c>
      <c r="F15">
        <v>0</v>
      </c>
      <c r="G15">
        <v>5</v>
      </c>
      <c r="H15">
        <v>2</v>
      </c>
      <c r="I15">
        <v>1</v>
      </c>
      <c r="J15">
        <v>0</v>
      </c>
      <c r="K15">
        <v>2.7374999999999998</v>
      </c>
      <c r="L15" s="53"/>
      <c r="M15" s="16">
        <v>11</v>
      </c>
      <c r="N15">
        <v>5818</v>
      </c>
      <c r="O15">
        <v>1.1428571428571428</v>
      </c>
      <c r="P15">
        <v>0.14285714285714285</v>
      </c>
      <c r="Q15">
        <v>2.4285714285714284</v>
      </c>
      <c r="U15" t="e">
        <v>#DIV/0!</v>
      </c>
      <c r="W15">
        <v>4.8928571428571423</v>
      </c>
      <c r="X15" s="41"/>
    </row>
    <row r="16" spans="1:29">
      <c r="A16" s="16">
        <v>12</v>
      </c>
      <c r="C16">
        <v>1</v>
      </c>
      <c r="D16">
        <v>0.4</v>
      </c>
      <c r="E16">
        <v>1</v>
      </c>
      <c r="F16">
        <v>0</v>
      </c>
      <c r="G16">
        <v>5</v>
      </c>
      <c r="H16">
        <v>1</v>
      </c>
      <c r="I16">
        <v>1</v>
      </c>
      <c r="J16">
        <v>0</v>
      </c>
      <c r="K16">
        <v>2.65</v>
      </c>
      <c r="L16" s="53"/>
      <c r="M16" s="16">
        <v>12</v>
      </c>
      <c r="N16" s="1">
        <v>4972</v>
      </c>
      <c r="O16" s="1">
        <v>1.5</v>
      </c>
      <c r="P16" s="1">
        <v>0</v>
      </c>
      <c r="Q16" s="1">
        <v>2</v>
      </c>
      <c r="R16" s="1"/>
      <c r="S16" s="1"/>
      <c r="T16" s="1"/>
      <c r="U16" s="1" t="e">
        <v>#DIV/0!</v>
      </c>
      <c r="V16" s="1"/>
      <c r="W16" s="1">
        <v>4.5</v>
      </c>
      <c r="X16" s="41"/>
    </row>
    <row r="17" spans="1:24">
      <c r="A17" s="16">
        <v>13</v>
      </c>
      <c r="C17">
        <v>1</v>
      </c>
      <c r="D17">
        <v>0.6</v>
      </c>
      <c r="E17">
        <v>0.75</v>
      </c>
      <c r="F17">
        <v>0</v>
      </c>
      <c r="G17">
        <v>5</v>
      </c>
      <c r="H17">
        <v>2</v>
      </c>
      <c r="I17">
        <v>1</v>
      </c>
      <c r="J17">
        <v>0</v>
      </c>
      <c r="K17">
        <v>2.5375000000000001</v>
      </c>
      <c r="L17" s="53"/>
      <c r="M17" s="16">
        <v>13</v>
      </c>
      <c r="N17">
        <v>980</v>
      </c>
      <c r="O17">
        <v>0.8571428571428571</v>
      </c>
      <c r="P17">
        <v>0.14285714285714285</v>
      </c>
      <c r="Q17">
        <v>2.2857142857142856</v>
      </c>
      <c r="U17" t="e">
        <v>#DIV/0!</v>
      </c>
      <c r="W17">
        <v>4.3928571428571423</v>
      </c>
      <c r="X17" s="41"/>
    </row>
    <row r="18" spans="1:24">
      <c r="A18" s="16">
        <v>14</v>
      </c>
      <c r="C18">
        <v>0.8</v>
      </c>
      <c r="D18">
        <v>0.6</v>
      </c>
      <c r="E18">
        <v>0.75</v>
      </c>
      <c r="F18">
        <v>0</v>
      </c>
      <c r="G18">
        <v>5</v>
      </c>
      <c r="H18">
        <v>2</v>
      </c>
      <c r="I18">
        <v>1</v>
      </c>
      <c r="J18">
        <v>0</v>
      </c>
      <c r="K18">
        <v>2.3374999999999999</v>
      </c>
      <c r="L18" s="53"/>
      <c r="M18" s="16">
        <v>14</v>
      </c>
      <c r="N18">
        <v>2710</v>
      </c>
      <c r="O18">
        <v>1</v>
      </c>
      <c r="P18">
        <v>0.16666666666666666</v>
      </c>
      <c r="Q18">
        <v>2.1666666666666665</v>
      </c>
      <c r="U18" t="e">
        <v>#DIV/0!</v>
      </c>
      <c r="W18">
        <v>4.375</v>
      </c>
      <c r="X18" s="41"/>
    </row>
    <row r="19" spans="1:24">
      <c r="A19" s="16">
        <v>15</v>
      </c>
      <c r="B19" s="33">
        <v>1197</v>
      </c>
      <c r="C19" s="33">
        <v>0.7142857142857143</v>
      </c>
      <c r="D19" s="36">
        <v>0.7142857142857143</v>
      </c>
      <c r="E19" s="33">
        <v>0.7142857142857143</v>
      </c>
      <c r="F19" s="39">
        <v>0</v>
      </c>
      <c r="G19">
        <v>7</v>
      </c>
      <c r="H19">
        <v>1</v>
      </c>
      <c r="I19">
        <v>1</v>
      </c>
      <c r="J19">
        <v>0</v>
      </c>
      <c r="K19">
        <v>2.3214285714285716</v>
      </c>
      <c r="L19" s="53"/>
      <c r="M19" s="16">
        <v>15</v>
      </c>
      <c r="N19">
        <v>599</v>
      </c>
      <c r="O19">
        <v>0.33333333333333331</v>
      </c>
      <c r="P19">
        <v>0</v>
      </c>
      <c r="Q19">
        <v>2.6666666666666665</v>
      </c>
      <c r="U19" t="e">
        <v>#DIV/0!</v>
      </c>
      <c r="W19">
        <v>4.333333333333333</v>
      </c>
      <c r="X19" s="41"/>
    </row>
    <row r="20" spans="1:24">
      <c r="A20" s="16">
        <v>16</v>
      </c>
      <c r="C20">
        <v>0.8</v>
      </c>
      <c r="D20">
        <v>0.6</v>
      </c>
      <c r="E20">
        <v>0.66666666666666663</v>
      </c>
      <c r="F20">
        <v>0</v>
      </c>
      <c r="G20">
        <v>5</v>
      </c>
      <c r="H20">
        <v>1</v>
      </c>
      <c r="I20">
        <v>1</v>
      </c>
      <c r="J20">
        <v>0</v>
      </c>
      <c r="K20">
        <v>2.2333333333333334</v>
      </c>
      <c r="L20" s="53"/>
      <c r="M20" s="16">
        <v>16</v>
      </c>
      <c r="N20">
        <v>3863</v>
      </c>
      <c r="O20">
        <v>2.3333333333333335</v>
      </c>
      <c r="P20">
        <v>0</v>
      </c>
      <c r="Q20">
        <v>1.1666666666666667</v>
      </c>
      <c r="U20" t="e">
        <v>#DIV/0!</v>
      </c>
      <c r="W20">
        <v>4.0833333333333339</v>
      </c>
      <c r="X20" s="41"/>
    </row>
    <row r="21" spans="1:24">
      <c r="A21" s="16">
        <v>17</v>
      </c>
      <c r="B21">
        <v>5124</v>
      </c>
      <c r="C21">
        <v>0.8</v>
      </c>
      <c r="D21">
        <v>0.4</v>
      </c>
      <c r="E21">
        <v>0.8</v>
      </c>
      <c r="F21">
        <v>0</v>
      </c>
      <c r="G21">
        <v>5</v>
      </c>
      <c r="H21">
        <v>2</v>
      </c>
      <c r="I21">
        <v>2</v>
      </c>
      <c r="J21">
        <v>0</v>
      </c>
      <c r="K21">
        <v>2.2000000000000002</v>
      </c>
      <c r="L21" s="53"/>
      <c r="M21" s="16">
        <v>17</v>
      </c>
      <c r="N21">
        <v>5851</v>
      </c>
      <c r="O21">
        <v>0.83333333333333337</v>
      </c>
      <c r="P21">
        <v>3.1666666666666665</v>
      </c>
      <c r="Q21">
        <v>0.33333333333333331</v>
      </c>
      <c r="W21">
        <v>3.7083333333333335</v>
      </c>
      <c r="X21" s="41"/>
    </row>
    <row r="22" spans="1:24">
      <c r="A22" s="16">
        <v>18</v>
      </c>
      <c r="C22">
        <v>0.6</v>
      </c>
      <c r="D22">
        <v>0.8</v>
      </c>
      <c r="E22">
        <v>0.5</v>
      </c>
      <c r="F22">
        <v>0</v>
      </c>
      <c r="G22">
        <v>5</v>
      </c>
      <c r="H22">
        <v>1</v>
      </c>
      <c r="I22">
        <v>1</v>
      </c>
      <c r="J22">
        <v>0</v>
      </c>
      <c r="K22">
        <v>2.0250000000000004</v>
      </c>
      <c r="L22" s="53"/>
      <c r="M22" s="16">
        <v>18</v>
      </c>
      <c r="N22">
        <v>5285</v>
      </c>
      <c r="O22">
        <v>0.83333333333333337</v>
      </c>
      <c r="P22">
        <v>0.66666666666666663</v>
      </c>
      <c r="Q22">
        <v>1.5</v>
      </c>
      <c r="U22" t="e">
        <v>#DIV/0!</v>
      </c>
      <c r="W22">
        <v>3.5833333333333335</v>
      </c>
      <c r="X22" s="41"/>
    </row>
    <row r="23" spans="1:24">
      <c r="A23" s="16">
        <v>19</v>
      </c>
      <c r="C23">
        <v>0.6</v>
      </c>
      <c r="D23">
        <v>0.8</v>
      </c>
      <c r="E23">
        <v>0.5</v>
      </c>
      <c r="F23">
        <v>0</v>
      </c>
      <c r="G23">
        <v>5</v>
      </c>
      <c r="H23">
        <v>1</v>
      </c>
      <c r="I23">
        <v>1</v>
      </c>
      <c r="J23">
        <v>0</v>
      </c>
      <c r="K23">
        <v>2.0250000000000004</v>
      </c>
      <c r="L23" s="53"/>
      <c r="M23" s="16">
        <v>19</v>
      </c>
      <c r="N23">
        <v>7051</v>
      </c>
      <c r="O23">
        <v>0.66666666666666663</v>
      </c>
      <c r="P23">
        <v>0.16666666666666666</v>
      </c>
      <c r="Q23">
        <v>1.8333333333333333</v>
      </c>
      <c r="W23">
        <v>3.5416666666666665</v>
      </c>
      <c r="X23" s="41"/>
    </row>
    <row r="24" spans="1:24">
      <c r="A24" s="16">
        <v>20</v>
      </c>
      <c r="C24">
        <v>0.4</v>
      </c>
      <c r="D24">
        <v>0.8</v>
      </c>
      <c r="E24">
        <v>0.5</v>
      </c>
      <c r="F24">
        <v>0</v>
      </c>
      <c r="G24">
        <v>5</v>
      </c>
      <c r="H24">
        <v>1</v>
      </c>
      <c r="I24">
        <v>1</v>
      </c>
      <c r="J24">
        <v>0</v>
      </c>
      <c r="K24">
        <v>1.825</v>
      </c>
      <c r="L24" s="53"/>
      <c r="M24" s="16">
        <v>20</v>
      </c>
      <c r="N24">
        <v>2404</v>
      </c>
      <c r="O24">
        <v>1</v>
      </c>
      <c r="P24">
        <v>0.5</v>
      </c>
      <c r="Q24">
        <v>1.3333333333333333</v>
      </c>
      <c r="U24" t="e">
        <v>#DIV/0!</v>
      </c>
      <c r="W24">
        <v>3.375</v>
      </c>
      <c r="X24" s="41"/>
    </row>
    <row r="25" spans="1:24">
      <c r="A25" s="16">
        <v>21</v>
      </c>
      <c r="C25">
        <v>2</v>
      </c>
      <c r="D25">
        <v>0</v>
      </c>
      <c r="E25" t="e">
        <v>#DIV/0!</v>
      </c>
      <c r="G25">
        <v>5</v>
      </c>
      <c r="H25">
        <v>2</v>
      </c>
      <c r="I25">
        <v>2</v>
      </c>
      <c r="J25">
        <v>0</v>
      </c>
      <c r="K25" t="e">
        <v>#DIV/0!</v>
      </c>
      <c r="L25" s="53"/>
      <c r="M25" s="16">
        <v>21</v>
      </c>
      <c r="N25">
        <v>4141</v>
      </c>
      <c r="O25">
        <v>0.42857142857142855</v>
      </c>
      <c r="P25">
        <v>0.7142857142857143</v>
      </c>
      <c r="Q25">
        <v>1.4285714285714286</v>
      </c>
      <c r="U25" t="e">
        <v>#DIV/0!</v>
      </c>
      <c r="W25">
        <v>3.1071428571428568</v>
      </c>
      <c r="X25" s="41"/>
    </row>
    <row r="26" spans="1:24">
      <c r="A26" s="16">
        <v>22</v>
      </c>
      <c r="L26" s="53"/>
      <c r="M26" s="16">
        <v>22</v>
      </c>
      <c r="N26">
        <v>2584</v>
      </c>
      <c r="O26">
        <v>0.6</v>
      </c>
      <c r="P26">
        <v>0</v>
      </c>
      <c r="Q26">
        <v>1.6</v>
      </c>
      <c r="U26" t="e">
        <v>#DIV/0!</v>
      </c>
      <c r="W26">
        <v>3.0000000000000004</v>
      </c>
      <c r="X26" s="41"/>
    </row>
    <row r="27" spans="1:24">
      <c r="A27" s="16">
        <v>23</v>
      </c>
      <c r="L27" s="53"/>
      <c r="M27" s="16">
        <v>23</v>
      </c>
      <c r="N27">
        <v>1452</v>
      </c>
      <c r="O27">
        <v>1.7142857142857142</v>
      </c>
      <c r="P27">
        <v>1.7142857142857142</v>
      </c>
      <c r="Q27">
        <v>0</v>
      </c>
      <c r="U27" t="e">
        <v>#DIV/0!</v>
      </c>
      <c r="W27">
        <v>3</v>
      </c>
      <c r="X27" s="41"/>
    </row>
    <row r="28" spans="1:24">
      <c r="A28" s="16">
        <v>24</v>
      </c>
      <c r="L28" s="53"/>
      <c r="M28" s="16">
        <v>24</v>
      </c>
      <c r="N28">
        <v>1515</v>
      </c>
      <c r="O28">
        <v>0.66666666666666663</v>
      </c>
      <c r="P28">
        <v>2.3333333333333335</v>
      </c>
      <c r="Q28">
        <v>0.33333333333333331</v>
      </c>
      <c r="U28" t="e">
        <v>#DIV/0!</v>
      </c>
      <c r="W28">
        <v>2.9166666666666665</v>
      </c>
      <c r="X28" s="41"/>
    </row>
    <row r="29" spans="1:24">
      <c r="A29" s="16">
        <v>25</v>
      </c>
      <c r="L29" s="53"/>
      <c r="M29" s="16">
        <v>25</v>
      </c>
      <c r="N29">
        <v>4913</v>
      </c>
      <c r="O29">
        <v>0.4</v>
      </c>
      <c r="P29">
        <v>3.2</v>
      </c>
      <c r="Q29">
        <v>0</v>
      </c>
      <c r="U29" t="e">
        <v>#DIV/0!</v>
      </c>
      <c r="W29">
        <v>2.8000000000000003</v>
      </c>
      <c r="X29" s="41"/>
    </row>
    <row r="30" spans="1:24">
      <c r="A30" s="16">
        <v>26</v>
      </c>
      <c r="L30" s="53"/>
      <c r="M30" s="16">
        <v>26</v>
      </c>
      <c r="N30">
        <v>702</v>
      </c>
      <c r="O30">
        <v>1.1666666666666667</v>
      </c>
      <c r="P30">
        <v>0</v>
      </c>
      <c r="Q30">
        <v>1</v>
      </c>
      <c r="U30" t="e">
        <v>#DIV/0!</v>
      </c>
      <c r="W30">
        <v>2.666666666666667</v>
      </c>
      <c r="X30" s="41"/>
    </row>
    <row r="31" spans="1:24">
      <c r="A31" s="16">
        <v>27</v>
      </c>
      <c r="L31" s="53"/>
      <c r="M31" s="16">
        <v>27</v>
      </c>
      <c r="N31">
        <v>5669</v>
      </c>
      <c r="O31">
        <v>0.14285714285714285</v>
      </c>
      <c r="P31">
        <v>0.14285714285714285</v>
      </c>
      <c r="Q31">
        <v>1.4285714285714286</v>
      </c>
      <c r="U31" t="e">
        <v>#DIV/0!</v>
      </c>
      <c r="W31">
        <v>2.3928571428571428</v>
      </c>
      <c r="X31" s="41"/>
    </row>
    <row r="32" spans="1:24">
      <c r="A32" s="16">
        <v>28</v>
      </c>
      <c r="L32" s="53"/>
      <c r="M32" s="16">
        <v>28</v>
      </c>
      <c r="N32">
        <v>2493</v>
      </c>
      <c r="O32">
        <v>0.4</v>
      </c>
      <c r="P32">
        <v>1</v>
      </c>
      <c r="Q32">
        <v>0.8</v>
      </c>
      <c r="U32" t="e">
        <v>#DIV/0!</v>
      </c>
      <c r="W32">
        <v>2.35</v>
      </c>
      <c r="X32" s="41"/>
    </row>
    <row r="33" spans="1:24">
      <c r="A33" s="16">
        <v>29</v>
      </c>
      <c r="L33" s="53"/>
      <c r="M33" s="16">
        <v>29</v>
      </c>
      <c r="N33">
        <v>1759</v>
      </c>
      <c r="O33">
        <v>0.66666666666666663</v>
      </c>
      <c r="P33">
        <v>2.1666666666666665</v>
      </c>
      <c r="Q33">
        <v>0</v>
      </c>
      <c r="U33" t="e">
        <v>#DIV/0!</v>
      </c>
      <c r="W33">
        <v>2.2916666666666665</v>
      </c>
      <c r="X33" s="41"/>
    </row>
    <row r="34" spans="1:24">
      <c r="A34" s="16">
        <v>30</v>
      </c>
      <c r="L34" s="53"/>
      <c r="M34" s="16">
        <v>30</v>
      </c>
      <c r="N34">
        <v>5510</v>
      </c>
      <c r="O34">
        <v>1.3333333333333333</v>
      </c>
      <c r="P34">
        <v>1.1666666666666667</v>
      </c>
      <c r="Q34">
        <v>0</v>
      </c>
      <c r="U34" t="e">
        <v>#DIV/0!</v>
      </c>
      <c r="W34">
        <v>2.208333333333333</v>
      </c>
      <c r="X34" s="41"/>
    </row>
    <row r="35" spans="1:24">
      <c r="A35" s="16">
        <v>31</v>
      </c>
      <c r="L35" s="53"/>
      <c r="M35" s="16">
        <v>31</v>
      </c>
      <c r="N35">
        <v>3952</v>
      </c>
      <c r="O35">
        <v>0.83333333333333337</v>
      </c>
      <c r="P35">
        <v>0.66666666666666663</v>
      </c>
      <c r="Q35">
        <v>0.5</v>
      </c>
      <c r="U35" t="e">
        <v>#DIV/0!</v>
      </c>
      <c r="W35">
        <v>2.0833333333333335</v>
      </c>
      <c r="X35" s="41"/>
    </row>
    <row r="36" spans="1:24">
      <c r="A36" s="16">
        <v>32</v>
      </c>
      <c r="L36" s="53"/>
      <c r="M36" s="16">
        <v>32</v>
      </c>
      <c r="N36">
        <v>848</v>
      </c>
      <c r="O36">
        <v>0.16666666666666666</v>
      </c>
      <c r="P36">
        <v>2.1666666666666665</v>
      </c>
      <c r="Q36">
        <v>0.16666666666666666</v>
      </c>
      <c r="U36" t="e">
        <v>#DIV/0!</v>
      </c>
      <c r="W36">
        <v>2.041666666666667</v>
      </c>
      <c r="X36" s="41"/>
    </row>
    <row r="37" spans="1:24">
      <c r="A37" s="16">
        <v>33</v>
      </c>
      <c r="L37" s="53"/>
      <c r="M37" s="16">
        <v>33</v>
      </c>
      <c r="N37">
        <v>696</v>
      </c>
      <c r="O37">
        <v>0.16666666666666666</v>
      </c>
      <c r="P37">
        <v>0.16666666666666666</v>
      </c>
      <c r="Q37">
        <v>1.1666666666666667</v>
      </c>
      <c r="U37" t="e">
        <v>#DIV/0!</v>
      </c>
      <c r="W37">
        <v>2.0416666666666665</v>
      </c>
      <c r="X37" s="41"/>
    </row>
    <row r="38" spans="1:24">
      <c r="A38" s="16">
        <v>34</v>
      </c>
      <c r="L38" s="53"/>
      <c r="M38" s="16">
        <v>34</v>
      </c>
      <c r="N38">
        <v>6668</v>
      </c>
      <c r="O38">
        <v>1.5</v>
      </c>
      <c r="P38">
        <v>0.66666666666666663</v>
      </c>
      <c r="Q38">
        <v>0</v>
      </c>
      <c r="W38">
        <v>2</v>
      </c>
      <c r="X38" s="41"/>
    </row>
    <row r="39" spans="1:24">
      <c r="A39" s="16">
        <v>35</v>
      </c>
      <c r="L39" s="53"/>
      <c r="M39" s="16">
        <v>35</v>
      </c>
      <c r="N39">
        <v>5107</v>
      </c>
      <c r="O39">
        <v>1.6</v>
      </c>
      <c r="P39">
        <v>0.4</v>
      </c>
      <c r="Q39">
        <v>0</v>
      </c>
      <c r="U39" t="e">
        <v>#DIV/0!</v>
      </c>
      <c r="W39">
        <v>1.9000000000000001</v>
      </c>
      <c r="X39" s="41"/>
    </row>
    <row r="40" spans="1:24">
      <c r="A40" s="16">
        <v>36</v>
      </c>
      <c r="L40" s="53"/>
      <c r="M40" s="16">
        <v>36</v>
      </c>
      <c r="N40">
        <v>7042</v>
      </c>
      <c r="O40">
        <v>1</v>
      </c>
      <c r="P40">
        <v>1.1666666666666667</v>
      </c>
      <c r="Q40">
        <v>0</v>
      </c>
      <c r="W40">
        <v>1.875</v>
      </c>
      <c r="X40" s="41"/>
    </row>
    <row r="41" spans="1:24">
      <c r="A41" s="16">
        <v>37</v>
      </c>
      <c r="L41" s="53"/>
      <c r="M41" s="16">
        <v>37</v>
      </c>
      <c r="N41">
        <v>691</v>
      </c>
      <c r="O41">
        <v>0.25</v>
      </c>
      <c r="P41">
        <v>0.875</v>
      </c>
      <c r="Q41">
        <v>0.625</v>
      </c>
      <c r="U41" t="e">
        <v>#DIV/0!</v>
      </c>
      <c r="W41">
        <v>1.84375</v>
      </c>
      <c r="X41" s="41"/>
    </row>
    <row r="42" spans="1:24">
      <c r="A42" s="16">
        <v>38</v>
      </c>
      <c r="L42" s="53"/>
      <c r="M42" s="16">
        <v>38</v>
      </c>
      <c r="N42">
        <v>589</v>
      </c>
      <c r="O42">
        <v>1.1666666666666667</v>
      </c>
      <c r="P42">
        <v>0.83333333333333337</v>
      </c>
      <c r="Q42">
        <v>0</v>
      </c>
      <c r="U42" t="e">
        <v>#DIV/0!</v>
      </c>
      <c r="W42">
        <v>1.7916666666666667</v>
      </c>
      <c r="X42" s="41"/>
    </row>
    <row r="43" spans="1:24">
      <c r="A43" s="16">
        <v>39</v>
      </c>
      <c r="L43" s="53"/>
      <c r="M43" s="16">
        <v>39</v>
      </c>
      <c r="N43">
        <v>2496</v>
      </c>
      <c r="O43">
        <v>0.42857142857142855</v>
      </c>
      <c r="P43">
        <v>0.8571428571428571</v>
      </c>
      <c r="Q43">
        <v>0.42857142857142855</v>
      </c>
      <c r="U43" t="e">
        <v>#DIV/0!</v>
      </c>
      <c r="W43">
        <v>1.7142857142857142</v>
      </c>
      <c r="X43" s="41"/>
    </row>
    <row r="44" spans="1:24">
      <c r="A44" s="16">
        <v>40</v>
      </c>
      <c r="L44" s="53"/>
      <c r="M44" s="16">
        <v>40</v>
      </c>
      <c r="N44">
        <v>4123</v>
      </c>
      <c r="O44">
        <v>0.66666666666666663</v>
      </c>
      <c r="P44">
        <v>0.16666666666666666</v>
      </c>
      <c r="Q44">
        <v>0.5</v>
      </c>
      <c r="U44" t="e">
        <v>#DIV/0!</v>
      </c>
      <c r="W44">
        <v>1.5416666666666665</v>
      </c>
      <c r="X44" s="41"/>
    </row>
    <row r="45" spans="1:24">
      <c r="A45" s="16">
        <v>41</v>
      </c>
      <c r="L45" s="53"/>
      <c r="M45" s="16">
        <v>41</v>
      </c>
      <c r="N45">
        <v>867</v>
      </c>
      <c r="O45">
        <v>0.5</v>
      </c>
      <c r="P45">
        <v>0.83333333333333337</v>
      </c>
      <c r="Q45">
        <v>0.16666666666666666</v>
      </c>
      <c r="U45" t="e">
        <v>#DIV/0!</v>
      </c>
      <c r="W45">
        <v>1.375</v>
      </c>
      <c r="X45" s="41"/>
    </row>
    <row r="46" spans="1:24">
      <c r="A46" s="16">
        <v>42</v>
      </c>
      <c r="L46" s="53"/>
      <c r="M46" s="16">
        <v>42</v>
      </c>
      <c r="N46">
        <v>4763</v>
      </c>
      <c r="O46">
        <v>0.5714285714285714</v>
      </c>
      <c r="P46">
        <v>1</v>
      </c>
      <c r="Q46">
        <v>0</v>
      </c>
      <c r="U46" t="e">
        <v>#DIV/0!</v>
      </c>
      <c r="W46">
        <v>1.3214285714285714</v>
      </c>
      <c r="X46" s="41"/>
    </row>
    <row r="47" spans="1:24">
      <c r="A47" s="16">
        <v>43</v>
      </c>
      <c r="L47" s="53"/>
      <c r="M47" s="16">
        <v>43</v>
      </c>
      <c r="N47">
        <v>6000</v>
      </c>
      <c r="O47">
        <v>0.42857142857142855</v>
      </c>
      <c r="P47">
        <v>1.1428571428571428</v>
      </c>
      <c r="Q47">
        <v>0</v>
      </c>
      <c r="W47">
        <v>1.2857142857142856</v>
      </c>
      <c r="X47" s="41"/>
    </row>
    <row r="48" spans="1:24">
      <c r="A48" s="16">
        <v>44</v>
      </c>
      <c r="L48" s="53"/>
      <c r="M48" s="16">
        <v>44</v>
      </c>
      <c r="N48">
        <v>580</v>
      </c>
      <c r="O48">
        <v>0.6</v>
      </c>
      <c r="P48">
        <v>0.8</v>
      </c>
      <c r="Q48">
        <v>0</v>
      </c>
      <c r="U48" t="e">
        <v>#DIV/0!</v>
      </c>
      <c r="W48">
        <v>1.2000000000000002</v>
      </c>
      <c r="X48" s="41"/>
    </row>
    <row r="49" spans="1:24">
      <c r="A49" s="16">
        <v>45</v>
      </c>
      <c r="L49" s="53"/>
      <c r="M49" s="16">
        <v>45</v>
      </c>
      <c r="N49">
        <v>6658</v>
      </c>
      <c r="O49">
        <v>0.16666666666666666</v>
      </c>
      <c r="P49">
        <v>1.3333333333333333</v>
      </c>
      <c r="Q49">
        <v>0</v>
      </c>
      <c r="W49">
        <v>1.1666666666666667</v>
      </c>
      <c r="X49" s="41"/>
    </row>
    <row r="50" spans="1:24">
      <c r="A50" s="16">
        <v>46</v>
      </c>
      <c r="L50" s="53"/>
      <c r="M50" s="16">
        <v>46</v>
      </c>
      <c r="N50">
        <v>4019</v>
      </c>
      <c r="O50">
        <v>0.6</v>
      </c>
      <c r="P50">
        <v>0.6</v>
      </c>
      <c r="Q50">
        <v>0</v>
      </c>
      <c r="U50" t="e">
        <v>#DIV/0!</v>
      </c>
      <c r="W50">
        <v>1.0499999999999998</v>
      </c>
      <c r="X50" s="41"/>
    </row>
    <row r="51" spans="1:24">
      <c r="A51" s="16">
        <v>47</v>
      </c>
      <c r="L51" s="53"/>
      <c r="M51" s="16">
        <v>47</v>
      </c>
      <c r="N51">
        <v>3408</v>
      </c>
      <c r="O51">
        <v>0.66666666666666663</v>
      </c>
      <c r="P51">
        <v>0.33333333333333331</v>
      </c>
      <c r="Q51">
        <v>0</v>
      </c>
      <c r="U51" t="e">
        <v>#DIV/0!</v>
      </c>
      <c r="W51">
        <v>0.91666666666666663</v>
      </c>
      <c r="X51" s="41"/>
    </row>
    <row r="52" spans="1:24">
      <c r="A52" s="16">
        <v>48</v>
      </c>
      <c r="L52" s="53"/>
      <c r="M52" s="16">
        <v>48</v>
      </c>
      <c r="N52">
        <v>5089</v>
      </c>
      <c r="O52">
        <v>0.66666666666666663</v>
      </c>
      <c r="P52">
        <v>0.33333333333333331</v>
      </c>
      <c r="Q52">
        <v>0</v>
      </c>
      <c r="U52" t="e">
        <v>#DIV/0!</v>
      </c>
      <c r="W52">
        <v>0.91666666666666663</v>
      </c>
      <c r="X52" s="41"/>
    </row>
    <row r="53" spans="1:24">
      <c r="A53" s="16">
        <v>49</v>
      </c>
      <c r="L53" s="53"/>
      <c r="M53" s="16">
        <v>49</v>
      </c>
      <c r="N53">
        <v>606</v>
      </c>
      <c r="O53">
        <v>0.2857142857142857</v>
      </c>
      <c r="P53">
        <v>0.7142857142857143</v>
      </c>
      <c r="Q53">
        <v>0</v>
      </c>
      <c r="U53" t="e">
        <v>#DIV/0!</v>
      </c>
      <c r="W53">
        <v>0.8214285714285714</v>
      </c>
      <c r="X53" s="41"/>
    </row>
    <row r="54" spans="1:24">
      <c r="A54" s="16">
        <v>50</v>
      </c>
      <c r="L54" s="53"/>
      <c r="M54" s="16">
        <v>50</v>
      </c>
      <c r="N54">
        <v>7158</v>
      </c>
      <c r="O54">
        <v>0.33333333333333331</v>
      </c>
      <c r="P54">
        <v>0</v>
      </c>
      <c r="Q54">
        <v>0.16666666666666666</v>
      </c>
      <c r="W54">
        <v>0.58333333333333326</v>
      </c>
      <c r="X54" s="41"/>
    </row>
    <row r="55" spans="1:24">
      <c r="A55" s="16">
        <v>51</v>
      </c>
      <c r="L55" s="53"/>
      <c r="M55" s="16">
        <v>51</v>
      </c>
      <c r="N55">
        <v>6938</v>
      </c>
      <c r="O55">
        <v>0</v>
      </c>
      <c r="P55">
        <v>0.33333333333333331</v>
      </c>
      <c r="Q55">
        <v>0</v>
      </c>
      <c r="W55">
        <v>0.25</v>
      </c>
      <c r="X55" s="41"/>
    </row>
    <row r="56" spans="1:24">
      <c r="A56" s="16">
        <v>52</v>
      </c>
      <c r="L56" s="53"/>
      <c r="M56" s="16">
        <v>52</v>
      </c>
      <c r="N56">
        <v>5765</v>
      </c>
      <c r="O56">
        <v>0</v>
      </c>
      <c r="P56">
        <v>0.2</v>
      </c>
      <c r="Q56">
        <v>0</v>
      </c>
      <c r="U56" t="e">
        <v>#DIV/0!</v>
      </c>
      <c r="W56">
        <v>0.15000000000000002</v>
      </c>
      <c r="X56" s="41"/>
    </row>
    <row r="57" spans="1:24">
      <c r="A57" s="16">
        <v>53</v>
      </c>
      <c r="L57" s="53"/>
      <c r="M57" s="16">
        <v>53</v>
      </c>
      <c r="N57">
        <v>4964</v>
      </c>
      <c r="O57">
        <v>0</v>
      </c>
      <c r="P57">
        <v>0</v>
      </c>
      <c r="Q57">
        <v>0</v>
      </c>
      <c r="U57" t="e">
        <v>#DIV/0!</v>
      </c>
      <c r="W57">
        <v>0</v>
      </c>
      <c r="X57" s="41"/>
    </row>
    <row r="58" spans="1:24">
      <c r="A58" s="16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53"/>
      <c r="M58" s="16">
        <v>54</v>
      </c>
      <c r="N58">
        <v>6915</v>
      </c>
      <c r="O58">
        <v>0</v>
      </c>
      <c r="P58">
        <v>0</v>
      </c>
      <c r="Q58">
        <v>0</v>
      </c>
      <c r="W58">
        <v>0</v>
      </c>
      <c r="X58" s="41"/>
    </row>
  </sheetData>
  <mergeCells count="6">
    <mergeCell ref="A3:K3"/>
    <mergeCell ref="L3:L58"/>
    <mergeCell ref="M3:W3"/>
    <mergeCell ref="A2:W2"/>
    <mergeCell ref="A1:AA1"/>
    <mergeCell ref="Y2:AC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Tele</vt:lpstr>
      <vt:lpstr>Overall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Shen, Humphrey</cp:lastModifiedBy>
  <dcterms:created xsi:type="dcterms:W3CDTF">2018-02-17T19:40:33Z</dcterms:created>
  <dcterms:modified xsi:type="dcterms:W3CDTF">2018-10-09T01:51:11Z</dcterms:modified>
</cp:coreProperties>
</file>