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9"/>
  <workbookPr defaultThemeVersion="124226"/>
  <mc:AlternateContent xmlns:mc="http://schemas.openxmlformats.org/markup-compatibility/2006">
    <mc:Choice Requires="x15">
      <x15ac:absPath xmlns:x15ac="http://schemas.microsoft.com/office/spreadsheetml/2010/11/ac" url="/Users/jeffreyshen/PycharmProjects/DataAnalysisProgram/"/>
    </mc:Choice>
  </mc:AlternateContent>
  <xr:revisionPtr revIDLastSave="0" documentId="13_ncr:1_{65D250B6-DD4B-0F43-BB3B-A17AC0E3DA1F}" xr6:coauthVersionLast="43" xr6:coauthVersionMax="43" xr10:uidLastSave="{00000000-0000-0000-0000-000000000000}"/>
  <bookViews>
    <workbookView xWindow="0" yWindow="460" windowWidth="28800" windowHeight="17540" activeTab="2" xr2:uid="{00000000-000D-0000-FFFF-FFFF00000000}"/>
  </bookViews>
  <sheets>
    <sheet name="Auto" sheetId="1" r:id="rId1"/>
    <sheet name="Tele" sheetId="2" r:id="rId2"/>
    <sheet name="Overall team Data"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4" i="2" l="1"/>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104" i="2"/>
  <c r="AF105" i="2"/>
  <c r="AF106" i="2"/>
  <c r="AF107" i="2"/>
  <c r="AF108" i="2"/>
  <c r="AF109" i="2"/>
  <c r="AF110" i="2"/>
  <c r="AF111" i="2"/>
  <c r="AF112" i="2"/>
  <c r="AF113" i="2"/>
  <c r="AF114" i="2"/>
  <c r="AF115" i="2"/>
  <c r="AF116" i="2"/>
  <c r="AF117" i="2"/>
  <c r="AF118" i="2"/>
  <c r="AF119" i="2"/>
  <c r="AF120" i="2"/>
  <c r="AF121" i="2"/>
  <c r="AF122" i="2"/>
  <c r="AF123" i="2"/>
  <c r="AF124" i="2"/>
  <c r="AF125" i="2"/>
  <c r="AF126" i="2"/>
  <c r="AF127" i="2"/>
  <c r="AF128" i="2"/>
  <c r="AF129" i="2"/>
  <c r="AF130" i="2"/>
  <c r="AF131" i="2"/>
  <c r="AF132" i="2"/>
  <c r="AF133" i="2"/>
  <c r="AF134" i="2"/>
  <c r="AF135" i="2"/>
  <c r="AF136" i="2"/>
  <c r="AF137" i="2"/>
  <c r="AF138" i="2"/>
  <c r="AF139" i="2"/>
  <c r="AF140" i="2"/>
  <c r="AF141" i="2"/>
  <c r="AF142" i="2"/>
  <c r="AF143" i="2"/>
  <c r="AF144" i="2"/>
  <c r="AF145" i="2"/>
  <c r="AF146" i="2"/>
  <c r="AF147" i="2"/>
  <c r="AF148" i="2"/>
  <c r="AF149" i="2"/>
  <c r="AF150" i="2"/>
  <c r="AF151" i="2"/>
  <c r="AF152" i="2"/>
  <c r="AF153" i="2"/>
  <c r="AF154" i="2"/>
  <c r="AF155" i="2"/>
  <c r="AF156" i="2"/>
  <c r="AF157" i="2"/>
  <c r="AF158" i="2"/>
  <c r="AF159" i="2"/>
  <c r="AF160" i="2"/>
  <c r="AF161" i="2"/>
  <c r="AF162" i="2"/>
  <c r="AF163" i="2"/>
  <c r="AF164" i="2"/>
  <c r="AF165" i="2"/>
  <c r="AF166" i="2"/>
  <c r="AF167" i="2"/>
  <c r="AF168" i="2"/>
  <c r="AF169" i="2"/>
  <c r="AF170" i="2"/>
  <c r="AF171" i="2"/>
  <c r="AF172" i="2"/>
  <c r="AF173" i="2"/>
  <c r="AF174" i="2"/>
  <c r="AF175" i="2"/>
  <c r="AF176" i="2"/>
  <c r="AF177" i="2"/>
  <c r="AF178" i="2"/>
  <c r="AF179" i="2"/>
  <c r="AF180" i="2"/>
  <c r="AF181" i="2"/>
  <c r="AF182" i="2"/>
  <c r="AF183" i="2"/>
  <c r="AF184" i="2"/>
  <c r="AF185" i="2"/>
  <c r="AF186" i="2"/>
  <c r="AF187" i="2"/>
  <c r="AF188" i="2"/>
  <c r="AF189" i="2"/>
  <c r="AF190" i="2"/>
  <c r="AF191" i="2"/>
  <c r="AF192" i="2"/>
  <c r="AF193" i="2"/>
  <c r="AF194" i="2"/>
  <c r="AF195" i="2"/>
  <c r="AF196" i="2"/>
  <c r="AF197" i="2"/>
  <c r="AF198" i="2"/>
  <c r="AF199" i="2"/>
  <c r="AF200" i="2"/>
  <c r="AF201" i="2"/>
  <c r="AF202" i="2"/>
  <c r="AF203" i="2"/>
  <c r="AF204" i="2"/>
  <c r="AF205" i="2"/>
  <c r="AF206" i="2"/>
  <c r="AF207" i="2"/>
  <c r="AF208" i="2"/>
  <c r="AF209" i="2"/>
  <c r="AF210" i="2"/>
  <c r="AF211" i="2"/>
  <c r="AF212" i="2"/>
  <c r="AF213" i="2"/>
  <c r="AF214" i="2"/>
  <c r="AF215" i="2"/>
  <c r="AF216" i="2"/>
  <c r="AF217" i="2"/>
  <c r="AF218" i="2"/>
  <c r="AF219" i="2"/>
  <c r="AF220" i="2"/>
  <c r="AF221" i="2"/>
  <c r="AF222" i="2"/>
  <c r="AF223" i="2"/>
  <c r="AF224" i="2"/>
  <c r="AF225" i="2"/>
  <c r="AF226" i="2"/>
  <c r="AF227" i="2"/>
  <c r="AF228" i="2"/>
  <c r="AF229" i="2"/>
  <c r="AF230" i="2"/>
  <c r="AF231" i="2"/>
  <c r="AF232" i="2"/>
  <c r="AF233" i="2"/>
  <c r="AF234" i="2"/>
  <c r="AF235" i="2"/>
  <c r="AF236" i="2"/>
  <c r="AF237" i="2"/>
  <c r="AF238" i="2"/>
  <c r="AF239" i="2"/>
  <c r="AF240" i="2"/>
  <c r="AF241" i="2"/>
  <c r="AF242" i="2"/>
  <c r="AF243" i="2"/>
  <c r="AF244" i="2"/>
  <c r="AF245" i="2"/>
  <c r="AF246" i="2"/>
  <c r="AF247" i="2"/>
  <c r="AF248" i="2"/>
  <c r="AF249" i="2"/>
  <c r="AF250" i="2"/>
  <c r="AF251" i="2"/>
  <c r="AF252" i="2"/>
  <c r="AF253" i="2"/>
  <c r="AF254" i="2"/>
  <c r="AF255" i="2"/>
  <c r="AF256" i="2"/>
  <c r="AF257" i="2"/>
  <c r="AF258" i="2"/>
  <c r="AF259" i="2"/>
  <c r="AF260" i="2"/>
  <c r="AF261" i="2"/>
  <c r="AF262" i="2"/>
  <c r="AF263" i="2"/>
  <c r="AF264" i="2"/>
  <c r="AF265" i="2"/>
  <c r="AF266" i="2"/>
  <c r="AF267" i="2"/>
  <c r="AF268" i="2"/>
  <c r="AF269" i="2"/>
  <c r="AF270" i="2"/>
  <c r="AF271" i="2"/>
  <c r="AF272" i="2"/>
  <c r="AF273" i="2"/>
  <c r="AF274" i="2"/>
  <c r="AF275" i="2"/>
  <c r="AF276" i="2"/>
  <c r="AF277" i="2"/>
  <c r="AF278" i="2"/>
  <c r="AF279" i="2"/>
  <c r="AF280" i="2"/>
  <c r="AF281" i="2"/>
  <c r="AF282" i="2"/>
  <c r="AF283" i="2"/>
  <c r="AF284" i="2"/>
  <c r="AF285" i="2"/>
  <c r="AF286" i="2"/>
  <c r="AF287" i="2"/>
  <c r="AF288" i="2"/>
  <c r="AF289" i="2"/>
  <c r="AF290" i="2"/>
  <c r="AF291" i="2"/>
  <c r="AF292" i="2"/>
  <c r="AF293" i="2"/>
  <c r="AF294" i="2"/>
  <c r="AF295" i="2"/>
  <c r="AF296" i="2"/>
  <c r="AF297" i="2"/>
  <c r="AF298" i="2"/>
  <c r="AF299" i="2"/>
  <c r="AF300" i="2"/>
  <c r="AF301" i="2"/>
  <c r="AF302" i="2"/>
  <c r="AF303" i="2"/>
  <c r="AF304" i="2"/>
  <c r="AF305" i="2"/>
  <c r="AF306" i="2"/>
  <c r="AF307" i="2"/>
  <c r="AF308" i="2"/>
  <c r="AF309" i="2"/>
  <c r="AF310" i="2"/>
  <c r="AF311" i="2"/>
  <c r="AF312" i="2"/>
  <c r="AF313" i="2"/>
  <c r="AF314" i="2"/>
  <c r="AF315" i="2"/>
  <c r="AF316" i="2"/>
  <c r="AF317" i="2"/>
  <c r="AF318" i="2"/>
  <c r="AF319" i="2"/>
  <c r="AF320" i="2"/>
  <c r="AF321" i="2"/>
  <c r="AF322" i="2"/>
  <c r="AF323" i="2"/>
  <c r="AF324" i="2"/>
  <c r="AF325" i="2"/>
  <c r="AF326" i="2"/>
  <c r="AF327" i="2"/>
  <c r="AF328" i="2"/>
  <c r="AF329" i="2"/>
  <c r="AF330" i="2"/>
  <c r="AF331" i="2"/>
  <c r="AF332" i="2"/>
  <c r="AF333" i="2"/>
  <c r="AF334" i="2"/>
  <c r="AF335" i="2"/>
  <c r="AF336" i="2"/>
  <c r="AF337" i="2"/>
  <c r="AF338" i="2"/>
  <c r="AF339" i="2"/>
  <c r="AF340" i="2"/>
  <c r="AF341" i="2"/>
  <c r="AF342" i="2"/>
  <c r="AF343" i="2"/>
  <c r="AF344" i="2"/>
  <c r="AF345" i="2"/>
  <c r="AF346" i="2"/>
  <c r="AF347" i="2"/>
  <c r="AF348" i="2"/>
  <c r="AF349" i="2"/>
  <c r="AF350" i="2"/>
  <c r="AF351" i="2"/>
  <c r="AF352" i="2"/>
  <c r="AF353" i="2"/>
  <c r="AF354" i="2"/>
  <c r="AF355" i="2"/>
  <c r="AF356" i="2"/>
  <c r="AF357" i="2"/>
  <c r="AF358" i="2"/>
  <c r="AF359" i="2"/>
  <c r="AF360" i="2"/>
  <c r="AF361" i="2"/>
  <c r="AF362" i="2"/>
  <c r="AF363" i="2"/>
  <c r="AF364" i="2"/>
  <c r="AF365" i="2"/>
  <c r="AF366" i="2"/>
  <c r="AF367" i="2"/>
  <c r="AF368" i="2"/>
  <c r="AF369" i="2"/>
  <c r="AF370" i="2"/>
  <c r="AF371" i="2"/>
  <c r="AF372" i="2"/>
  <c r="AF373" i="2"/>
  <c r="AF374" i="2"/>
  <c r="AF375" i="2"/>
  <c r="AF376" i="2"/>
  <c r="AF377" i="2"/>
  <c r="AF378" i="2"/>
  <c r="AF379" i="2"/>
  <c r="AF380" i="2"/>
  <c r="AF381" i="2"/>
  <c r="AF382" i="2"/>
  <c r="AF383" i="2"/>
  <c r="AF384" i="2"/>
  <c r="AF385" i="2"/>
  <c r="AF386" i="2"/>
  <c r="AF387" i="2"/>
  <c r="AF388" i="2"/>
  <c r="AF389" i="2"/>
  <c r="AF390" i="2"/>
  <c r="AF391" i="2"/>
  <c r="AF392" i="2"/>
  <c r="AF393" i="2"/>
  <c r="AF394" i="2"/>
  <c r="AF395" i="2"/>
  <c r="AF396" i="2"/>
  <c r="AF397" i="2"/>
  <c r="AF398" i="2"/>
  <c r="AF399" i="2"/>
  <c r="AF400" i="2"/>
  <c r="AF401" i="2"/>
  <c r="AF402" i="2"/>
  <c r="AF403" i="2"/>
  <c r="AF404" i="2"/>
  <c r="AF405" i="2"/>
  <c r="AF406" i="2"/>
  <c r="AF407" i="2"/>
  <c r="AF408" i="2"/>
  <c r="AF409" i="2"/>
  <c r="AF410" i="2"/>
  <c r="AF411" i="2"/>
  <c r="AF412" i="2"/>
  <c r="AF413" i="2"/>
  <c r="AF414" i="2"/>
  <c r="AF415" i="2"/>
  <c r="AF416" i="2"/>
  <c r="AF417" i="2"/>
  <c r="AF418" i="2"/>
  <c r="AF419" i="2"/>
  <c r="AF420" i="2"/>
  <c r="AF421" i="2"/>
  <c r="AF422" i="2"/>
  <c r="AF423" i="2"/>
  <c r="AF424" i="2"/>
  <c r="AF425" i="2"/>
  <c r="AF426" i="2"/>
  <c r="AF427" i="2"/>
  <c r="AF428" i="2"/>
  <c r="AF429" i="2"/>
  <c r="AF430" i="2"/>
  <c r="AF431" i="2"/>
  <c r="AF432" i="2"/>
  <c r="AF433" i="2"/>
  <c r="AF434" i="2"/>
  <c r="AF435" i="2"/>
  <c r="AF436" i="2"/>
  <c r="AF437" i="2"/>
  <c r="AF438" i="2"/>
  <c r="AF439" i="2"/>
  <c r="AF440" i="2"/>
  <c r="AF441" i="2"/>
  <c r="AF442" i="2"/>
  <c r="AF443" i="2"/>
  <c r="AF444" i="2"/>
  <c r="AF445" i="2"/>
  <c r="AF446" i="2"/>
  <c r="AF447" i="2"/>
  <c r="AF448" i="2"/>
  <c r="AF449" i="2"/>
  <c r="AF450" i="2"/>
  <c r="AF451" i="2"/>
  <c r="AF452" i="2"/>
  <c r="AF453" i="2"/>
  <c r="AF454" i="2"/>
  <c r="AF455" i="2"/>
  <c r="AF456" i="2"/>
  <c r="AF457" i="2"/>
  <c r="AF458" i="2"/>
  <c r="AF459" i="2"/>
  <c r="AF460" i="2"/>
  <c r="AF461" i="2"/>
  <c r="AF462" i="2"/>
  <c r="AF463" i="2"/>
  <c r="AF464" i="2"/>
  <c r="AF465" i="2"/>
  <c r="AF466" i="2"/>
  <c r="AF467" i="2"/>
  <c r="AF468" i="2"/>
  <c r="AF469" i="2"/>
  <c r="AF470" i="2"/>
  <c r="AF471" i="2"/>
  <c r="AF472" i="2"/>
  <c r="AF473" i="2"/>
  <c r="AF474" i="2"/>
  <c r="AF475" i="2"/>
  <c r="AF476" i="2"/>
  <c r="AF477" i="2"/>
  <c r="AF478" i="2"/>
  <c r="AF479" i="2"/>
  <c r="AF480" i="2"/>
  <c r="AF481" i="2"/>
  <c r="AF482" i="2"/>
  <c r="AF483" i="2"/>
  <c r="AF484" i="2"/>
  <c r="AF485" i="2"/>
  <c r="AF486" i="2"/>
  <c r="AF487" i="2"/>
  <c r="AF488" i="2"/>
  <c r="AF489" i="2"/>
  <c r="AF490" i="2"/>
  <c r="AF491" i="2"/>
  <c r="AF492" i="2"/>
  <c r="AF493" i="2"/>
  <c r="AF494" i="2"/>
  <c r="AF495" i="2"/>
  <c r="AF496" i="2"/>
  <c r="AF497" i="2"/>
  <c r="AF498" i="2"/>
  <c r="AF499" i="2"/>
  <c r="AF500" i="2"/>
  <c r="AF501" i="2"/>
  <c r="AF502" i="2"/>
  <c r="AF503" i="2"/>
  <c r="AF504" i="2"/>
  <c r="AF505" i="2"/>
  <c r="AF506" i="2"/>
  <c r="AF507" i="2"/>
  <c r="AF508" i="2"/>
  <c r="AF509" i="2"/>
  <c r="AF510" i="2"/>
  <c r="AF511" i="2"/>
  <c r="AF512" i="2"/>
  <c r="AF513" i="2"/>
  <c r="AF514" i="2"/>
  <c r="AF515" i="2"/>
  <c r="AF516" i="2"/>
  <c r="AF517" i="2"/>
  <c r="AF518" i="2"/>
  <c r="AF519" i="2"/>
  <c r="AF520" i="2"/>
  <c r="AF521" i="2"/>
  <c r="AF522" i="2"/>
  <c r="AF523" i="2"/>
  <c r="AF524" i="2"/>
  <c r="AF525" i="2"/>
  <c r="AF526" i="2"/>
  <c r="AF527" i="2"/>
  <c r="AF528" i="2"/>
  <c r="AF529" i="2"/>
  <c r="AF530" i="2"/>
  <c r="AF531" i="2"/>
  <c r="AF532" i="2"/>
  <c r="AF533" i="2"/>
  <c r="AF534" i="2"/>
  <c r="AF535" i="2"/>
  <c r="AF536" i="2"/>
  <c r="AF537" i="2"/>
  <c r="AF538" i="2"/>
  <c r="AF539" i="2"/>
  <c r="AF540" i="2"/>
  <c r="AF541" i="2"/>
  <c r="AF542" i="2"/>
  <c r="AF543" i="2"/>
  <c r="AF544" i="2"/>
  <c r="AF545" i="2"/>
  <c r="AF546" i="2"/>
  <c r="AF547" i="2"/>
  <c r="AF548" i="2"/>
  <c r="AF549" i="2"/>
  <c r="AF550" i="2"/>
  <c r="AF551" i="2"/>
  <c r="AF552" i="2"/>
  <c r="AF553" i="2"/>
  <c r="AF554" i="2"/>
  <c r="AF555" i="2"/>
  <c r="AF556" i="2"/>
  <c r="AF557" i="2"/>
  <c r="AF558" i="2"/>
  <c r="AF559" i="2"/>
  <c r="AF560" i="2"/>
  <c r="AF561" i="2"/>
  <c r="AF562" i="2"/>
  <c r="AF563" i="2"/>
  <c r="AF564" i="2"/>
  <c r="AF565" i="2"/>
  <c r="AF566" i="2"/>
  <c r="AF567" i="2"/>
  <c r="AF568" i="2"/>
  <c r="AF569" i="2"/>
  <c r="AF570" i="2"/>
  <c r="AF571" i="2"/>
  <c r="AF572" i="2"/>
  <c r="AF573" i="2"/>
  <c r="AF574" i="2"/>
  <c r="AF575" i="2"/>
  <c r="AF576" i="2"/>
  <c r="AF577" i="2"/>
  <c r="AF578" i="2"/>
  <c r="AF579" i="2"/>
  <c r="AF580" i="2"/>
  <c r="AF581" i="2"/>
  <c r="AF582" i="2"/>
  <c r="AF583" i="2"/>
  <c r="AF584" i="2"/>
  <c r="AF585" i="2"/>
  <c r="AF586" i="2"/>
  <c r="AF587" i="2"/>
  <c r="AF588" i="2"/>
  <c r="AF589" i="2"/>
  <c r="AF590" i="2"/>
  <c r="AF591" i="2"/>
  <c r="AF592" i="2"/>
  <c r="AF593" i="2"/>
  <c r="AF594" i="2"/>
  <c r="AF595" i="2"/>
  <c r="AF596" i="2"/>
  <c r="AF597" i="2"/>
  <c r="AF598" i="2"/>
  <c r="AF599" i="2"/>
  <c r="AF600" i="2"/>
  <c r="AF601" i="2"/>
  <c r="AF602" i="2"/>
  <c r="AF603" i="2"/>
  <c r="AF604" i="2"/>
  <c r="AF605" i="2"/>
  <c r="AF606" i="2"/>
  <c r="AF607" i="2"/>
  <c r="AF608" i="2"/>
  <c r="AF609" i="2"/>
  <c r="AF610" i="2"/>
  <c r="AF611" i="2"/>
  <c r="AF612" i="2"/>
  <c r="AF613" i="2"/>
  <c r="AF614" i="2"/>
  <c r="AF615" i="2"/>
  <c r="AF616" i="2"/>
  <c r="AF617" i="2"/>
  <c r="AF618" i="2"/>
  <c r="AF619" i="2"/>
  <c r="AF620" i="2"/>
  <c r="AF621" i="2"/>
  <c r="AF622" i="2"/>
  <c r="AF623" i="2"/>
  <c r="AF624" i="2"/>
  <c r="AF625" i="2"/>
  <c r="AF626" i="2"/>
  <c r="AF627" i="2"/>
  <c r="AF628" i="2"/>
  <c r="AF629" i="2"/>
  <c r="AF630" i="2"/>
  <c r="AF631" i="2"/>
  <c r="AF632" i="2"/>
  <c r="AF633" i="2"/>
  <c r="AF634" i="2"/>
  <c r="AF635" i="2"/>
  <c r="AF636" i="2"/>
  <c r="AF637" i="2"/>
  <c r="AF638" i="2"/>
  <c r="AF639" i="2"/>
  <c r="AF640" i="2"/>
  <c r="AF641" i="2"/>
  <c r="AF642" i="2"/>
  <c r="AF643" i="2"/>
  <c r="AF644" i="2"/>
  <c r="AF645" i="2"/>
  <c r="AF646" i="2"/>
  <c r="AF647" i="2"/>
  <c r="AF648" i="2"/>
  <c r="AF649" i="2"/>
  <c r="AF650" i="2"/>
  <c r="AF651" i="2"/>
  <c r="AF652" i="2"/>
  <c r="AF653" i="2"/>
  <c r="AF654" i="2"/>
  <c r="AF655" i="2"/>
  <c r="AF656" i="2"/>
  <c r="AF657" i="2"/>
  <c r="AF658" i="2"/>
  <c r="AF659" i="2"/>
  <c r="AF660" i="2"/>
  <c r="AF661" i="2"/>
  <c r="AF662" i="2"/>
  <c r="AF663" i="2"/>
  <c r="AF664" i="2"/>
  <c r="AF665" i="2"/>
  <c r="AF666" i="2"/>
  <c r="AF667" i="2"/>
  <c r="AF668" i="2"/>
  <c r="AF669" i="2"/>
  <c r="AF670" i="2"/>
  <c r="AF671" i="2"/>
  <c r="AF672" i="2"/>
  <c r="AF673" i="2"/>
  <c r="AF674" i="2"/>
  <c r="AF675" i="2"/>
  <c r="AF676" i="2"/>
  <c r="AF677" i="2"/>
  <c r="AF678" i="2"/>
  <c r="AF679" i="2"/>
  <c r="AF680" i="2"/>
  <c r="AF681" i="2"/>
  <c r="AF682" i="2"/>
  <c r="AF683" i="2"/>
  <c r="AF684" i="2"/>
  <c r="AF685" i="2"/>
  <c r="AF686" i="2"/>
  <c r="AF687" i="2"/>
  <c r="AF688" i="2"/>
  <c r="AF689" i="2"/>
  <c r="AF690" i="2"/>
  <c r="AF691" i="2"/>
  <c r="AF692" i="2"/>
  <c r="AF693" i="2"/>
  <c r="AF694" i="2"/>
  <c r="AF695" i="2"/>
  <c r="AF696" i="2"/>
  <c r="AF697" i="2"/>
  <c r="AF698" i="2"/>
  <c r="AF699" i="2"/>
  <c r="AF700" i="2"/>
  <c r="AF701" i="2"/>
  <c r="AF702" i="2"/>
  <c r="AF703" i="2"/>
  <c r="AF704" i="2"/>
  <c r="AF705" i="2"/>
  <c r="AF706" i="2"/>
  <c r="AF707" i="2"/>
  <c r="AF708" i="2"/>
  <c r="AF709" i="2"/>
  <c r="AF710" i="2"/>
  <c r="AF711" i="2"/>
  <c r="AF712" i="2"/>
  <c r="AF713" i="2"/>
  <c r="AF714" i="2"/>
  <c r="AF715" i="2"/>
  <c r="AF716" i="2"/>
  <c r="AF717" i="2"/>
  <c r="AF718" i="2"/>
  <c r="AF719" i="2"/>
  <c r="AF720" i="2"/>
  <c r="AF721" i="2"/>
  <c r="AF722" i="2"/>
  <c r="AF723" i="2"/>
  <c r="AF724" i="2"/>
  <c r="AF725" i="2"/>
  <c r="AF726" i="2"/>
  <c r="AF727" i="2"/>
  <c r="AF728" i="2"/>
  <c r="AF729" i="2"/>
  <c r="AF730" i="2"/>
  <c r="AF731" i="2"/>
  <c r="AF732" i="2"/>
  <c r="AF733" i="2"/>
  <c r="AF734" i="2"/>
  <c r="AF735" i="2"/>
  <c r="AF736" i="2"/>
  <c r="AF737" i="2"/>
  <c r="AF738" i="2"/>
  <c r="AF739" i="2"/>
  <c r="AF740" i="2"/>
  <c r="AF741" i="2"/>
  <c r="AF742" i="2"/>
  <c r="AF743" i="2"/>
  <c r="AF744" i="2"/>
  <c r="AF745" i="2"/>
  <c r="AF746" i="2"/>
  <c r="AF747" i="2"/>
  <c r="AF748" i="2"/>
  <c r="AF749" i="2"/>
  <c r="AF750" i="2"/>
  <c r="AF751" i="2"/>
  <c r="AF752" i="2"/>
  <c r="AF753" i="2"/>
  <c r="AF754" i="2"/>
  <c r="AF755" i="2"/>
  <c r="AF756" i="2"/>
  <c r="AF757" i="2"/>
  <c r="AF758" i="2"/>
  <c r="AF759" i="2"/>
  <c r="AF760" i="2"/>
  <c r="AF761" i="2"/>
  <c r="AF762" i="2"/>
  <c r="AF763" i="2"/>
  <c r="AF764" i="2"/>
  <c r="AF765" i="2"/>
  <c r="AF766" i="2"/>
  <c r="AF767" i="2"/>
  <c r="AF768" i="2"/>
  <c r="AF769" i="2"/>
  <c r="AF770" i="2"/>
  <c r="AF771" i="2"/>
  <c r="AF772" i="2"/>
  <c r="AF773" i="2"/>
  <c r="AF774" i="2"/>
  <c r="AF775" i="2"/>
  <c r="AF776" i="2"/>
  <c r="AF777" i="2"/>
  <c r="AF778" i="2"/>
  <c r="AF779" i="2"/>
  <c r="AF780" i="2"/>
  <c r="AF781" i="2"/>
  <c r="AF782" i="2"/>
  <c r="AF783" i="2"/>
  <c r="AF784" i="2"/>
  <c r="AF785" i="2"/>
  <c r="AF786" i="2"/>
  <c r="AF787" i="2"/>
  <c r="AF788" i="2"/>
  <c r="AF3" i="2"/>
  <c r="AF2" i="2"/>
  <c r="AC786" i="2"/>
  <c r="AC785" i="2"/>
  <c r="AC784" i="2"/>
  <c r="AC783" i="2"/>
  <c r="AC782" i="2"/>
  <c r="AC781" i="2"/>
  <c r="AC780" i="2"/>
  <c r="AC779" i="2"/>
  <c r="AC778" i="2"/>
  <c r="AC777" i="2"/>
  <c r="AC776" i="2"/>
  <c r="AC775" i="2"/>
  <c r="AC774" i="2"/>
  <c r="AC773" i="2"/>
  <c r="AC772" i="2"/>
  <c r="AC771" i="2"/>
  <c r="AC770" i="2"/>
  <c r="AC769" i="2"/>
  <c r="AC768" i="2"/>
  <c r="AC767" i="2"/>
  <c r="AC766" i="2"/>
  <c r="AC765" i="2"/>
  <c r="AC764" i="2"/>
  <c r="AC763" i="2"/>
  <c r="AC762" i="2"/>
  <c r="AC761" i="2"/>
  <c r="AC760" i="2"/>
  <c r="AC759" i="2"/>
  <c r="AC758" i="2"/>
  <c r="AC757" i="2"/>
  <c r="AC756" i="2"/>
  <c r="AC755" i="2"/>
  <c r="AC754" i="2"/>
  <c r="AC753" i="2"/>
  <c r="AC752" i="2"/>
  <c r="AC751" i="2"/>
  <c r="AC750" i="2"/>
  <c r="AC749" i="2"/>
  <c r="AC748" i="2"/>
  <c r="AC747" i="2"/>
  <c r="AC746" i="2"/>
  <c r="AC745" i="2"/>
  <c r="AC744" i="2"/>
  <c r="AC743" i="2"/>
  <c r="AC742" i="2"/>
  <c r="AC741" i="2"/>
  <c r="AC740" i="2"/>
  <c r="AC739" i="2"/>
  <c r="AC738" i="2"/>
  <c r="AC737" i="2"/>
  <c r="AC736" i="2"/>
  <c r="AC735" i="2"/>
  <c r="AC734" i="2"/>
  <c r="AC733" i="2"/>
  <c r="AC732" i="2"/>
  <c r="AC731" i="2"/>
  <c r="AC730" i="2"/>
  <c r="AC729" i="2"/>
  <c r="AC728" i="2"/>
  <c r="AC727" i="2"/>
  <c r="AC726" i="2"/>
  <c r="AC725" i="2"/>
  <c r="AC724" i="2"/>
  <c r="AC723" i="2"/>
  <c r="AC722" i="2"/>
  <c r="AC721" i="2"/>
  <c r="AC720" i="2"/>
  <c r="AC719" i="2"/>
  <c r="AC718" i="2"/>
  <c r="AC717" i="2"/>
  <c r="AC716" i="2"/>
  <c r="AC715" i="2"/>
  <c r="AC714" i="2"/>
  <c r="AC713" i="2"/>
  <c r="AC712" i="2"/>
  <c r="AC711" i="2"/>
  <c r="AC710" i="2"/>
  <c r="AC709" i="2"/>
  <c r="AC708" i="2"/>
  <c r="AC707" i="2"/>
  <c r="AC706" i="2"/>
  <c r="AC705" i="2"/>
  <c r="AC704" i="2"/>
  <c r="AC703" i="2"/>
  <c r="AC702" i="2"/>
  <c r="AC701" i="2"/>
  <c r="AC700" i="2"/>
  <c r="AC699" i="2"/>
  <c r="AC698" i="2"/>
  <c r="AC697" i="2"/>
  <c r="AC696" i="2"/>
  <c r="AC695" i="2"/>
  <c r="AC694" i="2"/>
  <c r="AC693" i="2"/>
  <c r="AC692" i="2"/>
  <c r="AC691" i="2"/>
  <c r="AC690" i="2"/>
  <c r="AC689" i="2"/>
  <c r="AC688" i="2"/>
  <c r="AC687" i="2"/>
  <c r="AC686" i="2"/>
  <c r="AC685" i="2"/>
  <c r="AC684" i="2"/>
  <c r="AC683" i="2"/>
  <c r="AC682" i="2"/>
  <c r="AC681" i="2"/>
  <c r="AC680" i="2"/>
  <c r="AC679" i="2"/>
  <c r="AC678" i="2"/>
  <c r="AC677" i="2"/>
  <c r="AC676" i="2"/>
  <c r="AC675" i="2"/>
  <c r="AC674" i="2"/>
  <c r="AC673" i="2"/>
  <c r="AC672" i="2"/>
  <c r="AC671" i="2"/>
  <c r="AC670" i="2"/>
  <c r="AC669" i="2"/>
  <c r="AC668" i="2"/>
  <c r="AC667" i="2"/>
  <c r="AC666" i="2"/>
  <c r="AC665" i="2"/>
  <c r="AC664" i="2"/>
  <c r="AC663" i="2"/>
  <c r="AC662" i="2"/>
  <c r="AC661" i="2"/>
  <c r="AC660" i="2"/>
  <c r="AC659" i="2"/>
  <c r="AC658" i="2"/>
  <c r="AC657" i="2"/>
  <c r="AC656" i="2"/>
  <c r="AC655" i="2"/>
  <c r="AC654" i="2"/>
  <c r="AC653" i="2"/>
  <c r="AC652" i="2"/>
  <c r="AC651" i="2"/>
  <c r="AC650" i="2"/>
  <c r="AC649" i="2"/>
  <c r="AC648" i="2"/>
  <c r="AC647" i="2"/>
  <c r="AC646" i="2"/>
  <c r="AC645" i="2"/>
  <c r="AC644" i="2"/>
  <c r="AC643" i="2"/>
  <c r="AC642" i="2"/>
  <c r="AC641" i="2"/>
  <c r="AC640" i="2"/>
  <c r="AC639" i="2"/>
  <c r="AC638" i="2"/>
  <c r="AC637" i="2"/>
  <c r="AC636" i="2"/>
  <c r="AC635" i="2"/>
  <c r="AC634" i="2"/>
  <c r="AC633" i="2"/>
  <c r="AC632" i="2"/>
  <c r="AC631" i="2"/>
  <c r="AC630" i="2"/>
  <c r="AC629" i="2"/>
  <c r="AC628" i="2"/>
  <c r="AC627" i="2"/>
  <c r="AC626" i="2"/>
  <c r="AC625" i="2"/>
  <c r="AC624" i="2"/>
  <c r="AC623" i="2"/>
  <c r="AC622" i="2"/>
  <c r="AC621" i="2"/>
  <c r="AC620" i="2"/>
  <c r="AC619" i="2"/>
  <c r="AC618" i="2"/>
  <c r="AC617" i="2"/>
  <c r="AC616" i="2"/>
  <c r="AC615" i="2"/>
  <c r="AC614" i="2"/>
  <c r="AC613" i="2"/>
  <c r="AC612" i="2"/>
  <c r="AC611" i="2"/>
  <c r="AC610" i="2"/>
  <c r="AC609" i="2"/>
  <c r="AC608" i="2"/>
  <c r="AC607" i="2"/>
  <c r="AC606" i="2"/>
  <c r="AC605" i="2"/>
  <c r="AC604" i="2"/>
  <c r="AC603" i="2"/>
  <c r="AC602" i="2"/>
  <c r="AC601" i="2"/>
  <c r="AC600" i="2"/>
  <c r="AC599" i="2"/>
  <c r="AC598" i="2"/>
  <c r="AC597" i="2"/>
  <c r="AC596" i="2"/>
  <c r="AC595" i="2"/>
  <c r="AC594" i="2"/>
  <c r="AC593" i="2"/>
  <c r="AC592" i="2"/>
  <c r="AC591" i="2"/>
  <c r="AC590" i="2"/>
  <c r="AC589" i="2"/>
  <c r="AC588" i="2"/>
  <c r="AC587" i="2"/>
  <c r="AC586" i="2"/>
  <c r="AC585" i="2"/>
  <c r="AC584" i="2"/>
  <c r="AC583" i="2"/>
  <c r="AC582" i="2"/>
  <c r="AC581" i="2"/>
  <c r="AC580" i="2"/>
  <c r="AC579" i="2"/>
  <c r="AC578" i="2"/>
  <c r="AC577" i="2"/>
  <c r="AC576" i="2"/>
  <c r="AC575" i="2"/>
  <c r="AC574" i="2"/>
  <c r="AC573" i="2"/>
  <c r="AC572" i="2"/>
  <c r="AC571" i="2"/>
  <c r="AC570" i="2"/>
  <c r="AC569" i="2"/>
  <c r="AC568" i="2"/>
  <c r="AC567" i="2"/>
  <c r="AC566" i="2"/>
  <c r="AC565" i="2"/>
  <c r="AC564" i="2"/>
  <c r="AC563" i="2"/>
  <c r="AC562" i="2"/>
  <c r="AC561" i="2"/>
  <c r="AC560" i="2"/>
  <c r="AC559" i="2"/>
  <c r="AC558" i="2"/>
  <c r="AC557" i="2"/>
  <c r="AC556" i="2"/>
  <c r="AC555" i="2"/>
  <c r="AC554" i="2"/>
  <c r="AC553" i="2"/>
  <c r="AC552" i="2"/>
  <c r="AC551" i="2"/>
  <c r="AC550" i="2"/>
  <c r="AC549" i="2"/>
  <c r="AC548" i="2"/>
  <c r="AC547" i="2"/>
  <c r="AC546" i="2"/>
  <c r="AC545" i="2"/>
  <c r="AC544" i="2"/>
  <c r="AC543" i="2"/>
  <c r="AC542" i="2"/>
  <c r="AC541" i="2"/>
  <c r="AC540" i="2"/>
  <c r="AC539" i="2"/>
  <c r="AC538" i="2"/>
  <c r="AC537" i="2"/>
  <c r="AC536" i="2"/>
  <c r="AC535" i="2"/>
  <c r="AC534" i="2"/>
  <c r="AC533" i="2"/>
  <c r="AC532" i="2"/>
  <c r="AC531" i="2"/>
  <c r="AC530" i="2"/>
  <c r="AC529" i="2"/>
  <c r="AC528" i="2"/>
  <c r="AC527" i="2"/>
  <c r="AC526" i="2"/>
  <c r="AC525" i="2"/>
  <c r="AC524" i="2"/>
  <c r="AC523" i="2"/>
  <c r="AC522" i="2"/>
  <c r="AC521" i="2"/>
  <c r="AC520" i="2"/>
  <c r="AC519" i="2"/>
  <c r="AC518" i="2"/>
  <c r="AC517" i="2"/>
  <c r="AC516" i="2"/>
  <c r="AC515" i="2"/>
  <c r="AC514" i="2"/>
  <c r="AC513" i="2"/>
  <c r="AC512" i="2"/>
  <c r="AC511" i="2"/>
  <c r="AC510" i="2"/>
  <c r="AC509" i="2"/>
  <c r="AC508" i="2"/>
  <c r="AC507" i="2"/>
  <c r="AC506" i="2"/>
  <c r="AC505" i="2"/>
  <c r="AC504" i="2"/>
  <c r="AC503" i="2"/>
  <c r="AC502" i="2"/>
  <c r="AC501" i="2"/>
  <c r="AC500" i="2"/>
  <c r="AC499" i="2"/>
  <c r="AC498" i="2"/>
  <c r="AC497" i="2"/>
  <c r="AC496" i="2"/>
  <c r="AC495" i="2"/>
  <c r="AC494" i="2"/>
  <c r="AC493" i="2"/>
  <c r="AC492" i="2"/>
  <c r="AC491" i="2"/>
  <c r="AC490" i="2"/>
  <c r="AC489" i="2"/>
  <c r="AC488" i="2"/>
  <c r="AC487" i="2"/>
  <c r="AC486" i="2"/>
  <c r="AC485" i="2"/>
  <c r="AC484" i="2"/>
  <c r="AC483" i="2"/>
  <c r="AC482" i="2"/>
  <c r="AC481" i="2"/>
  <c r="AC480" i="2"/>
  <c r="AC479" i="2"/>
  <c r="AC478" i="2"/>
  <c r="AC477" i="2"/>
  <c r="AC476" i="2"/>
  <c r="AC475" i="2"/>
  <c r="AC474" i="2"/>
  <c r="AC473" i="2"/>
  <c r="AC472" i="2"/>
  <c r="AC471" i="2"/>
  <c r="AC470" i="2"/>
  <c r="AC469" i="2"/>
  <c r="AC468" i="2"/>
  <c r="AC467" i="2"/>
  <c r="AC466" i="2"/>
  <c r="AC465" i="2"/>
  <c r="AC464" i="2"/>
  <c r="AC463" i="2"/>
  <c r="AC462" i="2"/>
  <c r="AC461" i="2"/>
  <c r="AC460" i="2"/>
  <c r="AC459" i="2"/>
  <c r="AC458" i="2"/>
  <c r="AC457" i="2"/>
  <c r="AC456" i="2"/>
  <c r="AC455" i="2"/>
  <c r="AC454" i="2"/>
  <c r="AC453" i="2"/>
  <c r="AC452" i="2"/>
  <c r="AC451" i="2"/>
  <c r="AC450" i="2"/>
  <c r="AC449" i="2"/>
  <c r="AC448" i="2"/>
  <c r="AC447" i="2"/>
  <c r="AC446" i="2"/>
  <c r="AC445" i="2"/>
  <c r="AC444" i="2"/>
  <c r="AC443" i="2"/>
  <c r="AC442" i="2"/>
  <c r="AC441" i="2"/>
  <c r="AC440" i="2"/>
  <c r="AC439" i="2"/>
  <c r="AC438" i="2"/>
  <c r="AC437" i="2"/>
  <c r="AC436" i="2"/>
  <c r="AC435" i="2"/>
  <c r="AC434" i="2"/>
  <c r="AC433" i="2"/>
  <c r="AC432" i="2"/>
  <c r="AC431" i="2"/>
  <c r="AC430" i="2"/>
  <c r="AC429" i="2"/>
  <c r="AC428" i="2"/>
  <c r="AC427" i="2"/>
  <c r="AC426" i="2"/>
  <c r="AC425" i="2"/>
  <c r="AC424" i="2"/>
  <c r="AC423" i="2"/>
  <c r="AC422" i="2"/>
  <c r="AC421" i="2"/>
  <c r="AC420" i="2"/>
  <c r="AC419" i="2"/>
  <c r="AC418" i="2"/>
  <c r="AC417" i="2"/>
  <c r="AC416" i="2"/>
  <c r="AC415" i="2"/>
  <c r="AC414" i="2"/>
  <c r="AC413" i="2"/>
  <c r="AC412" i="2"/>
  <c r="AC411" i="2"/>
  <c r="AC410" i="2"/>
  <c r="AC409" i="2"/>
  <c r="AC408" i="2"/>
  <c r="AC407" i="2"/>
  <c r="AC406" i="2"/>
  <c r="AC405" i="2"/>
  <c r="AC404" i="2"/>
  <c r="AC403" i="2"/>
  <c r="AC402" i="2"/>
  <c r="AC401" i="2"/>
  <c r="AC400" i="2"/>
  <c r="AC399" i="2"/>
  <c r="AC398" i="2"/>
  <c r="AC397" i="2"/>
  <c r="AC396" i="2"/>
  <c r="AC395" i="2"/>
  <c r="AC394" i="2"/>
  <c r="AC393" i="2"/>
  <c r="AC392" i="2"/>
  <c r="AC391" i="2"/>
  <c r="AC390" i="2"/>
  <c r="AC389" i="2"/>
  <c r="AC388" i="2"/>
  <c r="AC387" i="2"/>
  <c r="AC386" i="2"/>
  <c r="AC385" i="2"/>
  <c r="AC384" i="2"/>
  <c r="AC383" i="2"/>
  <c r="AC382" i="2"/>
  <c r="AC381" i="2"/>
  <c r="AC380" i="2"/>
  <c r="AC379" i="2"/>
  <c r="AC378" i="2"/>
  <c r="AC377" i="2"/>
  <c r="AC376" i="2"/>
  <c r="AC375" i="2"/>
  <c r="AC374" i="2"/>
  <c r="AC373" i="2"/>
  <c r="AC372" i="2"/>
  <c r="AC371" i="2"/>
  <c r="AC370" i="2"/>
  <c r="AC369" i="2"/>
  <c r="AC368" i="2"/>
  <c r="AC367" i="2"/>
  <c r="AC366" i="2"/>
  <c r="AC365" i="2"/>
  <c r="AC364" i="2"/>
  <c r="AC363" i="2"/>
  <c r="AC362" i="2"/>
  <c r="AC361" i="2"/>
  <c r="AC360" i="2"/>
  <c r="AC359" i="2"/>
  <c r="AC358" i="2"/>
  <c r="AC357" i="2"/>
  <c r="AC356" i="2"/>
  <c r="AC355" i="2"/>
  <c r="AC354" i="2"/>
  <c r="AC353" i="2"/>
  <c r="AC352" i="2"/>
  <c r="AC351" i="2"/>
  <c r="AC350" i="2"/>
  <c r="AC349" i="2"/>
  <c r="AC348" i="2"/>
  <c r="AC347" i="2"/>
  <c r="AC346" i="2"/>
  <c r="AC345" i="2"/>
  <c r="AC344" i="2"/>
  <c r="AC343" i="2"/>
  <c r="AC342" i="2"/>
  <c r="AC341" i="2"/>
  <c r="AC340" i="2"/>
  <c r="AC339" i="2"/>
  <c r="AC338" i="2"/>
  <c r="AC337" i="2"/>
  <c r="AC336" i="2"/>
  <c r="AC335" i="2"/>
  <c r="AC334" i="2"/>
  <c r="AC333" i="2"/>
  <c r="AC332" i="2"/>
  <c r="AC331" i="2"/>
  <c r="AC330" i="2"/>
  <c r="AC329" i="2"/>
  <c r="AC328" i="2"/>
  <c r="AC327" i="2"/>
  <c r="AC326" i="2"/>
  <c r="AC325" i="2"/>
  <c r="AC324" i="2"/>
  <c r="AC323" i="2"/>
  <c r="AC322" i="2"/>
  <c r="AC321" i="2"/>
  <c r="AC320" i="2"/>
  <c r="AC319" i="2"/>
  <c r="AC318" i="2"/>
  <c r="AC317" i="2"/>
  <c r="AC316" i="2"/>
  <c r="AC315" i="2"/>
  <c r="AC314" i="2"/>
  <c r="AC313" i="2"/>
  <c r="AC312" i="2"/>
  <c r="AC311" i="2"/>
  <c r="AC310" i="2"/>
  <c r="AC309" i="2"/>
  <c r="AC308" i="2"/>
  <c r="AC307" i="2"/>
  <c r="AC306" i="2"/>
  <c r="AC305" i="2"/>
  <c r="AC304" i="2"/>
  <c r="AC303" i="2"/>
  <c r="AC302" i="2"/>
  <c r="AC301" i="2"/>
  <c r="AC300" i="2"/>
  <c r="AC299" i="2"/>
  <c r="AC298" i="2"/>
  <c r="AC297" i="2"/>
  <c r="AC296" i="2"/>
  <c r="AC295" i="2"/>
  <c r="AC294" i="2"/>
  <c r="AC293" i="2"/>
  <c r="AC292" i="2"/>
  <c r="AC291" i="2"/>
  <c r="AC290" i="2"/>
  <c r="AC289" i="2"/>
  <c r="AC288" i="2"/>
  <c r="AC287" i="2"/>
  <c r="AC286" i="2"/>
  <c r="AC285" i="2"/>
  <c r="AC284" i="2"/>
  <c r="AC283" i="2"/>
  <c r="AC282" i="2"/>
  <c r="AC281" i="2"/>
  <c r="AC280" i="2"/>
  <c r="AC279" i="2"/>
  <c r="AC278" i="2"/>
  <c r="AC277" i="2"/>
  <c r="AC276" i="2"/>
  <c r="AC275" i="2"/>
  <c r="AC274" i="2"/>
  <c r="AC273" i="2"/>
  <c r="AC272" i="2"/>
  <c r="AC271" i="2"/>
  <c r="AC270" i="2"/>
  <c r="AC269" i="2"/>
  <c r="AC268" i="2"/>
  <c r="AC267" i="2"/>
  <c r="AC266" i="2"/>
  <c r="AC265" i="2"/>
  <c r="AC264" i="2"/>
  <c r="AC263" i="2"/>
  <c r="AC262" i="2"/>
  <c r="AC261" i="2"/>
  <c r="AC260" i="2"/>
  <c r="AC259" i="2"/>
  <c r="AC258" i="2"/>
  <c r="AC257" i="2"/>
  <c r="AC256" i="2"/>
  <c r="AC255" i="2"/>
  <c r="AC254" i="2"/>
  <c r="AC253" i="2"/>
  <c r="AC252" i="2"/>
  <c r="AC251" i="2"/>
  <c r="AC250" i="2"/>
  <c r="AC249" i="2"/>
  <c r="AC248" i="2"/>
  <c r="AC247" i="2"/>
  <c r="AC246" i="2"/>
  <c r="AC245" i="2"/>
  <c r="AC244" i="2"/>
  <c r="AC243" i="2"/>
  <c r="AC242" i="2"/>
  <c r="AC241" i="2"/>
  <c r="AC240" i="2"/>
  <c r="AC239" i="2"/>
  <c r="AC238" i="2"/>
  <c r="AC237" i="2"/>
  <c r="AC236" i="2"/>
  <c r="AC235" i="2"/>
  <c r="AC234" i="2"/>
  <c r="AC233" i="2"/>
  <c r="AC232" i="2"/>
  <c r="AC231" i="2"/>
  <c r="AC230" i="2"/>
  <c r="AC229" i="2"/>
  <c r="AC228" i="2"/>
  <c r="AC227" i="2"/>
  <c r="AC226" i="2"/>
  <c r="AC225" i="2"/>
  <c r="AC224" i="2"/>
  <c r="AC223" i="2"/>
  <c r="AC222" i="2"/>
  <c r="AC221" i="2"/>
  <c r="AC220" i="2"/>
  <c r="AC219" i="2"/>
  <c r="AC218" i="2"/>
  <c r="AC217" i="2"/>
  <c r="AC216" i="2"/>
  <c r="AC215" i="2"/>
  <c r="AC214" i="2"/>
  <c r="AC213" i="2"/>
  <c r="AC212" i="2"/>
  <c r="AC211" i="2"/>
  <c r="AC210" i="2"/>
  <c r="AC209" i="2"/>
  <c r="AC208" i="2"/>
  <c r="AC207" i="2"/>
  <c r="AC206" i="2"/>
  <c r="AC205" i="2"/>
  <c r="AC204" i="2"/>
  <c r="AC203" i="2"/>
  <c r="AC202" i="2"/>
  <c r="AC201" i="2"/>
  <c r="AC200" i="2"/>
  <c r="AC199" i="2"/>
  <c r="AC198" i="2"/>
  <c r="AC197" i="2"/>
  <c r="AC196" i="2"/>
  <c r="AC195" i="2"/>
  <c r="AC194" i="2"/>
  <c r="AC193" i="2"/>
  <c r="AC192" i="2"/>
  <c r="AC191" i="2"/>
  <c r="AC190" i="2"/>
  <c r="AC189" i="2"/>
  <c r="AC188" i="2"/>
  <c r="AC187" i="2"/>
  <c r="AC186" i="2"/>
  <c r="AC185" i="2"/>
  <c r="AC184" i="2"/>
  <c r="AC183" i="2"/>
  <c r="AC182" i="2"/>
  <c r="AC181" i="2"/>
  <c r="AC180" i="2"/>
  <c r="AC179" i="2"/>
  <c r="AC178" i="2"/>
  <c r="AC177" i="2"/>
  <c r="AC176" i="2"/>
  <c r="AC175" i="2"/>
  <c r="AC174" i="2"/>
  <c r="AC173" i="2"/>
  <c r="AC172" i="2"/>
  <c r="AC171" i="2"/>
  <c r="AC170" i="2"/>
  <c r="AC169" i="2"/>
  <c r="AC168" i="2"/>
  <c r="AC167" i="2"/>
  <c r="AC166" i="2"/>
  <c r="AC165" i="2"/>
  <c r="AC164" i="2"/>
  <c r="AC163" i="2"/>
  <c r="AC162" i="2"/>
  <c r="AC161" i="2"/>
  <c r="AC160" i="2"/>
  <c r="AC159" i="2"/>
  <c r="AC158" i="2"/>
  <c r="AC157" i="2"/>
  <c r="AC156" i="2"/>
  <c r="AC155" i="2"/>
  <c r="AC154" i="2"/>
  <c r="AC153" i="2"/>
  <c r="AC152" i="2"/>
  <c r="AC151" i="2"/>
  <c r="AC150" i="2"/>
  <c r="AC149" i="2"/>
  <c r="AC148" i="2"/>
  <c r="AC147" i="2"/>
  <c r="AC146" i="2"/>
  <c r="AC145" i="2"/>
  <c r="AC144" i="2"/>
  <c r="AC143" i="2"/>
  <c r="AC142" i="2"/>
  <c r="AC141" i="2"/>
  <c r="AC140" i="2"/>
  <c r="AC139" i="2"/>
  <c r="AC138" i="2"/>
  <c r="AC137" i="2"/>
  <c r="AC136" i="2"/>
  <c r="AC135" i="2"/>
  <c r="AC134" i="2"/>
  <c r="AC133" i="2"/>
  <c r="AC132" i="2"/>
  <c r="AC131" i="2"/>
  <c r="AC130" i="2"/>
  <c r="AC129" i="2"/>
  <c r="AC128" i="2"/>
  <c r="AC127" i="2"/>
  <c r="AC126" i="2"/>
  <c r="AC125" i="2"/>
  <c r="AC124" i="2"/>
  <c r="AC123" i="2"/>
  <c r="AC122" i="2"/>
  <c r="AC121" i="2"/>
  <c r="AC120" i="2"/>
  <c r="AC119" i="2"/>
  <c r="AC118" i="2"/>
  <c r="AC117" i="2"/>
  <c r="AC116" i="2"/>
  <c r="AC115" i="2"/>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7" i="2"/>
  <c r="AC66" i="2"/>
  <c r="AC65" i="2"/>
  <c r="AC64" i="2"/>
  <c r="AC63" i="2"/>
  <c r="AC62" i="2"/>
  <c r="AC61" i="2"/>
  <c r="AC60" i="2"/>
  <c r="AC59" i="2"/>
  <c r="AC58" i="2"/>
  <c r="AC57" i="2"/>
  <c r="AC56" i="2"/>
  <c r="AC55" i="2"/>
  <c r="AC54" i="2"/>
  <c r="AC53" i="2"/>
  <c r="AC52" i="2"/>
  <c r="AC51" i="2"/>
  <c r="AC50" i="2"/>
  <c r="AC49" i="2"/>
  <c r="AC48" i="2"/>
  <c r="AC47" i="2"/>
  <c r="AC46" i="2"/>
  <c r="AC45" i="2"/>
  <c r="AC44" i="2"/>
  <c r="AC43" i="2"/>
  <c r="AC42" i="2"/>
  <c r="AC41" i="2"/>
  <c r="AC40" i="2"/>
  <c r="AC39" i="2"/>
  <c r="AC38" i="2"/>
  <c r="AC37" i="2"/>
  <c r="AC36" i="2"/>
  <c r="AC35" i="2"/>
  <c r="AC34" i="2"/>
  <c r="AC33" i="2"/>
  <c r="AC32" i="2"/>
  <c r="AC31" i="2"/>
  <c r="AC30" i="2"/>
  <c r="AC29" i="2"/>
  <c r="AC28" i="2"/>
  <c r="AC27" i="2"/>
  <c r="AC26" i="2"/>
  <c r="AC25" i="2"/>
  <c r="AC24" i="2"/>
  <c r="AC23" i="2"/>
  <c r="AC22" i="2"/>
  <c r="AC21" i="2"/>
  <c r="AC20" i="2"/>
  <c r="AC19" i="2"/>
  <c r="AC18" i="2"/>
  <c r="AC17" i="2"/>
  <c r="AC16" i="2"/>
  <c r="AC15" i="2"/>
  <c r="AC14" i="2"/>
  <c r="AC13" i="2"/>
  <c r="AC12" i="2"/>
  <c r="AC11" i="2"/>
  <c r="AC10" i="2"/>
  <c r="AC9" i="2"/>
  <c r="AC8" i="2"/>
  <c r="AC7" i="2"/>
  <c r="AC6" i="2"/>
  <c r="AC5" i="2"/>
  <c r="AC4" i="2"/>
  <c r="AC3" i="2"/>
  <c r="M98" i="2" l="1"/>
  <c r="M97" i="2"/>
  <c r="M96" i="2"/>
  <c r="M95" i="2"/>
  <c r="M94" i="2"/>
  <c r="M93" i="2"/>
  <c r="M92" i="2"/>
  <c r="U54" i="2" l="1"/>
  <c r="Q57" i="2"/>
  <c r="Q56" i="2"/>
  <c r="Q55" i="2"/>
  <c r="Q54" i="2"/>
  <c r="Q53" i="2"/>
  <c r="Q52" i="2"/>
  <c r="Q51" i="2"/>
  <c r="Q50" i="2"/>
  <c r="Q49" i="2"/>
  <c r="Q48" i="2"/>
  <c r="P57" i="2"/>
  <c r="W57" i="2" s="1"/>
  <c r="P56" i="2"/>
  <c r="P55" i="2"/>
  <c r="P54" i="2"/>
  <c r="P53" i="2"/>
  <c r="W53" i="2" s="1"/>
  <c r="P52" i="2"/>
  <c r="P51" i="2"/>
  <c r="P50" i="2"/>
  <c r="P49" i="2"/>
  <c r="W49" i="2" s="1"/>
  <c r="P48" i="2"/>
  <c r="O57" i="2"/>
  <c r="O55" i="2"/>
  <c r="O54" i="2"/>
  <c r="W54" i="2" s="1"/>
  <c r="O53" i="2"/>
  <c r="O52" i="2"/>
  <c r="O51" i="2"/>
  <c r="O50" i="2"/>
  <c r="W50" i="2" s="1"/>
  <c r="O49" i="2"/>
  <c r="O48" i="2"/>
  <c r="O56"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O47" i="2"/>
  <c r="W47" i="2" s="1"/>
  <c r="O46" i="2"/>
  <c r="W46" i="2" s="1"/>
  <c r="O45" i="2"/>
  <c r="W45" i="2" s="1"/>
  <c r="O44" i="2"/>
  <c r="W44" i="2" s="1"/>
  <c r="O43" i="2"/>
  <c r="W43" i="2" s="1"/>
  <c r="O41" i="2"/>
  <c r="O40" i="2"/>
  <c r="O39" i="2"/>
  <c r="O38" i="2"/>
  <c r="O37" i="2"/>
  <c r="O36" i="2"/>
  <c r="O35" i="2"/>
  <c r="O34" i="2"/>
  <c r="O32" i="2"/>
  <c r="O31" i="2"/>
  <c r="O30" i="2"/>
  <c r="O29" i="2"/>
  <c r="O28" i="2"/>
  <c r="O42" i="2"/>
  <c r="O33" i="2"/>
  <c r="O27" i="2"/>
  <c r="W27" i="2" s="1"/>
  <c r="O26" i="2"/>
  <c r="W26" i="2" s="1"/>
  <c r="O25" i="2"/>
  <c r="W25" i="2" s="1"/>
  <c r="O24" i="2"/>
  <c r="W24" i="2" s="1"/>
  <c r="O22" i="2"/>
  <c r="O21" i="2"/>
  <c r="O20" i="2"/>
  <c r="O19" i="2"/>
  <c r="O18" i="2"/>
  <c r="O17" i="2"/>
  <c r="O16" i="2"/>
  <c r="O15" i="2"/>
  <c r="O14" i="2"/>
  <c r="O13" i="2"/>
  <c r="O12" i="2"/>
  <c r="O11" i="2"/>
  <c r="O10" i="2"/>
  <c r="O9" i="2"/>
  <c r="O8" i="2"/>
  <c r="O7" i="2"/>
  <c r="O6" i="2"/>
  <c r="O5" i="2"/>
  <c r="O4" i="2"/>
  <c r="N33" i="1"/>
  <c r="N32" i="1"/>
  <c r="N31" i="1"/>
  <c r="N30" i="1"/>
  <c r="N29" i="1"/>
  <c r="N28" i="1"/>
  <c r="N27" i="1"/>
  <c r="N26" i="1"/>
  <c r="N25" i="1"/>
  <c r="N24" i="1"/>
  <c r="N23" i="1"/>
  <c r="N22" i="1"/>
  <c r="N21" i="1"/>
  <c r="N20" i="1"/>
  <c r="N19" i="1"/>
  <c r="N18" i="1"/>
  <c r="N17" i="1"/>
  <c r="N16" i="1"/>
  <c r="N15" i="1"/>
  <c r="N13" i="1"/>
  <c r="N14" i="1"/>
  <c r="N12" i="1"/>
  <c r="N11" i="1"/>
  <c r="N10" i="1"/>
  <c r="N9" i="1"/>
  <c r="N8" i="1"/>
  <c r="N7" i="1"/>
  <c r="N6" i="1"/>
  <c r="N5" i="1"/>
  <c r="S4" i="1"/>
  <c r="P5" i="1"/>
  <c r="N4" i="1"/>
  <c r="P4" i="1"/>
  <c r="J489" i="1"/>
  <c r="J488" i="1"/>
  <c r="J487" i="1"/>
  <c r="J486" i="1"/>
  <c r="J485" i="1"/>
  <c r="J484" i="1"/>
  <c r="J483" i="1"/>
  <c r="J482" i="1"/>
  <c r="J481" i="1"/>
  <c r="J480" i="1"/>
  <c r="J479" i="1"/>
  <c r="J478" i="1"/>
  <c r="J477" i="1"/>
  <c r="J476" i="1"/>
  <c r="J475" i="1"/>
  <c r="J474" i="1"/>
  <c r="J473" i="1"/>
  <c r="J472" i="1"/>
  <c r="O23" i="2"/>
  <c r="P25" i="1"/>
  <c r="P24" i="1"/>
  <c r="P23" i="1"/>
  <c r="P22" i="1"/>
  <c r="P21" i="1"/>
  <c r="P20" i="1"/>
  <c r="P19" i="1"/>
  <c r="P18" i="1"/>
  <c r="P17" i="1"/>
  <c r="P16" i="1"/>
  <c r="P15" i="1"/>
  <c r="P14" i="1"/>
  <c r="S24" i="1"/>
  <c r="S23" i="1"/>
  <c r="S22" i="1"/>
  <c r="S21" i="1"/>
  <c r="S20" i="1"/>
  <c r="S19" i="1"/>
  <c r="S18" i="1"/>
  <c r="S17" i="1"/>
  <c r="S16" i="1"/>
  <c r="S15" i="1"/>
  <c r="S14" i="1"/>
  <c r="S13" i="1"/>
  <c r="S12" i="1"/>
  <c r="T24" i="1"/>
  <c r="T23" i="1"/>
  <c r="T22" i="1"/>
  <c r="T21" i="1"/>
  <c r="T20" i="1"/>
  <c r="T19" i="1"/>
  <c r="T18" i="1"/>
  <c r="T17" i="1"/>
  <c r="T16" i="1"/>
  <c r="T15" i="1"/>
  <c r="T14" i="1"/>
  <c r="T13" i="1"/>
  <c r="T12" i="1"/>
  <c r="T11" i="1"/>
  <c r="T10" i="1"/>
  <c r="T9" i="1"/>
  <c r="T8" i="1"/>
  <c r="T4" i="1"/>
  <c r="U29" i="1"/>
  <c r="U28" i="1"/>
  <c r="U27" i="1"/>
  <c r="U26" i="1"/>
  <c r="U25" i="1"/>
  <c r="U24" i="1"/>
  <c r="U23" i="1"/>
  <c r="U22" i="1"/>
  <c r="U21" i="1"/>
  <c r="U20" i="1"/>
  <c r="U19" i="1"/>
  <c r="U18" i="1"/>
  <c r="U17" i="1"/>
  <c r="U16" i="1"/>
  <c r="U15" i="1"/>
  <c r="U14" i="1"/>
  <c r="U13" i="1"/>
  <c r="U12" i="1"/>
  <c r="U11" i="1"/>
  <c r="U10" i="1"/>
  <c r="U9" i="1"/>
  <c r="U8" i="1"/>
  <c r="U7" i="1"/>
  <c r="U6" i="1"/>
  <c r="U5" i="1"/>
  <c r="Q19" i="1"/>
  <c r="Q18" i="1"/>
  <c r="Q17" i="1"/>
  <c r="Q16" i="1"/>
  <c r="Q15" i="1"/>
  <c r="Q14" i="1"/>
  <c r="Q13" i="1"/>
  <c r="Q12" i="1"/>
  <c r="Q11" i="1"/>
  <c r="Q10" i="1"/>
  <c r="Q9" i="1"/>
  <c r="Q8" i="1"/>
  <c r="Q7" i="1"/>
  <c r="Q6" i="1"/>
  <c r="Q5" i="1"/>
  <c r="Q4" i="1"/>
  <c r="U4" i="1"/>
  <c r="W6" i="2" l="1"/>
  <c r="W14" i="2"/>
  <c r="W22" i="2"/>
  <c r="W29" i="2"/>
  <c r="W38" i="2"/>
  <c r="W10" i="2"/>
  <c r="W18" i="2"/>
  <c r="W34" i="2"/>
  <c r="W4" i="2"/>
  <c r="W8" i="2"/>
  <c r="W12" i="2"/>
  <c r="W16" i="2"/>
  <c r="W20" i="2"/>
  <c r="W36" i="2"/>
  <c r="W40" i="2"/>
  <c r="W5" i="2"/>
  <c r="W13" i="2"/>
  <c r="W17" i="2"/>
  <c r="W21" i="2"/>
  <c r="W28" i="2"/>
  <c r="W32" i="2"/>
  <c r="W37" i="2"/>
  <c r="W30" i="2"/>
  <c r="W42" i="2"/>
  <c r="W31" i="2"/>
  <c r="W9" i="2"/>
  <c r="W41" i="2"/>
  <c r="U57" i="2"/>
  <c r="U4" i="2"/>
  <c r="U6" i="2"/>
  <c r="U10" i="2"/>
  <c r="U17" i="2"/>
  <c r="U24" i="2"/>
  <c r="U31" i="2"/>
  <c r="U42" i="2"/>
  <c r="U35" i="2"/>
  <c r="U37" i="2"/>
  <c r="U40" i="2"/>
  <c r="U43" i="2"/>
  <c r="U52" i="2"/>
  <c r="W7" i="2"/>
  <c r="W11" i="2"/>
  <c r="W15" i="2"/>
  <c r="W19" i="2"/>
  <c r="W33" i="2"/>
  <c r="W35" i="2"/>
  <c r="W39" i="2"/>
  <c r="W56" i="2"/>
  <c r="U7" i="2"/>
  <c r="U9" i="2"/>
  <c r="U13" i="2"/>
  <c r="U15" i="2"/>
  <c r="U20" i="2"/>
  <c r="U25" i="2"/>
  <c r="U27" i="2"/>
  <c r="U45" i="2"/>
  <c r="U47" i="2"/>
  <c r="U49" i="2"/>
  <c r="U56" i="2"/>
  <c r="W48" i="2"/>
  <c r="W52" i="2"/>
  <c r="W51" i="2"/>
  <c r="W55" i="2"/>
  <c r="U19" i="2"/>
  <c r="U32" i="2"/>
  <c r="U38" i="2"/>
  <c r="U51" i="2"/>
  <c r="W23" i="2"/>
  <c r="U5" i="2"/>
  <c r="U23" i="2"/>
  <c r="U8" i="2"/>
  <c r="U11" i="2"/>
  <c r="U12" i="2"/>
  <c r="U14" i="2"/>
  <c r="U16" i="2"/>
  <c r="U18" i="2"/>
  <c r="U21" i="2"/>
  <c r="U22" i="2"/>
  <c r="U26" i="2"/>
  <c r="U28" i="2"/>
  <c r="U29" i="2"/>
  <c r="U30" i="2"/>
  <c r="U33" i="2"/>
  <c r="U34" i="2"/>
  <c r="U36" i="2"/>
  <c r="U39" i="2"/>
  <c r="U41" i="2"/>
  <c r="U44" i="2"/>
  <c r="U46" i="2"/>
  <c r="U48" i="2"/>
  <c r="U50" i="2"/>
  <c r="U53" i="2"/>
  <c r="U55" i="2"/>
  <c r="N34" i="1"/>
  <c r="N35" i="1"/>
  <c r="N36" i="1"/>
  <c r="N37" i="1"/>
  <c r="N38" i="1"/>
  <c r="N39" i="1"/>
  <c r="N40" i="1"/>
  <c r="N41" i="1"/>
  <c r="N42" i="1"/>
  <c r="N43" i="1"/>
  <c r="N44" i="1"/>
  <c r="N45" i="1"/>
  <c r="N46" i="1"/>
  <c r="N47" i="1"/>
  <c r="N48" i="1"/>
  <c r="N49" i="1"/>
  <c r="N50" i="1"/>
  <c r="N51" i="1"/>
  <c r="N52" i="1"/>
  <c r="N53" i="1"/>
  <c r="N54" i="1"/>
  <c r="N55" i="1"/>
  <c r="N56" i="1"/>
  <c r="N57" i="1"/>
  <c r="Y24" i="2"/>
  <c r="Y20" i="2"/>
  <c r="Y21" i="2"/>
  <c r="Y22" i="2"/>
  <c r="Y23" i="2"/>
  <c r="T6" i="1"/>
  <c r="T7" i="1"/>
  <c r="S7" i="1"/>
  <c r="S6" i="1"/>
  <c r="T5" i="1"/>
  <c r="S5" i="1"/>
  <c r="R57" i="1"/>
  <c r="R56" i="1"/>
  <c r="R49" i="1"/>
  <c r="R48" i="1"/>
  <c r="R4" i="1"/>
  <c r="O4" i="1" s="1"/>
  <c r="P7" i="1"/>
  <c r="S11" i="1"/>
  <c r="S10" i="1"/>
  <c r="S9" i="1"/>
  <c r="S8" i="1"/>
  <c r="P6" i="1"/>
  <c r="P9" i="1"/>
  <c r="P8" i="1"/>
  <c r="P13" i="1"/>
  <c r="P12" i="1"/>
  <c r="P10" i="1"/>
  <c r="P11" i="1" s="1"/>
  <c r="Y19" i="2"/>
  <c r="Y18" i="2"/>
  <c r="Y17" i="2"/>
  <c r="Y16" i="2"/>
  <c r="Y15" i="2"/>
  <c r="Y14" i="2"/>
  <c r="Y13" i="2"/>
  <c r="Y12" i="2"/>
  <c r="Y11" i="2"/>
  <c r="Y10" i="2"/>
  <c r="Y9" i="2"/>
  <c r="Y8" i="2"/>
  <c r="Y7" i="2"/>
  <c r="Y6" i="2"/>
  <c r="Y5" i="2"/>
  <c r="Y4" i="2"/>
  <c r="R4" i="2" l="1"/>
  <c r="R30" i="1"/>
  <c r="O30" i="1" s="1"/>
  <c r="V30" i="1" s="1"/>
  <c r="R34" i="1"/>
  <c r="O34" i="1" s="1"/>
  <c r="V34" i="1" s="1"/>
  <c r="R38" i="1"/>
  <c r="O38" i="1" s="1"/>
  <c r="V38" i="1" s="1"/>
  <c r="R42" i="1"/>
  <c r="O42" i="1" s="1"/>
  <c r="V42" i="1" s="1"/>
  <c r="R46" i="1"/>
  <c r="O46" i="1" s="1"/>
  <c r="V46" i="1" s="1"/>
  <c r="R31" i="1"/>
  <c r="O31" i="1" s="1"/>
  <c r="V31" i="1" s="1"/>
  <c r="R35" i="1"/>
  <c r="O35" i="1" s="1"/>
  <c r="V35" i="1" s="1"/>
  <c r="R39" i="1"/>
  <c r="O39" i="1" s="1"/>
  <c r="V39" i="1" s="1"/>
  <c r="R43" i="1"/>
  <c r="O43" i="1" s="1"/>
  <c r="V43" i="1" s="1"/>
  <c r="R47" i="1"/>
  <c r="O47" i="1" s="1"/>
  <c r="V47" i="1" s="1"/>
  <c r="R50" i="1"/>
  <c r="O50" i="1" s="1"/>
  <c r="V50" i="1" s="1"/>
  <c r="R33" i="1"/>
  <c r="O33" i="1" s="1"/>
  <c r="V33" i="1" s="1"/>
  <c r="R41" i="1"/>
  <c r="O41" i="1" s="1"/>
  <c r="V41" i="1" s="1"/>
  <c r="R32" i="1"/>
  <c r="O32" i="1" s="1"/>
  <c r="V32" i="1" s="1"/>
  <c r="R40" i="1"/>
  <c r="O40" i="1" s="1"/>
  <c r="V40" i="1" s="1"/>
  <c r="O56" i="1"/>
  <c r="V56" i="1" s="1"/>
  <c r="O48" i="1"/>
  <c r="V48" i="1" s="1"/>
  <c r="R55" i="1"/>
  <c r="O55" i="1" s="1"/>
  <c r="V55" i="1" s="1"/>
  <c r="O57" i="1"/>
  <c r="V57" i="1" s="1"/>
  <c r="O49" i="1"/>
  <c r="V49" i="1" s="1"/>
  <c r="R44" i="1"/>
  <c r="O44" i="1" s="1"/>
  <c r="V44" i="1" s="1"/>
  <c r="R36" i="1"/>
  <c r="O36" i="1" s="1"/>
  <c r="V36" i="1" s="1"/>
  <c r="R28" i="1"/>
  <c r="O28" i="1" s="1"/>
  <c r="V28" i="1" s="1"/>
  <c r="R45" i="1"/>
  <c r="O45" i="1" s="1"/>
  <c r="V45" i="1" s="1"/>
  <c r="R37" i="1"/>
  <c r="O37" i="1" s="1"/>
  <c r="V37" i="1" s="1"/>
  <c r="R29" i="1"/>
  <c r="O29" i="1" s="1"/>
  <c r="V29" i="1" s="1"/>
  <c r="R8" i="1"/>
  <c r="O8" i="1" s="1"/>
  <c r="V8" i="1" s="1"/>
  <c r="V4" i="1"/>
  <c r="R25" i="1"/>
  <c r="O25" i="1" s="1"/>
  <c r="V25" i="1" s="1"/>
  <c r="R26" i="1"/>
  <c r="O26" i="1" s="1"/>
  <c r="V26" i="1" s="1"/>
  <c r="R22" i="1"/>
  <c r="R27" i="1"/>
  <c r="O27" i="1" s="1"/>
  <c r="V27" i="1" s="1"/>
  <c r="R23" i="1"/>
  <c r="O23" i="1" s="1"/>
  <c r="V23" i="1" s="1"/>
  <c r="R18" i="1"/>
  <c r="O18" i="1" s="1"/>
  <c r="V18" i="1" s="1"/>
  <c r="R14" i="1"/>
  <c r="O14" i="1" s="1"/>
  <c r="V14" i="1" s="1"/>
  <c r="R10" i="1"/>
  <c r="R19" i="1"/>
  <c r="O19" i="1" s="1"/>
  <c r="V19" i="1" s="1"/>
  <c r="R15" i="1"/>
  <c r="O15" i="1" s="1"/>
  <c r="V15" i="1" s="1"/>
  <c r="R11" i="1"/>
  <c r="O11" i="1" s="1"/>
  <c r="V11" i="1" s="1"/>
  <c r="R5" i="1"/>
  <c r="R24" i="1"/>
  <c r="O24" i="1" s="1"/>
  <c r="V24" i="1" s="1"/>
  <c r="R16" i="1"/>
  <c r="O16" i="1" s="1"/>
  <c r="V16" i="1" s="1"/>
  <c r="R7" i="1"/>
  <c r="O7" i="1" s="1"/>
  <c r="V7" i="1" s="1"/>
  <c r="R21" i="1"/>
  <c r="O21" i="1" s="1"/>
  <c r="V21" i="1" s="1"/>
  <c r="R17" i="1"/>
  <c r="O17" i="1" s="1"/>
  <c r="V17" i="1" s="1"/>
  <c r="R13" i="1"/>
  <c r="O13" i="1" s="1"/>
  <c r="V13" i="1" s="1"/>
  <c r="R9" i="1"/>
  <c r="O9" i="1" s="1"/>
  <c r="V9" i="1" s="1"/>
  <c r="R6" i="1"/>
  <c r="O6" i="1" s="1"/>
  <c r="V6" i="1" s="1"/>
  <c r="R20" i="1"/>
  <c r="O20" i="1" s="1"/>
  <c r="V20" i="1" s="1"/>
  <c r="R12" i="1"/>
  <c r="O12" i="1" s="1"/>
  <c r="V12" i="1" s="1"/>
  <c r="O22" i="1"/>
  <c r="V22" i="1" s="1"/>
  <c r="O10" i="1"/>
  <c r="V10" i="1" s="1"/>
  <c r="R52" i="1" l="1"/>
  <c r="O52" i="1" s="1"/>
  <c r="V52" i="1" s="1"/>
  <c r="R53" i="1"/>
  <c r="O53" i="1" s="1"/>
  <c r="V53" i="1" s="1"/>
  <c r="R54" i="1"/>
  <c r="O54" i="1" s="1"/>
  <c r="V54" i="1" s="1"/>
  <c r="R51" i="1" s="1"/>
  <c r="O51" i="1" s="1"/>
  <c r="V51" i="1" s="1"/>
  <c r="O5" i="1"/>
  <c r="V5" i="1" s="1"/>
</calcChain>
</file>

<file path=xl/sharedStrings.xml><?xml version="1.0" encoding="utf-8"?>
<sst xmlns="http://schemas.openxmlformats.org/spreadsheetml/2006/main" count="791" uniqueCount="511">
  <si>
    <t>Team Number</t>
  </si>
  <si>
    <t>Match Number</t>
  </si>
  <si>
    <t>Climb</t>
  </si>
  <si>
    <t>Climb Num</t>
  </si>
  <si>
    <t>Win %</t>
  </si>
  <si>
    <t>Times Climbed</t>
  </si>
  <si>
    <t>Climb %</t>
  </si>
  <si>
    <t>Data #</t>
  </si>
  <si>
    <t>Baseline Cross</t>
  </si>
  <si>
    <t>Score</t>
  </si>
  <si>
    <t>Raw Data</t>
  </si>
  <si>
    <t>Team Overall Data</t>
  </si>
  <si>
    <t>Matches Played</t>
  </si>
  <si>
    <t>Poss in Switch</t>
  </si>
  <si>
    <t>Poss in Scale</t>
  </si>
  <si>
    <t>Overall Team Data</t>
  </si>
  <si>
    <t>Passed</t>
  </si>
  <si>
    <r>
      <t xml:space="preserve">Team </t>
    </r>
    <r>
      <rPr>
        <sz val="11"/>
        <color theme="1"/>
        <rFont val="Calibri"/>
        <family val="2"/>
        <scheme val="minor"/>
      </rPr>
      <t>Number</t>
    </r>
  </si>
  <si>
    <t>All Notes</t>
  </si>
  <si>
    <t>Switch Cubes</t>
  </si>
  <si>
    <t>Scale Cubes</t>
  </si>
  <si>
    <t>TorBots Scouting Data: AUTO DATA</t>
  </si>
  <si>
    <t>Raw Data (Copy and paste data table from DB below)</t>
  </si>
  <si>
    <t>TorBots Scouting Data: TELEOP DATA</t>
  </si>
  <si>
    <t>Vault Avg</t>
  </si>
  <si>
    <t>Switch Avg</t>
  </si>
  <si>
    <t>Scale Avg</t>
  </si>
  <si>
    <t>BL Cross %</t>
  </si>
  <si>
    <t>Poss in Vault</t>
  </si>
  <si>
    <t xml:space="preserve">Score ((Scale * 1.25) + Switch + Vault) * % </t>
  </si>
  <si>
    <t>Team #</t>
  </si>
  <si>
    <t>Torbots Scouting Data</t>
  </si>
  <si>
    <t xml:space="preserve">Score ((Scale * 1.25) + Switch + Vault) + % </t>
  </si>
  <si>
    <r>
      <t xml:space="preserve"> </t>
    </r>
    <r>
      <rPr>
        <sz val="11"/>
        <color theme="0"/>
        <rFont val="Calibri"/>
        <family val="2"/>
        <scheme val="minor"/>
      </rPr>
      <t>Data from Auto Data (copy paste overall team data in Auto Data spreadsheet)</t>
    </r>
  </si>
  <si>
    <t>Data from Teleop (copy and paste overall team data in Tele Data spreadsheet)</t>
  </si>
  <si>
    <t>Overall Team Rank</t>
  </si>
  <si>
    <t>Not passed</t>
  </si>
  <si>
    <t>Column1</t>
  </si>
  <si>
    <t>BL Num</t>
  </si>
  <si>
    <t>, , decent scale</t>
  </si>
  <si>
    <t>1197 total cubes</t>
  </si>
  <si>
    <t>Column2</t>
  </si>
  <si>
    <t>Column12</t>
  </si>
  <si>
    <t>defense bot</t>
  </si>
  <si>
    <t>Balls Low</t>
  </si>
  <si>
    <t>Ball Mid</t>
  </si>
  <si>
    <t>Ball High</t>
  </si>
  <si>
    <t>Hatch low</t>
  </si>
  <si>
    <t>Hatch High</t>
  </si>
  <si>
    <t>Hatch mid</t>
  </si>
  <si>
    <t>Noes</t>
  </si>
  <si>
    <t>lvl2 rocket cargo</t>
  </si>
  <si>
    <t>cargo ship cargo</t>
  </si>
  <si>
    <t>total</t>
  </si>
  <si>
    <t>cargo ship hatch</t>
  </si>
  <si>
    <t>lvl1 hatch</t>
  </si>
  <si>
    <t>undefined</t>
  </si>
  <si>
    <t>Major defence</t>
  </si>
  <si>
    <t>They attempted to pick up a hatch but were it able to, also movement was fast, but when extended the robot it very tippy, cargo intake was great and realizable picky the cargo up every try</t>
  </si>
  <si>
    <t>Capable of ball intake just did hatch for this match.</t>
  </si>
  <si>
    <t>Reliable climb, but was very slow and did very little during the actual game.</t>
  </si>
  <si>
    <t>Attempted level 3 climb, but failed.</t>
  </si>
  <si>
    <t>Cargo handling was really great, hatch placement was stellar but hatch intake suffered.</t>
  </si>
  <si>
    <t>Great hatch and cargo handling. Good turning too.</t>
  </si>
  <si>
    <t>Minor difficulty placing hatches, but pretty strong at placing cargo throughout field.</t>
  </si>
  <si>
    <t>Primarily played defense to block many points from the other alliance. Did pretty well and scored no/few fouls. Preloaded cargo.</t>
  </si>
  <si>
    <t>Played good defense, then tried to play counter-defense and pulled a TON of penalties for pinning--seemed to lose control of robot. +Note from Jon- Got a red card for getting disabled in a place that lead to "excessive pinning"</t>
  </si>
  <si>
    <t>Didn’t drop any cargo.</t>
  </si>
  <si>
    <t>Robot didn’t really do much in the match but they were planning to do cargo.</t>
  </si>
  <si>
    <t>They just stopped playing from pretty early in the match. Shot a cargo during sandstorm but missed</t>
  </si>
  <si>
    <t>Problems with elevator and cargo intake slowed them down, turning quite slow, placement of cargo was OK but slow</t>
  </si>
  <si>
    <t>Struggled a lot with hatches.</t>
  </si>
  <si>
    <t>Just after sandstorm this robot experienced a bunch of operating issues, and could not work effectively afterward.</t>
  </si>
  <si>
    <t>Seems to be pretty good, but the drivers we used to return the robot to have very early</t>
  </si>
  <si>
    <t>Robot spent a large portion of the match doing relatively nothing and struggled to intake cargo and would knock it instead while driving up to it. Sophia sucks</t>
  </si>
  <si>
    <t>Though it had ball capabilities, it played only defence</t>
  </si>
  <si>
    <t>Just played defense and nothing else.</t>
  </si>
  <si>
    <t>Got very close to the third level climb, and spent most of the time defending teammates from the other teams offense</t>
  </si>
  <si>
    <t>Fell early into match</t>
  </si>
  <si>
    <t>Took maybe 5 tries to pick up a hatch on the ground, every thing else was okay</t>
  </si>
  <si>
    <t>Excellent pickups from ground for both hatch and cargo, slow to put on cargo ship</t>
  </si>
  <si>
    <t>Their cargo handling ability has good before they tipped after running over a cargo</t>
  </si>
  <si>
    <t>very good at placing cargo and hatches</t>
  </si>
  <si>
    <t>Robot was pretty fast, cargo intake was effective and efficient. Climb was AMAZING.</t>
  </si>
  <si>
    <t>Pretty good overall, but not great hatch pickup or placement</t>
  </si>
  <si>
    <t>After cargo was filled they moved to defense, not below or above average</t>
  </si>
  <si>
    <t>Good cargo ship filler</t>
  </si>
  <si>
    <t>slow, but their first match. can improve</t>
  </si>
  <si>
    <t>They were fast</t>
  </si>
  <si>
    <t>They were able to put in cargoes quickly</t>
  </si>
  <si>
    <t>Seemed stable while placing cargoes</t>
  </si>
  <si>
    <t>Had trouble getting hatch panels</t>
  </si>
  <si>
    <t>Hatch intake pulled the hatch out of the holder half the time,the cargo intake was very meh</t>
  </si>
  <si>
    <t>Hatch intake struggled quite a bit</t>
  </si>
  <si>
    <t>The cargo intake was pretty reliable, but the intake for the hatches was very meh</t>
  </si>
  <si>
    <t>Climber triggered, incapacitated</t>
  </si>
  <si>
    <t>code broke and was not able to recover- climber activated during standstorm</t>
  </si>
  <si>
    <t>Climb mechanism was engaged and could not retract, so it was stuck i the same fallen position for the entire match .</t>
  </si>
  <si>
    <t>Robot accidentally activated its lvl 3 hab mechanism and got stuck on a cargo during sandstorm, incapacitated for round</t>
  </si>
  <si>
    <t>climber activated during sandstorm- problem with code</t>
  </si>
  <si>
    <t>Really fast and amazing speed, cargo intake was very efficient</t>
  </si>
  <si>
    <t>They did a good job when but they just need to practice to get better placement of cargo.</t>
  </si>
  <si>
    <t>This robot was fairly fast, but they were hindered by the quality of their two intakes. Towards the middle of the match, they got caught inside the cargo ship, which took them out of the competition temporarily.</t>
  </si>
  <si>
    <t>Pretty good overall, especially with cargo. Rarely dropped, and can drop cargo st different levels.</t>
  </si>
  <si>
    <t>can only do defense.</t>
  </si>
  <si>
    <t>Good at defense</t>
  </si>
  <si>
    <t>Made to level 2 but fell off. Just defense, no cargo/ hatch mechanism. Defense was ok.</t>
  </si>
  <si>
    <t>Good defense bot, had lots of torque and limited other teams greatly</t>
  </si>
  <si>
    <t>Disabled at end</t>
  </si>
  <si>
    <t>Seemed to know the rules for defense, no top though. Tried to use lvl 1 incline to jump to level 2, could have made it but wasn’t aligned</t>
  </si>
  <si>
    <t>No ball or hatch capability, only defence</t>
  </si>
  <si>
    <t>I don’t think they have mechs to do anything except to play defense</t>
  </si>
  <si>
    <t>Got stuck on other robot doing defense &amp; got penalties</t>
  </si>
  <si>
    <t>Lightness of the robot hindered it on defense, very good turning though. Had no mechanisms but a drivetrain.</t>
  </si>
  <si>
    <t>Crossed the enemy hab line for no particular reason. Wasn’t heavy enough to really stop robots from reaching certain points</t>
  </si>
  <si>
    <t>Frame only defense bot</t>
  </si>
  <si>
    <t>Received multiple penalties from its tactics in defense</t>
  </si>
  <si>
    <t>Potential level two climb... defense bot, not bad but not great defense.</t>
  </si>
  <si>
    <t>Their hatch mech is so smooth</t>
  </si>
  <si>
    <t>Very efficient</t>
  </si>
  <si>
    <t>This robot was spectacular at the low game. Their hatch intake was consistently perfect, and its auto-align capabilities gave it an edge over the competition. Its cargo intake was also very fast, intaking on one side and outtaking on the other. Its speed was pretty much unmatched by any other robot in its class. Great job!</t>
  </si>
  <si>
    <t>Consistent lvl 2 climb</t>
  </si>
  <si>
    <t>Good Drivers</t>
  </si>
  <si>
    <t>This robot was incredibly fast at the low game, placing two hatches on the cargo ship in auto. From there, they continued their streak of good matches, placing an insane amount of game pieces. Magnificent job!</t>
  </si>
  <si>
    <t>Can probably do 2 hatches in sandstorm.</t>
  </si>
  <si>
    <t>Overall, great intake and placement. The robot’s hatch holding looked kind of iffy, but overall it was 100% effective.</t>
  </si>
  <si>
    <t>This robot is one of the best low level hatchers and low level balls, but seems like it cannot do the high level hatch or the high level balls</t>
  </si>
  <si>
    <t>climbed up on ramp robot</t>
  </si>
  <si>
    <t>Great handling of items, but had some alingment issues. Overall great robot.</t>
  </si>
  <si>
    <t>Average speed, didn’t struggle at shooting or intaking cargo.</t>
  </si>
  <si>
    <t>Jerkyish movements, really good hatch intake, but it seemed as if they were able to more effectively place cargo despite a relatively inferior intake for cargo</t>
  </si>
  <si>
    <t>Cargo seems to work a lot better than hatch</t>
  </si>
  <si>
    <t>Struggled with hatch intake</t>
  </si>
  <si>
    <t>Performed amazingly.</t>
  </si>
  <si>
    <t>very good tactics against defense boss: raw power</t>
  </si>
  <si>
    <t>Placed cargo just as hatch fell out</t>
  </si>
  <si>
    <t>Hatch intake needs some work, but the cargo looks great!</t>
  </si>
  <si>
    <t>Broke down on platform</t>
  </si>
  <si>
    <t>Great cargo handling, especially on lower levels. Elevator also great. Focused on cargo which is definitely a strength.</t>
  </si>
  <si>
    <t>Robot was intercepted by opponents through half of the match, mainly played as a body shield for a placer not, but did not function too well overall. + not bad, but not great</t>
  </si>
  <si>
    <t>Arm is long and sketchy, hatch got stuck on arm while putting on the rocket ship and it flew</t>
  </si>
  <si>
    <t>Their arm is long and sketchy and their hatches keep dropping when they try to place it</t>
  </si>
  <si>
    <t>hatch got stuck on arm, had hard time maintaining a good grip of the hatch and placing on rocket.</t>
  </si>
  <si>
    <t>unable to do anything</t>
  </si>
  <si>
    <t>Slow hatch intake, hatch kept getting caught on the claw so they could never really place it</t>
  </si>
  <si>
    <t>Same issue as last time</t>
  </si>
  <si>
    <t>Hatch handling was poor due to arm length and sliding issues.</t>
  </si>
  <si>
    <t>robot seems prone to tipping and is incredibly slow when it comes to placing hatches and is prone to yanking the already placed hatch off.</t>
  </si>
  <si>
    <t>Attempted level 3 climb but ran out of time. 
Didn’t drop any cargo, but missed a shot.</t>
  </si>
  <si>
    <t>They were good at placing cargoes</t>
  </si>
  <si>
    <t>They picked up cargoes easily and put them in fast</t>
  </si>
  <si>
    <t>Elevator + arm a little slow, cargo intake and handling were great. Turning+acceleration subpar.</t>
  </si>
  <si>
    <t>Robot fell while trying to get off level 2 hab</t>
  </si>
  <si>
    <t>Really slow elevator and arm, but managed with great cargo handling to place lots of cargo. (If they were covered by defense I bet it would be different)</t>
  </si>
  <si>
    <t>Very slow</t>
  </si>
  <si>
    <t>Robot was being constantly harassed by 1266, so they could not put in their preloaded cargo. Robot was rather jerky, however.</t>
  </si>
  <si>
    <t>Cargo intake was decent, bot can move decently fast, hatch intake was ineffective though</t>
  </si>
  <si>
    <t>Tried to play defense but was too slow to really block the robot in major moments</t>
  </si>
  <si>
    <t>Fast</t>
  </si>
  <si>
    <t>Deployed climbing mech during sandstorm</t>
  </si>
  <si>
    <t>Deployed climb system really early and broke down during sandstorm</t>
  </si>
  <si>
    <t>Hatch intake is incredibly fast, if not super reliable. They have assisted placement for rocket hatch placement, but it seems to take multiple attempts to place. Robot is incredibly maneuverable, and can navigate through the field with haste and with ease.</t>
  </si>
  <si>
    <t>Robots elevator seemed to not be able to reach the bottom, seemed as if it jammed. They have had some elevator problems prior this match</t>
  </si>
  <si>
    <t>Attempted to climb level 3 hab but ran out of time</t>
  </si>
  <si>
    <t>Almost finished a rocket during teleop</t>
  </si>
  <si>
    <t>Doing well until it broke down.</t>
  </si>
  <si>
    <t>This team has a very good hatch intake. Their robot is very similar in design to the Millennium Falcons, and was equally effective. However, they broke mid-match while trying to fight against a defender, losing control over their drive base.</t>
  </si>
  <si>
    <t>They were fast and put on cargoes and hatches quickly</t>
  </si>
  <si>
    <t>The robot placed hatches onto the rocket kind of oddly, and one of its cargo and hatch were knocked off by another robot</t>
  </si>
  <si>
    <t>spent most time on defense</t>
  </si>
  <si>
    <t>Only did defense and were too light to make a difference, great turning though</t>
  </si>
  <si>
    <t>Binbot</t>
  </si>
  <si>
    <t>No hatch intake 
Cargo intake is just a bin</t>
  </si>
  <si>
    <t>scissor bot</t>
  </si>
  <si>
    <t>This robot possesses a holonomic drive train - they appeared to have control issues throughout the match, but their ability to slide sideways was helpful for alignment. Their cargo intake cups the ball, but not enough to prevent it from falling out. This happened several times throughout the match, most notably in auto. Additionally, it is rather slow.</t>
  </si>
  <si>
    <t>Their robot used a holonomic drive train, which gave them significant control problems throughout the match. Their cargo intake cupped the ball, but not enough to prevent it from jostling out - this happened several times throughout the match, most notably in auto.</t>
  </si>
  <si>
    <t xml:space="preserve">Had trouble depositing balls 
</t>
  </si>
  <si>
    <t>Their robot's cargo intake fails to grip the ball hard enough - it threatens to wobble out, especially if there is defense. However, they did fairly well this match, struggling mostly with driving (their mecanum wheels made it hard to get off the platform, etc.) Good job!</t>
  </si>
  <si>
    <t>Ok, sketchy.</t>
  </si>
  <si>
    <t>Became defense bot halfway through</t>
  </si>
  <si>
    <t>Did not engage much during the entirety of the match, speed was below average, cargo intake was not so efficient</t>
  </si>
  <si>
    <t>Cargo intake worked, but was inefficient. Not very fast either</t>
  </si>
  <si>
    <t>The cargo intake and in the robot is extremely unstable. Any amount of defense could knock the cargo out easily</t>
  </si>
  <si>
    <t>average cargo intake.</t>
  </si>
  <si>
    <t>had a hard time intaking cargo</t>
  </si>
  <si>
    <t>This robot's cargo intake seemed to have issues holding on to balls. Towards the middle of the match, they switched to defense, but weren't able to make a significant difference. There's room for improvement, but nice job!</t>
  </si>
  <si>
    <t>Seems to use a manually controlled angel for their arm, making it hard for them to intake/outtake the cargo correctly</t>
  </si>
  <si>
    <t>This robot appeared to have maneuverability issues this match. They had significant difficulty in outtaking cargo, as it would frequently get stuck in their mechanism.</t>
  </si>
  <si>
    <t>Couldn't pick anything up... Not too good</t>
  </si>
  <si>
    <t>Bad cargo intake</t>
  </si>
  <si>
    <t>Cargo intake functioned part of the time, but they struggled to pick up and hold onto the ball. Hatch placement was nonexistent.</t>
  </si>
  <si>
    <t>Dropped 1 cargo due to being defended</t>
  </si>
  <si>
    <t>Ball intake broke</t>
  </si>
  <si>
    <t>Part of cargo intake broke</t>
  </si>
  <si>
    <t>Played defense all the way</t>
  </si>
  <si>
    <t>very fast and good at defens</t>
  </si>
  <si>
    <t>Mostly defended their side from a defense bot.</t>
  </si>
  <si>
    <t>Played defense most of the match</t>
  </si>
  <si>
    <t>Played defense for the majority of the match, and did a pretty good job of it. Smooth movements.</t>
  </si>
  <si>
    <t>Was good about keeping a team off their side until got overpowered</t>
  </si>
  <si>
    <t>Cargo intake broken and knocked out of place</t>
  </si>
  <si>
    <t>Moved on their side and then parked.</t>
  </si>
  <si>
    <t>This robot trash, was not seen pickInteresting anything up though it looks like it has the ability to.</t>
  </si>
  <si>
    <t>The cargo intake seemed to be a bit finicky</t>
  </si>
  <si>
    <t xml:space="preserve">able to place a few cargos but was seriously hurt by defense from other alliance 
</t>
  </si>
  <si>
    <t>Cargo placement was great but severely limited by defense, cargo intake was rather slow but worked really well when it worked</t>
  </si>
  <si>
    <t>This robot has a decent cargo intake, but they struggled against defense. Additionally, a ball became lodged in their robot midway through the match, temporarily preventing them from picking up any more game pieces. Nice job!</t>
  </si>
  <si>
    <t>Had a ramp to climb to level 3 but it didn’t work</t>
  </si>
  <si>
    <t>Breaks down for a short period and then comes back up</t>
  </si>
  <si>
    <t>Broke down for a short period bu then came back</t>
  </si>
  <si>
    <t>performed well overall, A bit slow when it comes to placement.</t>
  </si>
  <si>
    <t>Deployed it's ramp for level 3 but didn't use it.</t>
  </si>
  <si>
    <t>Attempted level 3 climb with a panel launch(?) but missed</t>
  </si>
  <si>
    <t>OK cargo handling but stepped back to let other teams focus on the rocket. Ramp climb is risky, but when it works, it is AWESOME! Also pretty fast--&lt;10 s.</t>
  </si>
  <si>
    <t>Intake can be slow for cargo and hatches</t>
  </si>
  <si>
    <t>Didn't go all the way to the 3rd level</t>
  </si>
  <si>
    <t>A bit slow but cargo seems more consistent</t>
  </si>
  <si>
    <t>cargo from loading station only</t>
  </si>
  <si>
    <t>They were fast and efficient in intaking and putting on hatches and cargoes</t>
  </si>
  <si>
    <t>They drove pretty smoothly and placed in hatches and cargoes well</t>
  </si>
  <si>
    <t>Robot seemed to have a difficult time moving around, they were not quick at all, hatch intake was unstable and not very effective (they still placed hatches, but whenever a robot so much as skimmed them, the hatch would fall, and they would have no ground intake to compensate for this).</t>
  </si>
  <si>
    <t>Consistent but a bit on the slower side. No ground cargo intake</t>
  </si>
  <si>
    <t>This robot was very adept at everything they did. Their robot was very fast and maneuverable, and they could place low hatches and cargo like there's no tomorrow. Great job!</t>
  </si>
  <si>
    <t xml:space="preserve">Could play and pick up another hatch during sandstorm. Cargo and hatch was average. 
</t>
  </si>
  <si>
    <t>Pretty good cargo intake, and was able to blame cargo effectively. Tried to intake a hatch; it was promptly dropped.</t>
  </si>
  <si>
    <t>Can only pick up cargo from human loading areas + 5025 is pretty good at hatch placement</t>
  </si>
  <si>
    <t>They tried putting on a hatch panel but they were never able to.</t>
  </si>
  <si>
    <t>They struggled when it came to when they had defense played against them. If no defense is played against them they do fairly well.</t>
  </si>
  <si>
    <t>Broke down at start, got up at end but was too slow to do anything.</t>
  </si>
  <si>
    <t>Robot was unresponsive for ~80 seconds</t>
  </si>
  <si>
    <t>Got stuck on platform until endgame</t>
  </si>
  <si>
    <t>Bumper fell off and they were manually disabled.</t>
  </si>
  <si>
    <t>Bumpers fell off</t>
  </si>
  <si>
    <t>Bumber fell off</t>
  </si>
  <si>
    <t>Stuck on level 2 for the match</t>
  </si>
  <si>
    <t>Didn’t move the entire match</t>
  </si>
  <si>
    <t>Could not connect computer to bot, and when did connect, the PSU seems to have given out. This happened 3 times.</t>
  </si>
  <si>
    <t>All of robot's mechanisms seemed to be broken. Elevator was really slow, struggled with cargo intake (and placement due to the elevator). Also struggled with moving around.</t>
  </si>
  <si>
    <t>Could not deploy hatch</t>
  </si>
  <si>
    <t>Completes half of the cargo by itself.</t>
  </si>
  <si>
    <t>Cargo intake seemed unwieldy, and hatch intake was not sturdy. Robot was slow in overall movement</t>
  </si>
  <si>
    <t>So it seems as if they cannot pick up balls if they are in the corner, and that bothers me. The top plastic for the ball intake mechanism is super sketch also, but I mean they can manage cargo fairly efficently. Good effort with wasted time.</t>
  </si>
  <si>
    <t>They were fast and put in cargo well. But I think they are only good at level 1 because they attempted level 2 and failed</t>
  </si>
  <si>
    <t>Their strength is definitely in cargo. Tried hatches for first half but placement was slow and inconsistent. Cargo placement, on the other hand, was great. Nice turning.</t>
  </si>
  <si>
    <t>Placing hatch looked kind of sketchy but cargo was really good and smooth. Also, they might’ve been able to put in a hatch during auto but another robot rammed into them</t>
  </si>
  <si>
    <t>Swerve drive, amazing cargo.</t>
  </si>
  <si>
    <t>This robot's holonomic drive train lent it impressive speed. It rocketed around the field, placing several hatches and cargo (though its cargo intake was significantly better). Great job!</t>
  </si>
  <si>
    <t>Hatch handling was shaky but cargo handling was good, arm was quite shaky so limited this team's potential</t>
  </si>
  <si>
    <t>Possibly good robot, just put against 60(defense)</t>
  </si>
  <si>
    <t>Hatch could beat but slow and wobbly</t>
  </si>
  <si>
    <t>Seemed very aware when enemy wanted to invade. Was competent at hatches and cargo as well</t>
  </si>
  <si>
    <t>Moved around slightly, then stopped moving and just sat there.</t>
  </si>
  <si>
    <t>They had a clean cargo intake</t>
  </si>
  <si>
    <t>Connection was super sketchy and it failed a couple times. Not much was seen, but motors were super jerky, was not able to pick up anything</t>
  </si>
  <si>
    <t>Ineffective hatch intake and ejection, but cargo intake was efficient (kind of like Oni's). Bot was slowish.</t>
  </si>
  <si>
    <t>very versatile</t>
  </si>
  <si>
    <t>Really fast and really good at maneuvering around other robots, cargo intake was swift and alignment was spot on.</t>
  </si>
  <si>
    <t>Possibly had techical difficulties during first half of game, was unresponsive</t>
  </si>
  <si>
    <t>Good cargo intake (but they tried more for hatches than cargo), robot could have been faster in placement</t>
  </si>
  <si>
    <t>bad at getting hatches off the wall, tried to climb to second level- great effort, terrible results</t>
  </si>
  <si>
    <t>Tried to get onto level 2 but failed</t>
  </si>
  <si>
    <t>Robot had all working mechanisms but looked a little heavy and was quite slow (elevator, drivetrain, etc. )</t>
  </si>
  <si>
    <t>potential level 2 climb.</t>
  </si>
  <si>
    <t>Disconnected during last 30 seconds</t>
  </si>
  <si>
    <t>could not pick up cargo so they tried to play defense</t>
  </si>
  <si>
    <t>Tried to play but ended up doing defense.</t>
  </si>
  <si>
    <t>They played defense</t>
  </si>
  <si>
    <t>Only received yellow cards when attempting defense, crashed into most objects around the field, cargo intake was basically an open box and very ineffective; they ended up on the opponent's side after the 20 second mark (penalty)</t>
  </si>
  <si>
    <t>Cargo got stuck inside bit for a moment, but not too strog</t>
  </si>
  <si>
    <t>Intake was slow</t>
  </si>
  <si>
    <t>No ground cargo intake. Cargo very unstable in robot</t>
  </si>
  <si>
    <t>very weak hold of cargo, easily knocked out</t>
  </si>
  <si>
    <t>Could manuver well and quickly, but very slow at placing hatches, and often over or under shot their goal</t>
  </si>
  <si>
    <t>Not sure if it completely crossed the baseline (was still on platform but some of the robot stuck out) also took a while in intake</t>
  </si>
  <si>
    <t>Robot struggled to place hatches</t>
  </si>
  <si>
    <t>This robot's holonomic drive train was fairly well tuned, but it was slow. Their hatch intake was accurate in spite of its sluggish nature, but that was probably because of the pieces that fell off the robot mid-match.</t>
  </si>
  <si>
    <t>No sandstorm</t>
  </si>
  <si>
    <t>Good range of movement but very slow in hatch deployment and movement</t>
  </si>
  <si>
    <t>Movements seemed sluggish and aligning could be difficult</t>
  </si>
  <si>
    <t>Never picked up anything, only used default</t>
  </si>
  <si>
    <t>Swerve drive</t>
  </si>
  <si>
    <t>Jerky movements and could not grip game pieces</t>
  </si>
  <si>
    <t>Only played defense, though it was effective.</t>
  </si>
  <si>
    <t>Pretty strong overall, but driver seemed to have some slight difficulty lining up with cargoship.</t>
  </si>
  <si>
    <t>Was able to pick up cargo from ground, but struggled.</t>
  </si>
  <si>
    <t>Pretty fast and did not really crash into other bots (could maneuver around them well). Hatch intake was not good, but cargo intake was effective (especially for being rammed into by 6957).</t>
  </si>
  <si>
    <t>Pretty good overall, no hatches</t>
  </si>
  <si>
    <t>They have a reliable and effective hatch pickup, but seem to struggle slightly with placement</t>
  </si>
  <si>
    <t>Their hatch intake was great at the low game, but they were forced to play defense, due to overcrowding/breakdowns.</t>
  </si>
  <si>
    <t>They put on hatches efficiently</t>
  </si>
  <si>
    <t>Robot seemed to struggle with the hatch places facing away for aligning. Possibly doesn’t have a camera for allignment</t>
  </si>
  <si>
    <t>I cant unclick “didn’t show up”</t>
  </si>
  <si>
    <t>Didn't attempt to get cargo.</t>
  </si>
  <si>
    <t>The hatch intake was pretty bad, but holding it is good</t>
  </si>
  <si>
    <t>Got pushed on, would’ve completed hatch rockets otherwise.</t>
  </si>
  <si>
    <t>No cargo shown</t>
  </si>
  <si>
    <t>Primarily an erratic defense bot</t>
  </si>
  <si>
    <t>Consistent and very good about being aware of the remaining time and how long it takes to compete a task</t>
  </si>
  <si>
    <t>This robot had a hard match. They were initially unsuccessful in placing hatches during sandstorm - this only persisted into teleop. However, towards the middle of the match, their intake started sparking, for unknown reasons. This may have contributed to the other issues encountered during the match.</t>
  </si>
  <si>
    <t>Could not grip the game pieces</t>
  </si>
  <si>
    <t>Hatch placement looked a iffy, but worked. Placement was a bit weak and one of the hatch panels fell off of the rocket. Some trouble lining up.</t>
  </si>
  <si>
    <t>defense only</t>
  </si>
  <si>
    <t>Able to play defense against 2 robots, one of them 987. Extra note from Jon- did the defence without penalty either</t>
  </si>
  <si>
    <t>I think the defense was pretty good, and the maneurability was great, though it could not even do a level 3 climb or level 2 to replace the losses inflicted by defending. No penalties inflicted thought, so very skilled drivers</t>
  </si>
  <si>
    <t>Penalized while defense, attempted 2nd level climb but failed</t>
  </si>
  <si>
    <t>Just played defense the entire match, pretty good at blocking the other alliance</t>
  </si>
  <si>
    <t>Seems that they can only do defense.</t>
  </si>
  <si>
    <t>Has hatch mech, did not use</t>
  </si>
  <si>
    <t>This team's robot didn't appear to move any game pieces this match - they focused mainly on defense. Although they were fast, their defense wasn't the most effective - several robots on the blue alliance could still score even when jostled. However, it was a game decider, as the red alliance only won by one point. They lost connection twice throughout the match.</t>
  </si>
  <si>
    <t>Defense kinda. Just drove around.</t>
  </si>
  <si>
    <t>played defense the whole time but was ineffective in preventing the other alliance</t>
  </si>
  <si>
    <t>Just drove around</t>
  </si>
  <si>
    <t>Tried to do level 3 climb but failed</t>
  </si>
  <si>
    <t>Defense only.</t>
  </si>
  <si>
    <t>Struggled with hatch and cargo intake, placement (hatch placement was very unstable). Tried defense but couldn't affect 987.</t>
  </si>
  <si>
    <t>Effective defense but got a ton of penalties</t>
  </si>
  <si>
    <t>Hatch intake is Very wobbly</t>
  </si>
  <si>
    <t>They were good at placing hatches in all levels, was not wobbly at all. Robot is really slow but they do what they meant to do most of the time</t>
  </si>
  <si>
    <t>They attempted to climb and fell, definetly need a lot of improvement, and a lot of confiendence if they want to do better in the future.</t>
  </si>
  <si>
    <t>Robot tipped and was slow as it moved, elevator quite slow, cargo handling good</t>
  </si>
  <si>
    <t>Good drivers</t>
  </si>
  <si>
    <t>Defended and succeeded to some extent against 987</t>
  </si>
  <si>
    <t>I think they were playing defense but I couldn’t see them very well</t>
  </si>
  <si>
    <t>Everybot with mods</t>
  </si>
  <si>
    <t>Their cargo intake was beautiful and very effective (not to mention innovative). They should not attempt hatches at all, very ineffective and unstable. Decent maneuverability.</t>
  </si>
  <si>
    <t>better at hatches then cargo, not a consistent strategy</t>
  </si>
  <si>
    <t>The cargo intake is a great elevator, and the hatch intake was a lot of slamming, but placing hatches was nearly impossible</t>
  </si>
  <si>
    <t>This robot only has a rudimentary hatch intake, but the cargo is amazing</t>
  </si>
  <si>
    <t>Only attempted to get hatches and no cargo.</t>
  </si>
  <si>
    <t>Can collect hatches even when a cargo is in front of loading station. Very fast, and can place hatches anywhere. Rocket tier 3 placement is a bit slower and more tedious than tier 2, but is still good.</t>
  </si>
  <si>
    <t>Put in a cargo but it's was the preloaded cargo. It attempted nto get more but it seemed that their claw didn't work as they hoped it would. It would bobble up and down when it dove.</t>
  </si>
  <si>
    <t>Robot seemed to lose connection after it was rammed by other robot</t>
  </si>
  <si>
    <t>The hatch intake was pretty good, and the maneuverability was about average</t>
  </si>
  <si>
    <t>had trouble moving around without running into rockets. spacial awareness not good</t>
  </si>
  <si>
    <t>Cannot do tier 3 hatch/ cargo but can do lvl 1 and 2</t>
  </si>
  <si>
    <t>Only did defense</t>
  </si>
  <si>
    <t>Pretty good defense bot</t>
  </si>
  <si>
    <t>Got on enemy hab</t>
  </si>
  <si>
    <t>Robot was shakey (kept going back and forth) and struggled with intaking cargo and didn’t end up putting any in.</t>
  </si>
  <si>
    <t>They were very slow and focused on putting on the one hatch for the match.</t>
  </si>
  <si>
    <t>The robot needed help getting off the hab platform, likely the robot has a very low bumper. Also even when it did it moved slowly and jerkily</t>
  </si>
  <si>
    <t>Overall good robot. If took more time and didn’t only go for speed, could get more consistent with the hatches</t>
  </si>
  <si>
    <t>Not very quick, unstable hatch intake</t>
  </si>
  <si>
    <t>seemed to be decently fast, but could not properly grip cargo or hatches</t>
  </si>
  <si>
    <t>Defense was very meh and the intake for hatches was bad</t>
  </si>
  <si>
    <t>Keeps stopping from time to time</t>
  </si>
  <si>
    <t>Struggled to get hatches to stick</t>
  </si>
  <si>
    <t>Cargo capable, cannot place hatches on rocket</t>
  </si>
  <si>
    <t>poor design and maneuverability</t>
  </si>
  <si>
    <t>Really tippy robot so couldn't accelerate or turn well, had trouble placing hatch but very little trouble intaking hatch</t>
  </si>
  <si>
    <t>Robot tended to teeter-totter every where it went and was super wobbly. Both intakes were ineffective.</t>
  </si>
  <si>
    <t>Just drove around...</t>
  </si>
  <si>
    <t>Their robot's hatch intake relied entirely on Velcro - it didn't perform as well as hoped. Though their movements were jerky, they had sufficient torque to push their teammate onto the Level 1 platform at the end, a great show of Gracious Professionalism. Woohoo!</t>
  </si>
  <si>
    <t>Hatch intake slow and placement also slow but hindered by poor alignment and steering</t>
  </si>
  <si>
    <t>Only did cargo in the space shuttle, smooth, and could pick cargo up off floor. Lined up to shoot cargo during sandstorm, but missed.</t>
  </si>
  <si>
    <t>Great turning, ok acceleration. Really good at getting cargo in the cargo ship, didn't do anything but that but its placement was quite consistent. Limited by defense a little.</t>
  </si>
  <si>
    <t>Jerky movements, almost fell over getting down from level two in sandstorm</t>
  </si>
  <si>
    <t>Robot was really fast, and cargo intake was very effective. Hatch intake was not stable at all -- they should abstain from doing hatches at all.</t>
  </si>
  <si>
    <t>Pretty fast bot, cargo intake was very effective.</t>
  </si>
  <si>
    <t>Cargo is cargo ship only</t>
  </si>
  <si>
    <t>Very quick climb</t>
  </si>
  <si>
    <t>Seems to have some difficulty lining up with cargoship</t>
  </si>
  <si>
    <t>Beautiful, fast climb, great cargo handling. Really speedy, spiffy bot.</t>
  </si>
  <si>
    <t>Did not do anything with the game pieces, had decently effective defense</t>
  </si>
  <si>
    <t>Looked like they had a hatch mechanism, but stood in front of human player station and didn’t do anything :( also looked like they had a level 2 climb, but failed to make it.</t>
  </si>
  <si>
    <t>Might’ve crossed baseline? was still on platform</t>
  </si>
  <si>
    <t>Has... difficulty... placing hatches on rocket ship. The rocket was shaking on top after impact</t>
  </si>
  <si>
    <t>Robot attempted a level two climb however failed, couldn't intake hatches.</t>
  </si>
  <si>
    <t>Hatch intake and placement were really slow and shaky. Didn't turn well.</t>
  </si>
  <si>
    <t>Primarily defense bot</t>
  </si>
  <si>
    <t>They had significant issues with mobility this match - their movements were uncontrolled and jerky, and they even rammed their teammates a couple of times. Their hatch intake seemed relatively incapable of handling hatches. However, they had a great Level 2 climb.</t>
  </si>
  <si>
    <t>Has a hard time removing the hatch</t>
  </si>
  <si>
    <t>Went past the line during sandstorm, then went to the hatch pickup... broke down and did not move.</t>
  </si>
  <si>
    <t>No one challenged him, didn’t get to see anything</t>
  </si>
  <si>
    <t xml:space="preserve">wasted time playing ineffective defense 
</t>
  </si>
  <si>
    <t>Defense. Just drove around.</t>
  </si>
  <si>
    <t>Only were able to put up the hatch they began with, tried to pick up two more and failed, defense did nothing</t>
  </si>
  <si>
    <t>Didn't have enough torque to make any difference on defense, omnidirectional drivetrain worked well though</t>
  </si>
  <si>
    <t>Got hatch stuck on bumper horizontally restricting picking up additional hatches. Seemed a bit sluggish with movement</t>
  </si>
  <si>
    <t>it didn't exactly break down. It dropped a preloaded hatch and couldn't recover since the hatch was blocking it's movement.</t>
  </si>
  <si>
    <t>WAR Club best not be derived from W.A.R. Lords... had a hard time collecting hatches, and couldn't get rocket level 1 hatch placsd</t>
  </si>
  <si>
    <t>Became a defense bot halfway through the match</t>
  </si>
  <si>
    <t>The hatch pickup is very bad as it could not even pick up one more. Also this could not output a hatch until the fifth try. It almost could not make the level 1 climb</t>
  </si>
  <si>
    <t>This robot placed a hatch in sandstorm, but failed to intake any more game pieces throughout the match. Important note: a hatch panel lodged inside their robot at the beginning of teleop, preventing them from moving any pieces for a while.</t>
  </si>
  <si>
    <t>Drove erratically in circles on opponents side for majority of match</t>
  </si>
  <si>
    <t>This robot's cargo intake wasn't quite capable of picking up balls - they did succeed in placing one ball, but other than that, they had to play defense. Not their best match, but I am confident that they will do better in the future.</t>
  </si>
  <si>
    <t>They played defense after failing cargo</t>
  </si>
  <si>
    <t>The movement was okay, but the cargo intake was pretty bad as the robot needed to run the cargo up against the wall sometimes. Also the robot had bad defense because the driver was going blind</t>
  </si>
  <si>
    <t>Got a yellow card for their defense</t>
  </si>
  <si>
    <t>Started with a hatch, but didn't attempt to pick up any afterwards.</t>
  </si>
  <si>
    <t>Hatch intake was decentish, kind of unstable, but it did its job in the end. Jerky movements but not too slow.</t>
  </si>
  <si>
    <t>Spent majority of match trying to pick up cargo unsuccessfully</t>
  </si>
  <si>
    <t>spent entire round trying to pick up cargo, struggled to maneuver and keep cargo in.</t>
  </si>
  <si>
    <t>Penalty points assigned</t>
  </si>
  <si>
    <t>Could not pick up anything, and decided to park in the hab right after the sandstorm and let themselves be carried by 987</t>
  </si>
  <si>
    <t>Hindered 2485, had some fouls, overall very effective. Level 2 climb did not work though.</t>
  </si>
  <si>
    <t>played good defense</t>
  </si>
  <si>
    <t>Everybot who played defense</t>
  </si>
  <si>
    <t>Cargo bot</t>
  </si>
  <si>
    <t>This robot's cargo intake was very efficient at shuttling balls. However, this appeared to be the only thing they could do. When their side of the field became overcrowded, they switched to defense, which they were decently good at (albeit violent). Good level 2 climb!</t>
  </si>
  <si>
    <t>Knew when to return and attack the enemy playing defense. Got stuck on cargo but freed itself</t>
  </si>
  <si>
    <t>looked very good</t>
  </si>
  <si>
    <t>Partially fell attempting to climb hab lvl 2</t>
  </si>
  <si>
    <t>This robot's cargo intake performed spectacularly this round. They essentially filled up the cargo ship on their own, shuttling cargo at high speeds. Though they can seemingly only hit the low positions, and their hatch intake was less than capable, they did magnificently. Great job!</t>
  </si>
  <si>
    <t>Defense.</t>
  </si>
  <si>
    <t>Very effective defense bot</t>
  </si>
  <si>
    <t>Robot couldn’t put on hatch so they played defense the rest of the match</t>
  </si>
  <si>
    <t>Played defense but got many penalties in return. Sort of fought teammates as well</t>
  </si>
  <si>
    <t>They got penalized once 
Good cargo</t>
  </si>
  <si>
    <t>This robot's drive train and cargo intake were fairly slow. However, they were considerably good at placing low cargo, despite their inability to adjust for height differences.</t>
  </si>
  <si>
    <t>Cargo ground intake was very inconsistent and took up a lot of time during the match</t>
  </si>
  <si>
    <t>Very quick cargo intake and overall robot, cargo align was spot on, good LOW cargo bot</t>
  </si>
  <si>
    <t>Jerky movements, cargo intake was marginally functional</t>
  </si>
  <si>
    <t>Dropped some hatches, but almost completed a whole rocket alone.</t>
  </si>
  <si>
    <t>Sorry I wasn’t paying attention during sandstorm so that data might not be accurate. This robot is good at placing hatches and cargoes in levels 1&amp;2 though</t>
  </si>
  <si>
    <t>This robot was excellent at both cargo and hatch handling. With they help of another team, they nearly completed a rocket! Their cycle times weren't incredibly fast, but they did spectacularly well this match.</t>
  </si>
  <si>
    <t>One of the best hatchers at this competition, decentish speed and was pretty smooth in movements</t>
  </si>
  <si>
    <t>This robot was able to do a lot in the short time it had, the hatch intake was good and the cargo too. It was able to do the entire lower two thirds of the rocket along with some other</t>
  </si>
  <si>
    <t>One ball away from a full rocket</t>
  </si>
  <si>
    <t>Awareness of who to defend on the lacking side</t>
  </si>
  <si>
    <t>Robot was very slow</t>
  </si>
  <si>
    <t>They didn’t move at all (they stayed on the level one platform)</t>
  </si>
  <si>
    <t>Slow drivetrain and alignment, cargo handling subpar but alignment was what limited this robot</t>
  </si>
  <si>
    <t>Has difficulty with placing hatches on rocket. Switching between hatch vs cargo intake takes ~5 seconds</t>
  </si>
  <si>
    <t>Broke down during teleop and it doesn't seem to grip the cargo very well.</t>
  </si>
  <si>
    <t>Very slow both in movement of robot and arm</t>
  </si>
  <si>
    <t>very slow</t>
  </si>
  <si>
    <t>Very slow/ inefficient elevator mechanism and drivetrain.</t>
  </si>
  <si>
    <t>Very slow movements, cargo intake was inefficient due to lack of speed.</t>
  </si>
  <si>
    <t>Very slow and the cargo intake was super bad, and it missed the two times it tried to get into the cargo ship</t>
  </si>
  <si>
    <t>They mainly went for defense but tried for a hatch first</t>
  </si>
  <si>
    <t>did nothing all match except get in our teams' way, looked confused</t>
  </si>
  <si>
    <t>Defense wasn’t that effective, cargo intake could be shaky</t>
  </si>
  <si>
    <t>Good effort. They are just needing to speed up, and work on consistency and ability when it the hatch placement and retrieval from the station.</t>
  </si>
  <si>
    <t>Struggled with acceleration and turning. Slow hatch placement.</t>
  </si>
  <si>
    <t>Consistent, but slow</t>
  </si>
  <si>
    <t>Were stuck on what seemed to be a hatch when they tried to intake one.</t>
  </si>
  <si>
    <t>This robot struggled with hatches this match. It took them multiple tries to intake, but they still contributed to their alliance's win.</t>
  </si>
  <si>
    <t>Bad hatch intake, hatch keeps falling off</t>
  </si>
  <si>
    <t>Hatch intake is VERY inconsistent. They dropped 4/5 panels</t>
  </si>
  <si>
    <t>This robot seemed to be mostly hatch-centric. They weren't the fastest team, but they still placed a considerable number of game pieces during the match. They can do both the low game and the mid/high game with skill.</t>
  </si>
  <si>
    <t>Broke down at the beginning of the match and could only cross the line. Was pushed back in their hab.</t>
  </si>
  <si>
    <t>Dropped cargo, but immediately picked it up. Could have made to level 1</t>
  </si>
  <si>
    <t>Cargo intake not relyable</t>
  </si>
  <si>
    <t>Preloaded hatch fell off</t>
  </si>
  <si>
    <t>Tried to climb, made robot very unstable and almost fell multiple times</t>
  </si>
  <si>
    <t>They attempted to climb a couple times but their pistons kept failing</t>
  </si>
  <si>
    <t>Wandered aimlessly around field for greater majority of match</t>
  </si>
  <si>
    <t>In order to get cargo, has to be precise positioning, but typically holds well</t>
  </si>
  <si>
    <t>This team had a very interesting design for their cargo intake - they would come down on top of the ball with a basket-like apparatus, and then pick it up. However, it wasn't entirely effective this match. They struggled to intake balls, and getting them out was equally hard. But overall, nice job!</t>
  </si>
  <si>
    <t>A bit slow, kept trying to score on places they already put cargo at</t>
  </si>
  <si>
    <t>Attempted level 2 climb but failed</t>
  </si>
  <si>
    <t>Their cargo intake improved immensely this match, as they were able to place 4+ balls (computer died in the middle of match, so may be inconsistent). However, they were still somewhat sluggish in terms of movement speed.</t>
  </si>
  <si>
    <t>can only do defense. Has the capability to boost others.</t>
  </si>
  <si>
    <t>Extended ramp fell off</t>
  </si>
  <si>
    <t>Can only do defense and maybe boost.</t>
  </si>
  <si>
    <t>Defense bot</t>
  </si>
  <si>
    <t>Ramp bot, wood fell off</t>
  </si>
  <si>
    <t>Ok defense, but like not really.</t>
  </si>
  <si>
    <t>Defense was okay, but they were carried</t>
  </si>
  <si>
    <t>Has a ramp. That’s pretty much it.</t>
  </si>
  <si>
    <t>Their ramp fell apart in the middle of the match. Their defense did very little to combat the other team, but they were surprisingly zippy around the field.</t>
  </si>
  <si>
    <t>Stopped and sat on platform mid-match.</t>
  </si>
  <si>
    <t>Began the match in an odd position such that they rammed into one of their teammates. Never crossed the HAB, and seemed to hinder movement of their teammates.</t>
  </si>
  <si>
    <t>The robot had a ramp, and that was their only function, but none of the other teams used it... :(</t>
  </si>
  <si>
    <t>Went to other alliances side and just moved back and forth.</t>
  </si>
  <si>
    <t>Seems that their mechanisms weren't working.</t>
  </si>
  <si>
    <t>Everybot</t>
  </si>
  <si>
    <t>Tried defense but didn't make an impact, didn't seem to do much else</t>
  </si>
  <si>
    <t>Movement was slow, cargo intake can be too powerful at times</t>
  </si>
  <si>
    <t>Drivers need to speed up</t>
  </si>
  <si>
    <t>Cargo intake was effective but not sturdy (cargo tended to fall out when driving, but they still managed some cargo). Hatch intake was not sturdy or stable either. Became very slow towards the end.</t>
  </si>
  <si>
    <t>It was an elevator that is kind of meh because you have to get the ball inside of the bumper</t>
  </si>
  <si>
    <t>Cargo intake had problem with ball going out the other side, hatch intake was unstable , and steering wasn't great</t>
  </si>
  <si>
    <t>Slow bot, cargo worked but placement was quite slow as well</t>
  </si>
  <si>
    <t>Hatch panel fell off and made two cargo miss</t>
  </si>
  <si>
    <t>Really good!</t>
  </si>
  <si>
    <t>Hatch intake had some problems at beginning</t>
  </si>
  <si>
    <t>They were so fast and were able to do all (hatch and cargo) three levels of the rocket multiple times! They also did the level 3 climb.</t>
  </si>
  <si>
    <t>Hatch malfunctioning at end?</t>
  </si>
  <si>
    <t>Climb can be a bit off but just need to allocate enough time for the climb</t>
  </si>
  <si>
    <t>Well-functioning intake and placement for both hatches and cargo. Their alliance overall achieved 4 ranking points, to which they contributed by finishing a rocket and climbing to the third level.</t>
  </si>
  <si>
    <t>Robots only drops came from rough defense from the other team.</t>
  </si>
  <si>
    <t>They’re really good at placing hatches. Would have been able to put on more if they weren’t being defended most of the time</t>
  </si>
  <si>
    <t>robot initially struggled with hatch intake</t>
  </si>
  <si>
    <t>Very impressed with ability to handle cargo</t>
  </si>
  <si>
    <t xml:space="preserve">Depends a lot on timing, can be bumped in the wrong time and miss a hatch 
</t>
  </si>
  <si>
    <t>OP OP OP OP</t>
  </si>
  <si>
    <t>best team</t>
  </si>
  <si>
    <t>This robot was a bit slow this time because of the defense, and was not able to climb to level 3 because it’s teammates could. Was very fast and the high level hatches and cargo is very good</t>
  </si>
  <si>
    <t>yay</t>
  </si>
  <si>
    <t>987 is amazing as usual, they did drop one cargo though and got a penalty for grabbing 2 game pieces at once</t>
  </si>
  <si>
    <t>This team is godly, a whole rocket ship a third level climb and two cargo balls, was able to singlehandedly push away a defender</t>
  </si>
  <si>
    <t>went against really good defense so had to go for cargo ship instead of rocket</t>
  </si>
  <si>
    <t>Didn’t do as well as usual but still really good</t>
  </si>
  <si>
    <t>I mean... it's 987. What is there to say?</t>
  </si>
  <si>
    <t>Robots arm seemed to break.</t>
  </si>
  <si>
    <t>Dropped a lot of the hatches. Not a very sturdy hatch mechanism. Hatches weren’t secure.</t>
  </si>
  <si>
    <t>Very speedy bot, but cargo and hatch intakes were not stable or effective.</t>
  </si>
  <si>
    <t>The robot did nothing to help the team</t>
  </si>
  <si>
    <t>Hatch intake, though functional, looks as if the hatches will fall and is very slow. Cargo intake/placement is nonexistent.</t>
  </si>
  <si>
    <t>This robot could only do hatches, but it did them fairly effectively. However, its grip on the panels seems tenuous at best, and the drive train was exceedingly slow, without any of the normal benefits of a holonomic setup. Good job!</t>
  </si>
  <si>
    <t>Defended their rocket really well.</t>
  </si>
  <si>
    <t>Defence based bot</t>
  </si>
  <si>
    <t>stopped in the other side</t>
  </si>
  <si>
    <t xml:space="preserve">played defense 
</t>
  </si>
  <si>
    <t>They attempted a level 3 climb but failed, also the defense was pretty good</t>
  </si>
  <si>
    <t>Not strong enough to do much in terms of defense</t>
  </si>
  <si>
    <t>Rolled over into the other side then broke down</t>
  </si>
  <si>
    <t>Spiffy omnidirectional drivetrain and fast climb but couldn't do anything with the game implements. Seemed to get stuck at one point.</t>
  </si>
  <si>
    <t>Did not do much, just drove around the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</si>
</sst>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0"/>
      <name val="Calibri"/>
      <family val="2"/>
      <scheme val="minor"/>
    </font>
    <font>
      <sz val="11"/>
      <color theme="0"/>
      <name val="Calibri"/>
      <family val="2"/>
      <scheme val="minor"/>
    </font>
    <font>
      <b/>
      <u/>
      <sz val="16"/>
      <color theme="0"/>
      <name val="Calibri"/>
      <family val="2"/>
      <scheme val="minor"/>
    </font>
    <font>
      <i/>
      <sz val="12"/>
      <color theme="1"/>
      <name val="Calibri"/>
      <family val="2"/>
      <scheme val="minor"/>
    </font>
    <font>
      <b/>
      <u/>
      <sz val="16"/>
      <color theme="0"/>
      <name val="Hobo Std"/>
      <family val="2"/>
    </font>
    <font>
      <u/>
      <sz val="24"/>
      <color theme="0"/>
      <name val="Final Frontier Old Style"/>
      <family val="2"/>
    </font>
    <font>
      <i/>
      <sz val="12"/>
      <color theme="1"/>
      <name val="Hobo Std"/>
      <family val="2"/>
    </font>
    <font>
      <sz val="36"/>
      <color theme="0"/>
      <name val="Final Frontier Old Style"/>
      <family val="2"/>
    </font>
    <font>
      <sz val="11"/>
      <name val="Calibri"/>
      <family val="2"/>
      <scheme val="minor"/>
    </font>
    <font>
      <sz val="10"/>
      <color theme="1"/>
      <name val="Arial"/>
      <family val="2"/>
    </font>
  </fonts>
  <fills count="25">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rgb="FF00206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rgb="FFFFC000"/>
        <bgColor indexed="64"/>
      </patternFill>
    </fill>
    <fill>
      <patternFill patternType="solid">
        <fgColor theme="5"/>
        <bgColor indexed="64"/>
      </patternFill>
    </fill>
    <fill>
      <patternFill patternType="solid">
        <fgColor theme="0" tint="-0.34998626667073579"/>
        <bgColor theme="0" tint="-0.34998626667073579"/>
      </patternFill>
    </fill>
    <fill>
      <patternFill patternType="solid">
        <fgColor theme="0" tint="-0.14999847407452621"/>
        <bgColor theme="0" tint="-0.14999847407452621"/>
      </patternFill>
    </fill>
    <fill>
      <patternFill patternType="solid">
        <fgColor theme="5" tint="-0.499984740745262"/>
        <bgColor indexed="64"/>
      </patternFill>
    </fill>
    <fill>
      <patternFill patternType="solid">
        <fgColor theme="0"/>
        <bgColor indexed="64"/>
      </patternFill>
    </fill>
    <fill>
      <patternFill patternType="solid">
        <fgColor theme="9" tint="0.59999389629810485"/>
        <bgColor theme="9" tint="0.59999389629810485"/>
      </patternFill>
    </fill>
    <fill>
      <patternFill patternType="solid">
        <fgColor theme="9" tint="0.79998168889431442"/>
        <bgColor theme="9" tint="0.79998168889431442"/>
      </patternFill>
    </fill>
    <fill>
      <patternFill patternType="solid">
        <fgColor theme="3" tint="-0.499984740745262"/>
        <bgColor indexed="64"/>
      </patternFill>
    </fill>
    <fill>
      <patternFill patternType="solid">
        <fgColor theme="5" tint="-0.249977111117893"/>
        <bgColor indexed="64"/>
      </patternFill>
    </fill>
    <fill>
      <patternFill patternType="solid">
        <fgColor rgb="FFFF0000"/>
        <bgColor indexed="64"/>
      </patternFill>
    </fill>
    <fill>
      <patternFill patternType="solid">
        <fgColor theme="1"/>
        <bgColor theme="1"/>
      </patternFill>
    </fill>
    <fill>
      <patternFill patternType="solid">
        <fgColor theme="3" tint="-0.249977111117893"/>
        <bgColor indexed="64"/>
      </patternFill>
    </fill>
    <fill>
      <patternFill patternType="solid">
        <fgColor theme="1" tint="4.9989318521683403E-2"/>
        <bgColor indexed="64"/>
      </patternFill>
    </fill>
    <fill>
      <patternFill patternType="solid">
        <fgColor theme="0" tint="-0.34998626667073579"/>
        <bgColor indexed="64"/>
      </patternFill>
    </fill>
  </fills>
  <borders count="8">
    <border>
      <left/>
      <right/>
      <top/>
      <bottom/>
      <diagonal/>
    </border>
    <border>
      <left/>
      <right style="thin">
        <color theme="0"/>
      </right>
      <top/>
      <bottom style="thin">
        <color theme="0"/>
      </bottom>
      <diagonal/>
    </border>
    <border>
      <left/>
      <right/>
      <top/>
      <bottom style="thin">
        <color theme="0"/>
      </bottom>
      <diagonal/>
    </border>
    <border>
      <left style="thin">
        <color theme="0"/>
      </left>
      <right/>
      <top style="thin">
        <color theme="0"/>
      </top>
      <bottom style="thin">
        <color theme="0"/>
      </bottom>
      <diagonal/>
    </border>
    <border>
      <left style="thin">
        <color theme="0"/>
      </left>
      <right/>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s>
  <cellStyleXfs count="1">
    <xf numFmtId="0" fontId="0" fillId="0" borderId="0"/>
  </cellStyleXfs>
  <cellXfs count="61">
    <xf numFmtId="0" fontId="0" fillId="0" borderId="0" xfId="0"/>
    <xf numFmtId="0" fontId="0" fillId="0" borderId="0" xfId="0" applyBorder="1"/>
    <xf numFmtId="0" fontId="0" fillId="0" borderId="0" xfId="0" applyNumberFormat="1"/>
    <xf numFmtId="0" fontId="0" fillId="3" borderId="0" xfId="0" applyFill="1"/>
    <xf numFmtId="0" fontId="1" fillId="2" borderId="0" xfId="0" applyFont="1" applyFill="1" applyAlignment="1">
      <alignment horizontal="center"/>
    </xf>
    <xf numFmtId="0" fontId="2" fillId="4" borderId="0" xfId="0" applyFont="1" applyFill="1" applyAlignment="1">
      <alignment horizontal="center"/>
    </xf>
    <xf numFmtId="0" fontId="0" fillId="0" borderId="0" xfId="0" applyAlignment="1">
      <alignment horizontal="center"/>
    </xf>
    <xf numFmtId="0" fontId="0" fillId="0" borderId="0" xfId="0" applyBorder="1" applyAlignment="1">
      <alignment horizontal="center"/>
    </xf>
    <xf numFmtId="0" fontId="0" fillId="6" borderId="0" xfId="0" applyFill="1" applyBorder="1" applyAlignment="1">
      <alignment horizontal="center"/>
    </xf>
    <xf numFmtId="0" fontId="0" fillId="6" borderId="0" xfId="0" applyFill="1" applyAlignment="1">
      <alignment horizontal="center"/>
    </xf>
    <xf numFmtId="0" fontId="0" fillId="7" borderId="0" xfId="0" applyFill="1" applyAlignment="1">
      <alignment horizontal="center"/>
    </xf>
    <xf numFmtId="0" fontId="0" fillId="7" borderId="0" xfId="0" applyFill="1" applyBorder="1" applyAlignment="1">
      <alignment horizontal="center"/>
    </xf>
    <xf numFmtId="0" fontId="0" fillId="8" borderId="0" xfId="0" applyFill="1" applyAlignment="1">
      <alignment horizontal="center"/>
    </xf>
    <xf numFmtId="0" fontId="0" fillId="8" borderId="0" xfId="0" applyFill="1" applyBorder="1" applyAlignment="1">
      <alignment horizontal="center"/>
    </xf>
    <xf numFmtId="0" fontId="0" fillId="9" borderId="0" xfId="0" applyFill="1" applyAlignment="1">
      <alignment horizontal="center"/>
    </xf>
    <xf numFmtId="0" fontId="0" fillId="9" borderId="0" xfId="0" applyFill="1" applyBorder="1" applyAlignment="1">
      <alignment horizontal="center"/>
    </xf>
    <xf numFmtId="0" fontId="2" fillId="4" borderId="0" xfId="0" applyFont="1" applyFill="1" applyAlignment="1">
      <alignment horizontal="center" vertical="center"/>
    </xf>
    <xf numFmtId="0" fontId="0" fillId="15" borderId="0" xfId="0" applyFill="1"/>
    <xf numFmtId="0" fontId="0" fillId="17" borderId="4" xfId="0" applyNumberFormat="1" applyFont="1" applyFill="1" applyBorder="1" applyAlignment="1">
      <alignment horizontal="center"/>
    </xf>
    <xf numFmtId="0" fontId="0" fillId="16" borderId="4" xfId="0" applyNumberFormat="1" applyFont="1" applyFill="1" applyBorder="1" applyAlignment="1">
      <alignment horizontal="center"/>
    </xf>
    <xf numFmtId="0" fontId="0" fillId="17" borderId="5" xfId="0" applyNumberFormat="1" applyFont="1" applyFill="1" applyBorder="1" applyAlignment="1">
      <alignment horizontal="center"/>
    </xf>
    <xf numFmtId="0" fontId="0" fillId="0" borderId="0" xfId="0" applyAlignment="1">
      <alignment horizontal="center"/>
    </xf>
    <xf numFmtId="0" fontId="0" fillId="16" borderId="3" xfId="0" applyNumberFormat="1" applyFont="1" applyFill="1" applyBorder="1"/>
    <xf numFmtId="0" fontId="0" fillId="17" borderId="4" xfId="0" applyNumberFormat="1" applyFont="1" applyFill="1" applyBorder="1"/>
    <xf numFmtId="0" fontId="0" fillId="16" borderId="4" xfId="0" applyNumberFormat="1" applyFont="1" applyFill="1" applyBorder="1"/>
    <xf numFmtId="0" fontId="0" fillId="17" borderId="5" xfId="0" applyNumberFormat="1" applyFont="1" applyFill="1" applyBorder="1"/>
    <xf numFmtId="0" fontId="0" fillId="0" borderId="0" xfId="0" applyNumberFormat="1" applyBorder="1"/>
    <xf numFmtId="0" fontId="0" fillId="0" borderId="0" xfId="0" applyAlignment="1"/>
    <xf numFmtId="0" fontId="2" fillId="0" borderId="0" xfId="0" applyFont="1" applyFill="1" applyAlignment="1">
      <alignment horizontal="center"/>
    </xf>
    <xf numFmtId="0" fontId="1" fillId="21" borderId="6" xfId="0" applyFont="1" applyFill="1" applyBorder="1"/>
    <xf numFmtId="0" fontId="1" fillId="21" borderId="6" xfId="0" applyNumberFormat="1" applyFont="1" applyFill="1" applyBorder="1"/>
    <xf numFmtId="0" fontId="1" fillId="21" borderId="7" xfId="0" applyFont="1" applyFill="1" applyBorder="1"/>
    <xf numFmtId="0" fontId="0" fillId="13" borderId="0" xfId="0" applyNumberFormat="1" applyFont="1" applyFill="1"/>
    <xf numFmtId="0" fontId="0" fillId="0" borderId="1" xfId="0" applyBorder="1"/>
    <xf numFmtId="0" fontId="0" fillId="12" borderId="0" xfId="0" applyNumberFormat="1" applyFont="1" applyFill="1"/>
    <xf numFmtId="0" fontId="0" fillId="13" borderId="0" xfId="0" applyFont="1" applyFill="1"/>
    <xf numFmtId="0" fontId="0" fillId="12" borderId="0" xfId="0" applyFont="1" applyFill="1"/>
    <xf numFmtId="0" fontId="0" fillId="0" borderId="2" xfId="0" applyBorder="1"/>
    <xf numFmtId="0" fontId="0" fillId="13" borderId="0" xfId="0" applyNumberFormat="1" applyFont="1" applyFill="1" applyBorder="1"/>
    <xf numFmtId="0" fontId="2" fillId="21" borderId="0" xfId="0" applyFont="1" applyFill="1"/>
    <xf numFmtId="0" fontId="0" fillId="23" borderId="0" xfId="0" applyFill="1"/>
    <xf numFmtId="0" fontId="0" fillId="24" borderId="0" xfId="0" applyFill="1"/>
    <xf numFmtId="0" fontId="0" fillId="0" borderId="0" xfId="0" applyAlignment="1">
      <alignment horizontal="center"/>
    </xf>
    <xf numFmtId="0" fontId="0" fillId="17" borderId="3" xfId="0" applyNumberFormat="1" applyFont="1" applyFill="1" applyBorder="1" applyAlignment="1">
      <alignment horizontal="center"/>
    </xf>
    <xf numFmtId="0" fontId="4" fillId="11" borderId="0" xfId="0" applyFont="1" applyFill="1" applyAlignment="1">
      <alignment horizontal="center" vertical="center"/>
    </xf>
    <xf numFmtId="0" fontId="7" fillId="10" borderId="0" xfId="0" applyFont="1" applyFill="1" applyAlignment="1">
      <alignment horizontal="center" vertical="center"/>
    </xf>
    <xf numFmtId="0" fontId="4" fillId="10" borderId="0" xfId="0" applyFont="1" applyFill="1" applyAlignment="1">
      <alignment horizontal="center" vertical="center"/>
    </xf>
    <xf numFmtId="0" fontId="6" fillId="14" borderId="0" xfId="0" applyFont="1" applyFill="1" applyAlignment="1">
      <alignment horizontal="center" vertical="center"/>
    </xf>
    <xf numFmtId="0" fontId="3" fillId="14" borderId="0" xfId="0" applyFont="1" applyFill="1" applyAlignment="1">
      <alignment horizontal="center" vertical="center"/>
    </xf>
    <xf numFmtId="0" fontId="0" fillId="14" borderId="0" xfId="0" applyFill="1" applyAlignment="1">
      <alignment horizontal="center"/>
    </xf>
    <xf numFmtId="0" fontId="6" fillId="5" borderId="0" xfId="0" applyFont="1" applyFill="1" applyAlignment="1">
      <alignment horizontal="center" vertical="center"/>
    </xf>
    <xf numFmtId="0" fontId="0" fillId="5" borderId="0" xfId="0" applyFill="1" applyAlignment="1">
      <alignment horizontal="center" vertical="center"/>
    </xf>
    <xf numFmtId="0" fontId="0" fillId="18" borderId="0" xfId="0" applyFill="1" applyAlignment="1">
      <alignment horizontal="center"/>
    </xf>
    <xf numFmtId="0" fontId="0" fillId="19" borderId="0" xfId="0" applyFill="1" applyAlignment="1">
      <alignment horizontal="center"/>
    </xf>
    <xf numFmtId="0" fontId="9" fillId="2" borderId="0" xfId="0" applyFont="1" applyFill="1" applyAlignment="1">
      <alignment horizontal="center"/>
    </xf>
    <xf numFmtId="0" fontId="2" fillId="22" borderId="0" xfId="0" applyFont="1" applyFill="1" applyAlignment="1">
      <alignment horizontal="center"/>
    </xf>
    <xf numFmtId="0" fontId="5" fillId="2" borderId="0" xfId="0" applyFont="1" applyFill="1" applyAlignment="1">
      <alignment horizontal="center"/>
    </xf>
    <xf numFmtId="0" fontId="8" fillId="20" borderId="0" xfId="0" applyFont="1" applyFill="1" applyAlignment="1">
      <alignment horizontal="center"/>
    </xf>
    <xf numFmtId="0" fontId="0" fillId="0" borderId="0" xfId="0" applyAlignment="1">
      <alignment horizontal="center"/>
    </xf>
    <xf numFmtId="0" fontId="10" fillId="0" borderId="0" xfId="0" applyFont="1"/>
    <xf numFmtId="0" fontId="10" fillId="0" borderId="0" xfId="0" applyFont="1" applyAlignment="1">
      <alignment wrapText="1"/>
    </xf>
  </cellXfs>
  <cellStyles count="1">
    <cellStyle name="Normal" xfId="0" builtinId="0"/>
  </cellStyles>
  <dxfs count="24">
    <dxf>
      <font>
        <b val="0"/>
        <i val="0"/>
        <strike val="0"/>
        <condense val="0"/>
        <extend val="0"/>
        <outline val="0"/>
        <shadow val="0"/>
        <u val="none"/>
        <vertAlign val="baseline"/>
        <sz val="11"/>
        <color theme="0"/>
        <name val="Calibri"/>
        <scheme val="minor"/>
      </font>
      <fill>
        <patternFill patternType="solid">
          <fgColor theme="1"/>
          <bgColor theme="1"/>
        </patternFill>
      </fill>
    </dxf>
    <dxf>
      <border outline="0">
        <bottom style="thick">
          <color theme="0"/>
        </bottom>
      </border>
    </dxf>
    <dxf>
      <font>
        <b/>
        <i val="0"/>
        <strike val="0"/>
        <condense val="0"/>
        <extend val="0"/>
        <outline val="0"/>
        <shadow val="0"/>
        <u val="none"/>
        <vertAlign val="baseline"/>
        <sz val="11"/>
        <color theme="0"/>
        <name val="Calibri"/>
        <scheme val="minor"/>
      </font>
      <numFmt numFmtId="0" formatCode="General"/>
      <fill>
        <patternFill patternType="solid">
          <fgColor theme="1"/>
          <bgColor theme="1"/>
        </patternFill>
      </fill>
      <border diagonalUp="0" diagonalDown="0" outline="0">
        <left style="thin">
          <color theme="0"/>
        </left>
        <right style="thin">
          <color theme="0"/>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solid">
          <fgColor theme="9" tint="0.79998168889431442"/>
          <bgColor theme="9" tint="0.79998168889431442"/>
        </patternFill>
      </fill>
      <alignment horizontal="center" vertical="bottom" textRotation="0" wrapText="0" relativeIndent="0" justifyLastLine="0" shrinkToFit="0" readingOrder="0"/>
      <border diagonalUp="0" diagonalDown="0">
        <left style="thin">
          <color theme="0"/>
        </left>
        <right/>
        <top/>
        <bottom style="thin">
          <color theme="0"/>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4692038495188105E-2"/>
          <c:y val="0.15782407407407409"/>
          <c:w val="0.87386548556430443"/>
          <c:h val="0.54380322251385238"/>
        </c:manualLayout>
      </c:layout>
      <c:lineChart>
        <c:grouping val="standard"/>
        <c:varyColors val="0"/>
        <c:ser>
          <c:idx val="0"/>
          <c:order val="0"/>
          <c:tx>
            <c:strRef>
              <c:f>Tele!$N$3</c:f>
              <c:strCache>
                <c:ptCount val="1"/>
                <c:pt idx="0">
                  <c:v>Team #</c:v>
                </c:pt>
              </c:strCache>
            </c:strRef>
          </c:tx>
          <c:spPr>
            <a:ln w="28575" cap="rnd">
              <a:solidFill>
                <a:schemeClr val="accent1"/>
              </a:solidFill>
              <a:round/>
            </a:ln>
            <a:effectLst/>
          </c:spPr>
          <c:marker>
            <c:symbol val="none"/>
          </c:marker>
          <c:val>
            <c:numRef>
              <c:f>Tele!$N$4:$N$57</c:f>
              <c:numCache>
                <c:formatCode>General</c:formatCode>
                <c:ptCount val="54"/>
                <c:pt idx="0">
                  <c:v>4</c:v>
                </c:pt>
                <c:pt idx="1">
                  <c:v>330</c:v>
                </c:pt>
                <c:pt idx="2">
                  <c:v>580</c:v>
                </c:pt>
                <c:pt idx="3">
                  <c:v>589</c:v>
                </c:pt>
                <c:pt idx="4">
                  <c:v>599</c:v>
                </c:pt>
                <c:pt idx="5">
                  <c:v>606</c:v>
                </c:pt>
                <c:pt idx="6">
                  <c:v>687</c:v>
                </c:pt>
                <c:pt idx="7">
                  <c:v>691</c:v>
                </c:pt>
                <c:pt idx="8">
                  <c:v>696</c:v>
                </c:pt>
                <c:pt idx="9">
                  <c:v>702</c:v>
                </c:pt>
                <c:pt idx="10">
                  <c:v>848</c:v>
                </c:pt>
                <c:pt idx="11">
                  <c:v>867</c:v>
                </c:pt>
                <c:pt idx="12">
                  <c:v>968</c:v>
                </c:pt>
                <c:pt idx="13">
                  <c:v>980</c:v>
                </c:pt>
                <c:pt idx="14">
                  <c:v>1197</c:v>
                </c:pt>
                <c:pt idx="15">
                  <c:v>1452</c:v>
                </c:pt>
                <c:pt idx="16">
                  <c:v>1515</c:v>
                </c:pt>
                <c:pt idx="17">
                  <c:v>1726</c:v>
                </c:pt>
                <c:pt idx="18">
                  <c:v>1759</c:v>
                </c:pt>
                <c:pt idx="19">
                  <c:v>2404</c:v>
                </c:pt>
                <c:pt idx="20">
                  <c:v>2493</c:v>
                </c:pt>
                <c:pt idx="21">
                  <c:v>2496</c:v>
                </c:pt>
                <c:pt idx="22">
                  <c:v>2584</c:v>
                </c:pt>
                <c:pt idx="23">
                  <c:v>2710</c:v>
                </c:pt>
                <c:pt idx="24">
                  <c:v>3408</c:v>
                </c:pt>
                <c:pt idx="25">
                  <c:v>3512</c:v>
                </c:pt>
                <c:pt idx="26">
                  <c:v>3863</c:v>
                </c:pt>
                <c:pt idx="27">
                  <c:v>3952</c:v>
                </c:pt>
                <c:pt idx="28">
                  <c:v>4019</c:v>
                </c:pt>
                <c:pt idx="29">
                  <c:v>4123</c:v>
                </c:pt>
                <c:pt idx="30">
                  <c:v>4141</c:v>
                </c:pt>
                <c:pt idx="31">
                  <c:v>4763</c:v>
                </c:pt>
                <c:pt idx="32">
                  <c:v>4913</c:v>
                </c:pt>
                <c:pt idx="33">
                  <c:v>4964</c:v>
                </c:pt>
                <c:pt idx="34">
                  <c:v>4972</c:v>
                </c:pt>
                <c:pt idx="35">
                  <c:v>5089</c:v>
                </c:pt>
                <c:pt idx="36">
                  <c:v>5107</c:v>
                </c:pt>
                <c:pt idx="37">
                  <c:v>5124</c:v>
                </c:pt>
                <c:pt idx="38">
                  <c:v>5285</c:v>
                </c:pt>
                <c:pt idx="39">
                  <c:v>5510</c:v>
                </c:pt>
                <c:pt idx="40">
                  <c:v>5669</c:v>
                </c:pt>
                <c:pt idx="41">
                  <c:v>5765</c:v>
                </c:pt>
                <c:pt idx="42">
                  <c:v>5802</c:v>
                </c:pt>
                <c:pt idx="43">
                  <c:v>5818</c:v>
                </c:pt>
                <c:pt idx="44">
                  <c:v>5851</c:v>
                </c:pt>
                <c:pt idx="45">
                  <c:v>6000</c:v>
                </c:pt>
                <c:pt idx="46">
                  <c:v>6658</c:v>
                </c:pt>
                <c:pt idx="47">
                  <c:v>6668</c:v>
                </c:pt>
                <c:pt idx="48">
                  <c:v>6833</c:v>
                </c:pt>
                <c:pt idx="49">
                  <c:v>6915</c:v>
                </c:pt>
                <c:pt idx="50">
                  <c:v>6938</c:v>
                </c:pt>
                <c:pt idx="51">
                  <c:v>7042</c:v>
                </c:pt>
                <c:pt idx="52">
                  <c:v>7051</c:v>
                </c:pt>
                <c:pt idx="53">
                  <c:v>7158</c:v>
                </c:pt>
              </c:numCache>
            </c:numRef>
          </c:val>
          <c:smooth val="0"/>
          <c:extLst>
            <c:ext xmlns:c16="http://schemas.microsoft.com/office/drawing/2014/chart" uri="{C3380CC4-5D6E-409C-BE32-E72D297353CC}">
              <c16:uniqueId val="{00000000-7953-7C49-B1BF-972A4F5EF32B}"/>
            </c:ext>
          </c:extLst>
        </c:ser>
        <c:ser>
          <c:idx val="1"/>
          <c:order val="1"/>
          <c:tx>
            <c:strRef>
              <c:f>Tele!$O$3</c:f>
              <c:strCache>
                <c:ptCount val="1"/>
                <c:pt idx="0">
                  <c:v>Switch Avg</c:v>
                </c:pt>
              </c:strCache>
            </c:strRef>
          </c:tx>
          <c:spPr>
            <a:ln w="28575" cap="rnd">
              <a:solidFill>
                <a:schemeClr val="accent2"/>
              </a:solidFill>
              <a:round/>
            </a:ln>
            <a:effectLst/>
          </c:spPr>
          <c:marker>
            <c:symbol val="none"/>
          </c:marker>
          <c:val>
            <c:numRef>
              <c:f>Tele!$O$4:$O$57</c:f>
              <c:numCache>
                <c:formatCode>General</c:formatCode>
                <c:ptCount val="54"/>
                <c:pt idx="0">
                  <c:v>1</c:v>
                </c:pt>
                <c:pt idx="1">
                  <c:v>2</c:v>
                </c:pt>
                <c:pt idx="2">
                  <c:v>2</c:v>
                </c:pt>
                <c:pt idx="3">
                  <c:v>1</c:v>
                </c:pt>
                <c:pt idx="4">
                  <c:v>1</c:v>
                </c:pt>
                <c:pt idx="5">
                  <c:v>0</c:v>
                </c:pt>
                <c:pt idx="6">
                  <c:v>0</c:v>
                </c:pt>
                <c:pt idx="7">
                  <c:v>0</c:v>
                </c:pt>
                <c:pt idx="8">
                  <c:v>0</c:v>
                </c:pt>
                <c:pt idx="9">
                  <c:v>0</c:v>
                </c:pt>
                <c:pt idx="10">
                  <c:v>0</c:v>
                </c:pt>
                <c:pt idx="11">
                  <c:v>2</c:v>
                </c:pt>
                <c:pt idx="12">
                  <c:v>0</c:v>
                </c:pt>
                <c:pt idx="13">
                  <c:v>0</c:v>
                </c:pt>
                <c:pt idx="14">
                  <c:v>2</c:v>
                </c:pt>
                <c:pt idx="15">
                  <c:v>2.1666666666666665</c:v>
                </c:pt>
                <c:pt idx="16">
                  <c:v>2</c:v>
                </c:pt>
                <c:pt idx="17">
                  <c:v>1</c:v>
                </c:pt>
                <c:pt idx="18">
                  <c:v>1.5</c:v>
                </c:pt>
                <c:pt idx="19">
                  <c:v>1</c:v>
                </c:pt>
                <c:pt idx="20">
                  <c:v>0</c:v>
                </c:pt>
                <c:pt idx="21">
                  <c:v>0</c:v>
                </c:pt>
                <c:pt idx="22">
                  <c:v>0</c:v>
                </c:pt>
                <c:pt idx="23">
                  <c:v>0</c:v>
                </c:pt>
                <c:pt idx="24">
                  <c:v>0</c:v>
                </c:pt>
                <c:pt idx="25">
                  <c:v>2</c:v>
                </c:pt>
                <c:pt idx="26">
                  <c:v>1</c:v>
                </c:pt>
                <c:pt idx="27">
                  <c:v>1</c:v>
                </c:pt>
                <c:pt idx="28">
                  <c:v>2</c:v>
                </c:pt>
                <c:pt idx="29">
                  <c:v>0</c:v>
                </c:pt>
                <c:pt idx="30">
                  <c:v>0</c:v>
                </c:pt>
                <c:pt idx="31">
                  <c:v>0</c:v>
                </c:pt>
                <c:pt idx="32">
                  <c:v>0</c:v>
                </c:pt>
                <c:pt idx="33">
                  <c:v>0</c:v>
                </c:pt>
                <c:pt idx="34">
                  <c:v>0</c:v>
                </c:pt>
                <c:pt idx="35">
                  <c:v>1</c:v>
                </c:pt>
                <c:pt idx="36">
                  <c:v>0</c:v>
                </c:pt>
                <c:pt idx="37">
                  <c:v>0</c:v>
                </c:pt>
                <c:pt idx="38">
                  <c:v>0</c:v>
                </c:pt>
                <c:pt idx="39">
                  <c:v>2.5</c:v>
                </c:pt>
                <c:pt idx="40">
                  <c:v>2</c:v>
                </c:pt>
                <c:pt idx="41">
                  <c:v>2</c:v>
                </c:pt>
                <c:pt idx="42">
                  <c:v>2</c:v>
                </c:pt>
                <c:pt idx="43">
                  <c:v>1.5714285714285714</c:v>
                </c:pt>
                <c:pt idx="44">
                  <c:v>2</c:v>
                </c:pt>
                <c:pt idx="45">
                  <c:v>0</c:v>
                </c:pt>
                <c:pt idx="46">
                  <c:v>0</c:v>
                </c:pt>
                <c:pt idx="47">
                  <c:v>1</c:v>
                </c:pt>
                <c:pt idx="48">
                  <c:v>1</c:v>
                </c:pt>
                <c:pt idx="49">
                  <c:v>1</c:v>
                </c:pt>
                <c:pt idx="50">
                  <c:v>2</c:v>
                </c:pt>
                <c:pt idx="51">
                  <c:v>0</c:v>
                </c:pt>
                <c:pt idx="52">
                  <c:v>0</c:v>
                </c:pt>
                <c:pt idx="53">
                  <c:v>0</c:v>
                </c:pt>
              </c:numCache>
            </c:numRef>
          </c:val>
          <c:smooth val="0"/>
          <c:extLst>
            <c:ext xmlns:c16="http://schemas.microsoft.com/office/drawing/2014/chart" uri="{C3380CC4-5D6E-409C-BE32-E72D297353CC}">
              <c16:uniqueId val="{00000001-7953-7C49-B1BF-972A4F5EF32B}"/>
            </c:ext>
          </c:extLst>
        </c:ser>
        <c:ser>
          <c:idx val="2"/>
          <c:order val="2"/>
          <c:tx>
            <c:strRef>
              <c:f>Tele!$P$3</c:f>
              <c:strCache>
                <c:ptCount val="1"/>
                <c:pt idx="0">
                  <c:v>Vault Avg</c:v>
                </c:pt>
              </c:strCache>
            </c:strRef>
          </c:tx>
          <c:spPr>
            <a:ln w="28575" cap="rnd">
              <a:solidFill>
                <a:schemeClr val="accent3"/>
              </a:solidFill>
              <a:round/>
            </a:ln>
            <a:effectLst/>
          </c:spPr>
          <c:marker>
            <c:symbol val="none"/>
          </c:marker>
          <c:val>
            <c:numRef>
              <c:f>Tele!$P$4:$P$57</c:f>
              <c:numCache>
                <c:formatCode>General</c:formatCode>
                <c:ptCount val="54"/>
                <c:pt idx="0">
                  <c:v>2.4285714285714284</c:v>
                </c:pt>
                <c:pt idx="1">
                  <c:v>3.2</c:v>
                </c:pt>
                <c:pt idx="2">
                  <c:v>2</c:v>
                </c:pt>
                <c:pt idx="3">
                  <c:v>1.6666666666666667</c:v>
                </c:pt>
                <c:pt idx="4">
                  <c:v>0.5</c:v>
                </c:pt>
                <c:pt idx="5">
                  <c:v>1</c:v>
                </c:pt>
                <c:pt idx="6">
                  <c:v>1.7142857142857142</c:v>
                </c:pt>
                <c:pt idx="7">
                  <c:v>2.375</c:v>
                </c:pt>
                <c:pt idx="8">
                  <c:v>3.3333333333333335</c:v>
                </c:pt>
                <c:pt idx="9">
                  <c:v>2.1666666666666665</c:v>
                </c:pt>
                <c:pt idx="10">
                  <c:v>2</c:v>
                </c:pt>
                <c:pt idx="11">
                  <c:v>1.3333333333333333</c:v>
                </c:pt>
                <c:pt idx="12">
                  <c:v>0</c:v>
                </c:pt>
                <c:pt idx="13">
                  <c:v>0</c:v>
                </c:pt>
                <c:pt idx="14">
                  <c:v>2.2857142857142856</c:v>
                </c:pt>
                <c:pt idx="15">
                  <c:v>2.2857142857142856</c:v>
                </c:pt>
                <c:pt idx="16">
                  <c:v>3.3333333333333335</c:v>
                </c:pt>
                <c:pt idx="17">
                  <c:v>3.1428571428571428</c:v>
                </c:pt>
                <c:pt idx="18">
                  <c:v>3.3333333333333335</c:v>
                </c:pt>
                <c:pt idx="19">
                  <c:v>0.66666666666666663</c:v>
                </c:pt>
                <c:pt idx="20">
                  <c:v>0</c:v>
                </c:pt>
                <c:pt idx="21">
                  <c:v>1</c:v>
                </c:pt>
                <c:pt idx="22">
                  <c:v>3.2</c:v>
                </c:pt>
                <c:pt idx="23">
                  <c:v>3.1666666666666665</c:v>
                </c:pt>
                <c:pt idx="24">
                  <c:v>2.8333333333333335</c:v>
                </c:pt>
                <c:pt idx="25">
                  <c:v>0.4</c:v>
                </c:pt>
                <c:pt idx="26">
                  <c:v>2.1666666666666665</c:v>
                </c:pt>
                <c:pt idx="27">
                  <c:v>1.3333333333333333</c:v>
                </c:pt>
                <c:pt idx="28">
                  <c:v>1.4</c:v>
                </c:pt>
                <c:pt idx="29">
                  <c:v>0.5</c:v>
                </c:pt>
                <c:pt idx="30">
                  <c:v>1.2857142857142858</c:v>
                </c:pt>
                <c:pt idx="31">
                  <c:v>2.7142857142857144</c:v>
                </c:pt>
                <c:pt idx="32">
                  <c:v>2</c:v>
                </c:pt>
                <c:pt idx="33">
                  <c:v>1.3333333333333333</c:v>
                </c:pt>
                <c:pt idx="34">
                  <c:v>1.75</c:v>
                </c:pt>
                <c:pt idx="35">
                  <c:v>0.5</c:v>
                </c:pt>
                <c:pt idx="36">
                  <c:v>1.2</c:v>
                </c:pt>
                <c:pt idx="37">
                  <c:v>1</c:v>
                </c:pt>
                <c:pt idx="38">
                  <c:v>1.5</c:v>
                </c:pt>
                <c:pt idx="39">
                  <c:v>0.33333333333333331</c:v>
                </c:pt>
                <c:pt idx="40">
                  <c:v>1</c:v>
                </c:pt>
                <c:pt idx="41">
                  <c:v>1.8</c:v>
                </c:pt>
                <c:pt idx="42">
                  <c:v>2.8</c:v>
                </c:pt>
                <c:pt idx="43">
                  <c:v>4.1428571428571432</c:v>
                </c:pt>
                <c:pt idx="44">
                  <c:v>2.6666666666666665</c:v>
                </c:pt>
                <c:pt idx="45">
                  <c:v>0.8571428571428571</c:v>
                </c:pt>
                <c:pt idx="46">
                  <c:v>0</c:v>
                </c:pt>
                <c:pt idx="47">
                  <c:v>2.8333333333333335</c:v>
                </c:pt>
                <c:pt idx="48">
                  <c:v>5.166666666666667</c:v>
                </c:pt>
                <c:pt idx="49">
                  <c:v>3.1428571428571428</c:v>
                </c:pt>
                <c:pt idx="50">
                  <c:v>1.6666666666666667</c:v>
                </c:pt>
                <c:pt idx="51">
                  <c:v>3</c:v>
                </c:pt>
                <c:pt idx="52">
                  <c:v>1.3333333333333333</c:v>
                </c:pt>
                <c:pt idx="53">
                  <c:v>0.16666666666666666</c:v>
                </c:pt>
              </c:numCache>
            </c:numRef>
          </c:val>
          <c:smooth val="0"/>
          <c:extLst>
            <c:ext xmlns:c16="http://schemas.microsoft.com/office/drawing/2014/chart" uri="{C3380CC4-5D6E-409C-BE32-E72D297353CC}">
              <c16:uniqueId val="{00000002-7953-7C49-B1BF-972A4F5EF32B}"/>
            </c:ext>
          </c:extLst>
        </c:ser>
        <c:ser>
          <c:idx val="3"/>
          <c:order val="3"/>
          <c:tx>
            <c:strRef>
              <c:f>Tele!$Q$3</c:f>
              <c:strCache>
                <c:ptCount val="1"/>
                <c:pt idx="0">
                  <c:v>Scale Avg</c:v>
                </c:pt>
              </c:strCache>
            </c:strRef>
          </c:tx>
          <c:spPr>
            <a:ln w="28575" cap="rnd">
              <a:solidFill>
                <a:schemeClr val="accent4"/>
              </a:solidFill>
              <a:round/>
            </a:ln>
            <a:effectLst/>
          </c:spPr>
          <c:marker>
            <c:symbol val="none"/>
          </c:marker>
          <c:val>
            <c:numRef>
              <c:f>Tele!$Q$4:$Q$57</c:f>
              <c:numCache>
                <c:formatCode>General</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c:v>
                </c:pt>
                <c:pt idx="19">
                  <c:v>0</c:v>
                </c:pt>
                <c:pt idx="20">
                  <c:v>0</c:v>
                </c:pt>
                <c:pt idx="21">
                  <c:v>1</c:v>
                </c:pt>
                <c:pt idx="22">
                  <c:v>1</c:v>
                </c:pt>
                <c:pt idx="23">
                  <c:v>0</c:v>
                </c:pt>
                <c:pt idx="24">
                  <c:v>0</c:v>
                </c:pt>
                <c:pt idx="25">
                  <c:v>1</c:v>
                </c:pt>
                <c:pt idx="26">
                  <c:v>1</c:v>
                </c:pt>
                <c:pt idx="27">
                  <c:v>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c:v>
                </c:pt>
                <c:pt idx="49">
                  <c:v>0</c:v>
                </c:pt>
                <c:pt idx="50">
                  <c:v>0</c:v>
                </c:pt>
                <c:pt idx="51">
                  <c:v>0</c:v>
                </c:pt>
                <c:pt idx="52">
                  <c:v>0</c:v>
                </c:pt>
                <c:pt idx="53">
                  <c:v>0</c:v>
                </c:pt>
              </c:numCache>
            </c:numRef>
          </c:val>
          <c:smooth val="0"/>
          <c:extLst>
            <c:ext xmlns:c16="http://schemas.microsoft.com/office/drawing/2014/chart" uri="{C3380CC4-5D6E-409C-BE32-E72D297353CC}">
              <c16:uniqueId val="{00000003-7953-7C49-B1BF-972A4F5EF32B}"/>
            </c:ext>
          </c:extLst>
        </c:ser>
        <c:ser>
          <c:idx val="4"/>
          <c:order val="4"/>
          <c:tx>
            <c:strRef>
              <c:f>Tele!$R$3</c:f>
              <c:strCache>
                <c:ptCount val="1"/>
                <c:pt idx="0">
                  <c:v>Times Climbed</c:v>
                </c:pt>
              </c:strCache>
            </c:strRef>
          </c:tx>
          <c:spPr>
            <a:ln w="28575" cap="rnd">
              <a:solidFill>
                <a:schemeClr val="accent5"/>
              </a:solidFill>
              <a:round/>
            </a:ln>
            <a:effectLst/>
          </c:spPr>
          <c:marker>
            <c:symbol val="none"/>
          </c:marker>
          <c:val>
            <c:numRef>
              <c:f>Tele!$R$4:$R$57</c:f>
              <c:numCache>
                <c:formatCode>General</c:formatCode>
                <c:ptCount val="54"/>
                <c:pt idx="0">
                  <c:v>0</c:v>
                </c:pt>
              </c:numCache>
            </c:numRef>
          </c:val>
          <c:smooth val="0"/>
          <c:extLst>
            <c:ext xmlns:c16="http://schemas.microsoft.com/office/drawing/2014/chart" uri="{C3380CC4-5D6E-409C-BE32-E72D297353CC}">
              <c16:uniqueId val="{00000004-7953-7C49-B1BF-972A4F5EF32B}"/>
            </c:ext>
          </c:extLst>
        </c:ser>
        <c:ser>
          <c:idx val="7"/>
          <c:order val="7"/>
          <c:tx>
            <c:strRef>
              <c:f>Tele!$U$3</c:f>
              <c:strCache>
                <c:ptCount val="1"/>
                <c:pt idx="0">
                  <c:v>All Notes</c:v>
                </c:pt>
              </c:strCache>
            </c:strRef>
          </c:tx>
          <c:spPr>
            <a:ln w="28575" cap="rnd">
              <a:solidFill>
                <a:schemeClr val="accent2">
                  <a:lumMod val="60000"/>
                </a:schemeClr>
              </a:solidFill>
              <a:round/>
            </a:ln>
            <a:effectLst/>
          </c:spPr>
          <c:marker>
            <c:symbol val="none"/>
          </c:marker>
          <c:val>
            <c:numRef>
              <c:f>Tele!$U$4:$U$57</c:f>
              <c:numCache>
                <c:formatCode>General</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5-7953-7C49-B1BF-972A4F5EF32B}"/>
            </c:ext>
          </c:extLst>
        </c:ser>
        <c:ser>
          <c:idx val="9"/>
          <c:order val="9"/>
          <c:tx>
            <c:strRef>
              <c:f>Tele!$W$3</c:f>
              <c:strCache>
                <c:ptCount val="1"/>
                <c:pt idx="0">
                  <c:v>Score</c:v>
                </c:pt>
              </c:strCache>
            </c:strRef>
          </c:tx>
          <c:spPr>
            <a:ln w="28575" cap="rnd">
              <a:solidFill>
                <a:schemeClr val="accent4">
                  <a:lumMod val="60000"/>
                </a:schemeClr>
              </a:solidFill>
              <a:round/>
            </a:ln>
            <a:effectLst/>
          </c:spPr>
          <c:marker>
            <c:symbol val="none"/>
          </c:marker>
          <c:val>
            <c:numRef>
              <c:f>Tele!$W$4:$W$57</c:f>
              <c:numCache>
                <c:formatCode>General</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7</c:v>
                </c:pt>
                <c:pt idx="19">
                  <c:v>0</c:v>
                </c:pt>
                <c:pt idx="20">
                  <c:v>0</c:v>
                </c:pt>
                <c:pt idx="21">
                  <c:v>0</c:v>
                </c:pt>
                <c:pt idx="22">
                  <c:v>0</c:v>
                </c:pt>
                <c:pt idx="23">
                  <c:v>0</c:v>
                </c:pt>
                <c:pt idx="24">
                  <c:v>0</c:v>
                </c:pt>
                <c:pt idx="25">
                  <c:v>3.8</c:v>
                </c:pt>
                <c:pt idx="26">
                  <c:v>4.125</c:v>
                </c:pt>
                <c:pt idx="27">
                  <c:v>5</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6.375</c:v>
                </c:pt>
                <c:pt idx="49">
                  <c:v>0</c:v>
                </c:pt>
                <c:pt idx="50">
                  <c:v>0</c:v>
                </c:pt>
                <c:pt idx="51">
                  <c:v>0</c:v>
                </c:pt>
                <c:pt idx="52">
                  <c:v>0</c:v>
                </c:pt>
                <c:pt idx="53">
                  <c:v>0</c:v>
                </c:pt>
              </c:numCache>
            </c:numRef>
          </c:val>
          <c:smooth val="0"/>
          <c:extLst>
            <c:ext xmlns:c16="http://schemas.microsoft.com/office/drawing/2014/chart" uri="{C3380CC4-5D6E-409C-BE32-E72D297353CC}">
              <c16:uniqueId val="{00000006-7953-7C49-B1BF-972A4F5EF32B}"/>
            </c:ext>
          </c:extLst>
        </c:ser>
        <c:dLbls>
          <c:showLegendKey val="0"/>
          <c:showVal val="0"/>
          <c:showCatName val="0"/>
          <c:showSerName val="0"/>
          <c:showPercent val="0"/>
          <c:showBubbleSize val="0"/>
        </c:dLbls>
        <c:smooth val="0"/>
        <c:axId val="401785808"/>
        <c:axId val="401783064"/>
        <c:extLst>
          <c:ext xmlns:c15="http://schemas.microsoft.com/office/drawing/2012/chart" uri="{02D57815-91ED-43cb-92C2-25804820EDAC}">
            <c15:filteredLineSeries>
              <c15:ser>
                <c:idx val="5"/>
                <c:order val="5"/>
                <c:tx>
                  <c:strRef>
                    <c:extLst>
                      <c:ext uri="{02D57815-91ED-43cb-92C2-25804820EDAC}">
                        <c15:formulaRef>
                          <c15:sqref>Tele!$S$3</c15:sqref>
                        </c15:formulaRef>
                      </c:ext>
                    </c:extLst>
                    <c:strCache>
                      <c:ptCount val="1"/>
                      <c:pt idx="0">
                        <c:v>Climb %</c:v>
                      </c:pt>
                    </c:strCache>
                  </c:strRef>
                </c:tx>
                <c:spPr>
                  <a:ln w="28575" cap="rnd">
                    <a:solidFill>
                      <a:schemeClr val="accent6"/>
                    </a:solidFill>
                    <a:round/>
                  </a:ln>
                  <a:effectLst/>
                </c:spPr>
                <c:marker>
                  <c:symbol val="none"/>
                </c:marker>
                <c:val>
                  <c:numRef>
                    <c:extLst>
                      <c:ext uri="{02D57815-91ED-43cb-92C2-25804820EDAC}">
                        <c15:formulaRef>
                          <c15:sqref>Tele!$S$4:$S$57</c15:sqref>
                        </c15:formulaRef>
                      </c:ext>
                    </c:extLst>
                    <c:numCache>
                      <c:formatCode>General</c:formatCode>
                      <c:ptCount val="54"/>
                    </c:numCache>
                  </c:numRef>
                </c:val>
                <c:smooth val="0"/>
                <c:extLst>
                  <c:ext xmlns:c16="http://schemas.microsoft.com/office/drawing/2014/chart" uri="{C3380CC4-5D6E-409C-BE32-E72D297353CC}">
                    <c16:uniqueId val="{00000007-7953-7C49-B1BF-972A4F5EF32B}"/>
                  </c:ext>
                </c:extLst>
              </c15:ser>
            </c15:filteredLineSeries>
            <c15:filteredLineSeries>
              <c15:ser>
                <c:idx val="6"/>
                <c:order val="6"/>
                <c:tx>
                  <c:strRef>
                    <c:extLst>
                      <c:ext xmlns:c15="http://schemas.microsoft.com/office/drawing/2012/chart" uri="{02D57815-91ED-43cb-92C2-25804820EDAC}">
                        <c15:formulaRef>
                          <c15:sqref>Tele!$T$3</c15:sqref>
                        </c15:formulaRef>
                      </c:ext>
                    </c:extLst>
                    <c:strCache>
                      <c:ptCount val="1"/>
                      <c:pt idx="0">
                        <c:v>Win %</c:v>
                      </c:pt>
                    </c:strCache>
                  </c:strRef>
                </c:tx>
                <c:spPr>
                  <a:ln w="28575" cap="rnd">
                    <a:solidFill>
                      <a:schemeClr val="accent1">
                        <a:lumMod val="60000"/>
                      </a:schemeClr>
                    </a:solidFill>
                    <a:round/>
                  </a:ln>
                  <a:effectLst/>
                </c:spPr>
                <c:marker>
                  <c:symbol val="none"/>
                </c:marker>
                <c:val>
                  <c:numRef>
                    <c:extLst>
                      <c:ext xmlns:c15="http://schemas.microsoft.com/office/drawing/2012/chart" uri="{02D57815-91ED-43cb-92C2-25804820EDAC}">
                        <c15:formulaRef>
                          <c15:sqref>Tele!$T$4:$T$57</c15:sqref>
                        </c15:formulaRef>
                      </c:ext>
                    </c:extLst>
                    <c:numCache>
                      <c:formatCode>General</c:formatCode>
                      <c:ptCount val="54"/>
                    </c:numCache>
                  </c:numRef>
                </c:val>
                <c:smooth val="0"/>
                <c:extLst xmlns:c15="http://schemas.microsoft.com/office/drawing/2012/chart">
                  <c:ext xmlns:c16="http://schemas.microsoft.com/office/drawing/2014/chart" uri="{C3380CC4-5D6E-409C-BE32-E72D297353CC}">
                    <c16:uniqueId val="{00000008-7953-7C49-B1BF-972A4F5EF32B}"/>
                  </c:ext>
                </c:extLst>
              </c15:ser>
            </c15:filteredLineSeries>
            <c15:filteredLineSeries>
              <c15:ser>
                <c:idx val="8"/>
                <c:order val="8"/>
                <c:tx>
                  <c:strRef>
                    <c:extLst>
                      <c:ext xmlns:c15="http://schemas.microsoft.com/office/drawing/2012/chart" uri="{02D57815-91ED-43cb-92C2-25804820EDAC}">
                        <c15:formulaRef>
                          <c15:sqref>Tele!$V$3</c15:sqref>
                        </c15:formulaRef>
                      </c:ext>
                    </c:extLst>
                    <c:strCache>
                      <c:ptCount val="1"/>
                      <c:pt idx="0">
                        <c:v>Matches Played</c:v>
                      </c:pt>
                    </c:strCache>
                  </c:strRef>
                </c:tx>
                <c:spPr>
                  <a:ln w="28575" cap="rnd">
                    <a:solidFill>
                      <a:schemeClr val="accent3">
                        <a:lumMod val="60000"/>
                      </a:schemeClr>
                    </a:solidFill>
                    <a:round/>
                  </a:ln>
                  <a:effectLst/>
                </c:spPr>
                <c:marker>
                  <c:symbol val="none"/>
                </c:marker>
                <c:val>
                  <c:numRef>
                    <c:extLst>
                      <c:ext xmlns:c15="http://schemas.microsoft.com/office/drawing/2012/chart" uri="{02D57815-91ED-43cb-92C2-25804820EDAC}">
                        <c15:formulaRef>
                          <c15:sqref>Tele!$V$4:$V$57</c15:sqref>
                        </c15:formulaRef>
                      </c:ext>
                    </c:extLst>
                    <c:numCache>
                      <c:formatCode>General</c:formatCode>
                      <c:ptCount val="54"/>
                    </c:numCache>
                  </c:numRef>
                </c:val>
                <c:smooth val="0"/>
                <c:extLst xmlns:c15="http://schemas.microsoft.com/office/drawing/2012/chart">
                  <c:ext xmlns:c16="http://schemas.microsoft.com/office/drawing/2014/chart" uri="{C3380CC4-5D6E-409C-BE32-E72D297353CC}">
                    <c16:uniqueId val="{00000009-7953-7C49-B1BF-972A4F5EF32B}"/>
                  </c:ext>
                </c:extLst>
              </c15:ser>
            </c15:filteredLineSeries>
          </c:ext>
        </c:extLst>
      </c:lineChart>
      <c:catAx>
        <c:axId val="40178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783064"/>
        <c:crosses val="autoZero"/>
        <c:auto val="1"/>
        <c:lblAlgn val="ctr"/>
        <c:lblOffset val="100"/>
        <c:noMultiLvlLbl val="0"/>
      </c:catAx>
      <c:valAx>
        <c:axId val="401783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785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580927384076991E-2"/>
          <c:y val="0.15782407407407409"/>
          <c:w val="0.90286351706036749"/>
          <c:h val="0.72088764946048411"/>
        </c:manualLayout>
      </c:layout>
      <c:lineChart>
        <c:grouping val="standard"/>
        <c:varyColors val="0"/>
        <c:ser>
          <c:idx val="0"/>
          <c:order val="0"/>
          <c:spPr>
            <a:ln w="28575" cap="rnd">
              <a:solidFill>
                <a:schemeClr val="accent1"/>
              </a:solidFill>
              <a:round/>
            </a:ln>
            <a:effectLst/>
          </c:spPr>
          <c:marker>
            <c:symbol val="none"/>
          </c:marker>
          <c:val>
            <c:numRef>
              <c:f>Tele!$D$91:$D$97</c:f>
              <c:numCache>
                <c:formatCode>General</c:formatCode>
                <c:ptCount val="7"/>
                <c:pt idx="2">
                  <c:v>2</c:v>
                </c:pt>
                <c:pt idx="3">
                  <c:v>2</c:v>
                </c:pt>
                <c:pt idx="5">
                  <c:v>2</c:v>
                </c:pt>
              </c:numCache>
            </c:numRef>
          </c:val>
          <c:smooth val="0"/>
          <c:extLst>
            <c:ext xmlns:c16="http://schemas.microsoft.com/office/drawing/2014/chart" uri="{C3380CC4-5D6E-409C-BE32-E72D297353CC}">
              <c16:uniqueId val="{00000000-5C74-F44F-BCB6-D4C9E4721195}"/>
            </c:ext>
          </c:extLst>
        </c:ser>
        <c:ser>
          <c:idx val="1"/>
          <c:order val="1"/>
          <c:spPr>
            <a:ln w="28575" cap="rnd">
              <a:solidFill>
                <a:schemeClr val="accent2"/>
              </a:solidFill>
              <a:round/>
            </a:ln>
            <a:effectLst/>
          </c:spPr>
          <c:marker>
            <c:symbol val="none"/>
          </c:marker>
          <c:val>
            <c:numLit>
              <c:formatCode>General</c:formatCode>
              <c:ptCount val="1"/>
              <c:pt idx="0">
                <c:v>1</c:v>
              </c:pt>
            </c:numLit>
          </c:val>
          <c:smooth val="0"/>
          <c:extLst>
            <c:ext xmlns:c16="http://schemas.microsoft.com/office/drawing/2014/chart" uri="{C3380CC4-5D6E-409C-BE32-E72D297353CC}">
              <c16:uniqueId val="{00000001-5C74-F44F-BCB6-D4C9E4721195}"/>
            </c:ext>
          </c:extLst>
        </c:ser>
        <c:dLbls>
          <c:showLegendKey val="0"/>
          <c:showVal val="0"/>
          <c:showCatName val="0"/>
          <c:showSerName val="0"/>
          <c:showPercent val="0"/>
          <c:showBubbleSize val="0"/>
        </c:dLbls>
        <c:smooth val="0"/>
        <c:axId val="361297896"/>
        <c:axId val="361299464"/>
      </c:lineChart>
      <c:catAx>
        <c:axId val="361297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99464"/>
        <c:crosses val="autoZero"/>
        <c:auto val="1"/>
        <c:lblAlgn val="ctr"/>
        <c:lblOffset val="100"/>
        <c:noMultiLvlLbl val="0"/>
      </c:catAx>
      <c:valAx>
        <c:axId val="361299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97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Torbots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Switch</c:v>
          </c:tx>
          <c:spPr>
            <a:ln w="28575" cap="rnd">
              <a:solidFill>
                <a:schemeClr val="accent1"/>
              </a:solidFill>
              <a:round/>
            </a:ln>
            <a:effectLst/>
          </c:spPr>
          <c:marker>
            <c:symbol val="none"/>
          </c:marker>
          <c:val>
            <c:numRef>
              <c:f>Tele!$D$91:$D$97</c:f>
              <c:numCache>
                <c:formatCode>General</c:formatCode>
                <c:ptCount val="7"/>
                <c:pt idx="2">
                  <c:v>2</c:v>
                </c:pt>
                <c:pt idx="3">
                  <c:v>2</c:v>
                </c:pt>
                <c:pt idx="5">
                  <c:v>2</c:v>
                </c:pt>
              </c:numCache>
            </c:numRef>
          </c:val>
          <c:smooth val="0"/>
          <c:extLst>
            <c:ext xmlns:c16="http://schemas.microsoft.com/office/drawing/2014/chart" uri="{C3380CC4-5D6E-409C-BE32-E72D297353CC}">
              <c16:uniqueId val="{00000000-991C-AC41-B479-81741F50EBAF}"/>
            </c:ext>
          </c:extLst>
        </c:ser>
        <c:ser>
          <c:idx val="1"/>
          <c:order val="1"/>
          <c:tx>
            <c:v>Vault</c:v>
          </c:tx>
          <c:spPr>
            <a:ln w="28575" cap="rnd">
              <a:solidFill>
                <a:schemeClr val="accent2"/>
              </a:solidFill>
              <a:round/>
            </a:ln>
            <a:effectLst/>
          </c:spPr>
          <c:marker>
            <c:symbol val="none"/>
          </c:marker>
          <c:val>
            <c:numRef>
              <c:f>Tele!$E$91:$E$97</c:f>
              <c:numCache>
                <c:formatCode>General</c:formatCode>
                <c:ptCount val="7"/>
                <c:pt idx="0">
                  <c:v>0</c:v>
                </c:pt>
                <c:pt idx="1">
                  <c:v>0</c:v>
                </c:pt>
                <c:pt idx="2">
                  <c:v>3</c:v>
                </c:pt>
                <c:pt idx="3">
                  <c:v>3</c:v>
                </c:pt>
                <c:pt idx="4">
                  <c:v>7</c:v>
                </c:pt>
                <c:pt idx="5">
                  <c:v>3</c:v>
                </c:pt>
                <c:pt idx="6">
                  <c:v>0</c:v>
                </c:pt>
              </c:numCache>
            </c:numRef>
          </c:val>
          <c:smooth val="0"/>
          <c:extLst>
            <c:ext xmlns:c16="http://schemas.microsoft.com/office/drawing/2014/chart" uri="{C3380CC4-5D6E-409C-BE32-E72D297353CC}">
              <c16:uniqueId val="{00000001-991C-AC41-B479-81741F50EBAF}"/>
            </c:ext>
          </c:extLst>
        </c:ser>
        <c:ser>
          <c:idx val="2"/>
          <c:order val="2"/>
          <c:tx>
            <c:v>Scale</c:v>
          </c:tx>
          <c:spPr>
            <a:ln w="28575" cap="rnd">
              <a:solidFill>
                <a:schemeClr val="accent3"/>
              </a:solidFill>
              <a:round/>
            </a:ln>
            <a:effectLst/>
          </c:spPr>
          <c:marker>
            <c:symbol val="none"/>
          </c:marker>
          <c:val>
            <c:numRef>
              <c:f>Tele!$F$91:$F$97</c:f>
              <c:numCache>
                <c:formatCode>General</c:formatCode>
                <c:ptCount val="7"/>
              </c:numCache>
            </c:numRef>
          </c:val>
          <c:smooth val="0"/>
          <c:extLst>
            <c:ext xmlns:c16="http://schemas.microsoft.com/office/drawing/2014/chart" uri="{C3380CC4-5D6E-409C-BE32-E72D297353CC}">
              <c16:uniqueId val="{00000002-991C-AC41-B479-81741F50EBAF}"/>
            </c:ext>
          </c:extLst>
        </c:ser>
        <c:ser>
          <c:idx val="3"/>
          <c:order val="3"/>
          <c:tx>
            <c:v>Total Cubes</c:v>
          </c:tx>
          <c:spPr>
            <a:ln w="28575" cap="rnd">
              <a:solidFill>
                <a:schemeClr val="accent4"/>
              </a:solidFill>
              <a:round/>
            </a:ln>
            <a:effectLst/>
          </c:spPr>
          <c:marker>
            <c:symbol val="none"/>
          </c:marker>
          <c:val>
            <c:numRef>
              <c:f>Tele!$M$92:$M$98</c:f>
              <c:numCache>
                <c:formatCode>General</c:formatCode>
                <c:ptCount val="7"/>
                <c:pt idx="0">
                  <c:v>0</c:v>
                </c:pt>
                <c:pt idx="1">
                  <c:v>0</c:v>
                </c:pt>
                <c:pt idx="2">
                  <c:v>5</c:v>
                </c:pt>
                <c:pt idx="3">
                  <c:v>5</c:v>
                </c:pt>
                <c:pt idx="4">
                  <c:v>7</c:v>
                </c:pt>
                <c:pt idx="5">
                  <c:v>5</c:v>
                </c:pt>
                <c:pt idx="6">
                  <c:v>0</c:v>
                </c:pt>
              </c:numCache>
            </c:numRef>
          </c:val>
          <c:smooth val="0"/>
          <c:extLst>
            <c:ext xmlns:c16="http://schemas.microsoft.com/office/drawing/2014/chart" uri="{C3380CC4-5D6E-409C-BE32-E72D297353CC}">
              <c16:uniqueId val="{00000003-991C-AC41-B479-81741F50EBAF}"/>
            </c:ext>
          </c:extLst>
        </c:ser>
        <c:dLbls>
          <c:showLegendKey val="0"/>
          <c:showVal val="0"/>
          <c:showCatName val="0"/>
          <c:showSerName val="0"/>
          <c:showPercent val="0"/>
          <c:showBubbleSize val="0"/>
        </c:dLbls>
        <c:smooth val="0"/>
        <c:axId val="391451320"/>
        <c:axId val="391448968"/>
      </c:lineChart>
      <c:catAx>
        <c:axId val="39145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48968"/>
        <c:crosses val="autoZero"/>
        <c:auto val="1"/>
        <c:lblAlgn val="ctr"/>
        <c:lblOffset val="100"/>
        <c:noMultiLvlLbl val="0"/>
      </c:catAx>
      <c:valAx>
        <c:axId val="391448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51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0</xdr:colOff>
      <xdr:row>59</xdr:row>
      <xdr:rowOff>14287</xdr:rowOff>
    </xdr:from>
    <xdr:to>
      <xdr:col>17</xdr:col>
      <xdr:colOff>809625</xdr:colOff>
      <xdr:row>73</xdr:row>
      <xdr:rowOff>90487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14287</xdr:colOff>
      <xdr:row>81</xdr:row>
      <xdr:rowOff>52387</xdr:rowOff>
    </xdr:from>
    <xdr:to>
      <xdr:col>17</xdr:col>
      <xdr:colOff>823912</xdr:colOff>
      <xdr:row>95</xdr:row>
      <xdr:rowOff>128587</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4762</xdr:colOff>
      <xdr:row>81</xdr:row>
      <xdr:rowOff>42862</xdr:rowOff>
    </xdr:from>
    <xdr:to>
      <xdr:col>22</xdr:col>
      <xdr:colOff>490537</xdr:colOff>
      <xdr:row>95</xdr:row>
      <xdr:rowOff>119062</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B3:J489" totalsRowShown="0" headerRowDxfId="23" dataDxfId="22">
  <autoFilter ref="B3:J489" xr:uid="{00000000-0009-0000-0100-000003000000}"/>
  <sortState xmlns:xlrd2="http://schemas.microsoft.com/office/spreadsheetml/2017/richdata2" ref="B4:J489">
    <sortCondition ref="B3:B489"/>
  </sortState>
  <tableColumns count="9">
    <tableColumn id="2" xr3:uid="{00000000-0010-0000-0000-000002000000}" name="Team Number" dataDxfId="21"/>
    <tableColumn id="3" xr3:uid="{00000000-0010-0000-0000-000003000000}" name="Match Number" dataDxfId="20"/>
    <tableColumn id="4" xr3:uid="{00000000-0010-0000-0000-000004000000}" name="Switch Cubes" dataDxfId="19"/>
    <tableColumn id="5" xr3:uid="{00000000-0010-0000-0000-000005000000}" name="Baseline Cross" dataDxfId="18"/>
    <tableColumn id="6" xr3:uid="{00000000-0010-0000-0000-000006000000}" name="Scale Cubes" dataDxfId="17"/>
    <tableColumn id="7" xr3:uid="{7248E26A-FC13-8E45-B4BB-94487C2DCE9F}" name="Column1" dataDxfId="16"/>
    <tableColumn id="9" xr3:uid="{954CF3A3-7C4E-074F-A23F-D9AB7F369C9B}" name="Column12" dataDxfId="15"/>
    <tableColumn id="8" xr3:uid="{D2F69BD2-2E46-5845-B68D-9A24906127C4}" name="Column2" dataDxfId="14"/>
    <tableColumn id="1" xr3:uid="{00000000-0010-0000-0000-000001000000}" name="BL Num" dataDxfId="13">
      <calculatedColumnFormula>IF(E4 = "Passed",1,0)</calculatedColumnFormula>
    </tableColumn>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M3:V57" totalsRowShown="0">
  <autoFilter ref="M3:V57" xr:uid="{00000000-0009-0000-0100-000004000000}"/>
  <sortState xmlns:xlrd2="http://schemas.microsoft.com/office/spreadsheetml/2017/richdata2" ref="M4:V27">
    <sortCondition descending="1" ref="V3:V27"/>
  </sortState>
  <tableColumns count="10">
    <tableColumn id="2" xr3:uid="{00000000-0010-0000-0100-000002000000}" name="Team Number"/>
    <tableColumn id="3" xr3:uid="{00000000-0010-0000-0100-000003000000}" name="Switch Avg" dataDxfId="12">
      <calculatedColumnFormula>AVERAGE(D4:D8)</calculatedColumnFormula>
    </tableColumn>
    <tableColumn id="4" xr3:uid="{00000000-0010-0000-0100-000004000000}" name="BL Cross %" dataDxfId="11">
      <calculatedColumnFormula>SUM(J7:J11)/R4</calculatedColumnFormula>
    </tableColumn>
    <tableColumn id="5" xr3:uid="{00000000-0010-0000-0100-000005000000}" name="Scale Avg" dataDxfId="10"/>
    <tableColumn id="6" xr3:uid="{00000000-0010-0000-0100-000006000000}" name="Vault Avg" dataDxfId="9"/>
    <tableColumn id="1" xr3:uid="{00000000-0010-0000-0100-000001000000}" name="Matches Played" dataDxfId="8">
      <calculatedColumnFormula>COUNT(J7:J11)</calculatedColumnFormula>
    </tableColumn>
    <tableColumn id="10" xr3:uid="{00000000-0010-0000-0100-00000A000000}" name="Poss in Switch" dataDxfId="7"/>
    <tableColumn id="11" xr3:uid="{00000000-0010-0000-0100-00000B000000}" name="Poss in Scale" dataDxfId="6"/>
    <tableColumn id="8" xr3:uid="{00000000-0010-0000-0100-000008000000}" name="Column1" dataDxfId="5"/>
    <tableColumn id="7" xr3:uid="{00000000-0010-0000-0100-000007000000}" name="Score ((Scale * 1.25) + Switch + Vault) + % " dataDxfId="4"/>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B3:K801" totalsRowShown="0">
  <autoFilter ref="B3:K801" xr:uid="{00000000-0009-0000-0100-000001000000}"/>
  <sortState xmlns:xlrd2="http://schemas.microsoft.com/office/spreadsheetml/2017/richdata2" ref="B4:K489">
    <sortCondition ref="B3:B489"/>
  </sortState>
  <tableColumns count="10">
    <tableColumn id="1" xr3:uid="{00000000-0010-0000-0200-000001000000}" name="Team Number"/>
    <tableColumn id="2" xr3:uid="{00000000-0010-0000-0200-000002000000}" name="Match Number"/>
    <tableColumn id="3" xr3:uid="{00000000-0010-0000-0200-000003000000}" name="Balls Low"/>
    <tableColumn id="4" xr3:uid="{00000000-0010-0000-0200-000004000000}" name="Ball Mid"/>
    <tableColumn id="5" xr3:uid="{00000000-0010-0000-0200-000005000000}" name="Ball High"/>
    <tableColumn id="6" xr3:uid="{00000000-0010-0000-0200-000006000000}" name="Hatch low"/>
    <tableColumn id="10" xr3:uid="{BB68CA97-E43E-CC47-A541-60EE8797753E}" name="Hatch mid"/>
    <tableColumn id="7" xr3:uid="{00000000-0010-0000-0200-000007000000}" name="Hatch High"/>
    <tableColumn id="9" xr3:uid="{00000000-0010-0000-0200-000009000000}" name="Climb"/>
    <tableColumn id="8" xr3:uid="{00000000-0010-0000-0200-000008000000}" name="Noes" dataDxfId="3"/>
  </tableColumns>
  <tableStyleInfo name="TableStyleMedium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N3:W57" totalsRowShown="0">
  <autoFilter ref="N3:W57" xr:uid="{00000000-0009-0000-0100-000002000000}"/>
  <tableColumns count="10">
    <tableColumn id="1" xr3:uid="{00000000-0010-0000-0300-000001000000}" name="Team #"/>
    <tableColumn id="2" xr3:uid="{00000000-0010-0000-0300-000002000000}" name="Switch Avg"/>
    <tableColumn id="3" xr3:uid="{00000000-0010-0000-0300-000003000000}" name="Vault Avg"/>
    <tableColumn id="10" xr3:uid="{00000000-0010-0000-0300-00000A000000}" name="Scale Avg"/>
    <tableColumn id="4" xr3:uid="{00000000-0010-0000-0300-000004000000}" name="Times Climbed"/>
    <tableColumn id="5" xr3:uid="{00000000-0010-0000-0300-000005000000}" name="Climb %"/>
    <tableColumn id="6" xr3:uid="{00000000-0010-0000-0300-000006000000}" name="Win %"/>
    <tableColumn id="7" xr3:uid="{00000000-0010-0000-0300-000007000000}" name="All Notes"/>
    <tableColumn id="9" xr3:uid="{00000000-0010-0000-0300-000009000000}" name="Matches Played"/>
    <tableColumn id="8" xr3:uid="{00000000-0010-0000-0300-000008000000}" name="Score"/>
  </tableColumns>
  <tableStyleInfo name="TableStyleDark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B4:K58" totalsRowShown="0" headerRowDxfId="2" headerRowBorderDxfId="1">
  <autoFilter ref="B4:K58" xr:uid="{00000000-0009-0000-0100-000005000000}"/>
  <sortState xmlns:xlrd2="http://schemas.microsoft.com/office/spreadsheetml/2017/richdata2" ref="B5:K24">
    <sortCondition descending="1" ref="K4:K24"/>
  </sortState>
  <tableColumns count="10">
    <tableColumn id="1" xr3:uid="{00000000-0010-0000-0400-000001000000}" name="Team Number"/>
    <tableColumn id="2" xr3:uid="{00000000-0010-0000-0400-000002000000}" name="Switch Avg"/>
    <tableColumn id="3" xr3:uid="{00000000-0010-0000-0400-000003000000}" name="BL Cross %"/>
    <tableColumn id="4" xr3:uid="{00000000-0010-0000-0400-000004000000}" name="Scale Avg"/>
    <tableColumn id="5" xr3:uid="{00000000-0010-0000-0400-000005000000}" name="Vault Avg"/>
    <tableColumn id="6" xr3:uid="{00000000-0010-0000-0400-000006000000}" name="Matches Played"/>
    <tableColumn id="7" xr3:uid="{00000000-0010-0000-0400-000007000000}" name="Poss in Switch"/>
    <tableColumn id="8" xr3:uid="{00000000-0010-0000-0400-000008000000}" name="Poss in Scale"/>
    <tableColumn id="9" xr3:uid="{00000000-0010-0000-0400-000009000000}" name="Poss in Vault"/>
    <tableColumn id="10" xr3:uid="{00000000-0010-0000-0400-00000A000000}" name="Score ((Scale * 1.25) + Switch + Vault) * % "/>
  </tableColumns>
  <tableStyleInfo name="TableStyleMedium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7" displayName="Table7" ref="N4:W58" totalsRowShown="0" headerRowDxfId="0">
  <autoFilter ref="N4:W58" xr:uid="{00000000-0009-0000-0100-000007000000}"/>
  <sortState xmlns:xlrd2="http://schemas.microsoft.com/office/spreadsheetml/2017/richdata2" ref="N5:W58">
    <sortCondition descending="1" ref="W4:W58"/>
  </sortState>
  <tableColumns count="10">
    <tableColumn id="1" xr3:uid="{00000000-0010-0000-0500-000001000000}" name="Team #"/>
    <tableColumn id="2" xr3:uid="{00000000-0010-0000-0500-000002000000}" name="Switch Avg"/>
    <tableColumn id="3" xr3:uid="{00000000-0010-0000-0500-000003000000}" name="Vault Avg"/>
    <tableColumn id="4" xr3:uid="{00000000-0010-0000-0500-000004000000}" name="Scale Avg"/>
    <tableColumn id="5" xr3:uid="{00000000-0010-0000-0500-000005000000}" name="Times Climbed"/>
    <tableColumn id="6" xr3:uid="{00000000-0010-0000-0500-000006000000}" name="Climb %"/>
    <tableColumn id="7" xr3:uid="{00000000-0010-0000-0500-000007000000}" name="Win %"/>
    <tableColumn id="8" xr3:uid="{00000000-0010-0000-0500-000008000000}" name="All Notes"/>
    <tableColumn id="9" xr3:uid="{00000000-0010-0000-0500-000009000000}" name="Matches Played"/>
    <tableColumn id="10" xr3:uid="{00000000-0010-0000-0500-00000A000000}" name="Score"/>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9"/>
  <sheetViews>
    <sheetView topLeftCell="A43" workbookViewId="0">
      <selection activeCell="B4" sqref="B4"/>
    </sheetView>
  </sheetViews>
  <sheetFormatPr baseColWidth="10" defaultColWidth="8.83203125" defaultRowHeight="15"/>
  <cols>
    <col min="1" max="1" width="11" customWidth="1"/>
    <col min="2" max="2" width="17.83203125" customWidth="1"/>
    <col min="3" max="3" width="19.1640625" customWidth="1"/>
    <col min="4" max="4" width="17.83203125" customWidth="1"/>
    <col min="5" max="5" width="19.1640625" customWidth="1"/>
    <col min="6" max="9" width="16.5" customWidth="1"/>
    <col min="10" max="10" width="18.6640625" customWidth="1"/>
    <col min="11" max="11" width="2.5" customWidth="1"/>
    <col min="12" max="12" width="16.6640625" customWidth="1"/>
    <col min="13" max="13" width="15.6640625" customWidth="1"/>
    <col min="14" max="14" width="18.5" customWidth="1"/>
    <col min="15" max="15" width="15.33203125" customWidth="1"/>
    <col min="16" max="16" width="17.5" customWidth="1"/>
    <col min="17" max="17" width="17.1640625" customWidth="1"/>
    <col min="18" max="18" width="15.5" customWidth="1"/>
    <col min="19" max="19" width="16.1640625" customWidth="1"/>
    <col min="20" max="20" width="14.5" customWidth="1"/>
    <col min="21" max="21" width="14.6640625" customWidth="1"/>
    <col min="22" max="22" width="39.1640625" customWidth="1"/>
  </cols>
  <sheetData>
    <row r="1" spans="1:22" ht="27.75" customHeight="1">
      <c r="A1" s="47" t="s">
        <v>21</v>
      </c>
      <c r="B1" s="48"/>
      <c r="C1" s="48"/>
      <c r="D1" s="48"/>
      <c r="E1" s="48"/>
      <c r="F1" s="48"/>
      <c r="G1" s="48"/>
      <c r="H1" s="48"/>
      <c r="I1" s="48"/>
      <c r="J1" s="48"/>
      <c r="K1" s="48"/>
      <c r="L1" s="48"/>
      <c r="M1" s="48"/>
      <c r="N1" s="48"/>
      <c r="O1" s="48"/>
      <c r="P1" s="48"/>
      <c r="Q1" s="48"/>
      <c r="R1" s="48"/>
      <c r="S1" s="48"/>
      <c r="T1" s="48"/>
    </row>
    <row r="2" spans="1:22" ht="22.5" customHeight="1">
      <c r="A2" s="45" t="s">
        <v>22</v>
      </c>
      <c r="B2" s="46"/>
      <c r="C2" s="46"/>
      <c r="D2" s="46"/>
      <c r="E2" s="46"/>
      <c r="F2" s="46"/>
      <c r="G2" s="46"/>
      <c r="H2" s="46"/>
      <c r="I2" s="46"/>
      <c r="J2" s="46"/>
      <c r="K2" s="49"/>
      <c r="L2" s="44" t="s">
        <v>11</v>
      </c>
      <c r="M2" s="44"/>
      <c r="N2" s="44"/>
      <c r="O2" s="44"/>
      <c r="P2" s="44"/>
      <c r="Q2" s="44"/>
      <c r="R2" s="44"/>
      <c r="S2" s="44"/>
      <c r="T2" s="44"/>
    </row>
    <row r="3" spans="1:22">
      <c r="A3" s="4" t="s">
        <v>7</v>
      </c>
      <c r="B3" s="6" t="s">
        <v>0</v>
      </c>
      <c r="C3" s="6" t="s">
        <v>1</v>
      </c>
      <c r="D3" s="6" t="s">
        <v>19</v>
      </c>
      <c r="E3" s="6" t="s">
        <v>8</v>
      </c>
      <c r="F3" s="6" t="s">
        <v>20</v>
      </c>
      <c r="G3" s="42" t="s">
        <v>37</v>
      </c>
      <c r="H3" s="42" t="s">
        <v>42</v>
      </c>
      <c r="I3" s="42" t="s">
        <v>41</v>
      </c>
      <c r="J3" s="21" t="s">
        <v>38</v>
      </c>
      <c r="K3" s="49"/>
      <c r="L3" s="4" t="s">
        <v>7</v>
      </c>
      <c r="M3" t="s">
        <v>0</v>
      </c>
      <c r="N3" t="s">
        <v>25</v>
      </c>
      <c r="O3" t="s">
        <v>27</v>
      </c>
      <c r="P3" t="s">
        <v>26</v>
      </c>
      <c r="Q3" t="s">
        <v>24</v>
      </c>
      <c r="R3" s="2" t="s">
        <v>12</v>
      </c>
      <c r="S3" s="2" t="s">
        <v>13</v>
      </c>
      <c r="T3" s="2" t="s">
        <v>14</v>
      </c>
      <c r="U3" s="2" t="s">
        <v>37</v>
      </c>
      <c r="V3" t="s">
        <v>32</v>
      </c>
    </row>
    <row r="4" spans="1:22">
      <c r="A4" s="5">
        <v>1</v>
      </c>
      <c r="B4" s="42">
        <v>4</v>
      </c>
      <c r="C4" s="42">
        <v>4</v>
      </c>
      <c r="D4" s="42" t="s">
        <v>16</v>
      </c>
      <c r="E4" s="42">
        <v>0</v>
      </c>
      <c r="F4" s="42">
        <v>0</v>
      </c>
      <c r="G4" s="42">
        <v>0</v>
      </c>
      <c r="H4" s="42">
        <v>0</v>
      </c>
      <c r="I4" s="42">
        <v>0</v>
      </c>
      <c r="J4" s="43">
        <v>0</v>
      </c>
      <c r="K4" s="49"/>
      <c r="L4" s="5">
        <v>1</v>
      </c>
      <c r="M4">
        <v>4</v>
      </c>
      <c r="N4" s="2" t="e">
        <f>AVERAGE(D4:D10)</f>
        <v>#DIV/0!</v>
      </c>
      <c r="O4" s="2">
        <f>SUM(J4:J10)/R4</f>
        <v>0</v>
      </c>
      <c r="P4">
        <f>AVERAGE(F4:F10)</f>
        <v>0</v>
      </c>
      <c r="Q4" t="e">
        <f xml:space="preserve"> AVERAGE(#REF!)</f>
        <v>#REF!</v>
      </c>
      <c r="R4" s="2">
        <f>COUNT(J4:J10)</f>
        <v>7</v>
      </c>
      <c r="S4" s="2">
        <f>MAX(D4:D10)</f>
        <v>0</v>
      </c>
      <c r="T4" s="2">
        <f>MAX(F4:F7)</f>
        <v>0</v>
      </c>
      <c r="U4" s="2" t="e">
        <f xml:space="preserve"> MAX(#REF!)</f>
        <v>#REF!</v>
      </c>
      <c r="V4" s="2" t="e">
        <f xml:space="preserve"> (N4 + (P4 * 1.25) ) + O4</f>
        <v>#DIV/0!</v>
      </c>
    </row>
    <row r="5" spans="1:22">
      <c r="A5" s="5">
        <v>2</v>
      </c>
      <c r="B5" s="42">
        <v>4</v>
      </c>
      <c r="C5" s="42">
        <v>12</v>
      </c>
      <c r="D5" s="42" t="s">
        <v>16</v>
      </c>
      <c r="E5" s="42">
        <v>0</v>
      </c>
      <c r="F5" s="42">
        <v>0</v>
      </c>
      <c r="G5" s="42">
        <v>0</v>
      </c>
      <c r="H5" s="42">
        <v>0</v>
      </c>
      <c r="I5" s="42">
        <v>0</v>
      </c>
      <c r="J5" s="18">
        <v>0</v>
      </c>
      <c r="K5" s="49"/>
      <c r="L5" s="5">
        <v>2</v>
      </c>
      <c r="M5">
        <v>330</v>
      </c>
      <c r="N5" s="2" t="e">
        <f>AVERAGE(D11:D15)</f>
        <v>#DIV/0!</v>
      </c>
      <c r="O5" s="2">
        <f>SUM(J11:J15)/R5</f>
        <v>0</v>
      </c>
      <c r="P5">
        <f>AVERAGE(F11:F15)</f>
        <v>0</v>
      </c>
      <c r="Q5" t="e">
        <f xml:space="preserve"> AVERAGE(#REF!)</f>
        <v>#REF!</v>
      </c>
      <c r="R5" s="2">
        <f>COUNT(J8:J12)</f>
        <v>5</v>
      </c>
      <c r="S5" s="2">
        <f>MAX(D8:D12)</f>
        <v>0</v>
      </c>
      <c r="T5" s="2">
        <f>MAX(F8:F12)</f>
        <v>0</v>
      </c>
      <c r="U5" s="2" t="e">
        <f xml:space="preserve"> MAX(#REF!)</f>
        <v>#REF!</v>
      </c>
      <c r="V5" s="2" t="e">
        <f t="shared" ref="V5:V57" si="0" xml:space="preserve"> (N5 + (P5 * 1.25) ) + O5</f>
        <v>#DIV/0!</v>
      </c>
    </row>
    <row r="6" spans="1:22">
      <c r="A6" s="5">
        <v>3</v>
      </c>
      <c r="B6" s="42">
        <v>4</v>
      </c>
      <c r="C6" s="42">
        <v>21</v>
      </c>
      <c r="D6" s="42" t="s">
        <v>36</v>
      </c>
      <c r="E6" s="42">
        <v>0</v>
      </c>
      <c r="F6" s="42">
        <v>0</v>
      </c>
      <c r="G6" s="42">
        <v>0</v>
      </c>
      <c r="H6" s="42">
        <v>0</v>
      </c>
      <c r="I6" s="42">
        <v>0</v>
      </c>
      <c r="J6" s="18">
        <v>0</v>
      </c>
      <c r="K6" s="49"/>
      <c r="L6" s="5">
        <v>3</v>
      </c>
      <c r="M6">
        <v>580</v>
      </c>
      <c r="N6" s="2" t="e">
        <f>AVERAGE(D16:D20)</f>
        <v>#DIV/0!</v>
      </c>
      <c r="O6" s="2">
        <f>SUM(J13:J19)/R6</f>
        <v>0</v>
      </c>
      <c r="P6">
        <f>AVERAGE(F13:F19)</f>
        <v>0</v>
      </c>
      <c r="Q6" t="e">
        <f xml:space="preserve"> AVERAGE(#REF!)</f>
        <v>#REF!</v>
      </c>
      <c r="R6" s="2">
        <f>COUNT(J13:J19)</f>
        <v>7</v>
      </c>
      <c r="S6" s="2">
        <f>MAX(D13:D19)</f>
        <v>0</v>
      </c>
      <c r="T6" s="2">
        <f>MAX(F13:F19)</f>
        <v>0</v>
      </c>
      <c r="U6" s="2" t="e">
        <f xml:space="preserve"> MAX(#REF!)</f>
        <v>#REF!</v>
      </c>
      <c r="V6" s="2" t="e">
        <f t="shared" si="0"/>
        <v>#DIV/0!</v>
      </c>
    </row>
    <row r="7" spans="1:22">
      <c r="A7" s="5">
        <v>4</v>
      </c>
      <c r="B7" s="42">
        <v>4</v>
      </c>
      <c r="C7" s="42">
        <v>31</v>
      </c>
      <c r="D7" s="42" t="s">
        <v>16</v>
      </c>
      <c r="E7" s="42">
        <v>0</v>
      </c>
      <c r="F7" s="42">
        <v>0</v>
      </c>
      <c r="G7" s="42">
        <v>0</v>
      </c>
      <c r="H7" s="42">
        <v>0</v>
      </c>
      <c r="I7" s="42">
        <v>0</v>
      </c>
      <c r="J7" s="18">
        <v>0</v>
      </c>
      <c r="K7" s="49"/>
      <c r="L7" s="5">
        <v>4</v>
      </c>
      <c r="M7">
        <v>589</v>
      </c>
      <c r="N7" s="2" t="e">
        <f>AVERAGE(D21:D25)</f>
        <v>#DIV/0!</v>
      </c>
      <c r="O7" s="2">
        <f>SUM(J20:J24)/R7</f>
        <v>0</v>
      </c>
      <c r="P7">
        <f>AVERAGE(F20:F24)</f>
        <v>0</v>
      </c>
      <c r="Q7" t="e">
        <f xml:space="preserve"> AVERAGE(#REF!)</f>
        <v>#REF!</v>
      </c>
      <c r="R7" s="2">
        <f>COUNT(J20:J24)</f>
        <v>5</v>
      </c>
      <c r="S7" s="2">
        <f>MAX(D20:D23)</f>
        <v>0</v>
      </c>
      <c r="T7" s="2">
        <f>MAX(F20:F24)</f>
        <v>0</v>
      </c>
      <c r="U7" s="2" t="e">
        <f xml:space="preserve"> MAX(#REF!)</f>
        <v>#REF!</v>
      </c>
      <c r="V7" s="2" t="e">
        <f t="shared" si="0"/>
        <v>#DIV/0!</v>
      </c>
    </row>
    <row r="8" spans="1:22">
      <c r="A8" s="5">
        <v>5</v>
      </c>
      <c r="B8" s="42">
        <v>4</v>
      </c>
      <c r="C8" s="42">
        <v>38</v>
      </c>
      <c r="D8" s="42" t="s">
        <v>36</v>
      </c>
      <c r="E8" s="42">
        <v>0</v>
      </c>
      <c r="F8" s="42">
        <v>0</v>
      </c>
      <c r="G8" s="42">
        <v>0</v>
      </c>
      <c r="H8" s="42">
        <v>0</v>
      </c>
      <c r="I8" s="42">
        <v>0</v>
      </c>
      <c r="J8" s="18">
        <v>0</v>
      </c>
      <c r="K8" s="49"/>
      <c r="L8" s="5">
        <v>5</v>
      </c>
      <c r="M8">
        <v>599</v>
      </c>
      <c r="N8" s="2" t="e">
        <f>AVERAGE(D26:D30)</f>
        <v>#DIV/0!</v>
      </c>
      <c r="O8" s="2">
        <f t="shared" ref="O8:O50" si="1">SUM(J11:J15)/R8</f>
        <v>0</v>
      </c>
      <c r="P8">
        <f>AVERAGE(F8:F11)</f>
        <v>0</v>
      </c>
      <c r="Q8" t="e">
        <f xml:space="preserve"> AVERAGE(#REF!)</f>
        <v>#REF!</v>
      </c>
      <c r="R8" s="2">
        <f t="shared" ref="R8:R50" si="2">COUNT(J11:J15)</f>
        <v>5</v>
      </c>
      <c r="S8" s="2">
        <f>MAX(D8:D11)</f>
        <v>0</v>
      </c>
      <c r="T8" s="2">
        <f t="shared" ref="T8:T24" si="3">MAX(F8:F11)</f>
        <v>0</v>
      </c>
      <c r="U8" s="2" t="e">
        <f xml:space="preserve"> MAX(#REF!)</f>
        <v>#REF!</v>
      </c>
      <c r="V8" s="2" t="e">
        <f t="shared" si="0"/>
        <v>#DIV/0!</v>
      </c>
    </row>
    <row r="9" spans="1:22">
      <c r="A9" s="5">
        <v>6</v>
      </c>
      <c r="B9" s="42">
        <v>207</v>
      </c>
      <c r="C9" s="42">
        <v>3</v>
      </c>
      <c r="D9" s="42" t="s">
        <v>16</v>
      </c>
      <c r="E9" s="42">
        <v>1</v>
      </c>
      <c r="F9" s="42">
        <v>0</v>
      </c>
      <c r="G9" s="42">
        <v>0</v>
      </c>
      <c r="H9" s="42">
        <v>0</v>
      </c>
      <c r="I9" s="42">
        <v>0</v>
      </c>
      <c r="J9" s="18">
        <v>0</v>
      </c>
      <c r="K9" s="49"/>
      <c r="L9" s="5">
        <v>6</v>
      </c>
      <c r="M9">
        <v>606</v>
      </c>
      <c r="N9" s="2" t="e">
        <f>AVERAGE(D31:D37)</f>
        <v>#DIV/0!</v>
      </c>
      <c r="O9" s="2">
        <f t="shared" si="1"/>
        <v>0</v>
      </c>
      <c r="P9">
        <f>AVERAGE(F9:F12)</f>
        <v>0</v>
      </c>
      <c r="Q9" t="e">
        <f xml:space="preserve"> AVERAGE(#REF!)</f>
        <v>#REF!</v>
      </c>
      <c r="R9" s="2">
        <f t="shared" si="2"/>
        <v>5</v>
      </c>
      <c r="S9" s="2">
        <f>MAX(D9:D12)</f>
        <v>0</v>
      </c>
      <c r="T9" s="2">
        <f t="shared" si="3"/>
        <v>0</v>
      </c>
      <c r="U9" s="2" t="e">
        <f xml:space="preserve"> MAX(#REF!)</f>
        <v>#REF!</v>
      </c>
      <c r="V9" s="2" t="e">
        <f t="shared" si="0"/>
        <v>#DIV/0!</v>
      </c>
    </row>
    <row r="10" spans="1:22">
      <c r="A10" s="5">
        <v>7</v>
      </c>
      <c r="B10" s="42">
        <v>207</v>
      </c>
      <c r="C10" s="42">
        <v>18</v>
      </c>
      <c r="D10" s="42" t="s">
        <v>16</v>
      </c>
      <c r="E10" s="42">
        <v>0</v>
      </c>
      <c r="F10" s="42">
        <v>0</v>
      </c>
      <c r="G10" s="42">
        <v>0</v>
      </c>
      <c r="H10" s="42">
        <v>0</v>
      </c>
      <c r="I10" s="42">
        <v>0</v>
      </c>
      <c r="J10" s="18">
        <v>0</v>
      </c>
      <c r="K10" s="49"/>
      <c r="L10" s="5">
        <v>7</v>
      </c>
      <c r="M10">
        <v>687</v>
      </c>
      <c r="N10" s="2" t="e">
        <f>AVERAGE(D38:D43)</f>
        <v>#DIV/0!</v>
      </c>
      <c r="O10" s="2">
        <f t="shared" si="1"/>
        <v>0</v>
      </c>
      <c r="P10">
        <f>AVERAGE(F10:F13)</f>
        <v>0</v>
      </c>
      <c r="Q10" t="e">
        <f xml:space="preserve"> AVERAGE(#REF!)</f>
        <v>#REF!</v>
      </c>
      <c r="R10" s="2">
        <f t="shared" si="2"/>
        <v>5</v>
      </c>
      <c r="S10" s="2">
        <f>MAX(D10:D13)</f>
        <v>0</v>
      </c>
      <c r="T10" s="2">
        <f t="shared" si="3"/>
        <v>0</v>
      </c>
      <c r="U10" s="2" t="e">
        <f xml:space="preserve"> MAX(#REF!)</f>
        <v>#REF!</v>
      </c>
      <c r="V10" s="2" t="e">
        <f t="shared" si="0"/>
        <v>#DIV/0!</v>
      </c>
    </row>
    <row r="11" spans="1:22">
      <c r="A11" s="5">
        <v>8</v>
      </c>
      <c r="B11" s="42">
        <v>207</v>
      </c>
      <c r="C11" s="42">
        <v>28</v>
      </c>
      <c r="D11" s="42" t="s">
        <v>16</v>
      </c>
      <c r="E11" s="42">
        <v>0</v>
      </c>
      <c r="F11" s="42">
        <v>0</v>
      </c>
      <c r="G11" s="42">
        <v>0</v>
      </c>
      <c r="H11" s="42">
        <v>0</v>
      </c>
      <c r="I11" s="42">
        <v>0</v>
      </c>
      <c r="J11" s="18">
        <v>0</v>
      </c>
      <c r="K11" s="49"/>
      <c r="L11" s="5">
        <v>8</v>
      </c>
      <c r="M11">
        <v>691</v>
      </c>
      <c r="N11" s="2" t="e">
        <f>AVERAGE(D44:D51)</f>
        <v>#DIV/0!</v>
      </c>
      <c r="O11" s="2">
        <f t="shared" si="1"/>
        <v>0</v>
      </c>
      <c r="P11">
        <f>SUBTOTAL(109,P10)</f>
        <v>0</v>
      </c>
      <c r="Q11" t="e">
        <f xml:space="preserve"> AVERAGE(#REF!)</f>
        <v>#REF!</v>
      </c>
      <c r="R11" s="2">
        <f t="shared" si="2"/>
        <v>5</v>
      </c>
      <c r="S11" s="2">
        <f>MAX(D11:D14)</f>
        <v>0</v>
      </c>
      <c r="T11" s="2">
        <f t="shared" si="3"/>
        <v>0</v>
      </c>
      <c r="U11" s="2" t="e">
        <f xml:space="preserve"> MAX(#REF!)</f>
        <v>#REF!</v>
      </c>
      <c r="V11" s="2" t="e">
        <f t="shared" si="0"/>
        <v>#DIV/0!</v>
      </c>
    </row>
    <row r="12" spans="1:22">
      <c r="A12" s="5">
        <v>9</v>
      </c>
      <c r="B12" s="42">
        <v>207</v>
      </c>
      <c r="C12" s="42">
        <v>35</v>
      </c>
      <c r="D12" s="42" t="s">
        <v>16</v>
      </c>
      <c r="E12" s="42">
        <v>0</v>
      </c>
      <c r="F12" s="42">
        <v>0</v>
      </c>
      <c r="G12" s="42">
        <v>0</v>
      </c>
      <c r="H12" s="42">
        <v>0</v>
      </c>
      <c r="I12" s="42">
        <v>0</v>
      </c>
      <c r="J12" s="18">
        <v>0</v>
      </c>
      <c r="K12" s="49"/>
      <c r="L12" s="5">
        <v>9</v>
      </c>
      <c r="M12">
        <v>696</v>
      </c>
      <c r="N12" s="2" t="e">
        <f>AVERAGE(D52:D57)</f>
        <v>#DIV/0!</v>
      </c>
      <c r="O12" s="2">
        <f t="shared" si="1"/>
        <v>0</v>
      </c>
      <c r="P12">
        <f>AVERAGE(F12:F15)</f>
        <v>0</v>
      </c>
      <c r="Q12" t="e">
        <f xml:space="preserve"> AVERAGE(#REF!)</f>
        <v>#REF!</v>
      </c>
      <c r="R12" s="2">
        <f t="shared" si="2"/>
        <v>5</v>
      </c>
      <c r="S12" s="2">
        <f t="shared" ref="S12:S24" si="4">MAX(D12:D15)</f>
        <v>0</v>
      </c>
      <c r="T12" s="2">
        <f t="shared" si="3"/>
        <v>0</v>
      </c>
      <c r="U12" s="2" t="e">
        <f xml:space="preserve"> MAX(#REF!)</f>
        <v>#REF!</v>
      </c>
      <c r="V12" s="2" t="e">
        <f t="shared" si="0"/>
        <v>#DIV/0!</v>
      </c>
    </row>
    <row r="13" spans="1:22">
      <c r="A13" s="5">
        <v>10</v>
      </c>
      <c r="B13" s="42">
        <v>294</v>
      </c>
      <c r="C13" s="42">
        <v>3</v>
      </c>
      <c r="D13" s="42" t="s">
        <v>16</v>
      </c>
      <c r="E13" s="42">
        <v>0</v>
      </c>
      <c r="F13" s="42">
        <v>0</v>
      </c>
      <c r="G13" s="42">
        <v>0</v>
      </c>
      <c r="H13" s="42">
        <v>0</v>
      </c>
      <c r="I13" s="42">
        <v>0</v>
      </c>
      <c r="J13" s="18">
        <v>0</v>
      </c>
      <c r="K13" s="49"/>
      <c r="L13" s="5">
        <v>10</v>
      </c>
      <c r="M13">
        <v>702</v>
      </c>
      <c r="N13" s="2" t="e">
        <f>AVERAGE(D58:D62)</f>
        <v>#DIV/0!</v>
      </c>
      <c r="O13" s="2">
        <f t="shared" si="1"/>
        <v>0</v>
      </c>
      <c r="P13">
        <f>AVERAGE(F13:F16)</f>
        <v>0</v>
      </c>
      <c r="Q13" t="e">
        <f xml:space="preserve"> AVERAGE(#REF!)</f>
        <v>#REF!</v>
      </c>
      <c r="R13" s="2">
        <f t="shared" si="2"/>
        <v>5</v>
      </c>
      <c r="S13" s="2">
        <f t="shared" si="4"/>
        <v>0</v>
      </c>
      <c r="T13" s="2">
        <f t="shared" si="3"/>
        <v>0</v>
      </c>
      <c r="U13" s="2" t="e">
        <f xml:space="preserve"> MAX(#REF!)</f>
        <v>#REF!</v>
      </c>
      <c r="V13" s="2" t="e">
        <f t="shared" si="0"/>
        <v>#DIV/0!</v>
      </c>
    </row>
    <row r="14" spans="1:22">
      <c r="A14" s="5">
        <v>11</v>
      </c>
      <c r="B14" s="42">
        <v>294</v>
      </c>
      <c r="C14" s="42">
        <v>11</v>
      </c>
      <c r="D14" s="42" t="s">
        <v>16</v>
      </c>
      <c r="E14" s="42">
        <v>0</v>
      </c>
      <c r="F14" s="42">
        <v>0</v>
      </c>
      <c r="G14" s="42">
        <v>0</v>
      </c>
      <c r="H14" s="42">
        <v>1</v>
      </c>
      <c r="I14" s="42">
        <v>0</v>
      </c>
      <c r="J14" s="18">
        <v>0</v>
      </c>
      <c r="K14" s="49"/>
      <c r="L14" s="5">
        <v>11</v>
      </c>
      <c r="M14">
        <v>848</v>
      </c>
      <c r="N14" s="2" t="e">
        <f>AVERAGE(D63:D68)</f>
        <v>#DIV/0!</v>
      </c>
      <c r="O14" s="2">
        <f t="shared" si="1"/>
        <v>0</v>
      </c>
      <c r="P14">
        <f t="shared" ref="P14:P25" si="5">AVERAGE(F21:F27)</f>
        <v>0</v>
      </c>
      <c r="Q14" t="e">
        <f xml:space="preserve"> AVERAGE(#REF!)</f>
        <v>#REF!</v>
      </c>
      <c r="R14" s="2">
        <f t="shared" si="2"/>
        <v>5</v>
      </c>
      <c r="S14" s="2">
        <f t="shared" si="4"/>
        <v>0</v>
      </c>
      <c r="T14" s="2">
        <f t="shared" si="3"/>
        <v>0</v>
      </c>
      <c r="U14" s="2" t="e">
        <f xml:space="preserve"> MAX(#REF!)</f>
        <v>#REF!</v>
      </c>
      <c r="V14" s="2" t="e">
        <f t="shared" si="0"/>
        <v>#DIV/0!</v>
      </c>
    </row>
    <row r="15" spans="1:22">
      <c r="A15" s="5">
        <v>12</v>
      </c>
      <c r="B15" s="42">
        <v>294</v>
      </c>
      <c r="C15" s="42">
        <v>19</v>
      </c>
      <c r="D15" s="42" t="s">
        <v>16</v>
      </c>
      <c r="E15" s="42">
        <v>0</v>
      </c>
      <c r="F15" s="42">
        <v>0</v>
      </c>
      <c r="G15" s="42">
        <v>0</v>
      </c>
      <c r="H15" s="42">
        <v>0</v>
      </c>
      <c r="I15" s="42">
        <v>0</v>
      </c>
      <c r="J15" s="18">
        <v>0</v>
      </c>
      <c r="K15" s="49"/>
      <c r="L15" s="5">
        <v>12</v>
      </c>
      <c r="M15">
        <v>867</v>
      </c>
      <c r="N15" s="2" t="e">
        <f>AVERAGE(D69:D74)</f>
        <v>#DIV/0!</v>
      </c>
      <c r="O15" s="2">
        <f t="shared" si="1"/>
        <v>0</v>
      </c>
      <c r="P15">
        <f t="shared" si="5"/>
        <v>0</v>
      </c>
      <c r="Q15" t="e">
        <f xml:space="preserve"> AVERAGE(#REF!)</f>
        <v>#REF!</v>
      </c>
      <c r="R15" s="2">
        <f t="shared" si="2"/>
        <v>5</v>
      </c>
      <c r="S15" s="2">
        <f t="shared" si="4"/>
        <v>0</v>
      </c>
      <c r="T15" s="2">
        <f t="shared" si="3"/>
        <v>0</v>
      </c>
      <c r="U15" s="2" t="e">
        <f xml:space="preserve"> MAX(#REF!)</f>
        <v>#REF!</v>
      </c>
      <c r="V15" s="2" t="e">
        <f t="shared" si="0"/>
        <v>#DIV/0!</v>
      </c>
    </row>
    <row r="16" spans="1:22">
      <c r="A16" s="5">
        <v>13</v>
      </c>
      <c r="B16" s="42">
        <v>294</v>
      </c>
      <c r="C16" s="42">
        <v>31</v>
      </c>
      <c r="D16" s="42" t="s">
        <v>36</v>
      </c>
      <c r="E16" s="42">
        <v>0</v>
      </c>
      <c r="F16" s="42">
        <v>0</v>
      </c>
      <c r="G16" s="42">
        <v>0</v>
      </c>
      <c r="H16" s="42">
        <v>0</v>
      </c>
      <c r="I16" s="42">
        <v>0</v>
      </c>
      <c r="J16" s="18">
        <v>0</v>
      </c>
      <c r="K16" s="49"/>
      <c r="L16" s="5">
        <v>13</v>
      </c>
      <c r="M16">
        <v>968</v>
      </c>
      <c r="N16" s="2" t="e">
        <f>AVERAGE(D75:D78)</f>
        <v>#DIV/0!</v>
      </c>
      <c r="O16" s="2">
        <f t="shared" si="1"/>
        <v>0</v>
      </c>
      <c r="P16">
        <f t="shared" si="5"/>
        <v>0</v>
      </c>
      <c r="Q16" t="e">
        <f xml:space="preserve"> AVERAGE(#REF!)</f>
        <v>#REF!</v>
      </c>
      <c r="R16" s="2">
        <f t="shared" si="2"/>
        <v>5</v>
      </c>
      <c r="S16" s="2">
        <f t="shared" si="4"/>
        <v>0</v>
      </c>
      <c r="T16" s="2">
        <f t="shared" si="3"/>
        <v>0</v>
      </c>
      <c r="U16" s="2" t="e">
        <f xml:space="preserve"> MAX(#REF!)</f>
        <v>#REF!</v>
      </c>
      <c r="V16" s="2" t="e">
        <f t="shared" si="0"/>
        <v>#DIV/0!</v>
      </c>
    </row>
    <row r="17" spans="1:22">
      <c r="A17" s="5">
        <v>14</v>
      </c>
      <c r="B17" s="42">
        <v>330</v>
      </c>
      <c r="C17" s="42">
        <v>1</v>
      </c>
      <c r="D17" s="42" t="s">
        <v>36</v>
      </c>
      <c r="E17" s="42">
        <v>0</v>
      </c>
      <c r="F17" s="42">
        <v>0</v>
      </c>
      <c r="G17" s="42">
        <v>0</v>
      </c>
      <c r="H17" s="42">
        <v>0</v>
      </c>
      <c r="I17" s="42">
        <v>0</v>
      </c>
      <c r="J17" s="18">
        <v>0</v>
      </c>
      <c r="K17" s="49"/>
      <c r="L17" s="5">
        <v>14</v>
      </c>
      <c r="M17">
        <v>980</v>
      </c>
      <c r="N17" s="2" t="e">
        <f>AVERAGE(D79:D84)</f>
        <v>#DIV/0!</v>
      </c>
      <c r="O17" s="2">
        <f t="shared" si="1"/>
        <v>0</v>
      </c>
      <c r="P17">
        <f t="shared" si="5"/>
        <v>0</v>
      </c>
      <c r="Q17" t="e">
        <f xml:space="preserve"> AVERAGE(#REF!)</f>
        <v>#REF!</v>
      </c>
      <c r="R17" s="2">
        <f t="shared" si="2"/>
        <v>5</v>
      </c>
      <c r="S17" s="2">
        <f t="shared" si="4"/>
        <v>0</v>
      </c>
      <c r="T17" s="2">
        <f t="shared" si="3"/>
        <v>0</v>
      </c>
      <c r="U17" s="2" t="e">
        <f xml:space="preserve"> MAX(#REF!)</f>
        <v>#REF!</v>
      </c>
      <c r="V17" s="2" t="e">
        <f t="shared" si="0"/>
        <v>#DIV/0!</v>
      </c>
    </row>
    <row r="18" spans="1:22">
      <c r="A18" s="5">
        <v>15</v>
      </c>
      <c r="B18" s="42">
        <v>330</v>
      </c>
      <c r="C18" s="42">
        <v>13</v>
      </c>
      <c r="D18" s="42" t="s">
        <v>16</v>
      </c>
      <c r="E18" s="42">
        <v>0</v>
      </c>
      <c r="F18" s="42">
        <v>0</v>
      </c>
      <c r="G18" s="42">
        <v>0</v>
      </c>
      <c r="H18" s="42">
        <v>0</v>
      </c>
      <c r="I18" s="42">
        <v>0</v>
      </c>
      <c r="J18" s="18">
        <v>0</v>
      </c>
      <c r="K18" s="49"/>
      <c r="L18" s="5">
        <v>15</v>
      </c>
      <c r="M18">
        <v>1197</v>
      </c>
      <c r="N18" s="2" t="e">
        <f>AVERAGE(D85:D91)</f>
        <v>#DIV/0!</v>
      </c>
      <c r="O18" s="2">
        <f t="shared" si="1"/>
        <v>0</v>
      </c>
      <c r="P18">
        <f t="shared" si="5"/>
        <v>0</v>
      </c>
      <c r="Q18" t="e">
        <f xml:space="preserve"> AVERAGE(#REF!)</f>
        <v>#REF!</v>
      </c>
      <c r="R18" s="2">
        <f t="shared" si="2"/>
        <v>5</v>
      </c>
      <c r="S18" s="2">
        <f t="shared" si="4"/>
        <v>0</v>
      </c>
      <c r="T18" s="2">
        <f t="shared" si="3"/>
        <v>0</v>
      </c>
      <c r="U18" s="2" t="e">
        <f xml:space="preserve"> MAX(#REF!)</f>
        <v>#REF!</v>
      </c>
      <c r="V18" s="2" t="e">
        <f t="shared" si="0"/>
        <v>#DIV/0!</v>
      </c>
    </row>
    <row r="19" spans="1:22">
      <c r="A19" s="5">
        <v>16</v>
      </c>
      <c r="B19" s="42">
        <v>330</v>
      </c>
      <c r="C19" s="42">
        <v>20</v>
      </c>
      <c r="D19" s="42" t="s">
        <v>16</v>
      </c>
      <c r="E19" s="42">
        <v>0</v>
      </c>
      <c r="F19" s="42">
        <v>0</v>
      </c>
      <c r="G19" s="42">
        <v>0</v>
      </c>
      <c r="H19" s="42">
        <v>1</v>
      </c>
      <c r="I19" s="42">
        <v>1</v>
      </c>
      <c r="J19" s="18">
        <v>0</v>
      </c>
      <c r="K19" s="49"/>
      <c r="L19" s="5">
        <v>16</v>
      </c>
      <c r="M19">
        <v>1452</v>
      </c>
      <c r="N19" s="2" t="e">
        <f>AVERAGE(D92:D98)</f>
        <v>#DIV/0!</v>
      </c>
      <c r="O19" s="2">
        <f t="shared" si="1"/>
        <v>0</v>
      </c>
      <c r="P19">
        <f t="shared" si="5"/>
        <v>0</v>
      </c>
      <c r="Q19" t="e">
        <f xml:space="preserve"> AVERAGE(#REF!)</f>
        <v>#REF!</v>
      </c>
      <c r="R19" s="2">
        <f t="shared" si="2"/>
        <v>5</v>
      </c>
      <c r="S19" s="2">
        <f t="shared" si="4"/>
        <v>0</v>
      </c>
      <c r="T19" s="2">
        <f t="shared" si="3"/>
        <v>0</v>
      </c>
      <c r="U19" s="2" t="e">
        <f xml:space="preserve"> MAX(#REF!)</f>
        <v>#REF!</v>
      </c>
      <c r="V19" s="2" t="e">
        <f t="shared" si="0"/>
        <v>#DIV/0!</v>
      </c>
    </row>
    <row r="20" spans="1:22">
      <c r="A20" s="5">
        <v>17</v>
      </c>
      <c r="B20" s="42">
        <v>330</v>
      </c>
      <c r="C20" s="42">
        <v>29</v>
      </c>
      <c r="D20" s="42" t="s">
        <v>16</v>
      </c>
      <c r="E20" s="42">
        <v>0</v>
      </c>
      <c r="F20" s="42">
        <v>0</v>
      </c>
      <c r="G20" s="42">
        <v>0</v>
      </c>
      <c r="H20" s="42">
        <v>1</v>
      </c>
      <c r="I20" s="42">
        <v>1</v>
      </c>
      <c r="J20" s="18">
        <v>0</v>
      </c>
      <c r="K20" s="49"/>
      <c r="L20" s="5">
        <v>17</v>
      </c>
      <c r="M20">
        <v>1515</v>
      </c>
      <c r="N20" s="2" t="e">
        <f>AVERAGE(D99:D104)</f>
        <v>#DIV/0!</v>
      </c>
      <c r="O20" s="2">
        <f t="shared" si="1"/>
        <v>0</v>
      </c>
      <c r="P20">
        <f t="shared" si="5"/>
        <v>0</v>
      </c>
      <c r="R20" s="2">
        <f t="shared" si="2"/>
        <v>5</v>
      </c>
      <c r="S20" s="2">
        <f t="shared" si="4"/>
        <v>0</v>
      </c>
      <c r="T20" s="2">
        <f t="shared" si="3"/>
        <v>0</v>
      </c>
      <c r="U20" s="2" t="e">
        <f xml:space="preserve"> MAX(#REF!)</f>
        <v>#REF!</v>
      </c>
      <c r="V20" s="2" t="e">
        <f t="shared" si="0"/>
        <v>#DIV/0!</v>
      </c>
    </row>
    <row r="21" spans="1:22">
      <c r="A21" s="5">
        <v>18</v>
      </c>
      <c r="B21" s="42">
        <v>330</v>
      </c>
      <c r="C21" s="42">
        <v>42</v>
      </c>
      <c r="D21" s="42" t="s">
        <v>16</v>
      </c>
      <c r="E21" s="42">
        <v>0</v>
      </c>
      <c r="F21" s="42">
        <v>0</v>
      </c>
      <c r="G21" s="42">
        <v>0</v>
      </c>
      <c r="H21" s="42">
        <v>0</v>
      </c>
      <c r="I21" s="42">
        <v>0</v>
      </c>
      <c r="J21" s="18">
        <v>0</v>
      </c>
      <c r="K21" s="49"/>
      <c r="L21" s="5">
        <v>18</v>
      </c>
      <c r="M21">
        <v>1726</v>
      </c>
      <c r="N21" s="2" t="e">
        <f>AVERAGE(D105:D111)</f>
        <v>#DIV/0!</v>
      </c>
      <c r="O21" s="2">
        <f t="shared" si="1"/>
        <v>0</v>
      </c>
      <c r="P21">
        <f t="shared" si="5"/>
        <v>0</v>
      </c>
      <c r="R21" s="2">
        <f t="shared" si="2"/>
        <v>5</v>
      </c>
      <c r="S21" s="2">
        <f t="shared" si="4"/>
        <v>0</v>
      </c>
      <c r="T21" s="2">
        <f t="shared" si="3"/>
        <v>0</v>
      </c>
      <c r="U21" s="2" t="e">
        <f xml:space="preserve"> MAX(#REF!)</f>
        <v>#REF!</v>
      </c>
      <c r="V21" s="2" t="e">
        <f t="shared" si="0"/>
        <v>#DIV/0!</v>
      </c>
    </row>
    <row r="22" spans="1:22">
      <c r="A22" s="5">
        <v>19</v>
      </c>
      <c r="B22" s="42">
        <v>368</v>
      </c>
      <c r="C22" s="42">
        <v>5</v>
      </c>
      <c r="D22" s="42" t="s">
        <v>36</v>
      </c>
      <c r="E22" s="42">
        <v>0</v>
      </c>
      <c r="F22" s="42">
        <v>0</v>
      </c>
      <c r="G22" s="42">
        <v>0</v>
      </c>
      <c r="H22" s="42">
        <v>1</v>
      </c>
      <c r="I22" s="42">
        <v>0</v>
      </c>
      <c r="J22" s="18">
        <v>0</v>
      </c>
      <c r="K22" s="49"/>
      <c r="L22" s="5">
        <v>19</v>
      </c>
      <c r="M22">
        <v>1759</v>
      </c>
      <c r="N22" s="2" t="e">
        <f>AVERAGE(D112:D117)</f>
        <v>#DIV/0!</v>
      </c>
      <c r="O22" s="2">
        <f t="shared" si="1"/>
        <v>0</v>
      </c>
      <c r="P22">
        <f t="shared" si="5"/>
        <v>0</v>
      </c>
      <c r="R22" s="2">
        <f t="shared" si="2"/>
        <v>5</v>
      </c>
      <c r="S22" s="2">
        <f t="shared" si="4"/>
        <v>0</v>
      </c>
      <c r="T22" s="2">
        <f t="shared" si="3"/>
        <v>0</v>
      </c>
      <c r="U22" s="2" t="e">
        <f xml:space="preserve"> MAX(#REF!)</f>
        <v>#REF!</v>
      </c>
      <c r="V22" s="2" t="e">
        <f t="shared" si="0"/>
        <v>#DIV/0!</v>
      </c>
    </row>
    <row r="23" spans="1:22">
      <c r="A23" s="5">
        <v>20</v>
      </c>
      <c r="B23" s="10">
        <v>368</v>
      </c>
      <c r="C23" s="11">
        <v>11</v>
      </c>
      <c r="D23" s="10" t="s">
        <v>36</v>
      </c>
      <c r="E23" s="11">
        <v>0</v>
      </c>
      <c r="F23" s="10">
        <v>0</v>
      </c>
      <c r="G23" s="10">
        <v>0</v>
      </c>
      <c r="H23" s="10">
        <v>0</v>
      </c>
      <c r="I23" s="10">
        <v>0</v>
      </c>
      <c r="J23" s="18">
        <v>0</v>
      </c>
      <c r="K23" s="49"/>
      <c r="L23" s="5">
        <v>20</v>
      </c>
      <c r="M23">
        <v>2404</v>
      </c>
      <c r="N23" s="2" t="e">
        <f>AVERAGE(D118:D124)</f>
        <v>#DIV/0!</v>
      </c>
      <c r="O23" s="2">
        <f t="shared" si="1"/>
        <v>0</v>
      </c>
      <c r="P23">
        <f t="shared" si="5"/>
        <v>0</v>
      </c>
      <c r="R23" s="2">
        <f t="shared" si="2"/>
        <v>5</v>
      </c>
      <c r="S23" s="2">
        <f t="shared" si="4"/>
        <v>0</v>
      </c>
      <c r="T23" s="2">
        <f t="shared" si="3"/>
        <v>0</v>
      </c>
      <c r="U23" s="2" t="e">
        <f xml:space="preserve"> MAX(#REF!)</f>
        <v>#REF!</v>
      </c>
      <c r="V23" s="2" t="e">
        <f t="shared" si="0"/>
        <v>#DIV/0!</v>
      </c>
    </row>
    <row r="24" spans="1:22">
      <c r="A24" s="5">
        <v>21</v>
      </c>
      <c r="B24" s="42">
        <v>368</v>
      </c>
      <c r="C24" s="42">
        <v>27</v>
      </c>
      <c r="D24" s="42" t="s">
        <v>16</v>
      </c>
      <c r="E24" s="42">
        <v>0</v>
      </c>
      <c r="F24" s="42">
        <v>0</v>
      </c>
      <c r="G24" s="42">
        <v>0</v>
      </c>
      <c r="H24" s="42">
        <v>0</v>
      </c>
      <c r="I24" s="42">
        <v>0</v>
      </c>
      <c r="J24" s="18">
        <v>0</v>
      </c>
      <c r="K24" s="49"/>
      <c r="L24" s="5">
        <v>21</v>
      </c>
      <c r="M24">
        <v>2493</v>
      </c>
      <c r="N24" s="2" t="e">
        <f>AVERAGE(D125:D130)</f>
        <v>#DIV/0!</v>
      </c>
      <c r="O24" s="2">
        <f t="shared" si="1"/>
        <v>0</v>
      </c>
      <c r="P24">
        <f t="shared" si="5"/>
        <v>0</v>
      </c>
      <c r="R24" s="2">
        <f t="shared" si="2"/>
        <v>5</v>
      </c>
      <c r="S24" s="2">
        <f t="shared" si="4"/>
        <v>0</v>
      </c>
      <c r="T24" s="2">
        <f t="shared" si="3"/>
        <v>0</v>
      </c>
      <c r="U24" s="2" t="e">
        <f xml:space="preserve"> MAX(#REF!)</f>
        <v>#REF!</v>
      </c>
      <c r="V24" s="2" t="e">
        <f t="shared" si="0"/>
        <v>#DIV/0!</v>
      </c>
    </row>
    <row r="25" spans="1:22">
      <c r="A25" s="5">
        <v>22</v>
      </c>
      <c r="B25" s="42">
        <v>368</v>
      </c>
      <c r="C25" s="42">
        <v>35</v>
      </c>
      <c r="D25" s="42" t="s">
        <v>36</v>
      </c>
      <c r="E25" s="42">
        <v>0</v>
      </c>
      <c r="F25" s="42">
        <v>0</v>
      </c>
      <c r="G25" s="42">
        <v>0</v>
      </c>
      <c r="H25" s="42">
        <v>0</v>
      </c>
      <c r="I25" s="42">
        <v>0</v>
      </c>
      <c r="J25" s="18">
        <v>0</v>
      </c>
      <c r="K25" s="49"/>
      <c r="L25" s="5">
        <v>22</v>
      </c>
      <c r="M25">
        <v>2496</v>
      </c>
      <c r="N25" s="2" t="e">
        <f>AVERAGE(D131:D137)</f>
        <v>#DIV/0!</v>
      </c>
      <c r="O25" s="2">
        <f t="shared" si="1"/>
        <v>0</v>
      </c>
      <c r="P25">
        <f t="shared" si="5"/>
        <v>0</v>
      </c>
      <c r="R25" s="2">
        <f t="shared" si="2"/>
        <v>5</v>
      </c>
      <c r="S25" s="2"/>
      <c r="T25" s="2"/>
      <c r="U25" s="2" t="e">
        <f xml:space="preserve"> MAX(#REF!)</f>
        <v>#REF!</v>
      </c>
      <c r="V25" s="2" t="e">
        <f t="shared" si="0"/>
        <v>#DIV/0!</v>
      </c>
    </row>
    <row r="26" spans="1:22">
      <c r="A26" s="5">
        <v>23</v>
      </c>
      <c r="B26" s="42">
        <v>368</v>
      </c>
      <c r="C26" s="42">
        <v>40</v>
      </c>
      <c r="D26" s="42" t="s">
        <v>16</v>
      </c>
      <c r="E26" s="42">
        <v>0</v>
      </c>
      <c r="F26" s="42">
        <v>0</v>
      </c>
      <c r="G26" s="42">
        <v>0</v>
      </c>
      <c r="H26" s="42">
        <v>0</v>
      </c>
      <c r="I26" s="42">
        <v>0</v>
      </c>
      <c r="J26" s="18">
        <v>0</v>
      </c>
      <c r="K26" s="49"/>
      <c r="L26" s="5">
        <v>23</v>
      </c>
      <c r="M26">
        <v>2584</v>
      </c>
      <c r="N26" s="2" t="e">
        <f>AVERAGE(D138:D142)</f>
        <v>#DIV/0!</v>
      </c>
      <c r="O26" s="2">
        <f t="shared" si="1"/>
        <v>0</v>
      </c>
      <c r="R26" s="2">
        <f t="shared" si="2"/>
        <v>5</v>
      </c>
      <c r="S26" s="2"/>
      <c r="T26" s="2"/>
      <c r="U26" s="2" t="e">
        <f xml:space="preserve"> MAX(#REF!)</f>
        <v>#REF!</v>
      </c>
      <c r="V26" s="2" t="e">
        <f t="shared" si="0"/>
        <v>#DIV/0!</v>
      </c>
    </row>
    <row r="27" spans="1:22">
      <c r="A27" s="5">
        <v>24</v>
      </c>
      <c r="B27" s="42">
        <v>580</v>
      </c>
      <c r="C27" s="42">
        <v>6</v>
      </c>
      <c r="D27" s="42" t="s">
        <v>16</v>
      </c>
      <c r="E27" s="42">
        <v>0</v>
      </c>
      <c r="F27" s="42">
        <v>0</v>
      </c>
      <c r="G27" s="42">
        <v>0</v>
      </c>
      <c r="H27" s="42">
        <v>0</v>
      </c>
      <c r="I27" s="42">
        <v>0</v>
      </c>
      <c r="J27" s="18">
        <v>0</v>
      </c>
      <c r="K27" s="49"/>
      <c r="L27" s="5">
        <v>24</v>
      </c>
      <c r="M27">
        <v>2710</v>
      </c>
      <c r="N27" s="2" t="e">
        <f>AVERAGE(D143:D147)</f>
        <v>#DIV/0!</v>
      </c>
      <c r="O27" s="2">
        <f t="shared" si="1"/>
        <v>0</v>
      </c>
      <c r="R27" s="2">
        <f t="shared" si="2"/>
        <v>5</v>
      </c>
      <c r="S27" s="2"/>
      <c r="T27" s="2"/>
      <c r="U27" s="2" t="e">
        <f xml:space="preserve"> MAX(#REF!)</f>
        <v>#REF!</v>
      </c>
      <c r="V27" s="2" t="e">
        <f t="shared" si="0"/>
        <v>#DIV/0!</v>
      </c>
    </row>
    <row r="28" spans="1:22">
      <c r="A28" s="5">
        <v>25</v>
      </c>
      <c r="B28" s="42">
        <v>580</v>
      </c>
      <c r="C28" s="42">
        <v>13</v>
      </c>
      <c r="D28" s="42" t="s">
        <v>16</v>
      </c>
      <c r="E28" s="42">
        <v>0</v>
      </c>
      <c r="F28" s="42">
        <v>0</v>
      </c>
      <c r="G28" s="42">
        <v>0</v>
      </c>
      <c r="H28" s="42">
        <v>0</v>
      </c>
      <c r="I28" s="42">
        <v>0</v>
      </c>
      <c r="J28" s="18">
        <v>0</v>
      </c>
      <c r="K28" s="49"/>
      <c r="L28" s="5">
        <v>25</v>
      </c>
      <c r="M28">
        <v>3408</v>
      </c>
      <c r="N28" s="2" t="e">
        <f>AVERAGE(D148:D153)</f>
        <v>#DIV/0!</v>
      </c>
      <c r="O28" s="2">
        <f t="shared" si="1"/>
        <v>0</v>
      </c>
      <c r="P28" s="2"/>
      <c r="Q28" s="2"/>
      <c r="R28" s="2">
        <f t="shared" si="2"/>
        <v>5</v>
      </c>
      <c r="S28" s="2"/>
      <c r="T28" s="2"/>
      <c r="U28" s="2" t="e">
        <f xml:space="preserve"> MAX(#REF!)</f>
        <v>#REF!</v>
      </c>
      <c r="V28" s="2" t="e">
        <f t="shared" si="0"/>
        <v>#DIV/0!</v>
      </c>
    </row>
    <row r="29" spans="1:22">
      <c r="A29" s="5">
        <v>26</v>
      </c>
      <c r="B29" s="42">
        <v>580</v>
      </c>
      <c r="C29" s="42">
        <v>26</v>
      </c>
      <c r="D29" s="42" t="s">
        <v>16</v>
      </c>
      <c r="E29" s="42">
        <v>0</v>
      </c>
      <c r="F29" s="42">
        <v>0</v>
      </c>
      <c r="G29" s="42">
        <v>0</v>
      </c>
      <c r="H29" s="42">
        <v>1</v>
      </c>
      <c r="I29" s="42">
        <v>0</v>
      </c>
      <c r="J29" s="18">
        <v>0</v>
      </c>
      <c r="K29" s="49"/>
      <c r="L29" s="5">
        <v>26</v>
      </c>
      <c r="M29">
        <v>3512</v>
      </c>
      <c r="N29" s="2" t="e">
        <f>AVERAGE(D154:D158)</f>
        <v>#DIV/0!</v>
      </c>
      <c r="O29" s="2">
        <f t="shared" si="1"/>
        <v>0</v>
      </c>
      <c r="P29" s="2"/>
      <c r="Q29" s="2"/>
      <c r="R29" s="2">
        <f t="shared" si="2"/>
        <v>5</v>
      </c>
      <c r="S29" s="2"/>
      <c r="T29" s="2"/>
      <c r="U29" s="2" t="e">
        <f xml:space="preserve"> MAX(#REF!)</f>
        <v>#REF!</v>
      </c>
      <c r="V29" s="2" t="e">
        <f t="shared" si="0"/>
        <v>#DIV/0!</v>
      </c>
    </row>
    <row r="30" spans="1:22">
      <c r="A30" s="5">
        <v>27</v>
      </c>
      <c r="B30" s="42">
        <v>580</v>
      </c>
      <c r="C30" s="42">
        <v>31</v>
      </c>
      <c r="D30" s="42" t="s">
        <v>16</v>
      </c>
      <c r="E30" s="42">
        <v>0</v>
      </c>
      <c r="F30" s="42">
        <v>0</v>
      </c>
      <c r="G30" s="42">
        <v>0</v>
      </c>
      <c r="H30" s="42">
        <v>0</v>
      </c>
      <c r="I30" s="42">
        <v>0</v>
      </c>
      <c r="J30" s="18">
        <v>0</v>
      </c>
      <c r="K30" s="49"/>
      <c r="L30" s="5">
        <v>27</v>
      </c>
      <c r="M30">
        <v>3863</v>
      </c>
      <c r="N30" s="2" t="e">
        <f>AVERAGE(D159:D164)</f>
        <v>#DIV/0!</v>
      </c>
      <c r="O30" s="2">
        <f t="shared" si="1"/>
        <v>0</v>
      </c>
      <c r="P30" s="2"/>
      <c r="Q30" s="2"/>
      <c r="R30" s="2">
        <f t="shared" si="2"/>
        <v>5</v>
      </c>
      <c r="S30" s="2"/>
      <c r="T30" s="2"/>
      <c r="U30" s="2"/>
      <c r="V30" s="2" t="e">
        <f t="shared" si="0"/>
        <v>#DIV/0!</v>
      </c>
    </row>
    <row r="31" spans="1:22">
      <c r="A31" s="5">
        <v>28</v>
      </c>
      <c r="B31" s="42">
        <v>580</v>
      </c>
      <c r="C31" s="42">
        <v>39</v>
      </c>
      <c r="D31" s="42" t="s">
        <v>36</v>
      </c>
      <c r="E31" s="42">
        <v>0</v>
      </c>
      <c r="F31" s="42">
        <v>0</v>
      </c>
      <c r="G31" s="42">
        <v>0</v>
      </c>
      <c r="H31" s="42">
        <v>0</v>
      </c>
      <c r="I31" s="42">
        <v>0</v>
      </c>
      <c r="J31" s="18">
        <v>0</v>
      </c>
      <c r="K31" s="49"/>
      <c r="L31" s="5">
        <v>28</v>
      </c>
      <c r="M31">
        <v>3952</v>
      </c>
      <c r="N31" s="2" t="e">
        <f>AVERAGE(D165:D169)</f>
        <v>#DIV/0!</v>
      </c>
      <c r="O31" s="2">
        <f t="shared" si="1"/>
        <v>0</v>
      </c>
      <c r="P31" s="2"/>
      <c r="Q31" s="2"/>
      <c r="R31" s="2">
        <f t="shared" si="2"/>
        <v>5</v>
      </c>
      <c r="S31" s="2"/>
      <c r="T31" s="2"/>
      <c r="U31" s="2"/>
      <c r="V31" s="2" t="e">
        <f t="shared" si="0"/>
        <v>#DIV/0!</v>
      </c>
    </row>
    <row r="32" spans="1:22">
      <c r="A32" s="5">
        <v>29</v>
      </c>
      <c r="B32" s="42">
        <v>589</v>
      </c>
      <c r="C32" s="42">
        <v>1</v>
      </c>
      <c r="D32" s="42" t="s">
        <v>36</v>
      </c>
      <c r="E32" s="42">
        <v>0</v>
      </c>
      <c r="F32" s="42">
        <v>0</v>
      </c>
      <c r="G32" s="42">
        <v>0</v>
      </c>
      <c r="H32" s="42">
        <v>0</v>
      </c>
      <c r="I32" s="42">
        <v>0</v>
      </c>
      <c r="J32" s="18">
        <v>0</v>
      </c>
      <c r="K32" s="49"/>
      <c r="L32" s="5">
        <v>29</v>
      </c>
      <c r="M32">
        <v>4019</v>
      </c>
      <c r="N32" s="2" t="e">
        <f>AVERAGE(D170:D173)</f>
        <v>#DIV/0!</v>
      </c>
      <c r="O32" s="2">
        <f t="shared" si="1"/>
        <v>0</v>
      </c>
      <c r="P32" s="2"/>
      <c r="Q32" s="2"/>
      <c r="R32" s="2">
        <f t="shared" si="2"/>
        <v>5</v>
      </c>
      <c r="S32" s="2"/>
      <c r="T32" s="2"/>
      <c r="U32" s="2"/>
      <c r="V32" s="2" t="e">
        <f t="shared" si="0"/>
        <v>#DIV/0!</v>
      </c>
    </row>
    <row r="33" spans="1:22">
      <c r="A33" s="5">
        <v>30</v>
      </c>
      <c r="B33" s="42">
        <v>589</v>
      </c>
      <c r="C33" s="42">
        <v>10</v>
      </c>
      <c r="D33" s="42" t="s">
        <v>36</v>
      </c>
      <c r="E33" s="42">
        <v>0</v>
      </c>
      <c r="F33" s="42">
        <v>0</v>
      </c>
      <c r="G33" s="42">
        <v>0</v>
      </c>
      <c r="H33" s="42">
        <v>0</v>
      </c>
      <c r="I33" s="42">
        <v>0</v>
      </c>
      <c r="J33" s="18">
        <v>0</v>
      </c>
      <c r="K33" s="49"/>
      <c r="L33" s="5">
        <v>30</v>
      </c>
      <c r="M33">
        <v>4123</v>
      </c>
      <c r="N33" s="2" t="e">
        <f>AVERAGE(D174:D179)</f>
        <v>#DIV/0!</v>
      </c>
      <c r="O33" s="2">
        <f t="shared" si="1"/>
        <v>0</v>
      </c>
      <c r="P33" s="2"/>
      <c r="Q33" s="2"/>
      <c r="R33" s="2">
        <f t="shared" si="2"/>
        <v>5</v>
      </c>
      <c r="S33" s="2"/>
      <c r="T33" s="2"/>
      <c r="U33" s="2"/>
      <c r="V33" s="2" t="e">
        <f t="shared" si="0"/>
        <v>#DIV/0!</v>
      </c>
    </row>
    <row r="34" spans="1:22">
      <c r="A34" s="5">
        <v>31</v>
      </c>
      <c r="B34" s="42">
        <v>589</v>
      </c>
      <c r="C34" s="42">
        <v>26</v>
      </c>
      <c r="D34" s="42" t="s">
        <v>16</v>
      </c>
      <c r="E34" s="42">
        <v>0</v>
      </c>
      <c r="F34" s="42">
        <v>0</v>
      </c>
      <c r="G34" s="42">
        <v>0</v>
      </c>
      <c r="H34" s="42">
        <v>0</v>
      </c>
      <c r="I34" s="42">
        <v>0</v>
      </c>
      <c r="J34" s="18">
        <v>0</v>
      </c>
      <c r="K34" s="49"/>
      <c r="L34" s="5">
        <v>31</v>
      </c>
      <c r="M34" s="17">
        <v>4141</v>
      </c>
      <c r="N34" s="2" t="e">
        <f t="shared" ref="N34:N57" si="6">AVERAGE(D34:D38)</f>
        <v>#DIV/0!</v>
      </c>
      <c r="O34" s="2">
        <f t="shared" si="1"/>
        <v>0</v>
      </c>
      <c r="P34" s="2"/>
      <c r="Q34" s="2"/>
      <c r="R34" s="2">
        <f t="shared" si="2"/>
        <v>5</v>
      </c>
      <c r="S34" s="2"/>
      <c r="T34" s="2"/>
      <c r="U34" s="2"/>
      <c r="V34" s="2" t="e">
        <f t="shared" si="0"/>
        <v>#DIV/0!</v>
      </c>
    </row>
    <row r="35" spans="1:22">
      <c r="A35" s="5">
        <v>32</v>
      </c>
      <c r="B35" s="42">
        <v>589</v>
      </c>
      <c r="C35" s="42">
        <v>38</v>
      </c>
      <c r="D35" s="42" t="s">
        <v>16</v>
      </c>
      <c r="E35" s="42">
        <v>1</v>
      </c>
      <c r="F35" s="42">
        <v>0</v>
      </c>
      <c r="G35" s="42">
        <v>0</v>
      </c>
      <c r="H35" s="42">
        <v>0</v>
      </c>
      <c r="I35" s="42">
        <v>0</v>
      </c>
      <c r="J35" s="18">
        <v>0</v>
      </c>
      <c r="K35" s="49"/>
      <c r="L35" s="5">
        <v>32</v>
      </c>
      <c r="M35">
        <v>4763</v>
      </c>
      <c r="N35" s="2" t="e">
        <f t="shared" si="6"/>
        <v>#DIV/0!</v>
      </c>
      <c r="O35" s="2">
        <f t="shared" si="1"/>
        <v>0</v>
      </c>
      <c r="P35" s="2"/>
      <c r="Q35" s="2"/>
      <c r="R35" s="2">
        <f t="shared" si="2"/>
        <v>5</v>
      </c>
      <c r="S35" s="2"/>
      <c r="T35" s="2"/>
      <c r="U35" s="2"/>
      <c r="V35" s="2" t="e">
        <f t="shared" si="0"/>
        <v>#DIV/0!</v>
      </c>
    </row>
    <row r="36" spans="1:22">
      <c r="A36" s="5">
        <v>33</v>
      </c>
      <c r="B36" s="42">
        <v>597</v>
      </c>
      <c r="C36" s="42">
        <v>7</v>
      </c>
      <c r="D36" s="42" t="s">
        <v>36</v>
      </c>
      <c r="E36" s="42">
        <v>0</v>
      </c>
      <c r="F36" s="42">
        <v>0</v>
      </c>
      <c r="G36" s="42">
        <v>0</v>
      </c>
      <c r="H36" s="42">
        <v>0</v>
      </c>
      <c r="I36" s="42">
        <v>0</v>
      </c>
      <c r="J36" s="18">
        <v>0</v>
      </c>
      <c r="K36" s="49"/>
      <c r="L36" s="5">
        <v>33</v>
      </c>
      <c r="M36">
        <v>4913</v>
      </c>
      <c r="N36" s="2" t="e">
        <f t="shared" si="6"/>
        <v>#DIV/0!</v>
      </c>
      <c r="O36" s="2">
        <f t="shared" si="1"/>
        <v>0</v>
      </c>
      <c r="P36" s="2"/>
      <c r="Q36" s="2"/>
      <c r="R36" s="2">
        <f t="shared" si="2"/>
        <v>5</v>
      </c>
      <c r="S36" s="2"/>
      <c r="T36" s="2"/>
      <c r="U36" s="2"/>
      <c r="V36" s="2" t="e">
        <f t="shared" si="0"/>
        <v>#DIV/0!</v>
      </c>
    </row>
    <row r="37" spans="1:22">
      <c r="A37" s="5">
        <v>34</v>
      </c>
      <c r="B37" s="42">
        <v>597</v>
      </c>
      <c r="C37" s="42">
        <v>16</v>
      </c>
      <c r="D37" s="42" t="s">
        <v>16</v>
      </c>
      <c r="E37" s="42">
        <v>0</v>
      </c>
      <c r="F37" s="42">
        <v>0</v>
      </c>
      <c r="G37" s="42">
        <v>0</v>
      </c>
      <c r="H37" s="42">
        <v>0</v>
      </c>
      <c r="I37" s="42">
        <v>0</v>
      </c>
      <c r="J37" s="18">
        <v>0</v>
      </c>
      <c r="K37" s="49"/>
      <c r="L37" s="5">
        <v>34</v>
      </c>
      <c r="M37">
        <v>4964</v>
      </c>
      <c r="N37" s="2" t="e">
        <f t="shared" si="6"/>
        <v>#DIV/0!</v>
      </c>
      <c r="O37" s="2">
        <f t="shared" si="1"/>
        <v>0</v>
      </c>
      <c r="P37" s="2"/>
      <c r="Q37" s="2"/>
      <c r="R37" s="2">
        <f t="shared" si="2"/>
        <v>5</v>
      </c>
      <c r="S37" s="2"/>
      <c r="T37" s="2"/>
      <c r="U37" s="2"/>
      <c r="V37" s="2" t="e">
        <f t="shared" si="0"/>
        <v>#DIV/0!</v>
      </c>
    </row>
    <row r="38" spans="1:22">
      <c r="A38" s="5">
        <v>35</v>
      </c>
      <c r="B38" s="42">
        <v>597</v>
      </c>
      <c r="C38" s="42">
        <v>24</v>
      </c>
      <c r="D38" s="42" t="s">
        <v>36</v>
      </c>
      <c r="E38" s="42">
        <v>0</v>
      </c>
      <c r="F38" s="42">
        <v>0</v>
      </c>
      <c r="G38" s="42">
        <v>0</v>
      </c>
      <c r="H38" s="42">
        <v>0</v>
      </c>
      <c r="I38" s="42">
        <v>0</v>
      </c>
      <c r="J38" s="18">
        <v>0</v>
      </c>
      <c r="K38" s="49"/>
      <c r="L38" s="5">
        <v>35</v>
      </c>
      <c r="M38">
        <v>4972</v>
      </c>
      <c r="N38" s="2" t="e">
        <f t="shared" si="6"/>
        <v>#DIV/0!</v>
      </c>
      <c r="O38" s="2">
        <f t="shared" si="1"/>
        <v>0</v>
      </c>
      <c r="P38" s="2"/>
      <c r="Q38" s="2"/>
      <c r="R38" s="2">
        <f t="shared" si="2"/>
        <v>5</v>
      </c>
      <c r="S38" s="2"/>
      <c r="T38" s="2"/>
      <c r="U38" s="2"/>
      <c r="V38" s="2" t="e">
        <f t="shared" si="0"/>
        <v>#DIV/0!</v>
      </c>
    </row>
    <row r="39" spans="1:22">
      <c r="A39" s="5">
        <v>36</v>
      </c>
      <c r="B39" s="42">
        <v>597</v>
      </c>
      <c r="C39" s="42">
        <v>31</v>
      </c>
      <c r="D39" s="42" t="s">
        <v>16</v>
      </c>
      <c r="E39" s="42">
        <v>0</v>
      </c>
      <c r="F39" s="42">
        <v>0</v>
      </c>
      <c r="G39" s="42">
        <v>0</v>
      </c>
      <c r="H39" s="42">
        <v>0</v>
      </c>
      <c r="I39" s="42">
        <v>0</v>
      </c>
      <c r="J39" s="18">
        <v>0</v>
      </c>
      <c r="K39" s="49"/>
      <c r="L39" s="5">
        <v>36</v>
      </c>
      <c r="M39">
        <v>5089</v>
      </c>
      <c r="N39" s="2" t="e">
        <f t="shared" si="6"/>
        <v>#DIV/0!</v>
      </c>
      <c r="O39" s="2">
        <f t="shared" si="1"/>
        <v>0</v>
      </c>
      <c r="P39" s="2"/>
      <c r="Q39" s="2"/>
      <c r="R39" s="2">
        <f t="shared" si="2"/>
        <v>5</v>
      </c>
      <c r="S39" s="2"/>
      <c r="T39" s="2"/>
      <c r="U39" s="2"/>
      <c r="V39" s="2" t="e">
        <f t="shared" si="0"/>
        <v>#DIV/0!</v>
      </c>
    </row>
    <row r="40" spans="1:22">
      <c r="A40" s="5">
        <v>37</v>
      </c>
      <c r="B40" s="12">
        <v>597</v>
      </c>
      <c r="C40" s="13">
        <v>41</v>
      </c>
      <c r="D40" s="12" t="s">
        <v>16</v>
      </c>
      <c r="E40" s="13">
        <v>0</v>
      </c>
      <c r="F40" s="12">
        <v>0</v>
      </c>
      <c r="G40" s="12">
        <v>0</v>
      </c>
      <c r="H40" s="12">
        <v>1</v>
      </c>
      <c r="I40" s="12">
        <v>0</v>
      </c>
      <c r="J40" s="18">
        <v>0</v>
      </c>
      <c r="K40" s="49"/>
      <c r="L40" s="5">
        <v>37</v>
      </c>
      <c r="M40">
        <v>5107</v>
      </c>
      <c r="N40" s="2" t="e">
        <f t="shared" si="6"/>
        <v>#DIV/0!</v>
      </c>
      <c r="O40" s="2">
        <f t="shared" si="1"/>
        <v>0</v>
      </c>
      <c r="P40" s="2"/>
      <c r="Q40" s="2"/>
      <c r="R40" s="2">
        <f t="shared" si="2"/>
        <v>5</v>
      </c>
      <c r="S40" s="2"/>
      <c r="T40" s="2"/>
      <c r="U40" s="2"/>
      <c r="V40" s="2" t="e">
        <f t="shared" si="0"/>
        <v>#DIV/0!</v>
      </c>
    </row>
    <row r="41" spans="1:22">
      <c r="A41" s="5">
        <v>38</v>
      </c>
      <c r="B41" s="42">
        <v>606</v>
      </c>
      <c r="C41" s="42">
        <v>7</v>
      </c>
      <c r="D41" s="42" t="s">
        <v>36</v>
      </c>
      <c r="E41" s="42">
        <v>0</v>
      </c>
      <c r="F41" s="42">
        <v>0</v>
      </c>
      <c r="G41" s="42">
        <v>0</v>
      </c>
      <c r="H41" s="42">
        <v>0</v>
      </c>
      <c r="I41" s="42">
        <v>0</v>
      </c>
      <c r="J41" s="18">
        <v>0</v>
      </c>
      <c r="K41" s="49"/>
      <c r="L41" s="5">
        <v>38</v>
      </c>
      <c r="M41">
        <v>5124</v>
      </c>
      <c r="N41" s="2" t="e">
        <f t="shared" si="6"/>
        <v>#DIV/0!</v>
      </c>
      <c r="O41" s="2">
        <f t="shared" si="1"/>
        <v>0</v>
      </c>
      <c r="P41" s="2"/>
      <c r="Q41" s="2"/>
      <c r="R41" s="2">
        <f t="shared" si="2"/>
        <v>5</v>
      </c>
      <c r="S41" s="2"/>
      <c r="T41" s="2"/>
      <c r="U41" s="2"/>
      <c r="V41" s="2" t="e">
        <f t="shared" si="0"/>
        <v>#DIV/0!</v>
      </c>
    </row>
    <row r="42" spans="1:22">
      <c r="A42" s="5">
        <v>39</v>
      </c>
      <c r="B42" s="12">
        <v>606</v>
      </c>
      <c r="C42" s="13">
        <v>12</v>
      </c>
      <c r="D42" s="12" t="s">
        <v>36</v>
      </c>
      <c r="E42" s="13">
        <v>0</v>
      </c>
      <c r="F42" s="12">
        <v>0</v>
      </c>
      <c r="G42" s="12">
        <v>0</v>
      </c>
      <c r="H42" s="12">
        <v>0</v>
      </c>
      <c r="I42" s="12">
        <v>0</v>
      </c>
      <c r="J42" s="18">
        <v>0</v>
      </c>
      <c r="K42" s="49"/>
      <c r="L42" s="5">
        <v>39</v>
      </c>
      <c r="M42">
        <v>5285</v>
      </c>
      <c r="N42" s="2" t="e">
        <f t="shared" si="6"/>
        <v>#DIV/0!</v>
      </c>
      <c r="O42" s="2">
        <f t="shared" si="1"/>
        <v>0</v>
      </c>
      <c r="P42" s="2"/>
      <c r="Q42" s="2"/>
      <c r="R42" s="2">
        <f t="shared" si="2"/>
        <v>5</v>
      </c>
      <c r="S42" s="2"/>
      <c r="T42" s="2"/>
      <c r="U42" s="2"/>
      <c r="V42" s="2" t="e">
        <f t="shared" si="0"/>
        <v>#DIV/0!</v>
      </c>
    </row>
    <row r="43" spans="1:22">
      <c r="A43" s="5">
        <v>40</v>
      </c>
      <c r="B43" s="42">
        <v>606</v>
      </c>
      <c r="C43" s="42">
        <v>25</v>
      </c>
      <c r="D43" s="42" t="s">
        <v>36</v>
      </c>
      <c r="E43" s="42">
        <v>0</v>
      </c>
      <c r="F43" s="42">
        <v>0</v>
      </c>
      <c r="G43" s="42">
        <v>0</v>
      </c>
      <c r="H43" s="42">
        <v>0</v>
      </c>
      <c r="I43" s="42">
        <v>0</v>
      </c>
      <c r="J43" s="18">
        <v>0</v>
      </c>
      <c r="K43" s="49"/>
      <c r="L43" s="5">
        <v>40</v>
      </c>
      <c r="M43">
        <v>5510</v>
      </c>
      <c r="N43" s="2" t="e">
        <f t="shared" si="6"/>
        <v>#DIV/0!</v>
      </c>
      <c r="O43" s="2">
        <f t="shared" si="1"/>
        <v>0</v>
      </c>
      <c r="P43" s="2"/>
      <c r="Q43" s="2"/>
      <c r="R43" s="2">
        <f t="shared" si="2"/>
        <v>5</v>
      </c>
      <c r="S43" s="2"/>
      <c r="T43" s="2"/>
      <c r="U43" s="2"/>
      <c r="V43" s="2" t="e">
        <f t="shared" si="0"/>
        <v>#DIV/0!</v>
      </c>
    </row>
    <row r="44" spans="1:22">
      <c r="A44" s="5">
        <v>41</v>
      </c>
      <c r="B44" s="42">
        <v>606</v>
      </c>
      <c r="C44" s="42">
        <v>35</v>
      </c>
      <c r="D44" s="42" t="s">
        <v>16</v>
      </c>
      <c r="E44" s="42">
        <v>0</v>
      </c>
      <c r="F44" s="42">
        <v>0</v>
      </c>
      <c r="G44" s="42">
        <v>0</v>
      </c>
      <c r="H44" s="42">
        <v>0</v>
      </c>
      <c r="I44" s="42">
        <v>0</v>
      </c>
      <c r="J44" s="18">
        <v>0</v>
      </c>
      <c r="K44" s="49"/>
      <c r="L44" s="5">
        <v>41</v>
      </c>
      <c r="M44">
        <v>5669</v>
      </c>
      <c r="N44" s="2" t="e">
        <f t="shared" si="6"/>
        <v>#DIV/0!</v>
      </c>
      <c r="O44" s="2">
        <f t="shared" si="1"/>
        <v>0</v>
      </c>
      <c r="P44" s="2"/>
      <c r="Q44" s="2"/>
      <c r="R44" s="2">
        <f t="shared" si="2"/>
        <v>5</v>
      </c>
      <c r="S44" s="2"/>
      <c r="T44" s="2"/>
      <c r="U44" s="2"/>
      <c r="V44" s="2" t="e">
        <f t="shared" si="0"/>
        <v>#DIV/0!</v>
      </c>
    </row>
    <row r="45" spans="1:22">
      <c r="A45" s="5">
        <v>42</v>
      </c>
      <c r="B45" s="8">
        <v>687</v>
      </c>
      <c r="C45" s="8">
        <v>2</v>
      </c>
      <c r="D45" s="9" t="s">
        <v>16</v>
      </c>
      <c r="E45" s="8">
        <v>0</v>
      </c>
      <c r="F45" s="9">
        <v>0</v>
      </c>
      <c r="G45" s="9">
        <v>0</v>
      </c>
      <c r="H45" s="9">
        <v>0</v>
      </c>
      <c r="I45" s="9">
        <v>0</v>
      </c>
      <c r="J45" s="18">
        <v>0</v>
      </c>
      <c r="K45" s="49"/>
      <c r="L45" s="5">
        <v>42</v>
      </c>
      <c r="M45">
        <v>5765</v>
      </c>
      <c r="N45" s="2" t="e">
        <f t="shared" si="6"/>
        <v>#DIV/0!</v>
      </c>
      <c r="O45" s="2">
        <f t="shared" si="1"/>
        <v>0</v>
      </c>
      <c r="P45" s="2"/>
      <c r="Q45" s="2"/>
      <c r="R45" s="2">
        <f t="shared" si="2"/>
        <v>5</v>
      </c>
      <c r="S45" s="2"/>
      <c r="T45" s="2"/>
      <c r="U45" s="2"/>
      <c r="V45" s="2" t="e">
        <f t="shared" si="0"/>
        <v>#DIV/0!</v>
      </c>
    </row>
    <row r="46" spans="1:22">
      <c r="A46" s="5">
        <v>43</v>
      </c>
      <c r="B46" s="42">
        <v>687</v>
      </c>
      <c r="C46" s="42">
        <v>13</v>
      </c>
      <c r="D46" s="42" t="s">
        <v>16</v>
      </c>
      <c r="E46" s="42">
        <v>0</v>
      </c>
      <c r="F46" s="42">
        <v>0</v>
      </c>
      <c r="G46" s="42">
        <v>0</v>
      </c>
      <c r="H46" s="42">
        <v>0</v>
      </c>
      <c r="I46" s="42">
        <v>0</v>
      </c>
      <c r="J46" s="18">
        <v>0</v>
      </c>
      <c r="K46" s="49"/>
      <c r="L46" s="5">
        <v>43</v>
      </c>
      <c r="M46">
        <v>5802</v>
      </c>
      <c r="N46" s="2" t="e">
        <f t="shared" si="6"/>
        <v>#DIV/0!</v>
      </c>
      <c r="O46" s="2">
        <f t="shared" si="1"/>
        <v>0</v>
      </c>
      <c r="P46" s="2"/>
      <c r="Q46" s="2"/>
      <c r="R46" s="2">
        <f t="shared" si="2"/>
        <v>5</v>
      </c>
      <c r="S46" s="2"/>
      <c r="T46" s="2"/>
      <c r="U46" s="2"/>
      <c r="V46" s="2" t="e">
        <f t="shared" si="0"/>
        <v>#DIV/0!</v>
      </c>
    </row>
    <row r="47" spans="1:22">
      <c r="A47" s="5">
        <v>44</v>
      </c>
      <c r="B47" s="42">
        <v>687</v>
      </c>
      <c r="C47" s="42">
        <v>28</v>
      </c>
      <c r="D47" s="42" t="s">
        <v>16</v>
      </c>
      <c r="E47" s="42">
        <v>0</v>
      </c>
      <c r="F47" s="42">
        <v>0</v>
      </c>
      <c r="G47" s="42">
        <v>0</v>
      </c>
      <c r="H47" s="42">
        <v>1</v>
      </c>
      <c r="I47" s="42">
        <v>0</v>
      </c>
      <c r="J47" s="18">
        <v>0</v>
      </c>
      <c r="K47" s="49"/>
      <c r="L47" s="5">
        <v>44</v>
      </c>
      <c r="M47">
        <v>5818</v>
      </c>
      <c r="N47" s="2" t="e">
        <f t="shared" si="6"/>
        <v>#DIV/0!</v>
      </c>
      <c r="O47" s="2">
        <f t="shared" si="1"/>
        <v>0</v>
      </c>
      <c r="P47" s="2"/>
      <c r="Q47" s="2"/>
      <c r="R47" s="2">
        <f t="shared" si="2"/>
        <v>5</v>
      </c>
      <c r="S47" s="2"/>
      <c r="T47" s="2"/>
      <c r="U47" s="2"/>
      <c r="V47" s="2" t="e">
        <f t="shared" si="0"/>
        <v>#DIV/0!</v>
      </c>
    </row>
    <row r="48" spans="1:22">
      <c r="A48" s="5">
        <v>45</v>
      </c>
      <c r="B48" s="42">
        <v>687</v>
      </c>
      <c r="C48" s="42">
        <v>35</v>
      </c>
      <c r="D48" s="42" t="s">
        <v>16</v>
      </c>
      <c r="E48" s="42">
        <v>0</v>
      </c>
      <c r="F48" s="42">
        <v>0</v>
      </c>
      <c r="G48" s="42">
        <v>0</v>
      </c>
      <c r="H48" s="42">
        <v>0</v>
      </c>
      <c r="I48" s="42">
        <v>0</v>
      </c>
      <c r="J48" s="18">
        <v>0</v>
      </c>
      <c r="K48" s="49"/>
      <c r="L48" s="5">
        <v>45</v>
      </c>
      <c r="M48">
        <v>5851</v>
      </c>
      <c r="N48" s="2" t="e">
        <f t="shared" si="6"/>
        <v>#DIV/0!</v>
      </c>
      <c r="O48" s="2">
        <f t="shared" si="1"/>
        <v>0</v>
      </c>
      <c r="P48" s="2"/>
      <c r="Q48" s="2"/>
      <c r="R48" s="2">
        <f t="shared" si="2"/>
        <v>5</v>
      </c>
      <c r="S48" s="2"/>
      <c r="T48" s="2"/>
      <c r="U48" s="2"/>
      <c r="V48" s="2" t="e">
        <f t="shared" si="0"/>
        <v>#DIV/0!</v>
      </c>
    </row>
    <row r="49" spans="1:22">
      <c r="A49" s="5">
        <v>46</v>
      </c>
      <c r="B49" s="42">
        <v>848</v>
      </c>
      <c r="C49" s="42">
        <v>3</v>
      </c>
      <c r="D49" s="42" t="s">
        <v>16</v>
      </c>
      <c r="E49" s="42">
        <v>0</v>
      </c>
      <c r="F49" s="42">
        <v>0</v>
      </c>
      <c r="G49" s="42">
        <v>0</v>
      </c>
      <c r="H49" s="42">
        <v>0</v>
      </c>
      <c r="I49" s="42">
        <v>0</v>
      </c>
      <c r="J49" s="18">
        <v>0</v>
      </c>
      <c r="K49" s="49"/>
      <c r="L49" s="5">
        <v>46</v>
      </c>
      <c r="M49">
        <v>6000</v>
      </c>
      <c r="N49" s="2" t="e">
        <f t="shared" si="6"/>
        <v>#DIV/0!</v>
      </c>
      <c r="O49" s="2">
        <f t="shared" si="1"/>
        <v>0</v>
      </c>
      <c r="P49" s="2"/>
      <c r="Q49" s="2"/>
      <c r="R49" s="2">
        <f t="shared" si="2"/>
        <v>5</v>
      </c>
      <c r="S49" s="2"/>
      <c r="T49" s="2"/>
      <c r="U49" s="2"/>
      <c r="V49" s="2" t="e">
        <f t="shared" si="0"/>
        <v>#DIV/0!</v>
      </c>
    </row>
    <row r="50" spans="1:22">
      <c r="A50" s="5">
        <v>47</v>
      </c>
      <c r="B50" s="10">
        <v>848</v>
      </c>
      <c r="C50" s="11">
        <v>13</v>
      </c>
      <c r="D50" s="10" t="s">
        <v>16</v>
      </c>
      <c r="E50" s="11">
        <v>0</v>
      </c>
      <c r="F50" s="10">
        <v>0</v>
      </c>
      <c r="G50" s="10">
        <v>0</v>
      </c>
      <c r="H50" s="10">
        <v>0</v>
      </c>
      <c r="I50" s="10">
        <v>0</v>
      </c>
      <c r="J50" s="18">
        <v>0</v>
      </c>
      <c r="K50" s="49"/>
      <c r="L50" s="5">
        <v>47</v>
      </c>
      <c r="M50">
        <v>6658</v>
      </c>
      <c r="N50" s="2" t="e">
        <f t="shared" si="6"/>
        <v>#DIV/0!</v>
      </c>
      <c r="O50" s="2">
        <f t="shared" si="1"/>
        <v>0</v>
      </c>
      <c r="P50" s="2"/>
      <c r="Q50" s="2"/>
      <c r="R50" s="2">
        <f t="shared" si="2"/>
        <v>5</v>
      </c>
      <c r="S50" s="2"/>
      <c r="T50" s="2"/>
      <c r="U50" s="2"/>
      <c r="V50" s="2" t="e">
        <f t="shared" si="0"/>
        <v>#DIV/0!</v>
      </c>
    </row>
    <row r="51" spans="1:22">
      <c r="A51" s="5">
        <v>48</v>
      </c>
      <c r="B51" s="42">
        <v>848</v>
      </c>
      <c r="C51" s="42">
        <v>22</v>
      </c>
      <c r="D51" s="42" t="s">
        <v>16</v>
      </c>
      <c r="E51" s="42">
        <v>0</v>
      </c>
      <c r="F51" s="42">
        <v>0</v>
      </c>
      <c r="G51" s="42">
        <v>0</v>
      </c>
      <c r="H51" s="42">
        <v>0</v>
      </c>
      <c r="I51" s="42">
        <v>0</v>
      </c>
      <c r="J51" s="18">
        <v>0</v>
      </c>
      <c r="K51" s="49"/>
      <c r="L51" s="5">
        <v>48</v>
      </c>
      <c r="M51">
        <v>6668</v>
      </c>
      <c r="N51" s="2" t="e">
        <f t="shared" si="6"/>
        <v>#DIV/0!</v>
      </c>
      <c r="O51" s="2" t="e">
        <f t="shared" ref="O51:O57" si="7">SUM(V54:V58)/R51</f>
        <v>#DIV/0!</v>
      </c>
      <c r="P51" s="2"/>
      <c r="Q51" s="2"/>
      <c r="R51" s="2">
        <f t="shared" ref="R51:R57" si="8">COUNT(V54:V58)</f>
        <v>0</v>
      </c>
      <c r="S51" s="2"/>
      <c r="T51" s="2"/>
      <c r="U51" s="2"/>
      <c r="V51" s="2" t="e">
        <f t="shared" si="0"/>
        <v>#DIV/0!</v>
      </c>
    </row>
    <row r="52" spans="1:22">
      <c r="A52" s="5">
        <v>49</v>
      </c>
      <c r="B52" s="42">
        <v>848</v>
      </c>
      <c r="C52" s="42">
        <v>40</v>
      </c>
      <c r="D52" s="42" t="s">
        <v>36</v>
      </c>
      <c r="E52" s="42">
        <v>0</v>
      </c>
      <c r="F52" s="42">
        <v>0</v>
      </c>
      <c r="G52" s="42">
        <v>0</v>
      </c>
      <c r="H52" s="42">
        <v>0</v>
      </c>
      <c r="I52" s="42">
        <v>0</v>
      </c>
      <c r="J52" s="18">
        <v>0</v>
      </c>
      <c r="K52" s="49"/>
      <c r="L52" s="5">
        <v>49</v>
      </c>
      <c r="M52">
        <v>6833</v>
      </c>
      <c r="N52" s="2" t="e">
        <f t="shared" si="6"/>
        <v>#DIV/0!</v>
      </c>
      <c r="O52" s="2" t="e">
        <f t="shared" si="7"/>
        <v>#DIV/0!</v>
      </c>
      <c r="P52" s="2"/>
      <c r="Q52" s="2"/>
      <c r="R52" s="2">
        <f t="shared" si="8"/>
        <v>0</v>
      </c>
      <c r="S52" s="2"/>
      <c r="T52" s="2"/>
      <c r="U52" s="2"/>
      <c r="V52" s="2" t="e">
        <f t="shared" si="0"/>
        <v>#DIV/0!</v>
      </c>
    </row>
    <row r="53" spans="1:22">
      <c r="A53" s="5">
        <v>50</v>
      </c>
      <c r="B53" s="42">
        <v>867</v>
      </c>
      <c r="C53" s="42">
        <v>2</v>
      </c>
      <c r="D53" s="42" t="s">
        <v>16</v>
      </c>
      <c r="E53" s="42">
        <v>0</v>
      </c>
      <c r="F53" s="42">
        <v>0</v>
      </c>
      <c r="G53" s="42">
        <v>0</v>
      </c>
      <c r="H53" s="42">
        <v>0</v>
      </c>
      <c r="I53" s="42">
        <v>0</v>
      </c>
      <c r="J53" s="18">
        <v>0</v>
      </c>
      <c r="K53" s="49"/>
      <c r="L53" s="5">
        <v>50</v>
      </c>
      <c r="M53">
        <v>6915</v>
      </c>
      <c r="N53" s="2" t="e">
        <f t="shared" si="6"/>
        <v>#DIV/0!</v>
      </c>
      <c r="O53" s="2" t="e">
        <f t="shared" si="7"/>
        <v>#DIV/0!</v>
      </c>
      <c r="P53" s="2"/>
      <c r="Q53" s="2"/>
      <c r="R53" s="2">
        <f t="shared" si="8"/>
        <v>0</v>
      </c>
      <c r="S53" s="2"/>
      <c r="T53" s="2"/>
      <c r="U53" s="2"/>
      <c r="V53" s="2" t="e">
        <f t="shared" si="0"/>
        <v>#DIV/0!</v>
      </c>
    </row>
    <row r="54" spans="1:22">
      <c r="A54" s="5">
        <v>51</v>
      </c>
      <c r="B54" s="42">
        <v>867</v>
      </c>
      <c r="C54" s="42">
        <v>10</v>
      </c>
      <c r="D54" s="42" t="s">
        <v>16</v>
      </c>
      <c r="E54" s="42">
        <v>0</v>
      </c>
      <c r="F54" s="42">
        <v>0</v>
      </c>
      <c r="G54" s="42">
        <v>0</v>
      </c>
      <c r="H54" s="42">
        <v>0</v>
      </c>
      <c r="I54" s="42">
        <v>0</v>
      </c>
      <c r="J54" s="18">
        <v>0</v>
      </c>
      <c r="K54" s="49"/>
      <c r="L54" s="5">
        <v>51</v>
      </c>
      <c r="M54">
        <v>6938</v>
      </c>
      <c r="N54" s="2" t="e">
        <f t="shared" si="6"/>
        <v>#DIV/0!</v>
      </c>
      <c r="O54" s="2" t="e">
        <f t="shared" si="7"/>
        <v>#DIV/0!</v>
      </c>
      <c r="P54" s="2"/>
      <c r="Q54" s="2"/>
      <c r="R54" s="2">
        <f t="shared" si="8"/>
        <v>0</v>
      </c>
      <c r="S54" s="2"/>
      <c r="T54" s="2"/>
      <c r="U54" s="2"/>
      <c r="V54" s="2" t="e">
        <f t="shared" si="0"/>
        <v>#DIV/0!</v>
      </c>
    </row>
    <row r="55" spans="1:22">
      <c r="A55" s="5">
        <v>52</v>
      </c>
      <c r="B55" s="42">
        <v>867</v>
      </c>
      <c r="C55" s="42">
        <v>20</v>
      </c>
      <c r="D55" s="42" t="s">
        <v>16</v>
      </c>
      <c r="E55" s="42">
        <v>0</v>
      </c>
      <c r="F55" s="42">
        <v>0</v>
      </c>
      <c r="G55" s="42">
        <v>0</v>
      </c>
      <c r="H55" s="42">
        <v>0</v>
      </c>
      <c r="I55" s="42">
        <v>0</v>
      </c>
      <c r="J55" s="18">
        <v>0</v>
      </c>
      <c r="K55" s="49"/>
      <c r="L55" s="5">
        <v>52</v>
      </c>
      <c r="M55">
        <v>7042</v>
      </c>
      <c r="N55" s="2" t="e">
        <f t="shared" si="6"/>
        <v>#DIV/0!</v>
      </c>
      <c r="O55" s="2" t="e">
        <f t="shared" si="7"/>
        <v>#DIV/0!</v>
      </c>
      <c r="P55" s="2"/>
      <c r="Q55" s="2"/>
      <c r="R55" s="2">
        <f t="shared" si="8"/>
        <v>0</v>
      </c>
      <c r="S55" s="2"/>
      <c r="T55" s="2"/>
      <c r="U55" s="2"/>
      <c r="V55" s="2" t="e">
        <f t="shared" si="0"/>
        <v>#DIV/0!</v>
      </c>
    </row>
    <row r="56" spans="1:22">
      <c r="A56" s="5">
        <v>53</v>
      </c>
      <c r="B56" s="42">
        <v>867</v>
      </c>
      <c r="C56" s="42">
        <v>31</v>
      </c>
      <c r="D56" s="42" t="s">
        <v>36</v>
      </c>
      <c r="E56" s="42">
        <v>0</v>
      </c>
      <c r="F56" s="42">
        <v>0</v>
      </c>
      <c r="G56" s="42">
        <v>0</v>
      </c>
      <c r="H56" s="42">
        <v>0</v>
      </c>
      <c r="I56" s="42">
        <v>0</v>
      </c>
      <c r="J56" s="18">
        <v>0</v>
      </c>
      <c r="K56" s="49"/>
      <c r="L56" s="5">
        <v>53</v>
      </c>
      <c r="M56">
        <v>7051</v>
      </c>
      <c r="N56" s="2" t="e">
        <f t="shared" si="6"/>
        <v>#DIV/0!</v>
      </c>
      <c r="O56" s="2" t="e">
        <f t="shared" si="7"/>
        <v>#DIV/0!</v>
      </c>
      <c r="P56" s="2"/>
      <c r="Q56" s="2"/>
      <c r="R56" s="2">
        <f t="shared" si="8"/>
        <v>0</v>
      </c>
      <c r="S56" s="2"/>
      <c r="T56" s="2"/>
      <c r="U56" s="2"/>
      <c r="V56" s="2" t="e">
        <f t="shared" si="0"/>
        <v>#DIV/0!</v>
      </c>
    </row>
    <row r="57" spans="1:22">
      <c r="A57" s="5">
        <v>54</v>
      </c>
      <c r="B57" s="14">
        <v>867</v>
      </c>
      <c r="C57" s="15">
        <v>40</v>
      </c>
      <c r="D57" s="14" t="s">
        <v>16</v>
      </c>
      <c r="E57" s="15">
        <v>0</v>
      </c>
      <c r="F57" s="14">
        <v>0</v>
      </c>
      <c r="G57" s="14">
        <v>0</v>
      </c>
      <c r="H57" s="14">
        <v>0</v>
      </c>
      <c r="I57" s="14">
        <v>0</v>
      </c>
      <c r="J57" s="18">
        <v>0</v>
      </c>
      <c r="K57" s="49"/>
      <c r="L57" s="5">
        <v>54</v>
      </c>
      <c r="M57" s="1">
        <v>7158</v>
      </c>
      <c r="N57" s="26" t="e">
        <f t="shared" si="6"/>
        <v>#DIV/0!</v>
      </c>
      <c r="O57" s="26" t="e">
        <f t="shared" si="7"/>
        <v>#DIV/0!</v>
      </c>
      <c r="P57" s="26"/>
      <c r="Q57" s="26"/>
      <c r="R57" s="26">
        <f t="shared" si="8"/>
        <v>0</v>
      </c>
      <c r="S57" s="26"/>
      <c r="T57" s="26"/>
      <c r="U57" s="26"/>
      <c r="V57" s="2" t="e">
        <f t="shared" si="0"/>
        <v>#DIV/0!</v>
      </c>
    </row>
    <row r="58" spans="1:22">
      <c r="A58" s="5">
        <v>55</v>
      </c>
      <c r="B58" s="42">
        <v>968</v>
      </c>
      <c r="C58" s="42">
        <v>1</v>
      </c>
      <c r="D58" s="42" t="s">
        <v>36</v>
      </c>
      <c r="E58" s="42">
        <v>0</v>
      </c>
      <c r="F58" s="42">
        <v>0</v>
      </c>
      <c r="G58" s="42">
        <v>0</v>
      </c>
      <c r="H58" s="42">
        <v>0</v>
      </c>
      <c r="I58" s="42">
        <v>0</v>
      </c>
      <c r="J58" s="18">
        <v>0</v>
      </c>
      <c r="K58" s="49"/>
      <c r="L58" s="28"/>
      <c r="V58" s="19"/>
    </row>
    <row r="59" spans="1:22">
      <c r="A59" s="5">
        <v>56</v>
      </c>
      <c r="B59" s="42">
        <v>968</v>
      </c>
      <c r="C59" s="42">
        <v>17</v>
      </c>
      <c r="D59" s="42" t="s">
        <v>16</v>
      </c>
      <c r="E59" s="42">
        <v>0</v>
      </c>
      <c r="F59" s="42">
        <v>0</v>
      </c>
      <c r="G59" s="42">
        <v>0</v>
      </c>
      <c r="H59" s="42">
        <v>0</v>
      </c>
      <c r="I59" s="42">
        <v>0</v>
      </c>
      <c r="J59" s="18">
        <v>0</v>
      </c>
      <c r="K59" s="49"/>
      <c r="L59" s="28"/>
      <c r="V59" s="18"/>
    </row>
    <row r="60" spans="1:22">
      <c r="A60" s="5">
        <v>57</v>
      </c>
      <c r="B60" s="42">
        <v>968</v>
      </c>
      <c r="C60" s="42">
        <v>28</v>
      </c>
      <c r="D60" s="42" t="s">
        <v>16</v>
      </c>
      <c r="E60" s="42">
        <v>0</v>
      </c>
      <c r="F60" s="42">
        <v>0</v>
      </c>
      <c r="G60" s="42">
        <v>0</v>
      </c>
      <c r="H60" s="42">
        <v>0</v>
      </c>
      <c r="I60" s="42">
        <v>0</v>
      </c>
      <c r="J60" s="18">
        <v>0</v>
      </c>
      <c r="K60" s="49"/>
      <c r="L60" s="28"/>
      <c r="V60" s="19"/>
    </row>
    <row r="61" spans="1:22">
      <c r="A61" s="5">
        <v>58</v>
      </c>
      <c r="B61" s="42">
        <v>968</v>
      </c>
      <c r="C61" s="42">
        <v>33</v>
      </c>
      <c r="D61" s="42" t="s">
        <v>16</v>
      </c>
      <c r="E61" s="42">
        <v>0</v>
      </c>
      <c r="F61" s="42">
        <v>0</v>
      </c>
      <c r="G61" s="42">
        <v>0</v>
      </c>
      <c r="H61" s="42">
        <v>0</v>
      </c>
      <c r="I61" s="42">
        <v>0</v>
      </c>
      <c r="J61" s="18">
        <v>0</v>
      </c>
      <c r="K61" s="49"/>
      <c r="L61" s="28"/>
      <c r="V61" s="18"/>
    </row>
    <row r="62" spans="1:22">
      <c r="A62" s="5">
        <v>59</v>
      </c>
      <c r="B62" s="42">
        <v>980</v>
      </c>
      <c r="C62" s="42">
        <v>5</v>
      </c>
      <c r="D62" s="42" t="s">
        <v>36</v>
      </c>
      <c r="E62" s="42">
        <v>0</v>
      </c>
      <c r="F62" s="42">
        <v>0</v>
      </c>
      <c r="G62" s="42">
        <v>0</v>
      </c>
      <c r="H62" s="42">
        <v>0</v>
      </c>
      <c r="I62" s="42">
        <v>0</v>
      </c>
      <c r="J62" s="18">
        <v>0</v>
      </c>
      <c r="K62" s="49"/>
      <c r="L62" s="28"/>
      <c r="V62" s="19"/>
    </row>
    <row r="63" spans="1:22">
      <c r="A63" s="5">
        <v>60</v>
      </c>
      <c r="B63" s="42">
        <v>980</v>
      </c>
      <c r="C63" s="42">
        <v>13</v>
      </c>
      <c r="D63" s="42" t="s">
        <v>16</v>
      </c>
      <c r="E63" s="42">
        <v>0</v>
      </c>
      <c r="F63" s="42">
        <v>0</v>
      </c>
      <c r="G63" s="42">
        <v>0</v>
      </c>
      <c r="H63" s="42">
        <v>0</v>
      </c>
      <c r="I63" s="42">
        <v>0</v>
      </c>
      <c r="J63" s="18">
        <v>0</v>
      </c>
      <c r="K63" s="49"/>
      <c r="L63" s="28"/>
      <c r="V63" s="18"/>
    </row>
    <row r="64" spans="1:22">
      <c r="A64" s="5">
        <v>61</v>
      </c>
      <c r="B64" s="42">
        <v>980</v>
      </c>
      <c r="C64" s="42">
        <v>21</v>
      </c>
      <c r="D64" s="42" t="s">
        <v>16</v>
      </c>
      <c r="E64" s="42">
        <v>0</v>
      </c>
      <c r="F64" s="42">
        <v>0</v>
      </c>
      <c r="G64" s="42">
        <v>0</v>
      </c>
      <c r="H64" s="42">
        <v>0</v>
      </c>
      <c r="I64" s="42">
        <v>0</v>
      </c>
      <c r="J64" s="18">
        <v>0</v>
      </c>
      <c r="K64" s="49"/>
      <c r="V64" s="19"/>
    </row>
    <row r="65" spans="1:22">
      <c r="A65" s="5">
        <v>62</v>
      </c>
      <c r="B65" s="42">
        <v>980</v>
      </c>
      <c r="C65" s="42">
        <v>32</v>
      </c>
      <c r="D65" s="42" t="s">
        <v>16</v>
      </c>
      <c r="E65" s="42">
        <v>0</v>
      </c>
      <c r="F65" s="42">
        <v>0</v>
      </c>
      <c r="G65" s="42">
        <v>0</v>
      </c>
      <c r="H65" s="42">
        <v>0</v>
      </c>
      <c r="I65" s="42">
        <v>0</v>
      </c>
      <c r="J65" s="18">
        <v>0</v>
      </c>
      <c r="K65" s="49"/>
      <c r="V65" s="18"/>
    </row>
    <row r="66" spans="1:22">
      <c r="A66" s="5">
        <v>63</v>
      </c>
      <c r="B66" s="42">
        <v>1197</v>
      </c>
      <c r="C66" s="42">
        <v>6</v>
      </c>
      <c r="D66" s="42" t="s">
        <v>36</v>
      </c>
      <c r="E66" s="42">
        <v>0</v>
      </c>
      <c r="F66" s="42">
        <v>0</v>
      </c>
      <c r="G66" s="42">
        <v>0</v>
      </c>
      <c r="H66" s="42">
        <v>0</v>
      </c>
      <c r="I66" s="42">
        <v>0</v>
      </c>
      <c r="J66" s="18">
        <v>0</v>
      </c>
      <c r="K66" s="49"/>
      <c r="V66" s="19"/>
    </row>
    <row r="67" spans="1:22">
      <c r="A67" s="5">
        <v>64</v>
      </c>
      <c r="B67" s="42">
        <v>1197</v>
      </c>
      <c r="C67" s="42">
        <v>12</v>
      </c>
      <c r="D67" s="42" t="s">
        <v>16</v>
      </c>
      <c r="E67" s="42">
        <v>0</v>
      </c>
      <c r="F67" s="42">
        <v>0</v>
      </c>
      <c r="G67" s="42">
        <v>0</v>
      </c>
      <c r="H67" s="42">
        <v>0</v>
      </c>
      <c r="I67" s="42">
        <v>0</v>
      </c>
      <c r="J67" s="18">
        <v>0</v>
      </c>
      <c r="K67" s="49"/>
      <c r="V67" s="18"/>
    </row>
    <row r="68" spans="1:22">
      <c r="A68" s="5">
        <v>65</v>
      </c>
      <c r="B68" s="42">
        <v>1197</v>
      </c>
      <c r="C68" s="42">
        <v>23</v>
      </c>
      <c r="D68" s="42" t="s">
        <v>16</v>
      </c>
      <c r="E68" s="42">
        <v>0</v>
      </c>
      <c r="F68" s="42">
        <v>0</v>
      </c>
      <c r="G68" s="42">
        <v>0</v>
      </c>
      <c r="H68" s="42">
        <v>0</v>
      </c>
      <c r="I68" s="42">
        <v>0</v>
      </c>
      <c r="J68" s="18">
        <v>0</v>
      </c>
      <c r="K68" s="49"/>
      <c r="V68" s="19"/>
    </row>
    <row r="69" spans="1:22">
      <c r="A69" s="5">
        <v>66</v>
      </c>
      <c r="B69" s="42">
        <v>1197</v>
      </c>
      <c r="C69" s="42">
        <v>29</v>
      </c>
      <c r="D69" s="42" t="s">
        <v>16</v>
      </c>
      <c r="E69" s="42">
        <v>0</v>
      </c>
      <c r="F69" s="42">
        <v>0</v>
      </c>
      <c r="G69" s="42">
        <v>0</v>
      </c>
      <c r="H69" s="42">
        <v>0</v>
      </c>
      <c r="I69" s="42">
        <v>0</v>
      </c>
      <c r="J69" s="18">
        <v>0</v>
      </c>
      <c r="K69" s="49"/>
      <c r="V69" s="18"/>
    </row>
    <row r="70" spans="1:22">
      <c r="A70" s="5">
        <v>67</v>
      </c>
      <c r="B70" s="42">
        <v>1197</v>
      </c>
      <c r="C70" s="42">
        <v>43</v>
      </c>
      <c r="D70" s="42" t="s">
        <v>36</v>
      </c>
      <c r="E70" s="42">
        <v>0</v>
      </c>
      <c r="F70" s="42">
        <v>0</v>
      </c>
      <c r="G70" s="42">
        <v>0</v>
      </c>
      <c r="H70" s="42">
        <v>0</v>
      </c>
      <c r="I70" s="42">
        <v>0</v>
      </c>
      <c r="J70" s="18">
        <v>0</v>
      </c>
      <c r="K70" s="49"/>
      <c r="V70" s="19"/>
    </row>
    <row r="71" spans="1:22">
      <c r="A71" s="5">
        <v>68</v>
      </c>
      <c r="B71" s="12">
        <v>1452</v>
      </c>
      <c r="C71" s="13">
        <v>9</v>
      </c>
      <c r="D71" s="12" t="s">
        <v>16</v>
      </c>
      <c r="E71" s="13">
        <v>0</v>
      </c>
      <c r="F71" s="12">
        <v>0</v>
      </c>
      <c r="G71" s="12">
        <v>0</v>
      </c>
      <c r="H71" s="12">
        <v>0</v>
      </c>
      <c r="I71" s="12">
        <v>0</v>
      </c>
      <c r="J71" s="18">
        <v>0</v>
      </c>
      <c r="K71" s="49"/>
      <c r="V71" s="18"/>
    </row>
    <row r="72" spans="1:22">
      <c r="A72" s="5">
        <v>69</v>
      </c>
      <c r="B72" s="42">
        <v>1452</v>
      </c>
      <c r="C72" s="42">
        <v>14</v>
      </c>
      <c r="D72" s="42" t="s">
        <v>16</v>
      </c>
      <c r="E72" s="42">
        <v>0</v>
      </c>
      <c r="F72" s="42">
        <v>0</v>
      </c>
      <c r="G72" s="42">
        <v>0</v>
      </c>
      <c r="H72" s="42">
        <v>0</v>
      </c>
      <c r="I72" s="42">
        <v>0</v>
      </c>
      <c r="J72" s="18">
        <v>0</v>
      </c>
      <c r="K72" s="49"/>
      <c r="V72" s="19"/>
    </row>
    <row r="73" spans="1:22">
      <c r="A73" s="5">
        <v>70</v>
      </c>
      <c r="B73" s="42">
        <v>1452</v>
      </c>
      <c r="C73" s="42">
        <v>21</v>
      </c>
      <c r="D73" s="42" t="s">
        <v>16</v>
      </c>
      <c r="E73" s="42">
        <v>0</v>
      </c>
      <c r="F73" s="42">
        <v>0</v>
      </c>
      <c r="G73" s="42">
        <v>0</v>
      </c>
      <c r="H73" s="42">
        <v>0</v>
      </c>
      <c r="I73" s="42">
        <v>0</v>
      </c>
      <c r="J73" s="18">
        <v>0</v>
      </c>
      <c r="K73" s="49"/>
      <c r="V73" s="18"/>
    </row>
    <row r="74" spans="1:22">
      <c r="A74" s="5">
        <v>71</v>
      </c>
      <c r="B74" s="42">
        <v>1452</v>
      </c>
      <c r="C74" s="42">
        <v>36</v>
      </c>
      <c r="D74" s="42" t="s">
        <v>16</v>
      </c>
      <c r="E74" s="42">
        <v>0</v>
      </c>
      <c r="F74" s="42">
        <v>0</v>
      </c>
      <c r="G74" s="42">
        <v>0</v>
      </c>
      <c r="H74" s="42">
        <v>0</v>
      </c>
      <c r="I74" s="42">
        <v>0</v>
      </c>
      <c r="J74" s="18">
        <v>0</v>
      </c>
      <c r="K74" s="49"/>
      <c r="V74" s="19"/>
    </row>
    <row r="75" spans="1:22">
      <c r="A75" s="5">
        <v>72</v>
      </c>
      <c r="B75" s="8">
        <v>1452</v>
      </c>
      <c r="C75" s="8">
        <v>43</v>
      </c>
      <c r="D75" s="9" t="s">
        <v>16</v>
      </c>
      <c r="E75" s="8">
        <v>0</v>
      </c>
      <c r="F75" s="9">
        <v>0</v>
      </c>
      <c r="G75" s="9">
        <v>0</v>
      </c>
      <c r="H75" s="9">
        <v>0</v>
      </c>
      <c r="I75" s="9">
        <v>0</v>
      </c>
      <c r="J75" s="18">
        <v>0</v>
      </c>
      <c r="K75" s="49"/>
      <c r="V75" s="18"/>
    </row>
    <row r="76" spans="1:22">
      <c r="A76" s="5">
        <v>73</v>
      </c>
      <c r="B76" s="42">
        <v>1515</v>
      </c>
      <c r="C76" s="42">
        <v>7</v>
      </c>
      <c r="D76" s="42" t="s">
        <v>16</v>
      </c>
      <c r="E76" s="42">
        <v>0</v>
      </c>
      <c r="F76" s="42">
        <v>0</v>
      </c>
      <c r="G76" s="42">
        <v>0</v>
      </c>
      <c r="H76" s="42">
        <v>1</v>
      </c>
      <c r="I76" s="42">
        <v>0</v>
      </c>
      <c r="J76" s="18">
        <v>0</v>
      </c>
      <c r="K76" s="49"/>
      <c r="V76" s="19"/>
    </row>
    <row r="77" spans="1:22">
      <c r="A77" s="5">
        <v>74</v>
      </c>
      <c r="B77" s="42">
        <v>1515</v>
      </c>
      <c r="C77" s="42">
        <v>15</v>
      </c>
      <c r="D77" s="42" t="s">
        <v>16</v>
      </c>
      <c r="E77" s="42">
        <v>0</v>
      </c>
      <c r="F77" s="42">
        <v>0</v>
      </c>
      <c r="G77" s="42">
        <v>0</v>
      </c>
      <c r="H77" s="42">
        <v>0</v>
      </c>
      <c r="I77" s="42">
        <v>0</v>
      </c>
      <c r="J77" s="18">
        <v>0</v>
      </c>
      <c r="K77" s="49"/>
      <c r="V77" s="18"/>
    </row>
    <row r="78" spans="1:22">
      <c r="A78" s="5">
        <v>75</v>
      </c>
      <c r="B78" s="14">
        <v>1515</v>
      </c>
      <c r="C78" s="15">
        <v>26</v>
      </c>
      <c r="D78" s="15" t="s">
        <v>16</v>
      </c>
      <c r="E78" s="15">
        <v>0</v>
      </c>
      <c r="F78" s="15">
        <v>0</v>
      </c>
      <c r="G78" s="15">
        <v>0</v>
      </c>
      <c r="H78" s="15">
        <v>0</v>
      </c>
      <c r="I78" s="15">
        <v>0</v>
      </c>
      <c r="J78" s="18">
        <v>0</v>
      </c>
      <c r="K78" s="49"/>
      <c r="V78" s="19"/>
    </row>
    <row r="79" spans="1:22">
      <c r="A79" s="5">
        <v>76</v>
      </c>
      <c r="B79" s="42">
        <v>1515</v>
      </c>
      <c r="C79" s="42">
        <v>33</v>
      </c>
      <c r="D79" s="42" t="s">
        <v>16</v>
      </c>
      <c r="E79" s="42">
        <v>0</v>
      </c>
      <c r="F79" s="42">
        <v>0</v>
      </c>
      <c r="G79" s="42">
        <v>0</v>
      </c>
      <c r="H79" s="42">
        <v>0</v>
      </c>
      <c r="I79" s="42">
        <v>0</v>
      </c>
      <c r="J79" s="18">
        <v>0</v>
      </c>
      <c r="K79" s="49"/>
      <c r="V79" s="18"/>
    </row>
    <row r="80" spans="1:22">
      <c r="A80" s="5">
        <v>77</v>
      </c>
      <c r="B80" s="42">
        <v>1515</v>
      </c>
      <c r="C80" s="42">
        <v>40</v>
      </c>
      <c r="D80" s="42" t="s">
        <v>36</v>
      </c>
      <c r="E80" s="42">
        <v>0</v>
      </c>
      <c r="F80" s="42">
        <v>0</v>
      </c>
      <c r="G80" s="42">
        <v>0</v>
      </c>
      <c r="H80" s="42">
        <v>0</v>
      </c>
      <c r="I80" s="42">
        <v>0</v>
      </c>
      <c r="J80" s="18">
        <v>0</v>
      </c>
      <c r="K80" s="49"/>
      <c r="V80" s="19"/>
    </row>
    <row r="81" spans="1:22">
      <c r="A81" s="5">
        <v>78</v>
      </c>
      <c r="B81" s="42">
        <v>1759</v>
      </c>
      <c r="C81" s="42">
        <v>5</v>
      </c>
      <c r="D81" s="42" t="s">
        <v>36</v>
      </c>
      <c r="E81" s="42">
        <v>0</v>
      </c>
      <c r="F81" s="42">
        <v>0</v>
      </c>
      <c r="G81" s="42">
        <v>0</v>
      </c>
      <c r="H81" s="42">
        <v>0</v>
      </c>
      <c r="I81" s="42">
        <v>0</v>
      </c>
      <c r="J81" s="18">
        <v>0</v>
      </c>
      <c r="K81" s="49"/>
      <c r="V81" s="18"/>
    </row>
    <row r="82" spans="1:22">
      <c r="A82" s="5">
        <v>79</v>
      </c>
      <c r="B82" s="42">
        <v>1759</v>
      </c>
      <c r="C82" s="42">
        <v>17</v>
      </c>
      <c r="D82" s="42" t="s">
        <v>16</v>
      </c>
      <c r="E82" s="42">
        <v>0</v>
      </c>
      <c r="F82" s="42">
        <v>0</v>
      </c>
      <c r="G82" s="42">
        <v>0</v>
      </c>
      <c r="H82" s="42">
        <v>0</v>
      </c>
      <c r="I82" s="42">
        <v>0</v>
      </c>
      <c r="J82" s="18">
        <v>0</v>
      </c>
      <c r="K82" s="49"/>
      <c r="V82" s="19"/>
    </row>
    <row r="83" spans="1:22">
      <c r="A83" s="5">
        <v>80</v>
      </c>
      <c r="B83" s="42">
        <v>1759</v>
      </c>
      <c r="C83" s="42">
        <v>23</v>
      </c>
      <c r="D83" s="42" t="s">
        <v>36</v>
      </c>
      <c r="E83" s="42">
        <v>0</v>
      </c>
      <c r="F83" s="42">
        <v>0</v>
      </c>
      <c r="G83" s="42">
        <v>0</v>
      </c>
      <c r="H83" s="42">
        <v>0</v>
      </c>
      <c r="I83" s="42">
        <v>0</v>
      </c>
      <c r="J83" s="18">
        <v>0</v>
      </c>
      <c r="K83" s="49"/>
      <c r="V83" s="18"/>
    </row>
    <row r="84" spans="1:22">
      <c r="A84" s="5">
        <v>81</v>
      </c>
      <c r="B84" s="42">
        <v>1759</v>
      </c>
      <c r="C84" s="42">
        <v>34</v>
      </c>
      <c r="D84" s="42" t="s">
        <v>16</v>
      </c>
      <c r="E84" s="42">
        <v>0</v>
      </c>
      <c r="F84" s="42">
        <v>0</v>
      </c>
      <c r="G84" s="42">
        <v>0</v>
      </c>
      <c r="H84" s="42">
        <v>0</v>
      </c>
      <c r="I84" s="42">
        <v>0</v>
      </c>
      <c r="J84" s="18">
        <v>0</v>
      </c>
      <c r="K84" s="49"/>
      <c r="V84" s="19"/>
    </row>
    <row r="85" spans="1:22">
      <c r="A85" s="5">
        <v>82</v>
      </c>
      <c r="B85" s="42">
        <v>1759</v>
      </c>
      <c r="C85" s="42">
        <v>41</v>
      </c>
      <c r="D85" s="42" t="s">
        <v>36</v>
      </c>
      <c r="E85" s="42">
        <v>0</v>
      </c>
      <c r="F85" s="42">
        <v>0</v>
      </c>
      <c r="G85" s="42">
        <v>0</v>
      </c>
      <c r="H85" s="42">
        <v>0</v>
      </c>
      <c r="I85" s="42">
        <v>0</v>
      </c>
      <c r="J85" s="18">
        <v>0</v>
      </c>
      <c r="K85" s="49"/>
      <c r="V85" s="18"/>
    </row>
    <row r="86" spans="1:22">
      <c r="A86" s="5">
        <v>83</v>
      </c>
      <c r="B86" s="42">
        <v>1972</v>
      </c>
      <c r="C86" s="42">
        <v>8</v>
      </c>
      <c r="D86" s="42" t="s">
        <v>36</v>
      </c>
      <c r="E86" s="42">
        <v>0</v>
      </c>
      <c r="F86" s="42">
        <v>0</v>
      </c>
      <c r="G86" s="42">
        <v>0</v>
      </c>
      <c r="H86" s="42">
        <v>0</v>
      </c>
      <c r="I86" s="42">
        <v>0</v>
      </c>
      <c r="J86" s="18">
        <v>0</v>
      </c>
      <c r="K86" s="49"/>
      <c r="V86" s="19"/>
    </row>
    <row r="87" spans="1:22">
      <c r="A87" s="5">
        <v>84</v>
      </c>
      <c r="B87" s="42">
        <v>1972</v>
      </c>
      <c r="C87" s="42">
        <v>13</v>
      </c>
      <c r="D87" s="42" t="s">
        <v>36</v>
      </c>
      <c r="E87" s="42">
        <v>0</v>
      </c>
      <c r="F87" s="42">
        <v>0</v>
      </c>
      <c r="G87" s="42">
        <v>0</v>
      </c>
      <c r="H87" s="42">
        <v>0</v>
      </c>
      <c r="I87" s="42">
        <v>0</v>
      </c>
      <c r="J87" s="18">
        <v>0</v>
      </c>
      <c r="K87" s="49"/>
      <c r="V87" s="18"/>
    </row>
    <row r="88" spans="1:22">
      <c r="A88" s="5">
        <v>85</v>
      </c>
      <c r="B88" s="42">
        <v>1972</v>
      </c>
      <c r="C88" s="42">
        <v>23</v>
      </c>
      <c r="D88" s="42" t="s">
        <v>36</v>
      </c>
      <c r="E88" s="42">
        <v>0</v>
      </c>
      <c r="F88" s="42">
        <v>0</v>
      </c>
      <c r="G88" s="42">
        <v>0</v>
      </c>
      <c r="H88" s="42">
        <v>0</v>
      </c>
      <c r="I88" s="42">
        <v>0</v>
      </c>
      <c r="J88" s="18">
        <v>0</v>
      </c>
      <c r="K88" s="49"/>
      <c r="V88" s="19"/>
    </row>
    <row r="89" spans="1:22">
      <c r="A89" s="5">
        <v>86</v>
      </c>
      <c r="B89" s="42">
        <v>2375</v>
      </c>
      <c r="C89" s="42">
        <v>4</v>
      </c>
      <c r="D89" s="42" t="s">
        <v>16</v>
      </c>
      <c r="E89" s="42">
        <v>0</v>
      </c>
      <c r="F89" s="42">
        <v>0</v>
      </c>
      <c r="G89" s="42">
        <v>0</v>
      </c>
      <c r="H89" s="42">
        <v>0</v>
      </c>
      <c r="I89" s="42">
        <v>0</v>
      </c>
      <c r="J89" s="18">
        <v>0</v>
      </c>
      <c r="K89" s="49"/>
      <c r="V89" s="18"/>
    </row>
    <row r="90" spans="1:22">
      <c r="A90" s="5">
        <v>87</v>
      </c>
      <c r="B90" s="42">
        <v>2375</v>
      </c>
      <c r="C90" s="42">
        <v>16</v>
      </c>
      <c r="D90" s="42" t="s">
        <v>36</v>
      </c>
      <c r="E90" s="42">
        <v>0</v>
      </c>
      <c r="F90" s="42">
        <v>0</v>
      </c>
      <c r="G90" s="42">
        <v>0</v>
      </c>
      <c r="H90" s="42">
        <v>0</v>
      </c>
      <c r="I90" s="42">
        <v>0</v>
      </c>
      <c r="J90" s="18">
        <v>0</v>
      </c>
      <c r="K90" s="49"/>
      <c r="V90" s="19"/>
    </row>
    <row r="91" spans="1:22">
      <c r="A91" s="5">
        <v>88</v>
      </c>
      <c r="B91" s="42">
        <v>2375</v>
      </c>
      <c r="C91" s="42">
        <v>22</v>
      </c>
      <c r="D91" s="42" t="s">
        <v>16</v>
      </c>
      <c r="E91" s="42">
        <v>0</v>
      </c>
      <c r="F91" s="42">
        <v>0</v>
      </c>
      <c r="G91" s="42">
        <v>0</v>
      </c>
      <c r="H91" s="42">
        <v>0</v>
      </c>
      <c r="I91" s="42">
        <v>0</v>
      </c>
      <c r="J91" s="18">
        <v>0</v>
      </c>
      <c r="K91" s="49"/>
      <c r="V91" s="18"/>
    </row>
    <row r="92" spans="1:22">
      <c r="A92" s="5">
        <v>89</v>
      </c>
      <c r="B92" s="42">
        <v>2375</v>
      </c>
      <c r="C92" s="42">
        <v>33</v>
      </c>
      <c r="D92" s="42" t="s">
        <v>16</v>
      </c>
      <c r="E92" s="42">
        <v>0</v>
      </c>
      <c r="F92" s="42">
        <v>0</v>
      </c>
      <c r="G92" s="42">
        <v>0</v>
      </c>
      <c r="H92" s="42">
        <v>0</v>
      </c>
      <c r="I92" s="42">
        <v>0</v>
      </c>
      <c r="J92" s="18">
        <v>0</v>
      </c>
      <c r="K92" s="49"/>
      <c r="V92" s="19"/>
    </row>
    <row r="93" spans="1:22">
      <c r="A93" s="5">
        <v>90</v>
      </c>
      <c r="B93" s="42">
        <v>2375</v>
      </c>
      <c r="C93" s="42">
        <v>38</v>
      </c>
      <c r="D93" s="42" t="s">
        <v>16</v>
      </c>
      <c r="E93" s="42">
        <v>0</v>
      </c>
      <c r="F93" s="42">
        <v>0</v>
      </c>
      <c r="G93" s="42">
        <v>0</v>
      </c>
      <c r="H93" s="42">
        <v>0</v>
      </c>
      <c r="I93" s="42">
        <v>0</v>
      </c>
      <c r="J93" s="18">
        <v>0</v>
      </c>
      <c r="K93" s="49"/>
      <c r="V93" s="18"/>
    </row>
    <row r="94" spans="1:22">
      <c r="A94" s="5">
        <v>91</v>
      </c>
      <c r="B94" s="42">
        <v>2496</v>
      </c>
      <c r="C94" s="42">
        <v>2</v>
      </c>
      <c r="D94" s="42" t="s">
        <v>16</v>
      </c>
      <c r="E94" s="42">
        <v>0</v>
      </c>
      <c r="F94" s="42">
        <v>0</v>
      </c>
      <c r="G94" s="42">
        <v>0</v>
      </c>
      <c r="H94" s="42">
        <v>0</v>
      </c>
      <c r="I94" s="42">
        <v>0</v>
      </c>
      <c r="J94" s="18">
        <v>0</v>
      </c>
      <c r="K94" s="49"/>
      <c r="V94" s="19"/>
    </row>
    <row r="95" spans="1:22">
      <c r="A95" s="5">
        <v>92</v>
      </c>
      <c r="B95" s="42">
        <v>2496</v>
      </c>
      <c r="C95" s="42">
        <v>18</v>
      </c>
      <c r="D95" s="42" t="s">
        <v>16</v>
      </c>
      <c r="E95" s="42">
        <v>0</v>
      </c>
      <c r="F95" s="42">
        <v>0</v>
      </c>
      <c r="G95" s="42">
        <v>0</v>
      </c>
      <c r="H95" s="42">
        <v>0</v>
      </c>
      <c r="I95" s="42">
        <v>0</v>
      </c>
      <c r="J95" s="18">
        <v>0</v>
      </c>
      <c r="K95" s="49"/>
      <c r="V95" s="18"/>
    </row>
    <row r="96" spans="1:22">
      <c r="A96" s="5">
        <v>93</v>
      </c>
      <c r="B96" s="42">
        <v>2496</v>
      </c>
      <c r="C96" s="42">
        <v>27</v>
      </c>
      <c r="D96" s="42" t="s">
        <v>16</v>
      </c>
      <c r="E96" s="42">
        <v>0</v>
      </c>
      <c r="F96" s="42">
        <v>0</v>
      </c>
      <c r="G96" s="42">
        <v>0</v>
      </c>
      <c r="H96" s="42">
        <v>0</v>
      </c>
      <c r="I96" s="42">
        <v>0</v>
      </c>
      <c r="J96" s="18">
        <v>0</v>
      </c>
      <c r="K96" s="49"/>
      <c r="V96" s="19"/>
    </row>
    <row r="97" spans="1:22">
      <c r="A97" s="5">
        <v>94</v>
      </c>
      <c r="B97" s="42">
        <v>2496</v>
      </c>
      <c r="C97" s="42">
        <v>32</v>
      </c>
      <c r="D97" s="42" t="s">
        <v>16</v>
      </c>
      <c r="E97" s="42">
        <v>0</v>
      </c>
      <c r="F97" s="42">
        <v>0</v>
      </c>
      <c r="G97" s="42">
        <v>0</v>
      </c>
      <c r="H97" s="42">
        <v>0</v>
      </c>
      <c r="I97" s="42">
        <v>0</v>
      </c>
      <c r="J97" s="18">
        <v>0</v>
      </c>
      <c r="K97" s="49"/>
      <c r="V97" s="18"/>
    </row>
    <row r="98" spans="1:22">
      <c r="A98" s="5">
        <v>95</v>
      </c>
      <c r="B98" s="42">
        <v>2710</v>
      </c>
      <c r="C98" s="42">
        <v>8</v>
      </c>
      <c r="D98" s="42" t="s">
        <v>16</v>
      </c>
      <c r="E98" s="42">
        <v>0</v>
      </c>
      <c r="F98" s="42">
        <v>0</v>
      </c>
      <c r="G98" s="42">
        <v>0</v>
      </c>
      <c r="H98" s="42">
        <v>0</v>
      </c>
      <c r="I98" s="42">
        <v>0</v>
      </c>
      <c r="J98" s="18">
        <v>0</v>
      </c>
      <c r="K98" s="49"/>
      <c r="V98" s="19"/>
    </row>
    <row r="99" spans="1:22">
      <c r="A99" s="5">
        <v>96</v>
      </c>
      <c r="B99" s="42">
        <v>2710</v>
      </c>
      <c r="C99" s="42">
        <v>16</v>
      </c>
      <c r="D99" s="42" t="s">
        <v>16</v>
      </c>
      <c r="E99" s="42">
        <v>0</v>
      </c>
      <c r="F99" s="42">
        <v>0</v>
      </c>
      <c r="G99" s="42">
        <v>0</v>
      </c>
      <c r="H99" s="42">
        <v>0</v>
      </c>
      <c r="I99" s="42">
        <v>0</v>
      </c>
      <c r="J99" s="18">
        <v>0</v>
      </c>
      <c r="K99" s="49"/>
      <c r="V99" s="18"/>
    </row>
    <row r="100" spans="1:22">
      <c r="A100" s="5">
        <v>97</v>
      </c>
      <c r="B100" s="42">
        <v>2710</v>
      </c>
      <c r="C100" s="42">
        <v>21</v>
      </c>
      <c r="D100" s="42" t="s">
        <v>16</v>
      </c>
      <c r="E100" s="42">
        <v>0</v>
      </c>
      <c r="F100" s="42">
        <v>0</v>
      </c>
      <c r="G100" s="42">
        <v>0</v>
      </c>
      <c r="H100" s="42">
        <v>0</v>
      </c>
      <c r="I100" s="42">
        <v>0</v>
      </c>
      <c r="J100" s="18">
        <v>0</v>
      </c>
      <c r="K100" s="49"/>
      <c r="V100" s="19"/>
    </row>
    <row r="101" spans="1:22">
      <c r="A101" s="5">
        <v>98</v>
      </c>
      <c r="B101" s="42">
        <v>2710</v>
      </c>
      <c r="C101" s="42">
        <v>32</v>
      </c>
      <c r="D101" s="42" t="s">
        <v>36</v>
      </c>
      <c r="E101" s="42">
        <v>0</v>
      </c>
      <c r="F101" s="42">
        <v>0</v>
      </c>
      <c r="G101" s="42">
        <v>0</v>
      </c>
      <c r="H101" s="42">
        <v>0</v>
      </c>
      <c r="I101" s="42">
        <v>0</v>
      </c>
      <c r="J101" s="18">
        <v>0</v>
      </c>
      <c r="K101" s="49"/>
      <c r="V101" s="18"/>
    </row>
    <row r="102" spans="1:22">
      <c r="A102" s="5">
        <v>99</v>
      </c>
      <c r="B102" s="42">
        <v>2710</v>
      </c>
      <c r="C102" s="42">
        <v>40</v>
      </c>
      <c r="D102" s="42" t="s">
        <v>16</v>
      </c>
      <c r="E102" s="42">
        <v>0</v>
      </c>
      <c r="F102" s="42">
        <v>0</v>
      </c>
      <c r="G102" s="42">
        <v>0</v>
      </c>
      <c r="H102" s="42">
        <v>0</v>
      </c>
      <c r="I102" s="42">
        <v>0</v>
      </c>
      <c r="J102" s="18">
        <v>0</v>
      </c>
      <c r="K102" s="49"/>
      <c r="V102" s="19"/>
    </row>
    <row r="103" spans="1:22">
      <c r="A103" s="5">
        <v>100</v>
      </c>
      <c r="B103" s="42">
        <v>3309</v>
      </c>
      <c r="C103" s="42">
        <v>1</v>
      </c>
      <c r="D103" s="42" t="s">
        <v>16</v>
      </c>
      <c r="E103" s="42">
        <v>0</v>
      </c>
      <c r="F103" s="42">
        <v>0</v>
      </c>
      <c r="G103" s="42">
        <v>0</v>
      </c>
      <c r="H103" s="42">
        <v>0</v>
      </c>
      <c r="I103" s="42">
        <v>0</v>
      </c>
      <c r="J103" s="18">
        <v>0</v>
      </c>
      <c r="K103" s="49"/>
      <c r="V103" s="18"/>
    </row>
    <row r="104" spans="1:22">
      <c r="A104" s="5">
        <v>101</v>
      </c>
      <c r="B104" s="42">
        <v>3309</v>
      </c>
      <c r="C104" s="42">
        <v>15</v>
      </c>
      <c r="D104" s="42" t="s">
        <v>16</v>
      </c>
      <c r="E104" s="42">
        <v>0</v>
      </c>
      <c r="F104" s="42">
        <v>0</v>
      </c>
      <c r="G104" s="42">
        <v>0</v>
      </c>
      <c r="H104" s="42">
        <v>0</v>
      </c>
      <c r="I104" s="42">
        <v>0</v>
      </c>
      <c r="J104" s="18">
        <v>0</v>
      </c>
      <c r="K104" s="49"/>
      <c r="V104" s="19"/>
    </row>
    <row r="105" spans="1:22">
      <c r="A105" s="5">
        <v>102</v>
      </c>
      <c r="B105" s="42">
        <v>3309</v>
      </c>
      <c r="C105" s="42">
        <v>23</v>
      </c>
      <c r="D105" s="42" t="s">
        <v>36</v>
      </c>
      <c r="E105" s="42">
        <v>0</v>
      </c>
      <c r="F105" s="42">
        <v>0</v>
      </c>
      <c r="G105" s="42">
        <v>0</v>
      </c>
      <c r="H105" s="42">
        <v>0</v>
      </c>
      <c r="I105" s="42">
        <v>0</v>
      </c>
      <c r="J105" s="18">
        <v>0</v>
      </c>
      <c r="K105" s="17"/>
      <c r="V105" s="18"/>
    </row>
    <row r="106" spans="1:22">
      <c r="A106" s="5">
        <v>103</v>
      </c>
      <c r="B106" s="42">
        <v>3309</v>
      </c>
      <c r="C106" s="42">
        <v>32</v>
      </c>
      <c r="D106" s="42" t="s">
        <v>36</v>
      </c>
      <c r="E106" s="42">
        <v>0</v>
      </c>
      <c r="F106" s="42">
        <v>0</v>
      </c>
      <c r="G106" s="42">
        <v>0</v>
      </c>
      <c r="H106" s="42">
        <v>0</v>
      </c>
      <c r="I106" s="42">
        <v>0</v>
      </c>
      <c r="J106" s="18">
        <v>0</v>
      </c>
      <c r="K106" s="17"/>
      <c r="V106" s="19"/>
    </row>
    <row r="107" spans="1:22">
      <c r="A107" s="5">
        <v>104</v>
      </c>
      <c r="B107" s="42">
        <v>3309</v>
      </c>
      <c r="C107" s="42">
        <v>39</v>
      </c>
      <c r="D107" s="42" t="s">
        <v>16</v>
      </c>
      <c r="E107" s="42">
        <v>0</v>
      </c>
      <c r="F107" s="42">
        <v>0</v>
      </c>
      <c r="G107" s="42">
        <v>0</v>
      </c>
      <c r="H107" s="42">
        <v>1</v>
      </c>
      <c r="I107" s="42">
        <v>0</v>
      </c>
      <c r="J107" s="18">
        <v>0</v>
      </c>
      <c r="K107" s="17"/>
      <c r="V107" s="18"/>
    </row>
    <row r="108" spans="1:22">
      <c r="A108" s="5">
        <v>105</v>
      </c>
      <c r="B108" s="42">
        <v>3408</v>
      </c>
      <c r="C108" s="42">
        <v>7</v>
      </c>
      <c r="D108" s="42" t="s">
        <v>36</v>
      </c>
      <c r="E108" s="42">
        <v>0</v>
      </c>
      <c r="F108" s="42">
        <v>0</v>
      </c>
      <c r="G108" s="42">
        <v>0</v>
      </c>
      <c r="H108" s="42">
        <v>0</v>
      </c>
      <c r="I108" s="42">
        <v>0</v>
      </c>
      <c r="J108" s="18">
        <v>0</v>
      </c>
      <c r="K108" s="17"/>
      <c r="V108" s="19"/>
    </row>
    <row r="109" spans="1:22">
      <c r="A109" s="5">
        <v>106</v>
      </c>
      <c r="B109" s="42">
        <v>3408</v>
      </c>
      <c r="C109" s="42">
        <v>16</v>
      </c>
      <c r="D109" s="42" t="s">
        <v>16</v>
      </c>
      <c r="E109" s="42">
        <v>0</v>
      </c>
      <c r="F109" s="42">
        <v>0</v>
      </c>
      <c r="G109" s="42">
        <v>0</v>
      </c>
      <c r="H109" s="42">
        <v>0</v>
      </c>
      <c r="I109" s="42">
        <v>0</v>
      </c>
      <c r="J109" s="18">
        <v>0</v>
      </c>
      <c r="K109" s="17"/>
      <c r="V109" s="18"/>
    </row>
    <row r="110" spans="1:22">
      <c r="A110" s="5">
        <v>107</v>
      </c>
      <c r="B110" s="42">
        <v>3408</v>
      </c>
      <c r="C110" s="42">
        <v>28</v>
      </c>
      <c r="D110" s="42" t="s">
        <v>36</v>
      </c>
      <c r="E110" s="42">
        <v>0</v>
      </c>
      <c r="F110" s="42">
        <v>0</v>
      </c>
      <c r="G110" s="42">
        <v>0</v>
      </c>
      <c r="H110" s="42">
        <v>0</v>
      </c>
      <c r="I110" s="42">
        <v>0</v>
      </c>
      <c r="J110" s="18">
        <v>0</v>
      </c>
      <c r="K110" s="17"/>
      <c r="V110" s="19"/>
    </row>
    <row r="111" spans="1:22">
      <c r="A111" s="5">
        <v>108</v>
      </c>
      <c r="B111" s="42">
        <v>3408</v>
      </c>
      <c r="C111" s="42">
        <v>43</v>
      </c>
      <c r="D111" s="42" t="s">
        <v>16</v>
      </c>
      <c r="E111" s="42">
        <v>0</v>
      </c>
      <c r="F111" s="42">
        <v>0</v>
      </c>
      <c r="G111" s="42">
        <v>0</v>
      </c>
      <c r="H111" s="42">
        <v>0</v>
      </c>
      <c r="I111" s="42">
        <v>0</v>
      </c>
      <c r="J111" s="18">
        <v>0</v>
      </c>
      <c r="K111" s="17"/>
      <c r="V111" s="18"/>
    </row>
    <row r="112" spans="1:22">
      <c r="A112" s="5">
        <v>109</v>
      </c>
      <c r="B112" s="42">
        <v>3476</v>
      </c>
      <c r="C112" s="42">
        <v>6</v>
      </c>
      <c r="D112" s="42" t="s">
        <v>16</v>
      </c>
      <c r="E112" s="42">
        <v>0</v>
      </c>
      <c r="F112" s="42">
        <v>0</v>
      </c>
      <c r="G112" s="42">
        <v>0</v>
      </c>
      <c r="H112" s="42">
        <v>0</v>
      </c>
      <c r="I112" s="42">
        <v>0</v>
      </c>
      <c r="J112" s="18">
        <v>0</v>
      </c>
      <c r="K112" s="17"/>
      <c r="V112" s="19"/>
    </row>
    <row r="113" spans="1:22">
      <c r="A113" s="5">
        <v>110</v>
      </c>
      <c r="B113" s="42">
        <v>3476</v>
      </c>
      <c r="C113" s="42">
        <v>11</v>
      </c>
      <c r="D113" s="42" t="s">
        <v>16</v>
      </c>
      <c r="E113" s="42">
        <v>0</v>
      </c>
      <c r="F113" s="42">
        <v>0</v>
      </c>
      <c r="G113" s="42">
        <v>0</v>
      </c>
      <c r="H113" s="42">
        <v>0</v>
      </c>
      <c r="I113" s="42">
        <v>0</v>
      </c>
      <c r="J113" s="18">
        <v>0</v>
      </c>
      <c r="K113" s="17"/>
      <c r="V113" s="18"/>
    </row>
    <row r="114" spans="1:22">
      <c r="A114" s="5">
        <v>111</v>
      </c>
      <c r="B114" s="42">
        <v>3476</v>
      </c>
      <c r="C114" s="42">
        <v>21</v>
      </c>
      <c r="D114" s="42" t="s">
        <v>16</v>
      </c>
      <c r="E114" s="42">
        <v>0</v>
      </c>
      <c r="F114" s="42">
        <v>0</v>
      </c>
      <c r="G114" s="42">
        <v>0</v>
      </c>
      <c r="H114" s="42">
        <v>0</v>
      </c>
      <c r="I114" s="42">
        <v>0</v>
      </c>
      <c r="J114" s="18">
        <v>0</v>
      </c>
      <c r="K114" s="17"/>
      <c r="V114" s="19"/>
    </row>
    <row r="115" spans="1:22">
      <c r="A115" s="5">
        <v>112</v>
      </c>
      <c r="B115" s="42">
        <v>3952</v>
      </c>
      <c r="C115" s="42">
        <v>9</v>
      </c>
      <c r="D115" s="42" t="s">
        <v>36</v>
      </c>
      <c r="E115" s="42">
        <v>0</v>
      </c>
      <c r="F115" s="42">
        <v>0</v>
      </c>
      <c r="G115" s="42">
        <v>0</v>
      </c>
      <c r="H115" s="42">
        <v>0</v>
      </c>
      <c r="I115" s="42">
        <v>0</v>
      </c>
      <c r="J115" s="18">
        <v>0</v>
      </c>
      <c r="K115" s="17"/>
      <c r="V115" s="18"/>
    </row>
    <row r="116" spans="1:22">
      <c r="A116" s="5">
        <v>113</v>
      </c>
      <c r="B116" s="8">
        <v>3952</v>
      </c>
      <c r="C116" s="8">
        <v>19</v>
      </c>
      <c r="D116" s="9" t="s">
        <v>16</v>
      </c>
      <c r="E116" s="8">
        <v>0</v>
      </c>
      <c r="F116" s="9">
        <v>0</v>
      </c>
      <c r="G116" s="9">
        <v>0</v>
      </c>
      <c r="H116" s="9">
        <v>0</v>
      </c>
      <c r="I116" s="9">
        <v>0</v>
      </c>
      <c r="J116" s="18">
        <v>0</v>
      </c>
      <c r="K116" s="17"/>
      <c r="V116" s="19"/>
    </row>
    <row r="117" spans="1:22">
      <c r="A117" s="5">
        <v>114</v>
      </c>
      <c r="B117" s="42">
        <v>3952</v>
      </c>
      <c r="C117" s="42">
        <v>32</v>
      </c>
      <c r="D117" s="42" t="s">
        <v>36</v>
      </c>
      <c r="E117" s="42">
        <v>0</v>
      </c>
      <c r="F117" s="42">
        <v>0</v>
      </c>
      <c r="G117" s="42">
        <v>0</v>
      </c>
      <c r="H117" s="42">
        <v>0</v>
      </c>
      <c r="I117" s="42">
        <v>0</v>
      </c>
      <c r="J117" s="18">
        <v>0</v>
      </c>
      <c r="K117" s="17"/>
      <c r="V117" s="18"/>
    </row>
    <row r="118" spans="1:22">
      <c r="A118" s="5">
        <v>115</v>
      </c>
      <c r="B118" s="42">
        <v>3952</v>
      </c>
      <c r="C118" s="42">
        <v>38</v>
      </c>
      <c r="D118" s="42" t="s">
        <v>16</v>
      </c>
      <c r="E118" s="42">
        <v>0</v>
      </c>
      <c r="F118" s="42">
        <v>0</v>
      </c>
      <c r="G118" s="42">
        <v>0</v>
      </c>
      <c r="H118" s="42">
        <v>0</v>
      </c>
      <c r="I118" s="42">
        <v>0</v>
      </c>
      <c r="J118" s="18">
        <v>0</v>
      </c>
      <c r="K118" s="17"/>
      <c r="V118" s="19"/>
    </row>
    <row r="119" spans="1:22">
      <c r="A119" s="5">
        <v>116</v>
      </c>
      <c r="B119" s="42">
        <v>4019</v>
      </c>
      <c r="C119" s="42">
        <v>8</v>
      </c>
      <c r="D119" s="42" t="s">
        <v>36</v>
      </c>
      <c r="E119" s="42">
        <v>0</v>
      </c>
      <c r="F119" s="42">
        <v>0</v>
      </c>
      <c r="G119" s="42">
        <v>0</v>
      </c>
      <c r="H119" s="42">
        <v>0</v>
      </c>
      <c r="I119" s="42">
        <v>0</v>
      </c>
      <c r="J119" s="18">
        <v>0</v>
      </c>
      <c r="K119" s="17"/>
      <c r="V119" s="18"/>
    </row>
    <row r="120" spans="1:22">
      <c r="A120" s="5">
        <v>117</v>
      </c>
      <c r="B120" s="42">
        <v>4019</v>
      </c>
      <c r="C120" s="42">
        <v>17</v>
      </c>
      <c r="D120" s="42" t="s">
        <v>16</v>
      </c>
      <c r="E120" s="42">
        <v>0</v>
      </c>
      <c r="F120" s="42">
        <v>0</v>
      </c>
      <c r="G120" s="42">
        <v>0</v>
      </c>
      <c r="H120" s="42">
        <v>0</v>
      </c>
      <c r="I120" s="42">
        <v>0</v>
      </c>
      <c r="J120" s="18">
        <v>0</v>
      </c>
      <c r="K120" s="17"/>
      <c r="V120" s="19"/>
    </row>
    <row r="121" spans="1:22">
      <c r="A121" s="5">
        <v>118</v>
      </c>
      <c r="B121" s="42">
        <v>4019</v>
      </c>
      <c r="C121" s="42">
        <v>22</v>
      </c>
      <c r="D121" s="42" t="s">
        <v>36</v>
      </c>
      <c r="E121" s="42">
        <v>0</v>
      </c>
      <c r="F121" s="42">
        <v>0</v>
      </c>
      <c r="G121" s="42">
        <v>0</v>
      </c>
      <c r="H121" s="42">
        <v>0</v>
      </c>
      <c r="I121" s="42">
        <v>0</v>
      </c>
      <c r="J121" s="18">
        <v>0</v>
      </c>
      <c r="K121" s="17"/>
      <c r="V121" s="18"/>
    </row>
    <row r="122" spans="1:22">
      <c r="A122" s="5">
        <v>119</v>
      </c>
      <c r="B122" s="42">
        <v>4019</v>
      </c>
      <c r="C122" s="42">
        <v>29</v>
      </c>
      <c r="D122" s="42" t="s">
        <v>16</v>
      </c>
      <c r="E122" s="42">
        <v>0</v>
      </c>
      <c r="F122" s="42">
        <v>0</v>
      </c>
      <c r="G122" s="42">
        <v>0</v>
      </c>
      <c r="H122" s="42">
        <v>0</v>
      </c>
      <c r="I122" s="42">
        <v>0</v>
      </c>
      <c r="J122" s="18">
        <v>0</v>
      </c>
      <c r="K122" s="17"/>
      <c r="V122" s="19"/>
    </row>
    <row r="123" spans="1:22">
      <c r="A123" s="5">
        <v>120</v>
      </c>
      <c r="B123" s="42">
        <v>4019</v>
      </c>
      <c r="C123" s="42">
        <v>39</v>
      </c>
      <c r="D123" s="42" t="s">
        <v>36</v>
      </c>
      <c r="E123" s="42">
        <v>0</v>
      </c>
      <c r="F123" s="42">
        <v>0</v>
      </c>
      <c r="G123" s="42">
        <v>0</v>
      </c>
      <c r="H123" s="42">
        <v>0</v>
      </c>
      <c r="I123" s="42">
        <v>0</v>
      </c>
      <c r="J123" s="18">
        <v>0</v>
      </c>
      <c r="K123" s="17"/>
      <c r="V123" s="18"/>
    </row>
    <row r="124" spans="1:22">
      <c r="A124" s="5">
        <v>121</v>
      </c>
      <c r="B124" s="42">
        <v>4123</v>
      </c>
      <c r="C124" s="42">
        <v>8</v>
      </c>
      <c r="D124" s="42" t="s">
        <v>16</v>
      </c>
      <c r="E124" s="42">
        <v>0</v>
      </c>
      <c r="F124" s="42">
        <v>0</v>
      </c>
      <c r="G124" s="42">
        <v>0</v>
      </c>
      <c r="H124" s="42">
        <v>0</v>
      </c>
      <c r="I124" s="42">
        <v>0</v>
      </c>
      <c r="J124" s="18">
        <v>0</v>
      </c>
      <c r="K124" s="17"/>
      <c r="V124" s="19"/>
    </row>
    <row r="125" spans="1:22">
      <c r="A125" s="5">
        <v>122</v>
      </c>
      <c r="B125" s="42">
        <v>4123</v>
      </c>
      <c r="C125" s="42">
        <v>14</v>
      </c>
      <c r="D125" s="42" t="s">
        <v>36</v>
      </c>
      <c r="E125" s="42">
        <v>0</v>
      </c>
      <c r="F125" s="42">
        <v>0</v>
      </c>
      <c r="G125" s="42">
        <v>0</v>
      </c>
      <c r="H125" s="42">
        <v>0</v>
      </c>
      <c r="I125" s="42">
        <v>0</v>
      </c>
      <c r="J125" s="18">
        <v>0</v>
      </c>
      <c r="K125" s="17"/>
      <c r="V125" s="18"/>
    </row>
    <row r="126" spans="1:22">
      <c r="A126" s="5">
        <v>123</v>
      </c>
      <c r="B126" s="42">
        <v>4123</v>
      </c>
      <c r="C126" s="42">
        <v>20</v>
      </c>
      <c r="D126" s="42" t="s">
        <v>16</v>
      </c>
      <c r="E126" s="42">
        <v>0</v>
      </c>
      <c r="F126" s="42">
        <v>0</v>
      </c>
      <c r="G126" s="42">
        <v>0</v>
      </c>
      <c r="H126" s="42">
        <v>0</v>
      </c>
      <c r="I126" s="42">
        <v>0</v>
      </c>
      <c r="J126" s="18">
        <v>0</v>
      </c>
      <c r="K126" s="17"/>
      <c r="V126" s="19"/>
    </row>
    <row r="127" spans="1:22">
      <c r="A127" s="5">
        <v>124</v>
      </c>
      <c r="B127" s="42">
        <v>4123</v>
      </c>
      <c r="C127" s="42">
        <v>38</v>
      </c>
      <c r="D127" s="42" t="s">
        <v>16</v>
      </c>
      <c r="E127" s="42">
        <v>0</v>
      </c>
      <c r="F127" s="42">
        <v>0</v>
      </c>
      <c r="G127" s="42">
        <v>0</v>
      </c>
      <c r="H127" s="42">
        <v>0</v>
      </c>
      <c r="I127" s="42">
        <v>0</v>
      </c>
      <c r="J127" s="18">
        <v>0</v>
      </c>
      <c r="K127" s="17"/>
      <c r="V127" s="18"/>
    </row>
    <row r="128" spans="1:22">
      <c r="A128" s="5">
        <v>125</v>
      </c>
      <c r="B128" s="42">
        <v>4141</v>
      </c>
      <c r="C128" s="42">
        <v>4</v>
      </c>
      <c r="D128" s="42" t="s">
        <v>16</v>
      </c>
      <c r="E128" s="42">
        <v>0</v>
      </c>
      <c r="F128" s="42">
        <v>0</v>
      </c>
      <c r="G128" s="42">
        <v>0</v>
      </c>
      <c r="H128" s="42">
        <v>0</v>
      </c>
      <c r="I128" s="42">
        <v>0</v>
      </c>
      <c r="J128" s="18">
        <v>0</v>
      </c>
      <c r="K128" s="17"/>
      <c r="V128" s="19"/>
    </row>
    <row r="129" spans="1:22">
      <c r="A129" s="5">
        <v>126</v>
      </c>
      <c r="B129" s="42">
        <v>4141</v>
      </c>
      <c r="C129" s="42">
        <v>17</v>
      </c>
      <c r="D129" s="42" t="s">
        <v>36</v>
      </c>
      <c r="E129" s="42">
        <v>0</v>
      </c>
      <c r="F129" s="42">
        <v>0</v>
      </c>
      <c r="G129" s="42">
        <v>0</v>
      </c>
      <c r="H129" s="42">
        <v>0</v>
      </c>
      <c r="I129" s="42">
        <v>0</v>
      </c>
      <c r="J129" s="18">
        <v>0</v>
      </c>
      <c r="K129" s="17"/>
      <c r="V129" s="18"/>
    </row>
    <row r="130" spans="1:22">
      <c r="A130" s="5">
        <v>127</v>
      </c>
      <c r="B130" s="42">
        <v>4141</v>
      </c>
      <c r="C130" s="42">
        <v>24</v>
      </c>
      <c r="D130" s="42" t="s">
        <v>36</v>
      </c>
      <c r="E130" s="42">
        <v>0</v>
      </c>
      <c r="F130" s="42">
        <v>0</v>
      </c>
      <c r="G130" s="42">
        <v>0</v>
      </c>
      <c r="H130" s="42">
        <v>0</v>
      </c>
      <c r="I130" s="42">
        <v>0</v>
      </c>
      <c r="J130" s="18">
        <v>0</v>
      </c>
      <c r="K130" s="17"/>
      <c r="V130" s="19"/>
    </row>
    <row r="131" spans="1:22">
      <c r="A131" s="5">
        <v>128</v>
      </c>
      <c r="B131" s="42">
        <v>4141</v>
      </c>
      <c r="C131" s="42">
        <v>36</v>
      </c>
      <c r="D131" s="42" t="s">
        <v>36</v>
      </c>
      <c r="E131" s="42">
        <v>0</v>
      </c>
      <c r="F131" s="42">
        <v>0</v>
      </c>
      <c r="G131" s="42">
        <v>0</v>
      </c>
      <c r="H131" s="42">
        <v>0</v>
      </c>
      <c r="I131" s="42">
        <v>0</v>
      </c>
      <c r="J131" s="18">
        <v>0</v>
      </c>
      <c r="K131" s="17"/>
      <c r="V131" s="18"/>
    </row>
    <row r="132" spans="1:22">
      <c r="A132" s="5">
        <v>129</v>
      </c>
      <c r="B132" s="42">
        <v>4276</v>
      </c>
      <c r="C132" s="42">
        <v>3</v>
      </c>
      <c r="D132" s="42" t="s">
        <v>16</v>
      </c>
      <c r="E132" s="42">
        <v>0</v>
      </c>
      <c r="F132" s="42">
        <v>0</v>
      </c>
      <c r="G132" s="42">
        <v>0</v>
      </c>
      <c r="H132" s="42">
        <v>0</v>
      </c>
      <c r="I132" s="42">
        <v>0</v>
      </c>
      <c r="J132" s="18">
        <v>0</v>
      </c>
      <c r="K132" s="17"/>
      <c r="V132" s="19"/>
    </row>
    <row r="133" spans="1:22">
      <c r="A133" s="5">
        <v>130</v>
      </c>
      <c r="B133" s="42">
        <v>4276</v>
      </c>
      <c r="C133" s="42">
        <v>15</v>
      </c>
      <c r="D133" s="42" t="s">
        <v>16</v>
      </c>
      <c r="E133" s="42">
        <v>0</v>
      </c>
      <c r="F133" s="42">
        <v>0</v>
      </c>
      <c r="G133" s="42">
        <v>0</v>
      </c>
      <c r="H133" s="42">
        <v>0</v>
      </c>
      <c r="I133" s="42">
        <v>0</v>
      </c>
      <c r="J133" s="18">
        <v>0</v>
      </c>
      <c r="K133" s="17"/>
      <c r="V133" s="18"/>
    </row>
    <row r="134" spans="1:22">
      <c r="A134" s="5">
        <v>131</v>
      </c>
      <c r="B134" s="42">
        <v>4276</v>
      </c>
      <c r="C134" s="42">
        <v>20</v>
      </c>
      <c r="D134" s="42" t="s">
        <v>16</v>
      </c>
      <c r="E134" s="42">
        <v>1</v>
      </c>
      <c r="F134" s="42">
        <v>0</v>
      </c>
      <c r="G134" s="42">
        <v>0</v>
      </c>
      <c r="H134" s="42">
        <v>0</v>
      </c>
      <c r="I134" s="42">
        <v>0</v>
      </c>
      <c r="J134" s="18">
        <v>0</v>
      </c>
      <c r="K134" s="17"/>
      <c r="V134" s="19"/>
    </row>
    <row r="135" spans="1:22">
      <c r="A135" s="5">
        <v>132</v>
      </c>
      <c r="B135" s="42">
        <v>4276</v>
      </c>
      <c r="C135" s="42">
        <v>29</v>
      </c>
      <c r="D135" s="42" t="s">
        <v>16</v>
      </c>
      <c r="E135" s="42">
        <v>1</v>
      </c>
      <c r="F135" s="42">
        <v>1</v>
      </c>
      <c r="G135" s="42">
        <v>0</v>
      </c>
      <c r="H135" s="42">
        <v>0</v>
      </c>
      <c r="I135" s="42">
        <v>0</v>
      </c>
      <c r="J135" s="18">
        <v>0</v>
      </c>
      <c r="K135" s="17"/>
      <c r="V135" s="18"/>
    </row>
    <row r="136" spans="1:22">
      <c r="A136" s="5">
        <v>133</v>
      </c>
      <c r="B136" s="42">
        <v>4276</v>
      </c>
      <c r="C136" s="42">
        <v>41</v>
      </c>
      <c r="D136" s="42" t="s">
        <v>36</v>
      </c>
      <c r="E136" s="42">
        <v>0</v>
      </c>
      <c r="F136" s="42">
        <v>0</v>
      </c>
      <c r="G136" s="42">
        <v>0</v>
      </c>
      <c r="H136" s="42">
        <v>0</v>
      </c>
      <c r="I136" s="42">
        <v>0</v>
      </c>
      <c r="J136" s="18">
        <v>0</v>
      </c>
      <c r="K136" s="17"/>
      <c r="V136" s="19"/>
    </row>
    <row r="137" spans="1:22">
      <c r="A137" s="5">
        <v>134</v>
      </c>
      <c r="B137" s="42">
        <v>4415</v>
      </c>
      <c r="C137" s="42">
        <v>3</v>
      </c>
      <c r="D137" s="42" t="s">
        <v>36</v>
      </c>
      <c r="E137" s="42">
        <v>0</v>
      </c>
      <c r="F137" s="42">
        <v>0</v>
      </c>
      <c r="G137" s="42">
        <v>0</v>
      </c>
      <c r="H137" s="42">
        <v>0</v>
      </c>
      <c r="I137" s="42">
        <v>0</v>
      </c>
      <c r="J137" s="18">
        <v>0</v>
      </c>
      <c r="K137" s="17"/>
      <c r="V137" s="18"/>
    </row>
    <row r="138" spans="1:22">
      <c r="A138" s="5">
        <v>135</v>
      </c>
      <c r="B138" s="42">
        <v>4415</v>
      </c>
      <c r="C138" s="42">
        <v>18</v>
      </c>
      <c r="D138" s="42" t="s">
        <v>16</v>
      </c>
      <c r="E138" s="42">
        <v>0</v>
      </c>
      <c r="F138" s="42">
        <v>0</v>
      </c>
      <c r="G138" s="42">
        <v>0</v>
      </c>
      <c r="H138" s="42">
        <v>0</v>
      </c>
      <c r="I138" s="42">
        <v>0</v>
      </c>
      <c r="J138" s="18">
        <v>0</v>
      </c>
      <c r="K138" s="17"/>
      <c r="V138" s="19"/>
    </row>
    <row r="139" spans="1:22">
      <c r="A139" s="5">
        <v>136</v>
      </c>
      <c r="B139" s="10">
        <v>4415</v>
      </c>
      <c r="C139" s="11">
        <v>24</v>
      </c>
      <c r="D139" s="10" t="s">
        <v>36</v>
      </c>
      <c r="E139" s="11">
        <v>0</v>
      </c>
      <c r="F139" s="10">
        <v>0</v>
      </c>
      <c r="G139" s="10">
        <v>0</v>
      </c>
      <c r="H139" s="10">
        <v>0</v>
      </c>
      <c r="I139" s="10">
        <v>0</v>
      </c>
      <c r="J139" s="18">
        <v>0</v>
      </c>
      <c r="K139" s="17"/>
      <c r="V139" s="18"/>
    </row>
    <row r="140" spans="1:22">
      <c r="A140" s="5">
        <v>137</v>
      </c>
      <c r="B140" s="42">
        <v>4415</v>
      </c>
      <c r="C140" s="42">
        <v>34</v>
      </c>
      <c r="D140" s="42" t="s">
        <v>16</v>
      </c>
      <c r="E140" s="42">
        <v>0</v>
      </c>
      <c r="F140" s="42">
        <v>0</v>
      </c>
      <c r="G140" s="42">
        <v>0</v>
      </c>
      <c r="H140" s="42">
        <v>0</v>
      </c>
      <c r="I140" s="42">
        <v>0</v>
      </c>
      <c r="J140" s="18">
        <v>0</v>
      </c>
      <c r="K140" s="17"/>
      <c r="V140" s="19"/>
    </row>
    <row r="141" spans="1:22">
      <c r="A141" s="5">
        <v>138</v>
      </c>
      <c r="B141" s="42">
        <v>4415</v>
      </c>
      <c r="C141" s="42">
        <v>39</v>
      </c>
      <c r="D141" s="42" t="s">
        <v>36</v>
      </c>
      <c r="E141" s="42">
        <v>0</v>
      </c>
      <c r="F141" s="42">
        <v>0</v>
      </c>
      <c r="G141" s="42">
        <v>0</v>
      </c>
      <c r="H141" s="42">
        <v>0</v>
      </c>
      <c r="I141" s="42">
        <v>0</v>
      </c>
      <c r="J141" s="18">
        <v>0</v>
      </c>
      <c r="K141" s="17"/>
      <c r="V141" s="18"/>
    </row>
    <row r="142" spans="1:22">
      <c r="A142" s="5">
        <v>139</v>
      </c>
      <c r="B142" s="42">
        <v>4501</v>
      </c>
      <c r="C142" s="42">
        <v>10</v>
      </c>
      <c r="D142" s="42" t="s">
        <v>16</v>
      </c>
      <c r="E142" s="42">
        <v>0</v>
      </c>
      <c r="F142" s="42">
        <v>0</v>
      </c>
      <c r="G142" s="42">
        <v>0</v>
      </c>
      <c r="H142" s="42">
        <v>0</v>
      </c>
      <c r="I142" s="42">
        <v>0</v>
      </c>
      <c r="J142" s="18">
        <v>0</v>
      </c>
      <c r="K142" s="17"/>
      <c r="V142" s="19"/>
    </row>
    <row r="143" spans="1:22">
      <c r="A143" s="5">
        <v>140</v>
      </c>
      <c r="B143" s="42">
        <v>4501</v>
      </c>
      <c r="C143" s="42">
        <v>15</v>
      </c>
      <c r="D143" s="42" t="s">
        <v>16</v>
      </c>
      <c r="E143" s="42">
        <v>0</v>
      </c>
      <c r="F143" s="42">
        <v>0</v>
      </c>
      <c r="G143" s="42">
        <v>0</v>
      </c>
      <c r="H143" s="42">
        <v>0</v>
      </c>
      <c r="I143" s="42">
        <v>0</v>
      </c>
      <c r="J143" s="18">
        <v>0</v>
      </c>
      <c r="K143" s="17"/>
      <c r="V143" s="18"/>
    </row>
    <row r="144" spans="1:22">
      <c r="A144" s="5">
        <v>141</v>
      </c>
      <c r="B144" s="42">
        <v>4501</v>
      </c>
      <c r="C144" s="42">
        <v>22</v>
      </c>
      <c r="D144" s="42" t="s">
        <v>16</v>
      </c>
      <c r="E144" s="42">
        <v>0</v>
      </c>
      <c r="F144" s="42">
        <v>0</v>
      </c>
      <c r="G144" s="42">
        <v>0</v>
      </c>
      <c r="H144" s="42">
        <v>0</v>
      </c>
      <c r="I144" s="42">
        <v>0</v>
      </c>
      <c r="J144" s="18">
        <v>0</v>
      </c>
      <c r="K144" s="17"/>
      <c r="V144" s="19"/>
    </row>
    <row r="145" spans="1:22">
      <c r="A145" s="5">
        <v>142</v>
      </c>
      <c r="B145" s="42">
        <v>4501</v>
      </c>
      <c r="C145" s="42">
        <v>33</v>
      </c>
      <c r="D145" s="42" t="s">
        <v>16</v>
      </c>
      <c r="E145" s="42">
        <v>0</v>
      </c>
      <c r="F145" s="42">
        <v>0</v>
      </c>
      <c r="G145" s="42">
        <v>0</v>
      </c>
      <c r="H145" s="42">
        <v>0</v>
      </c>
      <c r="I145" s="42">
        <v>0</v>
      </c>
      <c r="J145" s="18">
        <v>0</v>
      </c>
      <c r="K145" s="17"/>
      <c r="V145" s="18"/>
    </row>
    <row r="146" spans="1:22">
      <c r="A146" s="5">
        <v>143</v>
      </c>
      <c r="B146" s="42">
        <v>4501</v>
      </c>
      <c r="C146" s="42">
        <v>42</v>
      </c>
      <c r="D146" s="42" t="s">
        <v>16</v>
      </c>
      <c r="E146" s="42">
        <v>0</v>
      </c>
      <c r="F146" s="42">
        <v>0</v>
      </c>
      <c r="G146" s="42">
        <v>0</v>
      </c>
      <c r="H146" s="42">
        <v>0</v>
      </c>
      <c r="I146" s="42">
        <v>0</v>
      </c>
      <c r="J146" s="18">
        <v>0</v>
      </c>
      <c r="K146" s="17"/>
      <c r="V146" s="19"/>
    </row>
    <row r="147" spans="1:22">
      <c r="A147" s="5">
        <v>144</v>
      </c>
      <c r="B147" s="42">
        <v>4578</v>
      </c>
      <c r="C147" s="42">
        <v>2</v>
      </c>
      <c r="D147" s="42" t="s">
        <v>36</v>
      </c>
      <c r="E147" s="42">
        <v>0</v>
      </c>
      <c r="F147" s="42">
        <v>0</v>
      </c>
      <c r="G147" s="42">
        <v>0</v>
      </c>
      <c r="H147" s="42">
        <v>0</v>
      </c>
      <c r="I147" s="42">
        <v>0</v>
      </c>
      <c r="J147" s="18">
        <v>0</v>
      </c>
      <c r="K147" s="17"/>
      <c r="V147" s="18"/>
    </row>
    <row r="148" spans="1:22">
      <c r="A148" s="5">
        <v>145</v>
      </c>
      <c r="B148" s="42">
        <v>4578</v>
      </c>
      <c r="C148" s="42">
        <v>19</v>
      </c>
      <c r="D148" s="42" t="s">
        <v>36</v>
      </c>
      <c r="E148" s="42">
        <v>0</v>
      </c>
      <c r="F148" s="42">
        <v>0</v>
      </c>
      <c r="G148" s="42">
        <v>0</v>
      </c>
      <c r="H148" s="42">
        <v>0</v>
      </c>
      <c r="I148" s="42">
        <v>0</v>
      </c>
      <c r="J148" s="18">
        <v>0</v>
      </c>
      <c r="K148" s="17"/>
      <c r="V148" s="19"/>
    </row>
    <row r="149" spans="1:22">
      <c r="A149" s="5">
        <v>146</v>
      </c>
      <c r="B149" s="42">
        <v>4578</v>
      </c>
      <c r="C149" s="42">
        <v>24</v>
      </c>
      <c r="D149" s="42" t="s">
        <v>16</v>
      </c>
      <c r="E149" s="42">
        <v>0</v>
      </c>
      <c r="F149" s="42">
        <v>0</v>
      </c>
      <c r="G149" s="42">
        <v>0</v>
      </c>
      <c r="H149" s="42">
        <v>0</v>
      </c>
      <c r="I149" s="42">
        <v>0</v>
      </c>
      <c r="J149" s="18">
        <v>0</v>
      </c>
      <c r="K149" s="17"/>
      <c r="V149" s="18"/>
    </row>
    <row r="150" spans="1:22">
      <c r="A150" s="5">
        <v>147</v>
      </c>
      <c r="B150" s="42">
        <v>4578</v>
      </c>
      <c r="C150" s="42">
        <v>42</v>
      </c>
      <c r="D150" s="42" t="s">
        <v>16</v>
      </c>
      <c r="E150" s="42">
        <v>0</v>
      </c>
      <c r="F150" s="42">
        <v>0</v>
      </c>
      <c r="G150" s="42">
        <v>0</v>
      </c>
      <c r="H150" s="42">
        <v>0</v>
      </c>
      <c r="I150" s="42">
        <v>0</v>
      </c>
      <c r="J150" s="18">
        <v>0</v>
      </c>
      <c r="K150" s="17"/>
      <c r="V150" s="19"/>
    </row>
    <row r="151" spans="1:22">
      <c r="A151" s="5">
        <v>148</v>
      </c>
      <c r="B151" s="42">
        <v>4763</v>
      </c>
      <c r="C151" s="42">
        <v>4</v>
      </c>
      <c r="D151" s="42" t="s">
        <v>36</v>
      </c>
      <c r="E151" s="42">
        <v>0</v>
      </c>
      <c r="F151" s="42">
        <v>0</v>
      </c>
      <c r="G151" s="42">
        <v>0</v>
      </c>
      <c r="H151" s="42">
        <v>0</v>
      </c>
      <c r="I151" s="42">
        <v>0</v>
      </c>
      <c r="J151" s="18">
        <v>0</v>
      </c>
      <c r="K151" s="17"/>
      <c r="V151" s="18"/>
    </row>
    <row r="152" spans="1:22">
      <c r="A152" s="5">
        <v>149</v>
      </c>
      <c r="B152" s="8">
        <v>4763</v>
      </c>
      <c r="C152" s="8">
        <v>11</v>
      </c>
      <c r="D152" s="9" t="s">
        <v>16</v>
      </c>
      <c r="E152" s="8">
        <v>0</v>
      </c>
      <c r="F152" s="9">
        <v>0</v>
      </c>
      <c r="G152" s="9">
        <v>0</v>
      </c>
      <c r="H152" s="9">
        <v>0</v>
      </c>
      <c r="I152" s="9">
        <v>0</v>
      </c>
      <c r="J152" s="18">
        <v>0</v>
      </c>
      <c r="V152" s="19"/>
    </row>
    <row r="153" spans="1:22">
      <c r="A153" s="5">
        <v>150</v>
      </c>
      <c r="B153" s="42">
        <v>4763</v>
      </c>
      <c r="C153" s="42">
        <v>25</v>
      </c>
      <c r="D153" s="42" t="s">
        <v>36</v>
      </c>
      <c r="E153" s="42">
        <v>0</v>
      </c>
      <c r="F153" s="42">
        <v>0</v>
      </c>
      <c r="G153" s="42">
        <v>0</v>
      </c>
      <c r="H153" s="42">
        <v>0</v>
      </c>
      <c r="I153" s="42">
        <v>0</v>
      </c>
      <c r="J153" s="18">
        <v>0</v>
      </c>
      <c r="V153" s="18"/>
    </row>
    <row r="154" spans="1:22">
      <c r="A154" s="5">
        <v>151</v>
      </c>
      <c r="B154" s="42">
        <v>4763</v>
      </c>
      <c r="C154" s="42">
        <v>34</v>
      </c>
      <c r="D154" s="42" t="s">
        <v>16</v>
      </c>
      <c r="E154" s="42">
        <v>0</v>
      </c>
      <c r="F154" s="42">
        <v>0</v>
      </c>
      <c r="G154" s="42">
        <v>0</v>
      </c>
      <c r="H154" s="42">
        <v>0</v>
      </c>
      <c r="I154" s="42">
        <v>0</v>
      </c>
      <c r="J154" s="18">
        <v>0</v>
      </c>
      <c r="V154" s="19"/>
    </row>
    <row r="155" spans="1:22">
      <c r="A155" s="5">
        <v>152</v>
      </c>
      <c r="B155" s="42">
        <v>4763</v>
      </c>
      <c r="C155" s="42">
        <v>42</v>
      </c>
      <c r="D155" s="42" t="s">
        <v>16</v>
      </c>
      <c r="E155" s="42">
        <v>0</v>
      </c>
      <c r="F155" s="42">
        <v>0</v>
      </c>
      <c r="G155" s="42">
        <v>0</v>
      </c>
      <c r="H155" s="42">
        <v>0</v>
      </c>
      <c r="I155" s="42">
        <v>0</v>
      </c>
      <c r="J155" s="18">
        <v>0</v>
      </c>
      <c r="V155" s="18"/>
    </row>
    <row r="156" spans="1:22">
      <c r="A156" s="5">
        <v>153</v>
      </c>
      <c r="B156" s="42">
        <v>4964</v>
      </c>
      <c r="C156" s="42">
        <v>10</v>
      </c>
      <c r="D156" s="42" t="s">
        <v>36</v>
      </c>
      <c r="E156" s="42">
        <v>0</v>
      </c>
      <c r="F156" s="42">
        <v>0</v>
      </c>
      <c r="G156" s="42">
        <v>0</v>
      </c>
      <c r="H156" s="42">
        <v>0</v>
      </c>
      <c r="I156" s="42">
        <v>0</v>
      </c>
      <c r="J156" s="18">
        <v>0</v>
      </c>
      <c r="V156" s="19"/>
    </row>
    <row r="157" spans="1:22">
      <c r="A157" s="5">
        <v>154</v>
      </c>
      <c r="B157" s="42">
        <v>4964</v>
      </c>
      <c r="C157" s="42">
        <v>19</v>
      </c>
      <c r="D157" s="42" t="s">
        <v>16</v>
      </c>
      <c r="E157" s="42">
        <v>0</v>
      </c>
      <c r="F157" s="42">
        <v>0</v>
      </c>
      <c r="G157" s="42">
        <v>0</v>
      </c>
      <c r="H157" s="42">
        <v>0</v>
      </c>
      <c r="I157" s="42">
        <v>0</v>
      </c>
      <c r="J157" s="18">
        <v>0</v>
      </c>
      <c r="V157" s="18"/>
    </row>
    <row r="158" spans="1:22">
      <c r="A158" s="5">
        <v>155</v>
      </c>
      <c r="B158" s="42">
        <v>4964</v>
      </c>
      <c r="C158" s="42">
        <v>27</v>
      </c>
      <c r="D158" s="42" t="s">
        <v>16</v>
      </c>
      <c r="E158" s="42">
        <v>0</v>
      </c>
      <c r="F158" s="42">
        <v>0</v>
      </c>
      <c r="G158" s="42">
        <v>0</v>
      </c>
      <c r="H158" s="42">
        <v>0</v>
      </c>
      <c r="I158" s="42">
        <v>0</v>
      </c>
      <c r="J158" s="18">
        <v>0</v>
      </c>
      <c r="V158" s="19"/>
    </row>
    <row r="159" spans="1:22">
      <c r="A159" s="5">
        <v>156</v>
      </c>
      <c r="B159" s="42">
        <v>4964</v>
      </c>
      <c r="C159" s="42">
        <v>34</v>
      </c>
      <c r="D159" s="42" t="s">
        <v>36</v>
      </c>
      <c r="E159" s="42">
        <v>0</v>
      </c>
      <c r="F159" s="42">
        <v>0</v>
      </c>
      <c r="G159" s="42">
        <v>0</v>
      </c>
      <c r="H159" s="42">
        <v>0</v>
      </c>
      <c r="I159" s="42">
        <v>0</v>
      </c>
      <c r="J159" s="18">
        <v>0</v>
      </c>
      <c r="V159" s="18"/>
    </row>
    <row r="160" spans="1:22">
      <c r="A160" s="5">
        <v>157</v>
      </c>
      <c r="B160" s="12">
        <v>4999</v>
      </c>
      <c r="C160" s="13">
        <v>5</v>
      </c>
      <c r="D160" s="12" t="s">
        <v>36</v>
      </c>
      <c r="E160" s="13">
        <v>0</v>
      </c>
      <c r="F160" s="12">
        <v>0</v>
      </c>
      <c r="G160" s="12">
        <v>0</v>
      </c>
      <c r="H160" s="12">
        <v>0</v>
      </c>
      <c r="I160" s="12">
        <v>0</v>
      </c>
      <c r="J160" s="18">
        <v>0</v>
      </c>
      <c r="V160" s="19"/>
    </row>
    <row r="161" spans="1:22">
      <c r="A161" s="5">
        <v>158</v>
      </c>
      <c r="B161" s="42">
        <v>4999</v>
      </c>
      <c r="C161" s="42">
        <v>10</v>
      </c>
      <c r="D161" s="42" t="s">
        <v>36</v>
      </c>
      <c r="E161" s="42">
        <v>0</v>
      </c>
      <c r="F161" s="42">
        <v>0</v>
      </c>
      <c r="G161" s="42">
        <v>0</v>
      </c>
      <c r="H161" s="42">
        <v>0</v>
      </c>
      <c r="I161" s="42">
        <v>0</v>
      </c>
      <c r="J161" s="18">
        <v>0</v>
      </c>
      <c r="V161" s="18"/>
    </row>
    <row r="162" spans="1:22">
      <c r="A162" s="5">
        <v>159</v>
      </c>
      <c r="B162" s="42">
        <v>4999</v>
      </c>
      <c r="C162" s="42">
        <v>25</v>
      </c>
      <c r="D162" s="42" t="s">
        <v>36</v>
      </c>
      <c r="E162" s="42">
        <v>0</v>
      </c>
      <c r="F162" s="42">
        <v>0</v>
      </c>
      <c r="G162" s="42">
        <v>0</v>
      </c>
      <c r="H162" s="42">
        <v>0</v>
      </c>
      <c r="I162" s="42">
        <v>0</v>
      </c>
      <c r="J162" s="18">
        <v>0</v>
      </c>
      <c r="V162" s="19"/>
    </row>
    <row r="163" spans="1:22">
      <c r="A163" s="5">
        <v>160</v>
      </c>
      <c r="B163" s="42">
        <v>4999</v>
      </c>
      <c r="C163" s="42">
        <v>36</v>
      </c>
      <c r="D163" s="42" t="s">
        <v>16</v>
      </c>
      <c r="E163" s="42">
        <v>0</v>
      </c>
      <c r="F163" s="42">
        <v>0</v>
      </c>
      <c r="G163" s="42">
        <v>0</v>
      </c>
      <c r="H163" s="42">
        <v>0</v>
      </c>
      <c r="I163" s="42">
        <v>0</v>
      </c>
      <c r="J163" s="18">
        <v>0</v>
      </c>
      <c r="V163" s="18"/>
    </row>
    <row r="164" spans="1:22">
      <c r="A164" s="5">
        <v>161</v>
      </c>
      <c r="B164" s="42">
        <v>4999</v>
      </c>
      <c r="C164" s="42">
        <v>43</v>
      </c>
      <c r="D164" s="42" t="s">
        <v>16</v>
      </c>
      <c r="E164" s="42">
        <v>0</v>
      </c>
      <c r="F164" s="42">
        <v>0</v>
      </c>
      <c r="G164" s="42">
        <v>0</v>
      </c>
      <c r="H164" s="42">
        <v>0</v>
      </c>
      <c r="I164" s="42">
        <v>0</v>
      </c>
      <c r="J164" s="18">
        <v>0</v>
      </c>
      <c r="V164" s="19"/>
    </row>
    <row r="165" spans="1:22">
      <c r="A165" s="5">
        <v>162</v>
      </c>
      <c r="B165" s="42">
        <v>5089</v>
      </c>
      <c r="C165" s="42">
        <v>5</v>
      </c>
      <c r="D165" s="42" t="s">
        <v>36</v>
      </c>
      <c r="E165" s="42">
        <v>0</v>
      </c>
      <c r="F165" s="42">
        <v>0</v>
      </c>
      <c r="G165" s="42">
        <v>0</v>
      </c>
      <c r="H165" s="42">
        <v>0</v>
      </c>
      <c r="I165" s="42">
        <v>0</v>
      </c>
      <c r="J165" s="18">
        <v>0</v>
      </c>
      <c r="V165" s="18"/>
    </row>
    <row r="166" spans="1:22">
      <c r="A166" s="5">
        <v>163</v>
      </c>
      <c r="B166" s="42">
        <v>5089</v>
      </c>
      <c r="C166" s="42">
        <v>12</v>
      </c>
      <c r="D166" s="42" t="s">
        <v>16</v>
      </c>
      <c r="E166" s="42">
        <v>0</v>
      </c>
      <c r="F166" s="42">
        <v>0</v>
      </c>
      <c r="G166" s="42">
        <v>0</v>
      </c>
      <c r="H166" s="42">
        <v>0</v>
      </c>
      <c r="I166" s="42">
        <v>0</v>
      </c>
      <c r="J166" s="18">
        <v>0</v>
      </c>
      <c r="V166" s="19"/>
    </row>
    <row r="167" spans="1:22">
      <c r="A167" s="5">
        <v>164</v>
      </c>
      <c r="B167" s="42">
        <v>5089</v>
      </c>
      <c r="C167" s="42">
        <v>22</v>
      </c>
      <c r="D167" s="42" t="s">
        <v>16</v>
      </c>
      <c r="E167" s="42">
        <v>0</v>
      </c>
      <c r="F167" s="42">
        <v>0</v>
      </c>
      <c r="G167" s="42">
        <v>0</v>
      </c>
      <c r="H167" s="42">
        <v>0</v>
      </c>
      <c r="I167" s="42">
        <v>0</v>
      </c>
      <c r="J167" s="18">
        <v>0</v>
      </c>
      <c r="V167" s="18"/>
    </row>
    <row r="168" spans="1:22">
      <c r="A168" s="5">
        <v>165</v>
      </c>
      <c r="B168" s="42">
        <v>5089</v>
      </c>
      <c r="C168" s="42">
        <v>39</v>
      </c>
      <c r="D168" s="42" t="s">
        <v>36</v>
      </c>
      <c r="E168" s="42">
        <v>0</v>
      </c>
      <c r="F168" s="42">
        <v>0</v>
      </c>
      <c r="G168" s="42">
        <v>0</v>
      </c>
      <c r="H168" s="42">
        <v>0</v>
      </c>
      <c r="I168" s="42">
        <v>0</v>
      </c>
      <c r="J168" s="18">
        <v>0</v>
      </c>
      <c r="V168" s="19"/>
    </row>
    <row r="169" spans="1:22">
      <c r="A169" s="5">
        <v>166</v>
      </c>
      <c r="B169" s="42">
        <v>5107</v>
      </c>
      <c r="C169" s="42">
        <v>1</v>
      </c>
      <c r="D169" s="42" t="s">
        <v>36</v>
      </c>
      <c r="E169" s="42">
        <v>0</v>
      </c>
      <c r="F169" s="42">
        <v>0</v>
      </c>
      <c r="G169" s="42">
        <v>0</v>
      </c>
      <c r="H169" s="42">
        <v>0</v>
      </c>
      <c r="I169" s="42">
        <v>0</v>
      </c>
      <c r="J169" s="19">
        <v>0</v>
      </c>
      <c r="V169" s="18"/>
    </row>
    <row r="170" spans="1:22">
      <c r="A170" s="5">
        <v>167</v>
      </c>
      <c r="B170" s="42">
        <v>5107</v>
      </c>
      <c r="C170" s="42">
        <v>11</v>
      </c>
      <c r="D170" s="42" t="s">
        <v>36</v>
      </c>
      <c r="E170" s="42">
        <v>0</v>
      </c>
      <c r="F170" s="42">
        <v>0</v>
      </c>
      <c r="G170" s="42">
        <v>0</v>
      </c>
      <c r="H170" s="42">
        <v>0</v>
      </c>
      <c r="I170" s="42">
        <v>0</v>
      </c>
      <c r="J170" s="18">
        <v>0</v>
      </c>
      <c r="V170" s="19"/>
    </row>
    <row r="171" spans="1:22">
      <c r="A171" s="5">
        <v>168</v>
      </c>
      <c r="B171" s="42">
        <v>5107</v>
      </c>
      <c r="C171" s="42">
        <v>24</v>
      </c>
      <c r="D171" s="42" t="s">
        <v>36</v>
      </c>
      <c r="E171" s="42">
        <v>0</v>
      </c>
      <c r="F171" s="42">
        <v>0</v>
      </c>
      <c r="G171" s="42">
        <v>0</v>
      </c>
      <c r="H171" s="42">
        <v>0</v>
      </c>
      <c r="I171" s="42">
        <v>0</v>
      </c>
      <c r="J171" s="18">
        <v>0</v>
      </c>
      <c r="V171" s="18"/>
    </row>
    <row r="172" spans="1:22">
      <c r="A172" s="5">
        <v>169</v>
      </c>
      <c r="B172" s="42">
        <v>5107</v>
      </c>
      <c r="C172" s="42">
        <v>35</v>
      </c>
      <c r="D172" s="42" t="s">
        <v>16</v>
      </c>
      <c r="E172" s="42">
        <v>0</v>
      </c>
      <c r="F172" s="42">
        <v>0</v>
      </c>
      <c r="G172" s="42">
        <v>0</v>
      </c>
      <c r="H172" s="42">
        <v>0</v>
      </c>
      <c r="I172" s="42">
        <v>0</v>
      </c>
      <c r="J172" s="18">
        <v>0</v>
      </c>
      <c r="V172" s="19"/>
    </row>
    <row r="173" spans="1:22">
      <c r="A173" s="5">
        <v>170</v>
      </c>
      <c r="B173" s="42">
        <v>5107</v>
      </c>
      <c r="C173" s="42">
        <v>43</v>
      </c>
      <c r="D173" s="42" t="s">
        <v>36</v>
      </c>
      <c r="E173" s="42">
        <v>0</v>
      </c>
      <c r="F173" s="42">
        <v>0</v>
      </c>
      <c r="G173" s="42">
        <v>0</v>
      </c>
      <c r="H173" s="42">
        <v>0</v>
      </c>
      <c r="I173" s="42">
        <v>0</v>
      </c>
      <c r="J173" s="18">
        <v>0</v>
      </c>
      <c r="V173" s="18"/>
    </row>
    <row r="174" spans="1:22">
      <c r="A174" s="5">
        <v>171</v>
      </c>
      <c r="B174" s="42">
        <v>5124</v>
      </c>
      <c r="C174" s="42">
        <v>4</v>
      </c>
      <c r="D174" s="42" t="s">
        <v>16</v>
      </c>
      <c r="E174" s="42">
        <v>0</v>
      </c>
      <c r="F174" s="42">
        <v>0</v>
      </c>
      <c r="G174" s="42">
        <v>0</v>
      </c>
      <c r="H174" s="42">
        <v>0</v>
      </c>
      <c r="I174" s="42">
        <v>0</v>
      </c>
      <c r="J174" s="18">
        <v>0</v>
      </c>
      <c r="V174" s="19"/>
    </row>
    <row r="175" spans="1:22">
      <c r="A175" s="5">
        <v>172</v>
      </c>
      <c r="B175" s="12">
        <v>5124</v>
      </c>
      <c r="C175" s="13">
        <v>10</v>
      </c>
      <c r="D175" s="12" t="s">
        <v>36</v>
      </c>
      <c r="E175" s="13">
        <v>0</v>
      </c>
      <c r="F175" s="12">
        <v>0</v>
      </c>
      <c r="G175" s="12">
        <v>0</v>
      </c>
      <c r="H175" s="12">
        <v>1</v>
      </c>
      <c r="I175" s="12">
        <v>0</v>
      </c>
      <c r="J175" s="18">
        <v>0</v>
      </c>
      <c r="V175" s="18"/>
    </row>
    <row r="176" spans="1:22">
      <c r="A176" s="5">
        <v>173</v>
      </c>
      <c r="B176" s="42">
        <v>5124</v>
      </c>
      <c r="C176" s="42">
        <v>21</v>
      </c>
      <c r="D176" s="42" t="s">
        <v>36</v>
      </c>
      <c r="E176" s="42">
        <v>0</v>
      </c>
      <c r="F176" s="42">
        <v>0</v>
      </c>
      <c r="G176" s="42">
        <v>0</v>
      </c>
      <c r="H176" s="42">
        <v>0</v>
      </c>
      <c r="I176" s="42">
        <v>0</v>
      </c>
      <c r="J176" s="18">
        <v>0</v>
      </c>
      <c r="V176" s="19"/>
    </row>
    <row r="177" spans="1:22">
      <c r="A177" s="5">
        <v>174</v>
      </c>
      <c r="B177" s="42">
        <v>5124</v>
      </c>
      <c r="C177" s="42">
        <v>29</v>
      </c>
      <c r="D177" s="42" t="s">
        <v>16</v>
      </c>
      <c r="E177" s="42">
        <v>0</v>
      </c>
      <c r="F177" s="42">
        <v>0</v>
      </c>
      <c r="G177" s="42">
        <v>0</v>
      </c>
      <c r="H177" s="42">
        <v>1</v>
      </c>
      <c r="I177" s="42">
        <v>0</v>
      </c>
      <c r="J177" s="18">
        <v>0</v>
      </c>
      <c r="V177" s="18"/>
    </row>
    <row r="178" spans="1:22">
      <c r="A178" s="5">
        <v>175</v>
      </c>
      <c r="B178" s="42">
        <v>5124</v>
      </c>
      <c r="C178" s="42">
        <v>39</v>
      </c>
      <c r="D178" s="42" t="s">
        <v>16</v>
      </c>
      <c r="E178" s="42">
        <v>0</v>
      </c>
      <c r="F178" s="42">
        <v>0</v>
      </c>
      <c r="G178" s="42">
        <v>0</v>
      </c>
      <c r="H178" s="42">
        <v>0</v>
      </c>
      <c r="I178" s="42">
        <v>0</v>
      </c>
      <c r="J178" s="18">
        <v>0</v>
      </c>
      <c r="V178" s="19"/>
    </row>
    <row r="179" spans="1:22">
      <c r="A179" s="5">
        <v>176</v>
      </c>
      <c r="B179" s="42">
        <v>5199</v>
      </c>
      <c r="C179" s="42">
        <v>8</v>
      </c>
      <c r="D179" s="42" t="s">
        <v>36</v>
      </c>
      <c r="E179" s="42">
        <v>0</v>
      </c>
      <c r="F179" s="42">
        <v>0</v>
      </c>
      <c r="G179" s="42">
        <v>0</v>
      </c>
      <c r="H179" s="42">
        <v>0</v>
      </c>
      <c r="I179" s="42">
        <v>0</v>
      </c>
      <c r="J179" s="18">
        <v>0</v>
      </c>
      <c r="V179" s="18"/>
    </row>
    <row r="180" spans="1:22">
      <c r="A180" s="5">
        <v>177</v>
      </c>
      <c r="B180" s="42">
        <v>5199</v>
      </c>
      <c r="C180" s="42">
        <v>18</v>
      </c>
      <c r="D180" s="42" t="s">
        <v>16</v>
      </c>
      <c r="E180" s="42">
        <v>0</v>
      </c>
      <c r="F180" s="42">
        <v>0</v>
      </c>
      <c r="G180" s="42">
        <v>0</v>
      </c>
      <c r="H180" s="42">
        <v>0</v>
      </c>
      <c r="I180" s="42">
        <v>0</v>
      </c>
      <c r="J180" s="18">
        <v>0</v>
      </c>
      <c r="V180" s="19"/>
    </row>
    <row r="181" spans="1:22">
      <c r="A181" s="5">
        <v>178</v>
      </c>
      <c r="B181" s="42">
        <v>5199</v>
      </c>
      <c r="C181" s="42">
        <v>25</v>
      </c>
      <c r="D181" s="42" t="s">
        <v>16</v>
      </c>
      <c r="E181" s="42">
        <v>0</v>
      </c>
      <c r="F181" s="42">
        <v>0</v>
      </c>
      <c r="G181" s="42">
        <v>0</v>
      </c>
      <c r="H181" s="42">
        <v>0</v>
      </c>
      <c r="I181" s="42">
        <v>0</v>
      </c>
      <c r="J181" s="18">
        <v>0</v>
      </c>
      <c r="V181" s="18"/>
    </row>
    <row r="182" spans="1:22">
      <c r="A182" s="5">
        <v>179</v>
      </c>
      <c r="B182" s="14">
        <v>5199</v>
      </c>
      <c r="C182" s="15">
        <v>31</v>
      </c>
      <c r="D182" s="14" t="s">
        <v>16</v>
      </c>
      <c r="E182" s="15">
        <v>0</v>
      </c>
      <c r="F182" s="14">
        <v>0</v>
      </c>
      <c r="G182" s="14">
        <v>0</v>
      </c>
      <c r="H182" s="14">
        <v>0</v>
      </c>
      <c r="I182" s="14">
        <v>0</v>
      </c>
      <c r="J182" s="18">
        <v>0</v>
      </c>
      <c r="V182" s="19"/>
    </row>
    <row r="183" spans="1:22">
      <c r="A183" s="5">
        <v>180</v>
      </c>
      <c r="B183" s="42">
        <v>5199</v>
      </c>
      <c r="C183" s="42">
        <v>43</v>
      </c>
      <c r="D183" s="42" t="s">
        <v>16</v>
      </c>
      <c r="E183" s="42">
        <v>0</v>
      </c>
      <c r="F183" s="42">
        <v>0</v>
      </c>
      <c r="G183" s="42">
        <v>0</v>
      </c>
      <c r="H183" s="42">
        <v>0</v>
      </c>
      <c r="I183" s="42">
        <v>0</v>
      </c>
      <c r="J183" s="18">
        <v>0</v>
      </c>
      <c r="V183" s="18"/>
    </row>
    <row r="184" spans="1:22">
      <c r="A184" s="5">
        <v>181</v>
      </c>
      <c r="B184" s="42">
        <v>5510</v>
      </c>
      <c r="C184" s="42">
        <v>7</v>
      </c>
      <c r="D184" s="42" t="s">
        <v>16</v>
      </c>
      <c r="E184" s="42">
        <v>0</v>
      </c>
      <c r="F184" s="42">
        <v>0</v>
      </c>
      <c r="G184" s="42">
        <v>0</v>
      </c>
      <c r="H184" s="42">
        <v>0</v>
      </c>
      <c r="I184" s="42">
        <v>0</v>
      </c>
      <c r="J184" s="18">
        <v>0</v>
      </c>
      <c r="V184" s="19"/>
    </row>
    <row r="185" spans="1:22">
      <c r="A185" s="5">
        <v>182</v>
      </c>
      <c r="B185" s="14">
        <v>5510</v>
      </c>
      <c r="C185" s="15">
        <v>14</v>
      </c>
      <c r="D185" s="14" t="s">
        <v>16</v>
      </c>
      <c r="E185" s="15">
        <v>0</v>
      </c>
      <c r="F185" s="14">
        <v>0</v>
      </c>
      <c r="G185" s="14">
        <v>0</v>
      </c>
      <c r="H185" s="14">
        <v>0</v>
      </c>
      <c r="I185" s="14">
        <v>0</v>
      </c>
      <c r="J185" s="18">
        <v>0</v>
      </c>
      <c r="V185" s="18"/>
    </row>
    <row r="186" spans="1:22">
      <c r="A186" s="5">
        <v>183</v>
      </c>
      <c r="B186" s="42">
        <v>5510</v>
      </c>
      <c r="C186" s="42">
        <v>20</v>
      </c>
      <c r="D186" s="42" t="s">
        <v>36</v>
      </c>
      <c r="E186" s="42">
        <v>0</v>
      </c>
      <c r="F186" s="42">
        <v>0</v>
      </c>
      <c r="G186" s="42">
        <v>0</v>
      </c>
      <c r="H186" s="42">
        <v>0</v>
      </c>
      <c r="I186" s="42">
        <v>0</v>
      </c>
      <c r="J186" s="18">
        <v>0</v>
      </c>
      <c r="V186" s="19"/>
    </row>
    <row r="187" spans="1:22">
      <c r="A187" s="5">
        <v>184</v>
      </c>
      <c r="B187" s="42">
        <v>5512</v>
      </c>
      <c r="C187" s="42">
        <v>9</v>
      </c>
      <c r="D187" s="42" t="s">
        <v>16</v>
      </c>
      <c r="E187" s="42">
        <v>0</v>
      </c>
      <c r="F187" s="42">
        <v>0</v>
      </c>
      <c r="G187" s="42">
        <v>0</v>
      </c>
      <c r="H187" s="42">
        <v>0</v>
      </c>
      <c r="I187" s="42">
        <v>0</v>
      </c>
      <c r="J187" s="18">
        <v>0</v>
      </c>
      <c r="V187" s="18"/>
    </row>
    <row r="188" spans="1:22">
      <c r="A188" s="5">
        <v>185</v>
      </c>
      <c r="B188" s="42">
        <v>5512</v>
      </c>
      <c r="C188" s="42">
        <v>18</v>
      </c>
      <c r="D188" s="42" t="s">
        <v>16</v>
      </c>
      <c r="E188" s="42">
        <v>0</v>
      </c>
      <c r="F188" s="42">
        <v>0</v>
      </c>
      <c r="G188" s="42">
        <v>0</v>
      </c>
      <c r="H188" s="42">
        <v>0</v>
      </c>
      <c r="I188" s="42">
        <v>0</v>
      </c>
      <c r="J188" s="18">
        <v>0</v>
      </c>
      <c r="V188" s="19"/>
    </row>
    <row r="189" spans="1:22">
      <c r="A189" s="5">
        <v>186</v>
      </c>
      <c r="B189" s="42">
        <v>5512</v>
      </c>
      <c r="C189" s="42">
        <v>27</v>
      </c>
      <c r="D189" s="42" t="s">
        <v>16</v>
      </c>
      <c r="E189" s="42">
        <v>0</v>
      </c>
      <c r="F189" s="42">
        <v>0</v>
      </c>
      <c r="G189" s="42">
        <v>0</v>
      </c>
      <c r="H189" s="42">
        <v>0</v>
      </c>
      <c r="I189" s="42">
        <v>0</v>
      </c>
      <c r="J189" s="18">
        <v>0</v>
      </c>
      <c r="V189" s="18"/>
    </row>
    <row r="190" spans="1:22">
      <c r="A190" s="5">
        <v>187</v>
      </c>
      <c r="B190" s="42">
        <v>5512</v>
      </c>
      <c r="C190" s="42">
        <v>33</v>
      </c>
      <c r="D190" s="42" t="s">
        <v>16</v>
      </c>
      <c r="E190" s="42">
        <v>0</v>
      </c>
      <c r="F190" s="42">
        <v>0</v>
      </c>
      <c r="G190" s="42">
        <v>0</v>
      </c>
      <c r="H190" s="42">
        <v>0</v>
      </c>
      <c r="I190" s="42">
        <v>0</v>
      </c>
      <c r="J190" s="18">
        <v>0</v>
      </c>
      <c r="V190" s="19"/>
    </row>
    <row r="191" spans="1:22">
      <c r="A191" s="5">
        <v>188</v>
      </c>
      <c r="B191" s="42">
        <v>5512</v>
      </c>
      <c r="C191" s="42">
        <v>41</v>
      </c>
      <c r="D191" s="42" t="s">
        <v>16</v>
      </c>
      <c r="E191" s="42">
        <v>1</v>
      </c>
      <c r="F191" s="42">
        <v>1</v>
      </c>
      <c r="G191" s="42">
        <v>0</v>
      </c>
      <c r="H191" s="42">
        <v>5</v>
      </c>
      <c r="I191" s="42">
        <v>6</v>
      </c>
      <c r="J191" s="18">
        <v>2</v>
      </c>
      <c r="V191" s="18"/>
    </row>
    <row r="192" spans="1:22">
      <c r="A192" s="5">
        <v>189</v>
      </c>
      <c r="B192" s="42">
        <v>5634</v>
      </c>
      <c r="C192" s="42">
        <v>1</v>
      </c>
      <c r="D192" s="42" t="s">
        <v>36</v>
      </c>
      <c r="E192" s="42">
        <v>0</v>
      </c>
      <c r="F192" s="42">
        <v>0</v>
      </c>
      <c r="G192" s="42">
        <v>0</v>
      </c>
      <c r="H192" s="42">
        <v>0</v>
      </c>
      <c r="I192" s="42">
        <v>0</v>
      </c>
      <c r="J192" s="18">
        <v>0</v>
      </c>
      <c r="V192" s="19"/>
    </row>
    <row r="193" spans="1:22">
      <c r="A193" s="5">
        <v>190</v>
      </c>
      <c r="B193" s="42">
        <v>5634</v>
      </c>
      <c r="C193" s="42">
        <v>18</v>
      </c>
      <c r="D193" s="42" t="s">
        <v>16</v>
      </c>
      <c r="E193" s="42">
        <v>0</v>
      </c>
      <c r="F193" s="42">
        <v>0</v>
      </c>
      <c r="G193" s="42">
        <v>0</v>
      </c>
      <c r="H193" s="42">
        <v>0</v>
      </c>
      <c r="I193" s="42">
        <v>0</v>
      </c>
      <c r="J193" s="18">
        <v>0</v>
      </c>
      <c r="V193" s="18"/>
    </row>
    <row r="194" spans="1:22">
      <c r="A194" s="5">
        <v>191</v>
      </c>
      <c r="B194" s="42">
        <v>5634</v>
      </c>
      <c r="C194" s="42">
        <v>25</v>
      </c>
      <c r="D194" s="42" t="s">
        <v>36</v>
      </c>
      <c r="E194" s="42">
        <v>0</v>
      </c>
      <c r="F194" s="42">
        <v>0</v>
      </c>
      <c r="G194" s="42">
        <v>0</v>
      </c>
      <c r="H194" s="42">
        <v>0</v>
      </c>
      <c r="I194" s="42">
        <v>0</v>
      </c>
      <c r="J194" s="18">
        <v>0</v>
      </c>
      <c r="V194" s="19"/>
    </row>
    <row r="195" spans="1:22">
      <c r="A195" s="5">
        <v>192</v>
      </c>
      <c r="B195" s="42">
        <v>5634</v>
      </c>
      <c r="C195" s="42">
        <v>41</v>
      </c>
      <c r="D195" s="42" t="s">
        <v>36</v>
      </c>
      <c r="E195" s="42">
        <v>0</v>
      </c>
      <c r="F195" s="42">
        <v>0</v>
      </c>
      <c r="G195" s="42">
        <v>0</v>
      </c>
      <c r="H195" s="42">
        <v>0</v>
      </c>
      <c r="I195" s="42">
        <v>0</v>
      </c>
      <c r="J195" s="18">
        <v>0</v>
      </c>
      <c r="V195" s="18"/>
    </row>
    <row r="196" spans="1:22">
      <c r="A196" s="5">
        <v>193</v>
      </c>
      <c r="B196" s="42">
        <v>5669</v>
      </c>
      <c r="C196" s="42">
        <v>2</v>
      </c>
      <c r="D196" s="42" t="s">
        <v>36</v>
      </c>
      <c r="E196" s="42">
        <v>0</v>
      </c>
      <c r="F196" s="42">
        <v>0</v>
      </c>
      <c r="G196" s="42">
        <v>0</v>
      </c>
      <c r="H196" s="42">
        <v>0</v>
      </c>
      <c r="I196" s="42">
        <v>0</v>
      </c>
      <c r="J196" s="18">
        <v>0</v>
      </c>
      <c r="V196" s="19"/>
    </row>
    <row r="197" spans="1:22">
      <c r="A197" s="5">
        <v>194</v>
      </c>
      <c r="B197" s="42">
        <v>5669</v>
      </c>
      <c r="C197" s="42">
        <v>11</v>
      </c>
      <c r="D197" s="42" t="s">
        <v>36</v>
      </c>
      <c r="E197" s="42">
        <v>0</v>
      </c>
      <c r="F197" s="42">
        <v>0</v>
      </c>
      <c r="G197" s="42">
        <v>0</v>
      </c>
      <c r="H197" s="42">
        <v>0</v>
      </c>
      <c r="I197" s="42">
        <v>0</v>
      </c>
      <c r="J197" s="18">
        <v>0</v>
      </c>
      <c r="V197" s="18"/>
    </row>
    <row r="198" spans="1:22">
      <c r="A198" s="5">
        <v>195</v>
      </c>
      <c r="B198" s="42">
        <v>5802</v>
      </c>
      <c r="C198" s="42">
        <v>5</v>
      </c>
      <c r="D198" s="42" t="s">
        <v>16</v>
      </c>
      <c r="E198" s="42">
        <v>0</v>
      </c>
      <c r="F198" s="42">
        <v>0</v>
      </c>
      <c r="G198" s="42">
        <v>0</v>
      </c>
      <c r="H198" s="42">
        <v>0</v>
      </c>
      <c r="I198" s="42">
        <v>0</v>
      </c>
      <c r="J198" s="18">
        <v>0</v>
      </c>
      <c r="V198" s="19"/>
    </row>
    <row r="199" spans="1:22">
      <c r="A199" s="5">
        <v>196</v>
      </c>
      <c r="B199" s="42">
        <v>5802</v>
      </c>
      <c r="C199" s="42">
        <v>14</v>
      </c>
      <c r="D199" s="42" t="s">
        <v>16</v>
      </c>
      <c r="E199" s="42">
        <v>1</v>
      </c>
      <c r="F199" s="42">
        <v>0</v>
      </c>
      <c r="G199" s="42">
        <v>0</v>
      </c>
      <c r="H199" s="42">
        <v>0</v>
      </c>
      <c r="I199" s="42">
        <v>0</v>
      </c>
      <c r="J199" s="18">
        <v>0</v>
      </c>
      <c r="V199" s="18"/>
    </row>
    <row r="200" spans="1:22">
      <c r="A200" s="5">
        <v>197</v>
      </c>
      <c r="B200" s="42">
        <v>5802</v>
      </c>
      <c r="C200" s="42">
        <v>19</v>
      </c>
      <c r="D200" s="42" t="s">
        <v>16</v>
      </c>
      <c r="E200" s="42">
        <v>1</v>
      </c>
      <c r="F200" s="42">
        <v>0</v>
      </c>
      <c r="G200" s="42">
        <v>0</v>
      </c>
      <c r="H200" s="42">
        <v>0</v>
      </c>
      <c r="I200" s="42">
        <v>0</v>
      </c>
      <c r="J200" s="18">
        <v>0</v>
      </c>
      <c r="V200" s="19"/>
    </row>
    <row r="201" spans="1:22">
      <c r="A201" s="5">
        <v>198</v>
      </c>
      <c r="B201" s="42">
        <v>5802</v>
      </c>
      <c r="C201" s="42">
        <v>29</v>
      </c>
      <c r="D201" s="42" t="s">
        <v>36</v>
      </c>
      <c r="E201" s="42">
        <v>0</v>
      </c>
      <c r="F201" s="42">
        <v>0</v>
      </c>
      <c r="G201" s="42">
        <v>0</v>
      </c>
      <c r="H201" s="42">
        <v>0</v>
      </c>
      <c r="I201" s="42">
        <v>0</v>
      </c>
      <c r="J201" s="18">
        <v>0</v>
      </c>
      <c r="V201" s="18"/>
    </row>
    <row r="202" spans="1:22">
      <c r="A202" s="5">
        <v>199</v>
      </c>
      <c r="B202" s="42">
        <v>5996</v>
      </c>
      <c r="C202" s="42">
        <v>23</v>
      </c>
      <c r="D202" s="42" t="s">
        <v>16</v>
      </c>
      <c r="E202" s="42">
        <v>0</v>
      </c>
      <c r="F202" s="42">
        <v>0</v>
      </c>
      <c r="G202" s="42">
        <v>0</v>
      </c>
      <c r="H202" s="42">
        <v>0</v>
      </c>
      <c r="I202" s="42">
        <v>0</v>
      </c>
      <c r="J202" s="18">
        <v>0</v>
      </c>
      <c r="V202" s="19"/>
    </row>
    <row r="203" spans="1:22">
      <c r="A203" s="5">
        <v>200</v>
      </c>
      <c r="B203" s="42">
        <v>6000</v>
      </c>
      <c r="C203" s="42">
        <v>4</v>
      </c>
      <c r="D203" s="42" t="s">
        <v>36</v>
      </c>
      <c r="E203" s="42">
        <v>0</v>
      </c>
      <c r="F203" s="42">
        <v>0</v>
      </c>
      <c r="G203" s="42">
        <v>0</v>
      </c>
      <c r="H203" s="42">
        <v>0</v>
      </c>
      <c r="I203" s="42">
        <v>0</v>
      </c>
      <c r="J203" s="18">
        <v>0</v>
      </c>
      <c r="V203" s="18"/>
    </row>
    <row r="204" spans="1:22">
      <c r="A204" s="5">
        <v>201</v>
      </c>
      <c r="B204" s="42">
        <v>6000</v>
      </c>
      <c r="C204" s="42">
        <v>14</v>
      </c>
      <c r="D204" s="42" t="s">
        <v>16</v>
      </c>
      <c r="E204" s="42">
        <v>0</v>
      </c>
      <c r="F204" s="42">
        <v>0</v>
      </c>
      <c r="G204" s="42">
        <v>0</v>
      </c>
      <c r="H204" s="42">
        <v>0</v>
      </c>
      <c r="I204" s="42">
        <v>0</v>
      </c>
      <c r="J204" s="18">
        <v>0</v>
      </c>
      <c r="V204" s="19"/>
    </row>
    <row r="205" spans="1:22">
      <c r="A205" s="5">
        <v>202</v>
      </c>
      <c r="B205" s="42">
        <v>6000</v>
      </c>
      <c r="C205" s="42">
        <v>27</v>
      </c>
      <c r="D205" s="42" t="s">
        <v>16</v>
      </c>
      <c r="E205" s="42">
        <v>0</v>
      </c>
      <c r="F205" s="42">
        <v>0</v>
      </c>
      <c r="G205" s="42">
        <v>0</v>
      </c>
      <c r="H205" s="42">
        <v>0</v>
      </c>
      <c r="I205" s="42">
        <v>0</v>
      </c>
      <c r="J205" s="18">
        <v>0</v>
      </c>
      <c r="V205" s="18"/>
    </row>
    <row r="206" spans="1:22">
      <c r="A206" s="5">
        <v>203</v>
      </c>
      <c r="B206" s="42">
        <v>6515</v>
      </c>
      <c r="C206" s="42">
        <v>2</v>
      </c>
      <c r="D206" s="42" t="s">
        <v>36</v>
      </c>
      <c r="E206" s="42">
        <v>0</v>
      </c>
      <c r="F206" s="42">
        <v>0</v>
      </c>
      <c r="G206" s="42">
        <v>0</v>
      </c>
      <c r="H206" s="42">
        <v>0</v>
      </c>
      <c r="I206" s="42">
        <v>0</v>
      </c>
      <c r="J206" s="18">
        <v>0</v>
      </c>
      <c r="V206" s="19"/>
    </row>
    <row r="207" spans="1:22">
      <c r="A207" s="5">
        <v>204</v>
      </c>
      <c r="B207" s="42">
        <v>6515</v>
      </c>
      <c r="C207" s="42">
        <v>12</v>
      </c>
      <c r="D207" s="42" t="s">
        <v>36</v>
      </c>
      <c r="E207" s="42">
        <v>0</v>
      </c>
      <c r="F207" s="42">
        <v>0</v>
      </c>
      <c r="G207" s="42">
        <v>0</v>
      </c>
      <c r="H207" s="42">
        <v>0</v>
      </c>
      <c r="I207" s="42">
        <v>0</v>
      </c>
      <c r="J207" s="18">
        <v>0</v>
      </c>
      <c r="V207" s="18"/>
    </row>
    <row r="208" spans="1:22">
      <c r="A208" s="5">
        <v>205</v>
      </c>
      <c r="B208" s="42">
        <v>6515</v>
      </c>
      <c r="C208" s="42">
        <v>26</v>
      </c>
      <c r="D208" s="42" t="s">
        <v>36</v>
      </c>
      <c r="E208" s="42">
        <v>0</v>
      </c>
      <c r="F208" s="42">
        <v>0</v>
      </c>
      <c r="G208" s="42">
        <v>0</v>
      </c>
      <c r="H208" s="42">
        <v>0</v>
      </c>
      <c r="I208" s="42">
        <v>0</v>
      </c>
      <c r="J208" s="18">
        <v>0</v>
      </c>
      <c r="V208" s="19"/>
    </row>
    <row r="209" spans="1:22">
      <c r="A209" s="5">
        <v>206</v>
      </c>
      <c r="B209" s="42">
        <v>6515</v>
      </c>
      <c r="C209" s="42">
        <v>34</v>
      </c>
      <c r="D209" s="42" t="s">
        <v>36</v>
      </c>
      <c r="E209" s="42">
        <v>0</v>
      </c>
      <c r="F209" s="42">
        <v>0</v>
      </c>
      <c r="G209" s="42">
        <v>0</v>
      </c>
      <c r="H209" s="42">
        <v>0</v>
      </c>
      <c r="I209" s="42">
        <v>0</v>
      </c>
      <c r="J209" s="18">
        <v>0</v>
      </c>
      <c r="V209" s="18"/>
    </row>
    <row r="210" spans="1:22">
      <c r="A210" s="5">
        <v>207</v>
      </c>
      <c r="B210" s="42">
        <v>6658</v>
      </c>
      <c r="C210" s="42">
        <v>9</v>
      </c>
      <c r="D210" s="42" t="s">
        <v>16</v>
      </c>
      <c r="E210" s="42">
        <v>0</v>
      </c>
      <c r="F210" s="42">
        <v>0</v>
      </c>
      <c r="G210" s="42">
        <v>0</v>
      </c>
      <c r="H210" s="42">
        <v>0</v>
      </c>
      <c r="I210" s="42">
        <v>0</v>
      </c>
      <c r="J210" s="18">
        <v>0</v>
      </c>
      <c r="V210" s="19"/>
    </row>
    <row r="211" spans="1:22">
      <c r="A211" s="5">
        <v>208</v>
      </c>
      <c r="B211" s="8">
        <v>6658</v>
      </c>
      <c r="C211" s="8">
        <v>15</v>
      </c>
      <c r="D211" s="9" t="s">
        <v>16</v>
      </c>
      <c r="E211" s="8">
        <v>0</v>
      </c>
      <c r="F211" s="9">
        <v>0</v>
      </c>
      <c r="G211" s="9">
        <v>0</v>
      </c>
      <c r="H211" s="9">
        <v>0</v>
      </c>
      <c r="I211" s="9">
        <v>0</v>
      </c>
      <c r="J211" s="18">
        <v>0</v>
      </c>
      <c r="V211" s="18"/>
    </row>
    <row r="212" spans="1:22">
      <c r="A212" s="5">
        <v>209</v>
      </c>
      <c r="B212" s="42">
        <v>6658</v>
      </c>
      <c r="C212" s="42">
        <v>25</v>
      </c>
      <c r="D212" s="42" t="s">
        <v>16</v>
      </c>
      <c r="E212" s="42">
        <v>0</v>
      </c>
      <c r="F212" s="42">
        <v>0</v>
      </c>
      <c r="G212" s="42">
        <v>0</v>
      </c>
      <c r="H212" s="42">
        <v>0</v>
      </c>
      <c r="I212" s="42">
        <v>0</v>
      </c>
      <c r="J212" s="18">
        <v>0</v>
      </c>
      <c r="V212" s="19"/>
    </row>
    <row r="213" spans="1:22">
      <c r="A213" s="5">
        <v>210</v>
      </c>
      <c r="B213" s="42">
        <v>6904</v>
      </c>
      <c r="C213" s="42">
        <v>6</v>
      </c>
      <c r="D213" s="42" t="s">
        <v>36</v>
      </c>
      <c r="E213" s="42">
        <v>0</v>
      </c>
      <c r="F213" s="42">
        <v>0</v>
      </c>
      <c r="G213" s="42">
        <v>0</v>
      </c>
      <c r="H213" s="42">
        <v>0</v>
      </c>
      <c r="I213" s="42">
        <v>0</v>
      </c>
      <c r="J213" s="18">
        <v>0</v>
      </c>
      <c r="V213" s="18"/>
    </row>
    <row r="214" spans="1:22">
      <c r="A214" s="5">
        <v>211</v>
      </c>
      <c r="B214" s="42">
        <v>6904</v>
      </c>
      <c r="C214" s="42">
        <v>14</v>
      </c>
      <c r="D214" s="42" t="s">
        <v>16</v>
      </c>
      <c r="E214" s="42">
        <v>0</v>
      </c>
      <c r="F214" s="42">
        <v>0</v>
      </c>
      <c r="G214" s="42">
        <v>0</v>
      </c>
      <c r="H214" s="42">
        <v>0</v>
      </c>
      <c r="I214" s="42">
        <v>0</v>
      </c>
      <c r="J214" s="18">
        <v>0</v>
      </c>
      <c r="V214" s="19"/>
    </row>
    <row r="215" spans="1:22">
      <c r="A215" s="5">
        <v>212</v>
      </c>
      <c r="B215" s="42">
        <v>6904</v>
      </c>
      <c r="C215" s="42">
        <v>28</v>
      </c>
      <c r="D215" s="42" t="s">
        <v>16</v>
      </c>
      <c r="E215" s="42">
        <v>1</v>
      </c>
      <c r="F215" s="42">
        <v>0</v>
      </c>
      <c r="G215" s="42">
        <v>0</v>
      </c>
      <c r="H215" s="42">
        <v>0</v>
      </c>
      <c r="I215" s="42">
        <v>0</v>
      </c>
      <c r="J215" s="18">
        <v>0</v>
      </c>
      <c r="V215" s="18"/>
    </row>
    <row r="216" spans="1:22">
      <c r="A216" s="5">
        <v>213</v>
      </c>
      <c r="B216" s="42">
        <v>6904</v>
      </c>
      <c r="C216" s="42">
        <v>34</v>
      </c>
      <c r="D216" s="42" t="s">
        <v>16</v>
      </c>
      <c r="E216" s="42">
        <v>1</v>
      </c>
      <c r="F216" s="42">
        <v>0</v>
      </c>
      <c r="G216" s="42">
        <v>0</v>
      </c>
      <c r="H216" s="42">
        <v>0</v>
      </c>
      <c r="I216" s="42">
        <v>0</v>
      </c>
      <c r="J216" s="18">
        <v>0</v>
      </c>
      <c r="V216" s="19"/>
    </row>
    <row r="217" spans="1:22">
      <c r="A217" s="5">
        <v>214</v>
      </c>
      <c r="B217" s="42">
        <v>6904</v>
      </c>
      <c r="C217" s="42">
        <v>40</v>
      </c>
      <c r="D217" s="42" t="s">
        <v>36</v>
      </c>
      <c r="E217" s="42">
        <v>0</v>
      </c>
      <c r="F217" s="42">
        <v>0</v>
      </c>
      <c r="G217" s="42">
        <v>0</v>
      </c>
      <c r="H217" s="42">
        <v>0</v>
      </c>
      <c r="I217" s="42">
        <v>0</v>
      </c>
      <c r="J217" s="18">
        <v>0</v>
      </c>
      <c r="V217" s="18"/>
    </row>
    <row r="218" spans="1:22">
      <c r="A218" s="5">
        <v>215</v>
      </c>
      <c r="B218" s="42">
        <v>6938</v>
      </c>
      <c r="C218" s="42">
        <v>3</v>
      </c>
      <c r="D218" s="42" t="s">
        <v>16</v>
      </c>
      <c r="E218" s="42">
        <v>0</v>
      </c>
      <c r="F218" s="42">
        <v>0</v>
      </c>
      <c r="G218" s="42">
        <v>0</v>
      </c>
      <c r="H218" s="42">
        <v>0</v>
      </c>
      <c r="I218" s="42">
        <v>0</v>
      </c>
      <c r="J218" s="18">
        <v>0</v>
      </c>
      <c r="V218" s="19"/>
    </row>
    <row r="219" spans="1:22">
      <c r="A219" s="5">
        <v>216</v>
      </c>
      <c r="B219" s="42">
        <v>6938</v>
      </c>
      <c r="C219" s="42">
        <v>16</v>
      </c>
      <c r="D219" s="42" t="s">
        <v>16</v>
      </c>
      <c r="E219" s="42">
        <v>0</v>
      </c>
      <c r="F219" s="42">
        <v>0</v>
      </c>
      <c r="G219" s="42">
        <v>0</v>
      </c>
      <c r="H219" s="42">
        <v>0</v>
      </c>
      <c r="I219" s="42">
        <v>0</v>
      </c>
      <c r="J219" s="18">
        <v>0</v>
      </c>
      <c r="V219" s="18"/>
    </row>
    <row r="220" spans="1:22">
      <c r="A220" s="5">
        <v>217</v>
      </c>
      <c r="B220" s="8">
        <v>6938</v>
      </c>
      <c r="C220" s="8">
        <v>36</v>
      </c>
      <c r="D220" s="9" t="s">
        <v>36</v>
      </c>
      <c r="E220" s="8">
        <v>0</v>
      </c>
      <c r="F220" s="9">
        <v>0</v>
      </c>
      <c r="G220" s="9">
        <v>0</v>
      </c>
      <c r="H220" s="9">
        <v>0</v>
      </c>
      <c r="I220" s="9">
        <v>0</v>
      </c>
      <c r="J220" s="18">
        <v>0</v>
      </c>
      <c r="V220" s="19"/>
    </row>
    <row r="221" spans="1:22">
      <c r="A221" s="5">
        <v>218</v>
      </c>
      <c r="B221" s="42">
        <v>6955</v>
      </c>
      <c r="C221" s="42">
        <v>8</v>
      </c>
      <c r="D221" s="42" t="s">
        <v>16</v>
      </c>
      <c r="E221" s="42">
        <v>0</v>
      </c>
      <c r="F221" s="42">
        <v>0</v>
      </c>
      <c r="G221" s="42">
        <v>0</v>
      </c>
      <c r="H221" s="42">
        <v>0</v>
      </c>
      <c r="I221" s="42">
        <v>0</v>
      </c>
      <c r="J221" s="18">
        <v>0</v>
      </c>
      <c r="V221" s="18"/>
    </row>
    <row r="222" spans="1:22">
      <c r="A222" s="5">
        <v>219</v>
      </c>
      <c r="B222" s="42">
        <v>6955</v>
      </c>
      <c r="C222" s="42">
        <v>17</v>
      </c>
      <c r="D222" s="42" t="s">
        <v>16</v>
      </c>
      <c r="E222" s="42">
        <v>0</v>
      </c>
      <c r="F222" s="42">
        <v>0</v>
      </c>
      <c r="G222" s="42">
        <v>0</v>
      </c>
      <c r="H222" s="42">
        <v>0</v>
      </c>
      <c r="I222" s="42">
        <v>0</v>
      </c>
      <c r="J222" s="18">
        <v>0</v>
      </c>
      <c r="V222" s="19"/>
    </row>
    <row r="223" spans="1:22">
      <c r="A223" s="5">
        <v>220</v>
      </c>
      <c r="B223" s="42">
        <v>6955</v>
      </c>
      <c r="C223" s="42">
        <v>26</v>
      </c>
      <c r="D223" s="42" t="s">
        <v>16</v>
      </c>
      <c r="E223" s="42">
        <v>0</v>
      </c>
      <c r="F223" s="42">
        <v>0</v>
      </c>
      <c r="G223" s="42">
        <v>0</v>
      </c>
      <c r="H223" s="42">
        <v>0</v>
      </c>
      <c r="I223" s="42">
        <v>0</v>
      </c>
      <c r="J223" s="18">
        <v>0</v>
      </c>
      <c r="V223" s="18"/>
    </row>
    <row r="224" spans="1:22">
      <c r="A224" s="5">
        <v>221</v>
      </c>
      <c r="B224" s="42">
        <v>6955</v>
      </c>
      <c r="C224" s="42">
        <v>33</v>
      </c>
      <c r="D224" s="42" t="s">
        <v>36</v>
      </c>
      <c r="E224" s="42">
        <v>0</v>
      </c>
      <c r="F224" s="42">
        <v>0</v>
      </c>
      <c r="G224" s="42">
        <v>0</v>
      </c>
      <c r="H224" s="42">
        <v>0</v>
      </c>
      <c r="I224" s="42">
        <v>0</v>
      </c>
      <c r="J224" s="18">
        <v>0</v>
      </c>
      <c r="V224" s="19"/>
    </row>
    <row r="225" spans="1:22">
      <c r="A225" s="5">
        <v>222</v>
      </c>
      <c r="B225" s="42">
        <v>6983</v>
      </c>
      <c r="C225" s="42">
        <v>23</v>
      </c>
      <c r="D225" s="42" t="s">
        <v>16</v>
      </c>
      <c r="E225" s="42">
        <v>0</v>
      </c>
      <c r="F225" s="42">
        <v>0</v>
      </c>
      <c r="G225" s="42">
        <v>0</v>
      </c>
      <c r="H225" s="42">
        <v>0</v>
      </c>
      <c r="I225" s="42">
        <v>0</v>
      </c>
      <c r="J225" s="18">
        <v>0</v>
      </c>
      <c r="V225" s="18"/>
    </row>
    <row r="226" spans="1:22">
      <c r="A226" s="5">
        <v>223</v>
      </c>
      <c r="B226" s="42">
        <v>7042</v>
      </c>
      <c r="C226" s="42">
        <v>9</v>
      </c>
      <c r="D226" s="42" t="s">
        <v>36</v>
      </c>
      <c r="E226" s="42">
        <v>0</v>
      </c>
      <c r="F226" s="42">
        <v>0</v>
      </c>
      <c r="G226" s="42">
        <v>0</v>
      </c>
      <c r="H226" s="42">
        <v>0</v>
      </c>
      <c r="I226" s="42">
        <v>0</v>
      </c>
      <c r="J226" s="18">
        <v>0</v>
      </c>
      <c r="V226" s="19"/>
    </row>
    <row r="227" spans="1:22">
      <c r="A227" s="5">
        <v>224</v>
      </c>
      <c r="B227" s="42">
        <v>7042</v>
      </c>
      <c r="C227" s="42">
        <v>16</v>
      </c>
      <c r="D227" s="42" t="s">
        <v>16</v>
      </c>
      <c r="E227" s="42">
        <v>0</v>
      </c>
      <c r="F227" s="42">
        <v>0</v>
      </c>
      <c r="G227" s="42">
        <v>0</v>
      </c>
      <c r="H227" s="42">
        <v>0</v>
      </c>
      <c r="I227" s="42">
        <v>0</v>
      </c>
      <c r="J227" s="18">
        <v>0</v>
      </c>
      <c r="V227" s="18"/>
    </row>
    <row r="228" spans="1:22">
      <c r="A228" s="5">
        <v>225</v>
      </c>
      <c r="B228" s="42">
        <v>7042</v>
      </c>
      <c r="C228" s="42">
        <v>26</v>
      </c>
      <c r="D228" s="42" t="s">
        <v>16</v>
      </c>
      <c r="E228" s="42">
        <v>0</v>
      </c>
      <c r="F228" s="42">
        <v>0</v>
      </c>
      <c r="G228" s="42">
        <v>0</v>
      </c>
      <c r="H228" s="42">
        <v>0</v>
      </c>
      <c r="I228" s="42">
        <v>0</v>
      </c>
      <c r="J228" s="18">
        <v>0</v>
      </c>
      <c r="V228" s="19"/>
    </row>
    <row r="229" spans="1:22">
      <c r="A229" s="5">
        <v>226</v>
      </c>
      <c r="B229" s="42">
        <v>7042</v>
      </c>
      <c r="C229" s="42">
        <v>35</v>
      </c>
      <c r="D229" s="42" t="s">
        <v>16</v>
      </c>
      <c r="E229" s="42">
        <v>0</v>
      </c>
      <c r="F229" s="42">
        <v>0</v>
      </c>
      <c r="G229" s="42">
        <v>0</v>
      </c>
      <c r="H229" s="42">
        <v>0</v>
      </c>
      <c r="I229" s="42">
        <v>0</v>
      </c>
      <c r="J229" s="18">
        <v>0</v>
      </c>
      <c r="V229" s="18"/>
    </row>
    <row r="230" spans="1:22">
      <c r="A230" s="5">
        <v>227</v>
      </c>
      <c r="B230" s="42">
        <v>7042</v>
      </c>
      <c r="C230" s="42">
        <v>42</v>
      </c>
      <c r="D230" s="42" t="s">
        <v>36</v>
      </c>
      <c r="E230" s="42">
        <v>0</v>
      </c>
      <c r="F230" s="42">
        <v>0</v>
      </c>
      <c r="G230" s="42">
        <v>0</v>
      </c>
      <c r="H230" s="42">
        <v>0</v>
      </c>
      <c r="I230" s="42">
        <v>0</v>
      </c>
      <c r="J230" s="18">
        <v>0</v>
      </c>
      <c r="V230" s="19"/>
    </row>
    <row r="231" spans="1:22">
      <c r="A231" s="5">
        <v>228</v>
      </c>
      <c r="B231" s="42">
        <v>7158</v>
      </c>
      <c r="C231" s="42">
        <v>9</v>
      </c>
      <c r="D231" s="42" t="s">
        <v>16</v>
      </c>
      <c r="E231" s="42">
        <v>0</v>
      </c>
      <c r="F231" s="42">
        <v>0</v>
      </c>
      <c r="G231" s="42">
        <v>0</v>
      </c>
      <c r="H231" s="42">
        <v>0</v>
      </c>
      <c r="I231" s="42">
        <v>0</v>
      </c>
      <c r="J231" s="18">
        <v>0</v>
      </c>
      <c r="V231" s="18"/>
    </row>
    <row r="232" spans="1:22">
      <c r="A232" s="5">
        <v>229</v>
      </c>
      <c r="B232" s="42">
        <v>7185</v>
      </c>
      <c r="C232" s="42">
        <v>19</v>
      </c>
      <c r="D232" s="42" t="s">
        <v>36</v>
      </c>
      <c r="E232" s="42">
        <v>0</v>
      </c>
      <c r="F232" s="42">
        <v>0</v>
      </c>
      <c r="G232" s="42">
        <v>0</v>
      </c>
      <c r="H232" s="42">
        <v>0</v>
      </c>
      <c r="I232" s="42">
        <v>0</v>
      </c>
      <c r="J232" s="18">
        <v>0</v>
      </c>
      <c r="V232" s="19"/>
    </row>
    <row r="233" spans="1:22">
      <c r="A233" s="5">
        <v>230</v>
      </c>
      <c r="B233" s="42">
        <v>7185</v>
      </c>
      <c r="C233" s="42">
        <v>28</v>
      </c>
      <c r="D233" s="42" t="s">
        <v>16</v>
      </c>
      <c r="E233" s="42">
        <v>0</v>
      </c>
      <c r="F233" s="42">
        <v>0</v>
      </c>
      <c r="G233" s="42">
        <v>0</v>
      </c>
      <c r="H233" s="42">
        <v>0</v>
      </c>
      <c r="I233" s="42">
        <v>0</v>
      </c>
      <c r="J233" s="18">
        <v>0</v>
      </c>
      <c r="V233" s="18"/>
    </row>
    <row r="234" spans="1:22">
      <c r="A234" s="5">
        <v>231</v>
      </c>
      <c r="B234" s="42">
        <v>7185</v>
      </c>
      <c r="C234" s="42">
        <v>36</v>
      </c>
      <c r="D234" s="42" t="s">
        <v>16</v>
      </c>
      <c r="E234" s="42">
        <v>0</v>
      </c>
      <c r="F234" s="42">
        <v>0</v>
      </c>
      <c r="G234" s="42">
        <v>0</v>
      </c>
      <c r="H234" s="42">
        <v>0</v>
      </c>
      <c r="I234" s="42">
        <v>0</v>
      </c>
      <c r="J234" s="18">
        <v>0</v>
      </c>
      <c r="V234" s="19"/>
    </row>
    <row r="235" spans="1:22">
      <c r="A235" s="5">
        <v>232</v>
      </c>
      <c r="B235" s="42">
        <v>7185</v>
      </c>
      <c r="C235" s="42">
        <v>41</v>
      </c>
      <c r="D235" s="42" t="s">
        <v>36</v>
      </c>
      <c r="E235" s="42">
        <v>0</v>
      </c>
      <c r="F235" s="42">
        <v>0</v>
      </c>
      <c r="G235" s="42">
        <v>0</v>
      </c>
      <c r="H235" s="42">
        <v>0</v>
      </c>
      <c r="I235" s="42">
        <v>0</v>
      </c>
      <c r="J235" s="18">
        <v>0</v>
      </c>
      <c r="V235" s="18"/>
    </row>
    <row r="236" spans="1:22">
      <c r="A236" s="5">
        <v>233</v>
      </c>
      <c r="B236" s="42">
        <v>7230</v>
      </c>
      <c r="C236" s="42">
        <v>6</v>
      </c>
      <c r="D236" s="42" t="s">
        <v>16</v>
      </c>
      <c r="E236" s="42">
        <v>0</v>
      </c>
      <c r="F236" s="42">
        <v>0</v>
      </c>
      <c r="G236" s="42">
        <v>0</v>
      </c>
      <c r="H236" s="42">
        <v>0</v>
      </c>
      <c r="I236" s="42">
        <v>0</v>
      </c>
      <c r="J236" s="18">
        <v>0</v>
      </c>
      <c r="V236" s="19"/>
    </row>
    <row r="237" spans="1:22">
      <c r="A237" s="5">
        <v>234</v>
      </c>
      <c r="B237" s="42">
        <v>7230</v>
      </c>
      <c r="C237" s="42">
        <v>12</v>
      </c>
      <c r="D237" s="42" t="s">
        <v>16</v>
      </c>
      <c r="E237" s="42">
        <v>0</v>
      </c>
      <c r="F237" s="42">
        <v>0</v>
      </c>
      <c r="G237" s="42">
        <v>0</v>
      </c>
      <c r="H237" s="42">
        <v>0</v>
      </c>
      <c r="I237" s="42">
        <v>0</v>
      </c>
      <c r="J237" s="18">
        <v>0</v>
      </c>
      <c r="V237" s="18"/>
    </row>
    <row r="238" spans="1:22">
      <c r="A238" s="5">
        <v>235</v>
      </c>
      <c r="B238" s="42">
        <v>7230</v>
      </c>
      <c r="C238" s="42">
        <v>20</v>
      </c>
      <c r="D238" s="42" t="s">
        <v>16</v>
      </c>
      <c r="E238" s="42">
        <v>0</v>
      </c>
      <c r="F238" s="42">
        <v>0</v>
      </c>
      <c r="G238" s="42">
        <v>0</v>
      </c>
      <c r="H238" s="42">
        <v>0</v>
      </c>
      <c r="I238" s="42">
        <v>0</v>
      </c>
      <c r="J238" s="18">
        <v>0</v>
      </c>
      <c r="V238" s="19"/>
    </row>
    <row r="239" spans="1:22">
      <c r="A239" s="5">
        <v>236</v>
      </c>
      <c r="B239" s="42">
        <v>7230</v>
      </c>
      <c r="C239" s="42">
        <v>36</v>
      </c>
      <c r="D239" s="42" t="s">
        <v>16</v>
      </c>
      <c r="E239" s="42">
        <v>0</v>
      </c>
      <c r="F239" s="42">
        <v>0</v>
      </c>
      <c r="G239" s="42">
        <v>0</v>
      </c>
      <c r="H239" s="42">
        <v>0</v>
      </c>
      <c r="I239" s="42">
        <v>0</v>
      </c>
      <c r="J239" s="18">
        <v>0</v>
      </c>
      <c r="V239" s="18"/>
    </row>
    <row r="240" spans="1:22">
      <c r="A240" s="5">
        <v>237</v>
      </c>
      <c r="B240" s="42">
        <v>7230</v>
      </c>
      <c r="C240" s="42">
        <v>38</v>
      </c>
      <c r="D240" s="42" t="s">
        <v>16</v>
      </c>
      <c r="E240" s="42">
        <v>0</v>
      </c>
      <c r="F240" s="42">
        <v>0</v>
      </c>
      <c r="G240" s="42">
        <v>0</v>
      </c>
      <c r="H240" s="42">
        <v>1</v>
      </c>
      <c r="I240" s="42">
        <v>0</v>
      </c>
      <c r="J240" s="18">
        <v>0</v>
      </c>
      <c r="V240" s="19"/>
    </row>
    <row r="241" spans="1:22">
      <c r="A241" s="5">
        <v>238</v>
      </c>
      <c r="B241" s="42">
        <v>7455</v>
      </c>
      <c r="C241" s="42">
        <v>6</v>
      </c>
      <c r="D241" s="42" t="s">
        <v>16</v>
      </c>
      <c r="E241" s="42">
        <v>0</v>
      </c>
      <c r="F241" s="42">
        <v>0</v>
      </c>
      <c r="G241" s="42">
        <v>0</v>
      </c>
      <c r="H241" s="42">
        <v>0</v>
      </c>
      <c r="I241" s="42">
        <v>0</v>
      </c>
      <c r="J241" s="18">
        <v>0</v>
      </c>
      <c r="V241" s="18"/>
    </row>
    <row r="242" spans="1:22">
      <c r="A242" s="5">
        <v>239</v>
      </c>
      <c r="B242" s="42">
        <v>7455</v>
      </c>
      <c r="C242" s="42">
        <v>15</v>
      </c>
      <c r="D242" s="42" t="s">
        <v>36</v>
      </c>
      <c r="E242" s="42">
        <v>0</v>
      </c>
      <c r="F242" s="42">
        <v>0</v>
      </c>
      <c r="G242" s="42">
        <v>0</v>
      </c>
      <c r="H242" s="42">
        <v>0</v>
      </c>
      <c r="I242" s="42">
        <v>0</v>
      </c>
      <c r="J242" s="18">
        <v>0</v>
      </c>
      <c r="V242" s="19"/>
    </row>
    <row r="243" spans="1:22">
      <c r="A243" s="5">
        <v>240</v>
      </c>
      <c r="B243" s="42">
        <v>7455</v>
      </c>
      <c r="C243" s="42">
        <v>22</v>
      </c>
      <c r="D243" s="42" t="s">
        <v>36</v>
      </c>
      <c r="E243" s="42">
        <v>0</v>
      </c>
      <c r="F243" s="42">
        <v>0</v>
      </c>
      <c r="G243" s="42">
        <v>0</v>
      </c>
      <c r="H243" s="42">
        <v>0</v>
      </c>
      <c r="I243" s="42">
        <v>0</v>
      </c>
      <c r="J243" s="18">
        <v>0</v>
      </c>
      <c r="V243" s="18"/>
    </row>
    <row r="244" spans="1:22">
      <c r="A244" s="5">
        <v>241</v>
      </c>
      <c r="B244" s="42">
        <v>7871</v>
      </c>
      <c r="C244" s="42">
        <v>7</v>
      </c>
      <c r="D244" s="42" t="s">
        <v>16</v>
      </c>
      <c r="E244" s="42">
        <v>0</v>
      </c>
      <c r="F244" s="42">
        <v>0</v>
      </c>
      <c r="G244" s="42">
        <v>0</v>
      </c>
      <c r="H244" s="42">
        <v>0</v>
      </c>
      <c r="I244" s="42">
        <v>0</v>
      </c>
      <c r="J244" s="18">
        <v>0</v>
      </c>
      <c r="V244" s="19"/>
    </row>
    <row r="245" spans="1:22">
      <c r="A245" s="5">
        <v>242</v>
      </c>
      <c r="B245" s="42">
        <v>7871</v>
      </c>
      <c r="C245" s="42">
        <v>17</v>
      </c>
      <c r="D245" s="42" t="s">
        <v>36</v>
      </c>
      <c r="E245" s="42">
        <v>0</v>
      </c>
      <c r="F245" s="42">
        <v>0</v>
      </c>
      <c r="G245" s="42">
        <v>0</v>
      </c>
      <c r="H245" s="42">
        <v>0</v>
      </c>
      <c r="I245" s="42">
        <v>0</v>
      </c>
      <c r="J245" s="18">
        <v>0</v>
      </c>
      <c r="V245" s="18"/>
    </row>
    <row r="246" spans="1:22">
      <c r="A246" s="5">
        <v>243</v>
      </c>
      <c r="B246" s="42">
        <v>7871</v>
      </c>
      <c r="C246" s="42">
        <v>27</v>
      </c>
      <c r="D246" s="42" t="s">
        <v>36</v>
      </c>
      <c r="E246" s="42">
        <v>0</v>
      </c>
      <c r="F246" s="42">
        <v>0</v>
      </c>
      <c r="G246" s="42">
        <v>0</v>
      </c>
      <c r="H246" s="42">
        <v>0</v>
      </c>
      <c r="I246" s="42">
        <v>0</v>
      </c>
      <c r="J246" s="18">
        <v>0</v>
      </c>
      <c r="V246" s="19"/>
    </row>
    <row r="247" spans="1:22">
      <c r="A247" s="5">
        <v>244</v>
      </c>
      <c r="B247" s="42">
        <v>7871</v>
      </c>
      <c r="C247" s="42">
        <v>32</v>
      </c>
      <c r="D247" s="42" t="s">
        <v>16</v>
      </c>
      <c r="E247" s="42">
        <v>0</v>
      </c>
      <c r="F247" s="42">
        <v>0</v>
      </c>
      <c r="G247" s="42">
        <v>0</v>
      </c>
      <c r="H247" s="42">
        <v>0</v>
      </c>
      <c r="I247" s="42">
        <v>0</v>
      </c>
      <c r="J247" s="18">
        <v>0</v>
      </c>
      <c r="V247" s="18"/>
    </row>
    <row r="248" spans="1:22">
      <c r="A248" s="5">
        <v>245</v>
      </c>
      <c r="B248" s="42">
        <v>7871</v>
      </c>
      <c r="C248" s="42">
        <v>42</v>
      </c>
      <c r="D248" s="42" t="s">
        <v>16</v>
      </c>
      <c r="E248" s="42">
        <v>0</v>
      </c>
      <c r="F248" s="42">
        <v>0</v>
      </c>
      <c r="G248" s="42">
        <v>0</v>
      </c>
      <c r="H248" s="42">
        <v>0</v>
      </c>
      <c r="I248" s="42">
        <v>0</v>
      </c>
      <c r="J248" s="18">
        <v>0</v>
      </c>
      <c r="V248" s="19"/>
    </row>
    <row r="249" spans="1:22">
      <c r="A249" s="5">
        <v>246</v>
      </c>
      <c r="B249" s="42"/>
      <c r="C249" s="42"/>
      <c r="D249" s="42"/>
      <c r="E249" s="42"/>
      <c r="F249" s="42"/>
      <c r="G249" s="42"/>
      <c r="H249" s="42"/>
      <c r="I249" s="42"/>
      <c r="J249" s="18"/>
      <c r="V249" s="18"/>
    </row>
    <row r="250" spans="1:22">
      <c r="A250" s="5">
        <v>247</v>
      </c>
      <c r="B250" s="21"/>
      <c r="C250" s="21"/>
      <c r="D250" s="21"/>
      <c r="E250" s="21"/>
      <c r="F250" s="21"/>
      <c r="G250" s="42"/>
      <c r="H250" s="42"/>
      <c r="I250" s="42"/>
      <c r="J250" s="18"/>
      <c r="V250" s="19"/>
    </row>
    <row r="251" spans="1:22">
      <c r="A251" s="5">
        <v>248</v>
      </c>
      <c r="B251" s="21"/>
      <c r="C251" s="21"/>
      <c r="D251" s="21"/>
      <c r="E251" s="21"/>
      <c r="F251" s="21"/>
      <c r="G251" s="42"/>
      <c r="H251" s="42"/>
      <c r="I251" s="42"/>
      <c r="J251" s="18"/>
      <c r="V251" s="18"/>
    </row>
    <row r="252" spans="1:22">
      <c r="A252" s="5">
        <v>249</v>
      </c>
      <c r="B252" s="21"/>
      <c r="C252" s="21"/>
      <c r="D252" s="21"/>
      <c r="E252" s="21"/>
      <c r="F252" s="21"/>
      <c r="G252" s="42"/>
      <c r="H252" s="42"/>
      <c r="I252" s="42"/>
      <c r="J252" s="18"/>
      <c r="V252" s="19"/>
    </row>
    <row r="253" spans="1:22">
      <c r="A253" s="5">
        <v>250</v>
      </c>
      <c r="B253" s="21"/>
      <c r="C253" s="21"/>
      <c r="D253" s="21"/>
      <c r="E253" s="21"/>
      <c r="F253" s="21"/>
      <c r="G253" s="42"/>
      <c r="H253" s="42"/>
      <c r="I253" s="42"/>
      <c r="J253" s="18"/>
      <c r="V253" s="18"/>
    </row>
    <row r="254" spans="1:22">
      <c r="A254" s="5">
        <v>251</v>
      </c>
      <c r="B254" s="21"/>
      <c r="C254" s="21"/>
      <c r="D254" s="21"/>
      <c r="E254" s="21"/>
      <c r="F254" s="21"/>
      <c r="G254" s="42"/>
      <c r="H254" s="42"/>
      <c r="I254" s="42"/>
      <c r="J254" s="18"/>
      <c r="V254" s="19"/>
    </row>
    <row r="255" spans="1:22">
      <c r="A255" s="5">
        <v>252</v>
      </c>
      <c r="B255" s="21"/>
      <c r="C255" s="21"/>
      <c r="D255" s="21"/>
      <c r="E255" s="21"/>
      <c r="F255" s="21"/>
      <c r="G255" s="42"/>
      <c r="H255" s="42"/>
      <c r="I255" s="42"/>
      <c r="J255" s="18"/>
      <c r="V255" s="18"/>
    </row>
    <row r="256" spans="1:22">
      <c r="A256" s="5">
        <v>253</v>
      </c>
      <c r="B256" s="21"/>
      <c r="C256" s="21"/>
      <c r="D256" s="21"/>
      <c r="E256" s="21"/>
      <c r="F256" s="21"/>
      <c r="G256" s="42"/>
      <c r="H256" s="42"/>
      <c r="I256" s="42"/>
      <c r="J256" s="18"/>
      <c r="V256" s="19"/>
    </row>
    <row r="257" spans="1:22">
      <c r="A257" s="5">
        <v>254</v>
      </c>
      <c r="B257" s="21"/>
      <c r="C257" s="21"/>
      <c r="D257" s="21"/>
      <c r="E257" s="21"/>
      <c r="F257" s="21"/>
      <c r="G257" s="42"/>
      <c r="H257" s="42"/>
      <c r="I257" s="42"/>
      <c r="J257" s="18"/>
      <c r="V257" s="18"/>
    </row>
    <row r="258" spans="1:22">
      <c r="A258" s="5">
        <v>255</v>
      </c>
      <c r="B258" s="21"/>
      <c r="C258" s="21"/>
      <c r="D258" s="21"/>
      <c r="E258" s="21"/>
      <c r="F258" s="21"/>
      <c r="G258" s="42"/>
      <c r="H258" s="42"/>
      <c r="I258" s="42"/>
      <c r="J258" s="18"/>
      <c r="V258" s="19"/>
    </row>
    <row r="259" spans="1:22">
      <c r="A259" s="5">
        <v>256</v>
      </c>
      <c r="B259" s="21"/>
      <c r="C259" s="21"/>
      <c r="D259" s="21"/>
      <c r="E259" s="21"/>
      <c r="F259" s="21"/>
      <c r="G259" s="42"/>
      <c r="H259" s="42"/>
      <c r="I259" s="42"/>
      <c r="J259" s="18"/>
      <c r="V259" s="18"/>
    </row>
    <row r="260" spans="1:22">
      <c r="A260" s="5">
        <v>257</v>
      </c>
      <c r="B260" s="21"/>
      <c r="C260" s="21"/>
      <c r="D260" s="21"/>
      <c r="E260" s="21"/>
      <c r="F260" s="21"/>
      <c r="G260" s="42"/>
      <c r="H260" s="42"/>
      <c r="I260" s="42"/>
      <c r="J260" s="18"/>
      <c r="V260" s="19"/>
    </row>
    <row r="261" spans="1:22">
      <c r="A261" s="5">
        <v>258</v>
      </c>
      <c r="B261" s="21"/>
      <c r="C261" s="21"/>
      <c r="D261" s="21"/>
      <c r="E261" s="21"/>
      <c r="F261" s="21"/>
      <c r="G261" s="42"/>
      <c r="H261" s="42"/>
      <c r="I261" s="42"/>
      <c r="J261" s="18"/>
      <c r="V261" s="18"/>
    </row>
    <row r="262" spans="1:22">
      <c r="A262" s="5">
        <v>259</v>
      </c>
      <c r="B262" s="7"/>
      <c r="C262" s="7"/>
      <c r="D262" s="7"/>
      <c r="E262" s="7"/>
      <c r="F262" s="7"/>
      <c r="G262" s="7"/>
      <c r="H262" s="7"/>
      <c r="I262" s="7"/>
      <c r="J262" s="18"/>
      <c r="V262" s="19"/>
    </row>
    <row r="263" spans="1:22">
      <c r="A263" s="5">
        <v>260</v>
      </c>
      <c r="B263" s="21"/>
      <c r="C263" s="21"/>
      <c r="D263" s="21"/>
      <c r="E263" s="21"/>
      <c r="F263" s="21"/>
      <c r="G263" s="42"/>
      <c r="H263" s="42"/>
      <c r="I263" s="42"/>
      <c r="J263" s="18"/>
      <c r="V263" s="18"/>
    </row>
    <row r="264" spans="1:22">
      <c r="A264" s="5">
        <v>261</v>
      </c>
      <c r="B264" s="21"/>
      <c r="C264" s="21"/>
      <c r="D264" s="21"/>
      <c r="E264" s="21"/>
      <c r="F264" s="21"/>
      <c r="G264" s="42"/>
      <c r="H264" s="42"/>
      <c r="I264" s="42"/>
      <c r="J264" s="18"/>
      <c r="V264" s="19"/>
    </row>
    <row r="265" spans="1:22">
      <c r="A265" s="5">
        <v>262</v>
      </c>
      <c r="B265" s="21"/>
      <c r="C265" s="21"/>
      <c r="D265" s="21"/>
      <c r="E265" s="21"/>
      <c r="F265" s="21"/>
      <c r="G265" s="42"/>
      <c r="H265" s="42"/>
      <c r="I265" s="42"/>
      <c r="J265" s="18"/>
      <c r="V265" s="18"/>
    </row>
    <row r="266" spans="1:22">
      <c r="A266" s="5">
        <v>263</v>
      </c>
      <c r="B266" s="21"/>
      <c r="C266" s="21"/>
      <c r="D266" s="21"/>
      <c r="E266" s="21"/>
      <c r="F266" s="21"/>
      <c r="G266" s="42"/>
      <c r="H266" s="42"/>
      <c r="I266" s="42"/>
      <c r="J266" s="18"/>
      <c r="V266" s="19"/>
    </row>
    <row r="267" spans="1:22">
      <c r="A267" s="5">
        <v>264</v>
      </c>
      <c r="B267" s="21"/>
      <c r="C267" s="21"/>
      <c r="D267" s="21"/>
      <c r="E267" s="21"/>
      <c r="F267" s="21"/>
      <c r="G267" s="42"/>
      <c r="H267" s="42"/>
      <c r="I267" s="42"/>
      <c r="J267" s="18"/>
      <c r="V267" s="18"/>
    </row>
    <row r="268" spans="1:22">
      <c r="A268" s="5">
        <v>265</v>
      </c>
      <c r="B268" s="21"/>
      <c r="C268" s="21"/>
      <c r="D268" s="21"/>
      <c r="E268" s="21"/>
      <c r="F268" s="21"/>
      <c r="G268" s="42"/>
      <c r="H268" s="42"/>
      <c r="I268" s="42"/>
      <c r="J268" s="18"/>
      <c r="V268" s="19"/>
    </row>
    <row r="269" spans="1:22">
      <c r="A269" s="5">
        <v>266</v>
      </c>
      <c r="B269" s="21"/>
      <c r="C269" s="21"/>
      <c r="D269" s="21"/>
      <c r="E269" s="21"/>
      <c r="F269" s="21"/>
      <c r="G269" s="42"/>
      <c r="H269" s="42"/>
      <c r="I269" s="42"/>
      <c r="J269" s="18"/>
      <c r="V269" s="18"/>
    </row>
    <row r="270" spans="1:22">
      <c r="A270" s="5">
        <v>267</v>
      </c>
      <c r="B270" s="21"/>
      <c r="C270" s="21"/>
      <c r="D270" s="21"/>
      <c r="E270" s="21"/>
      <c r="F270" s="21"/>
      <c r="G270" s="42"/>
      <c r="H270" s="42"/>
      <c r="I270" s="42"/>
      <c r="J270" s="18"/>
      <c r="V270" s="19"/>
    </row>
    <row r="271" spans="1:22">
      <c r="A271" s="5">
        <v>268</v>
      </c>
      <c r="B271" s="21"/>
      <c r="C271" s="21"/>
      <c r="D271" s="21"/>
      <c r="E271" s="21"/>
      <c r="F271" s="21"/>
      <c r="G271" s="42"/>
      <c r="H271" s="42"/>
      <c r="I271" s="42"/>
      <c r="J271" s="18"/>
      <c r="V271" s="18"/>
    </row>
    <row r="272" spans="1:22">
      <c r="A272" s="5">
        <v>269</v>
      </c>
      <c r="B272" s="21"/>
      <c r="C272" s="21"/>
      <c r="D272" s="21"/>
      <c r="E272" s="21"/>
      <c r="F272" s="21"/>
      <c r="G272" s="42"/>
      <c r="H272" s="42"/>
      <c r="I272" s="42"/>
      <c r="J272" s="18"/>
      <c r="V272" s="19"/>
    </row>
    <row r="273" spans="1:22">
      <c r="A273" s="5">
        <v>270</v>
      </c>
      <c r="B273" s="8"/>
      <c r="C273" s="8"/>
      <c r="D273" s="8"/>
      <c r="E273" s="8"/>
      <c r="F273" s="8"/>
      <c r="G273" s="8"/>
      <c r="H273" s="8"/>
      <c r="I273" s="8"/>
      <c r="J273" s="18"/>
      <c r="V273" s="18"/>
    </row>
    <row r="274" spans="1:22">
      <c r="A274" s="5">
        <v>271</v>
      </c>
      <c r="B274" s="21"/>
      <c r="C274" s="21"/>
      <c r="D274" s="21"/>
      <c r="E274" s="21"/>
      <c r="F274" s="21"/>
      <c r="G274" s="42"/>
      <c r="H274" s="42"/>
      <c r="I274" s="42"/>
      <c r="J274" s="18"/>
      <c r="V274" s="19"/>
    </row>
    <row r="275" spans="1:22">
      <c r="A275" s="5">
        <v>272</v>
      </c>
      <c r="B275" s="21"/>
      <c r="C275" s="21"/>
      <c r="D275" s="21"/>
      <c r="E275" s="21"/>
      <c r="F275" s="21"/>
      <c r="G275" s="42"/>
      <c r="H275" s="42"/>
      <c r="I275" s="42"/>
      <c r="J275" s="18"/>
      <c r="V275" s="18"/>
    </row>
    <row r="276" spans="1:22">
      <c r="A276" s="5">
        <v>273</v>
      </c>
      <c r="B276" s="21"/>
      <c r="C276" s="21"/>
      <c r="D276" s="21"/>
      <c r="E276" s="21"/>
      <c r="F276" s="21"/>
      <c r="G276" s="42"/>
      <c r="H276" s="42"/>
      <c r="I276" s="42"/>
      <c r="J276" s="18"/>
      <c r="V276" s="19"/>
    </row>
    <row r="277" spans="1:22">
      <c r="A277" s="5">
        <v>274</v>
      </c>
      <c r="B277" s="21"/>
      <c r="C277" s="21"/>
      <c r="D277" s="21"/>
      <c r="E277" s="21"/>
      <c r="F277" s="21"/>
      <c r="G277" s="42"/>
      <c r="H277" s="42"/>
      <c r="I277" s="42"/>
      <c r="J277" s="18"/>
      <c r="V277" s="18"/>
    </row>
    <row r="278" spans="1:22">
      <c r="A278" s="5">
        <v>275</v>
      </c>
      <c r="B278" s="21"/>
      <c r="C278" s="21"/>
      <c r="D278" s="21"/>
      <c r="E278" s="21"/>
      <c r="F278" s="21"/>
      <c r="G278" s="42"/>
      <c r="H278" s="42"/>
      <c r="I278" s="42"/>
      <c r="J278" s="18"/>
      <c r="V278" s="19"/>
    </row>
    <row r="279" spans="1:22">
      <c r="A279" s="5">
        <v>276</v>
      </c>
      <c r="B279" s="21"/>
      <c r="C279" s="21"/>
      <c r="D279" s="21"/>
      <c r="E279" s="21"/>
      <c r="F279" s="21"/>
      <c r="G279" s="42"/>
      <c r="H279" s="42"/>
      <c r="I279" s="42"/>
      <c r="J279" s="18"/>
      <c r="V279" s="18"/>
    </row>
    <row r="280" spans="1:22">
      <c r="A280" s="5">
        <v>277</v>
      </c>
      <c r="B280" s="21"/>
      <c r="C280" s="21"/>
      <c r="D280" s="21"/>
      <c r="E280" s="21"/>
      <c r="F280" s="21"/>
      <c r="G280" s="42"/>
      <c r="H280" s="42"/>
      <c r="I280" s="42"/>
      <c r="J280" s="18"/>
      <c r="V280" s="19"/>
    </row>
    <row r="281" spans="1:22">
      <c r="A281" s="5">
        <v>278</v>
      </c>
      <c r="B281" s="21"/>
      <c r="C281" s="21"/>
      <c r="D281" s="21"/>
      <c r="E281" s="21"/>
      <c r="F281" s="21"/>
      <c r="G281" s="42"/>
      <c r="H281" s="42"/>
      <c r="I281" s="42"/>
      <c r="J281" s="18"/>
      <c r="V281" s="18"/>
    </row>
    <row r="282" spans="1:22">
      <c r="A282" s="5">
        <v>279</v>
      </c>
      <c r="B282" s="21"/>
      <c r="C282" s="21"/>
      <c r="D282" s="21"/>
      <c r="E282" s="21"/>
      <c r="F282" s="21"/>
      <c r="G282" s="42"/>
      <c r="H282" s="42"/>
      <c r="I282" s="42"/>
      <c r="J282" s="18"/>
      <c r="V282" s="19"/>
    </row>
    <row r="283" spans="1:22">
      <c r="A283" s="5">
        <v>280</v>
      </c>
      <c r="B283" s="21"/>
      <c r="C283" s="21"/>
      <c r="D283" s="21"/>
      <c r="E283" s="21"/>
      <c r="F283" s="21"/>
      <c r="G283" s="42"/>
      <c r="H283" s="42"/>
      <c r="I283" s="42"/>
      <c r="J283" s="18"/>
      <c r="V283" s="18"/>
    </row>
    <row r="284" spans="1:22">
      <c r="A284" s="5">
        <v>281</v>
      </c>
      <c r="B284" s="21"/>
      <c r="C284" s="21"/>
      <c r="D284" s="21"/>
      <c r="E284" s="21"/>
      <c r="F284" s="21"/>
      <c r="G284" s="42"/>
      <c r="H284" s="42"/>
      <c r="I284" s="42"/>
      <c r="J284" s="18"/>
      <c r="V284" s="19"/>
    </row>
    <row r="285" spans="1:22">
      <c r="A285" s="5">
        <v>282</v>
      </c>
      <c r="B285" s="21"/>
      <c r="C285" s="21"/>
      <c r="D285" s="21"/>
      <c r="E285" s="21"/>
      <c r="F285" s="21"/>
      <c r="G285" s="42"/>
      <c r="H285" s="42"/>
      <c r="I285" s="42"/>
      <c r="J285" s="18"/>
      <c r="V285" s="18"/>
    </row>
    <row r="286" spans="1:22">
      <c r="A286" s="5">
        <v>283</v>
      </c>
      <c r="B286" s="21"/>
      <c r="C286" s="21"/>
      <c r="D286" s="21"/>
      <c r="E286" s="21"/>
      <c r="F286" s="21"/>
      <c r="G286" s="42"/>
      <c r="H286" s="42"/>
      <c r="I286" s="42"/>
      <c r="J286" s="18"/>
      <c r="V286" s="19"/>
    </row>
    <row r="287" spans="1:22">
      <c r="A287" s="5">
        <v>284</v>
      </c>
      <c r="B287" s="21"/>
      <c r="C287" s="21"/>
      <c r="D287" s="21"/>
      <c r="E287" s="21"/>
      <c r="F287" s="21"/>
      <c r="G287" s="42"/>
      <c r="H287" s="42"/>
      <c r="I287" s="42"/>
      <c r="J287" s="18"/>
      <c r="V287" s="18"/>
    </row>
    <row r="288" spans="1:22">
      <c r="A288" s="5">
        <v>285</v>
      </c>
      <c r="B288" s="21"/>
      <c r="C288" s="21"/>
      <c r="D288" s="21"/>
      <c r="E288" s="21"/>
      <c r="F288" s="21"/>
      <c r="G288" s="42"/>
      <c r="H288" s="42"/>
      <c r="I288" s="42"/>
      <c r="J288" s="18"/>
      <c r="V288" s="19"/>
    </row>
    <row r="289" spans="1:22">
      <c r="A289" s="5">
        <v>286</v>
      </c>
      <c r="B289" s="21"/>
      <c r="C289" s="21"/>
      <c r="D289" s="21"/>
      <c r="E289" s="21"/>
      <c r="F289" s="21"/>
      <c r="G289" s="42"/>
      <c r="H289" s="42"/>
      <c r="I289" s="42"/>
      <c r="J289" s="18"/>
      <c r="V289" s="18"/>
    </row>
    <row r="290" spans="1:22">
      <c r="A290" s="5">
        <v>287</v>
      </c>
      <c r="B290" s="21"/>
      <c r="C290" s="21"/>
      <c r="D290" s="21"/>
      <c r="E290" s="21"/>
      <c r="F290" s="21"/>
      <c r="G290" s="42"/>
      <c r="H290" s="42"/>
      <c r="I290" s="42"/>
      <c r="J290" s="18"/>
      <c r="V290" s="19"/>
    </row>
    <row r="291" spans="1:22">
      <c r="A291" s="5">
        <v>288</v>
      </c>
      <c r="B291" s="10"/>
      <c r="C291" s="11"/>
      <c r="D291" s="10"/>
      <c r="E291" s="11"/>
      <c r="F291" s="10"/>
      <c r="G291" s="10"/>
      <c r="H291" s="10"/>
      <c r="I291" s="10"/>
      <c r="J291" s="18"/>
      <c r="V291" s="18"/>
    </row>
    <row r="292" spans="1:22">
      <c r="A292" s="5">
        <v>289</v>
      </c>
      <c r="B292" s="21"/>
      <c r="C292" s="21"/>
      <c r="D292" s="21"/>
      <c r="E292" s="21"/>
      <c r="F292" s="21"/>
      <c r="G292" s="42"/>
      <c r="H292" s="42"/>
      <c r="I292" s="42"/>
      <c r="J292" s="18"/>
      <c r="V292" s="19"/>
    </row>
    <row r="293" spans="1:22">
      <c r="A293" s="5">
        <v>290</v>
      </c>
      <c r="B293" s="21"/>
      <c r="C293" s="21"/>
      <c r="D293" s="21"/>
      <c r="E293" s="21"/>
      <c r="F293" s="21"/>
      <c r="G293" s="42"/>
      <c r="H293" s="42"/>
      <c r="I293" s="42"/>
      <c r="J293" s="18"/>
      <c r="V293" s="18"/>
    </row>
    <row r="294" spans="1:22">
      <c r="A294" s="5">
        <v>291</v>
      </c>
      <c r="B294" s="21"/>
      <c r="C294" s="21"/>
      <c r="D294" s="21"/>
      <c r="E294" s="21"/>
      <c r="F294" s="21"/>
      <c r="G294" s="42"/>
      <c r="H294" s="42"/>
      <c r="I294" s="42"/>
      <c r="J294" s="18"/>
      <c r="V294" s="19"/>
    </row>
    <row r="295" spans="1:22">
      <c r="A295" s="5">
        <v>292</v>
      </c>
      <c r="B295" s="21"/>
      <c r="C295" s="21"/>
      <c r="D295" s="21"/>
      <c r="E295" s="21"/>
      <c r="F295" s="21"/>
      <c r="G295" s="42"/>
      <c r="H295" s="42"/>
      <c r="I295" s="42"/>
      <c r="J295" s="18"/>
      <c r="V295" s="18"/>
    </row>
    <row r="296" spans="1:22">
      <c r="A296" s="5">
        <v>293</v>
      </c>
      <c r="B296" s="21"/>
      <c r="C296" s="21"/>
      <c r="D296" s="21"/>
      <c r="E296" s="21"/>
      <c r="F296" s="21"/>
      <c r="G296" s="42"/>
      <c r="H296" s="42"/>
      <c r="I296" s="42"/>
      <c r="J296" s="18"/>
      <c r="V296" s="19"/>
    </row>
    <row r="297" spans="1:22">
      <c r="A297" s="5">
        <v>294</v>
      </c>
      <c r="B297" s="21"/>
      <c r="C297" s="21"/>
      <c r="D297" s="21"/>
      <c r="E297" s="21"/>
      <c r="F297" s="21"/>
      <c r="G297" s="42"/>
      <c r="H297" s="42"/>
      <c r="I297" s="42"/>
      <c r="J297" s="18"/>
      <c r="V297" s="18"/>
    </row>
    <row r="298" spans="1:22">
      <c r="A298" s="5">
        <v>295</v>
      </c>
      <c r="B298" s="10"/>
      <c r="C298" s="11"/>
      <c r="D298" s="10"/>
      <c r="E298" s="11"/>
      <c r="F298" s="10"/>
      <c r="G298" s="10"/>
      <c r="H298" s="10"/>
      <c r="I298" s="10"/>
      <c r="J298" s="18"/>
      <c r="V298" s="19"/>
    </row>
    <row r="299" spans="1:22">
      <c r="A299" s="5">
        <v>296</v>
      </c>
      <c r="B299" s="21"/>
      <c r="C299" s="21"/>
      <c r="D299" s="21"/>
      <c r="E299" s="21"/>
      <c r="F299" s="21"/>
      <c r="G299" s="42"/>
      <c r="H299" s="42"/>
      <c r="I299" s="42"/>
      <c r="J299" s="18"/>
      <c r="V299" s="18"/>
    </row>
    <row r="300" spans="1:22">
      <c r="A300" s="5">
        <v>297</v>
      </c>
      <c r="B300" s="21"/>
      <c r="C300" s="21"/>
      <c r="D300" s="21"/>
      <c r="E300" s="21"/>
      <c r="F300" s="21"/>
      <c r="G300" s="42"/>
      <c r="H300" s="42"/>
      <c r="I300" s="42"/>
      <c r="J300" s="18"/>
      <c r="V300" s="19"/>
    </row>
    <row r="301" spans="1:22">
      <c r="A301" s="5">
        <v>298</v>
      </c>
      <c r="B301" s="21"/>
      <c r="C301" s="21"/>
      <c r="D301" s="21"/>
      <c r="E301" s="21"/>
      <c r="F301" s="21"/>
      <c r="G301" s="42"/>
      <c r="H301" s="42"/>
      <c r="I301" s="42"/>
      <c r="J301" s="18"/>
      <c r="V301" s="18"/>
    </row>
    <row r="302" spans="1:22">
      <c r="A302" s="5">
        <v>299</v>
      </c>
      <c r="B302" s="21"/>
      <c r="C302" s="21"/>
      <c r="D302" s="21"/>
      <c r="E302" s="21"/>
      <c r="F302" s="21"/>
      <c r="G302" s="42"/>
      <c r="H302" s="42"/>
      <c r="I302" s="42"/>
      <c r="J302" s="18"/>
      <c r="V302" s="19"/>
    </row>
    <row r="303" spans="1:22">
      <c r="A303" s="5">
        <v>300</v>
      </c>
      <c r="B303" s="21"/>
      <c r="C303" s="21"/>
      <c r="D303" s="21"/>
      <c r="E303" s="21"/>
      <c r="F303" s="21"/>
      <c r="G303" s="42"/>
      <c r="H303" s="42"/>
      <c r="I303" s="42"/>
      <c r="J303" s="18"/>
      <c r="V303" s="18"/>
    </row>
    <row r="304" spans="1:22">
      <c r="A304" s="5">
        <v>301</v>
      </c>
      <c r="B304" s="21"/>
      <c r="C304" s="21"/>
      <c r="D304" s="21"/>
      <c r="E304" s="21"/>
      <c r="F304" s="21"/>
      <c r="G304" s="42"/>
      <c r="H304" s="42"/>
      <c r="I304" s="42"/>
      <c r="J304" s="18"/>
      <c r="V304" s="19"/>
    </row>
    <row r="305" spans="1:22">
      <c r="A305" s="5">
        <v>302</v>
      </c>
      <c r="B305" s="21"/>
      <c r="C305" s="21"/>
      <c r="D305" s="21"/>
      <c r="E305" s="21"/>
      <c r="F305" s="21"/>
      <c r="G305" s="42"/>
      <c r="H305" s="42"/>
      <c r="I305" s="42"/>
      <c r="J305" s="18"/>
      <c r="V305" s="18"/>
    </row>
    <row r="306" spans="1:22">
      <c r="A306" s="5">
        <v>303</v>
      </c>
      <c r="B306" s="21"/>
      <c r="C306" s="21"/>
      <c r="D306" s="21"/>
      <c r="E306" s="21"/>
      <c r="F306" s="21"/>
      <c r="G306" s="42"/>
      <c r="H306" s="42"/>
      <c r="I306" s="42"/>
      <c r="J306" s="18"/>
      <c r="V306" s="19"/>
    </row>
    <row r="307" spans="1:22">
      <c r="A307" s="5">
        <v>304</v>
      </c>
      <c r="B307" s="21"/>
      <c r="C307" s="21"/>
      <c r="D307" s="21"/>
      <c r="E307" s="21"/>
      <c r="F307" s="21"/>
      <c r="G307" s="42"/>
      <c r="H307" s="42"/>
      <c r="I307" s="42"/>
      <c r="J307" s="18"/>
      <c r="V307" s="18"/>
    </row>
    <row r="308" spans="1:22">
      <c r="A308" s="5">
        <v>305</v>
      </c>
      <c r="B308" s="21"/>
      <c r="C308" s="21"/>
      <c r="D308" s="21"/>
      <c r="E308" s="21"/>
      <c r="F308" s="21"/>
      <c r="G308" s="42"/>
      <c r="H308" s="42"/>
      <c r="I308" s="42"/>
      <c r="J308" s="18"/>
      <c r="V308" s="19"/>
    </row>
    <row r="309" spans="1:22">
      <c r="A309" s="5">
        <v>306</v>
      </c>
      <c r="B309" s="21"/>
      <c r="C309" s="21"/>
      <c r="D309" s="21"/>
      <c r="E309" s="21"/>
      <c r="F309" s="21"/>
      <c r="G309" s="42"/>
      <c r="H309" s="42"/>
      <c r="I309" s="42"/>
      <c r="J309" s="18"/>
      <c r="V309" s="18"/>
    </row>
    <row r="310" spans="1:22">
      <c r="A310" s="5">
        <v>307</v>
      </c>
      <c r="B310" s="21"/>
      <c r="C310" s="21"/>
      <c r="D310" s="21"/>
      <c r="E310" s="21"/>
      <c r="F310" s="21"/>
      <c r="G310" s="42"/>
      <c r="H310" s="42"/>
      <c r="I310" s="42"/>
      <c r="J310" s="18"/>
      <c r="V310" s="19"/>
    </row>
    <row r="311" spans="1:22">
      <c r="A311" s="5">
        <v>308</v>
      </c>
      <c r="B311" s="21"/>
      <c r="C311" s="21"/>
      <c r="D311" s="21"/>
      <c r="E311" s="21"/>
      <c r="F311" s="21"/>
      <c r="G311" s="42"/>
      <c r="H311" s="42"/>
      <c r="I311" s="42"/>
      <c r="J311" s="18"/>
      <c r="V311" s="18"/>
    </row>
    <row r="312" spans="1:22">
      <c r="A312" s="5">
        <v>309</v>
      </c>
      <c r="B312" s="21"/>
      <c r="C312" s="21"/>
      <c r="D312" s="21"/>
      <c r="E312" s="21"/>
      <c r="F312" s="21"/>
      <c r="G312" s="42"/>
      <c r="H312" s="42"/>
      <c r="I312" s="42"/>
      <c r="J312" s="18"/>
      <c r="V312" s="19"/>
    </row>
    <row r="313" spans="1:22">
      <c r="A313" s="5">
        <v>310</v>
      </c>
      <c r="B313" s="21"/>
      <c r="C313" s="21"/>
      <c r="D313" s="21"/>
      <c r="E313" s="21"/>
      <c r="F313" s="21"/>
      <c r="G313" s="42"/>
      <c r="H313" s="42"/>
      <c r="I313" s="42"/>
      <c r="J313" s="18"/>
      <c r="V313" s="18"/>
    </row>
    <row r="314" spans="1:22">
      <c r="A314" s="5">
        <v>311</v>
      </c>
      <c r="B314" s="21"/>
      <c r="C314" s="21"/>
      <c r="D314" s="21"/>
      <c r="E314" s="21"/>
      <c r="F314" s="21"/>
      <c r="G314" s="42"/>
      <c r="H314" s="42"/>
      <c r="I314" s="42"/>
      <c r="J314" s="18"/>
      <c r="V314" s="19"/>
    </row>
    <row r="315" spans="1:22">
      <c r="A315" s="5">
        <v>312</v>
      </c>
      <c r="B315" s="21"/>
      <c r="C315" s="21"/>
      <c r="D315" s="21"/>
      <c r="E315" s="21"/>
      <c r="F315" s="21"/>
      <c r="G315" s="42"/>
      <c r="H315" s="42"/>
      <c r="I315" s="42"/>
      <c r="J315" s="18"/>
      <c r="V315" s="18"/>
    </row>
    <row r="316" spans="1:22">
      <c r="A316" s="5">
        <v>313</v>
      </c>
      <c r="B316" s="21"/>
      <c r="C316" s="21"/>
      <c r="D316" s="21"/>
      <c r="E316" s="21"/>
      <c r="F316" s="21"/>
      <c r="G316" s="42"/>
      <c r="H316" s="42"/>
      <c r="I316" s="42"/>
      <c r="J316" s="18"/>
      <c r="V316" s="19"/>
    </row>
    <row r="317" spans="1:22">
      <c r="A317" s="5">
        <v>314</v>
      </c>
      <c r="B317" s="21"/>
      <c r="C317" s="21"/>
      <c r="D317" s="21"/>
      <c r="E317" s="21"/>
      <c r="F317" s="21"/>
      <c r="G317" s="42"/>
      <c r="H317" s="42"/>
      <c r="I317" s="42"/>
      <c r="J317" s="18"/>
      <c r="V317" s="18"/>
    </row>
    <row r="318" spans="1:22">
      <c r="A318" s="5">
        <v>315</v>
      </c>
      <c r="B318" s="21"/>
      <c r="C318" s="21"/>
      <c r="D318" s="21"/>
      <c r="E318" s="21"/>
      <c r="F318" s="21"/>
      <c r="G318" s="42"/>
      <c r="H318" s="42"/>
      <c r="I318" s="42"/>
      <c r="J318" s="18"/>
      <c r="V318" s="19"/>
    </row>
    <row r="319" spans="1:22">
      <c r="A319" s="5">
        <v>316</v>
      </c>
      <c r="B319" s="21"/>
      <c r="C319" s="21"/>
      <c r="D319" s="21"/>
      <c r="E319" s="21"/>
      <c r="F319" s="21"/>
      <c r="G319" s="42"/>
      <c r="H319" s="42"/>
      <c r="I319" s="42"/>
      <c r="J319" s="18"/>
      <c r="V319" s="18"/>
    </row>
    <row r="320" spans="1:22">
      <c r="A320" s="5">
        <v>317</v>
      </c>
      <c r="B320" s="21"/>
      <c r="C320" s="21"/>
      <c r="D320" s="21"/>
      <c r="E320" s="21"/>
      <c r="F320" s="21"/>
      <c r="G320" s="42"/>
      <c r="H320" s="42"/>
      <c r="I320" s="42"/>
      <c r="J320" s="18"/>
      <c r="V320" s="19"/>
    </row>
    <row r="321" spans="1:22">
      <c r="A321" s="5">
        <v>318</v>
      </c>
      <c r="B321" s="6"/>
      <c r="C321" s="6"/>
      <c r="D321" s="6"/>
      <c r="E321" s="6"/>
      <c r="F321" s="6"/>
      <c r="G321" s="42"/>
      <c r="H321" s="42"/>
      <c r="I321" s="42"/>
      <c r="J321" s="18"/>
      <c r="V321" s="18"/>
    </row>
    <row r="322" spans="1:22">
      <c r="A322" s="5">
        <v>319</v>
      </c>
      <c r="B322" s="6"/>
      <c r="C322" s="6"/>
      <c r="D322" s="6"/>
      <c r="E322" s="6"/>
      <c r="F322" s="6"/>
      <c r="G322" s="42"/>
      <c r="H322" s="42"/>
      <c r="I322" s="42"/>
      <c r="J322" s="18"/>
      <c r="V322" s="19"/>
    </row>
    <row r="323" spans="1:22">
      <c r="A323" s="5">
        <v>320</v>
      </c>
      <c r="B323" s="6"/>
      <c r="C323" s="6"/>
      <c r="D323" s="6"/>
      <c r="E323" s="6"/>
      <c r="F323" s="6"/>
      <c r="G323" s="42"/>
      <c r="H323" s="42"/>
      <c r="I323" s="42"/>
      <c r="J323" s="18"/>
      <c r="V323" s="18"/>
    </row>
    <row r="324" spans="1:22">
      <c r="A324" s="5">
        <v>321</v>
      </c>
      <c r="B324" s="6"/>
      <c r="C324" s="6"/>
      <c r="D324" s="6"/>
      <c r="E324" s="6"/>
      <c r="F324" s="6"/>
      <c r="G324" s="42"/>
      <c r="H324" s="42"/>
      <c r="I324" s="42"/>
      <c r="J324" s="18"/>
      <c r="V324" s="19"/>
    </row>
    <row r="325" spans="1:22">
      <c r="A325" s="5">
        <v>322</v>
      </c>
      <c r="B325" s="6"/>
      <c r="C325" s="6"/>
      <c r="D325" s="6"/>
      <c r="E325" s="6"/>
      <c r="F325" s="6"/>
      <c r="G325" s="42"/>
      <c r="H325" s="42"/>
      <c r="I325" s="42"/>
      <c r="J325" s="18"/>
      <c r="V325" s="18"/>
    </row>
    <row r="326" spans="1:22">
      <c r="A326" s="5">
        <v>323</v>
      </c>
      <c r="B326" s="6"/>
      <c r="C326" s="6"/>
      <c r="D326" s="6"/>
      <c r="E326" s="6"/>
      <c r="F326" s="6"/>
      <c r="G326" s="42"/>
      <c r="H326" s="42"/>
      <c r="I326" s="42"/>
      <c r="J326" s="18"/>
      <c r="V326" s="19"/>
    </row>
    <row r="327" spans="1:22">
      <c r="A327" s="5">
        <v>324</v>
      </c>
      <c r="B327" s="6"/>
      <c r="C327" s="6"/>
      <c r="D327" s="6"/>
      <c r="E327" s="6"/>
      <c r="F327" s="6"/>
      <c r="G327" s="42"/>
      <c r="H327" s="42"/>
      <c r="I327" s="42"/>
      <c r="J327" s="18"/>
      <c r="V327" s="18"/>
    </row>
    <row r="328" spans="1:22">
      <c r="A328" s="5">
        <v>325</v>
      </c>
      <c r="B328" s="6"/>
      <c r="C328" s="6"/>
      <c r="D328" s="6"/>
      <c r="E328" s="6"/>
      <c r="F328" s="6"/>
      <c r="G328" s="42"/>
      <c r="H328" s="42"/>
      <c r="I328" s="42"/>
      <c r="J328" s="18"/>
      <c r="V328" s="19"/>
    </row>
    <row r="329" spans="1:22">
      <c r="A329" s="5">
        <v>326</v>
      </c>
      <c r="B329" s="6"/>
      <c r="C329" s="6"/>
      <c r="D329" s="6"/>
      <c r="E329" s="6"/>
      <c r="F329" s="6"/>
      <c r="G329" s="42"/>
      <c r="H329" s="42"/>
      <c r="I329" s="42"/>
      <c r="J329" s="18"/>
      <c r="V329" s="18"/>
    </row>
    <row r="330" spans="1:22">
      <c r="A330" s="5">
        <v>327</v>
      </c>
      <c r="B330" s="6"/>
      <c r="C330" s="6"/>
      <c r="D330" s="6"/>
      <c r="E330" s="6"/>
      <c r="F330" s="6"/>
      <c r="G330" s="42"/>
      <c r="H330" s="42"/>
      <c r="I330" s="42"/>
      <c r="J330" s="18"/>
      <c r="V330" s="19"/>
    </row>
    <row r="331" spans="1:22">
      <c r="A331" s="5">
        <v>328</v>
      </c>
      <c r="B331" s="6"/>
      <c r="C331" s="6"/>
      <c r="D331" s="6"/>
      <c r="E331" s="6"/>
      <c r="F331" s="6"/>
      <c r="G331" s="42"/>
      <c r="H331" s="42"/>
      <c r="I331" s="42"/>
      <c r="J331" s="18"/>
      <c r="V331" s="18"/>
    </row>
    <row r="332" spans="1:22">
      <c r="A332" s="5">
        <v>329</v>
      </c>
      <c r="B332" s="6"/>
      <c r="C332" s="6"/>
      <c r="D332" s="6"/>
      <c r="E332" s="6"/>
      <c r="F332" s="6"/>
      <c r="G332" s="42"/>
      <c r="H332" s="42"/>
      <c r="I332" s="42"/>
      <c r="J332" s="18"/>
      <c r="V332" s="19"/>
    </row>
    <row r="333" spans="1:22">
      <c r="A333" s="5">
        <v>330</v>
      </c>
      <c r="B333" s="6"/>
      <c r="C333" s="6"/>
      <c r="D333" s="6"/>
      <c r="E333" s="6"/>
      <c r="F333" s="6"/>
      <c r="G333" s="42"/>
      <c r="H333" s="42"/>
      <c r="I333" s="42"/>
      <c r="J333" s="18"/>
      <c r="V333" s="18"/>
    </row>
    <row r="334" spans="1:22">
      <c r="A334" s="5">
        <v>331</v>
      </c>
      <c r="B334" s="6"/>
      <c r="C334" s="6"/>
      <c r="D334" s="6"/>
      <c r="E334" s="6"/>
      <c r="F334" s="6"/>
      <c r="G334" s="42"/>
      <c r="H334" s="42"/>
      <c r="I334" s="42"/>
      <c r="J334" s="18"/>
      <c r="V334" s="19"/>
    </row>
    <row r="335" spans="1:22">
      <c r="A335" s="5">
        <v>332</v>
      </c>
      <c r="B335" s="6"/>
      <c r="C335" s="6"/>
      <c r="D335" s="6"/>
      <c r="E335" s="6"/>
      <c r="F335" s="6"/>
      <c r="G335" s="42"/>
      <c r="H335" s="42"/>
      <c r="I335" s="42"/>
      <c r="J335" s="18"/>
      <c r="V335" s="18"/>
    </row>
    <row r="336" spans="1:22">
      <c r="A336" s="5">
        <v>333</v>
      </c>
      <c r="B336" s="6"/>
      <c r="C336" s="6"/>
      <c r="D336" s="6"/>
      <c r="E336" s="6"/>
      <c r="F336" s="6"/>
      <c r="G336" s="42"/>
      <c r="H336" s="42"/>
      <c r="I336" s="42"/>
      <c r="J336" s="18"/>
      <c r="V336" s="19"/>
    </row>
    <row r="337" spans="1:22">
      <c r="A337" s="5">
        <v>334</v>
      </c>
      <c r="B337" s="6"/>
      <c r="C337" s="6"/>
      <c r="D337" s="6"/>
      <c r="E337" s="6"/>
      <c r="F337" s="6"/>
      <c r="G337" s="42"/>
      <c r="H337" s="42"/>
      <c r="I337" s="42"/>
      <c r="J337" s="18"/>
      <c r="V337" s="18"/>
    </row>
    <row r="338" spans="1:22">
      <c r="A338" s="5">
        <v>335</v>
      </c>
      <c r="B338" s="6"/>
      <c r="C338" s="6"/>
      <c r="D338" s="6"/>
      <c r="E338" s="6"/>
      <c r="F338" s="6"/>
      <c r="G338" s="42"/>
      <c r="H338" s="42"/>
      <c r="I338" s="42"/>
      <c r="J338" s="18"/>
      <c r="V338" s="19"/>
    </row>
    <row r="339" spans="1:22">
      <c r="A339" s="5">
        <v>336</v>
      </c>
      <c r="B339" s="6"/>
      <c r="C339" s="6"/>
      <c r="D339" s="6"/>
      <c r="E339" s="6"/>
      <c r="F339" s="6"/>
      <c r="G339" s="42"/>
      <c r="H339" s="42"/>
      <c r="I339" s="42"/>
      <c r="J339" s="18"/>
      <c r="V339" s="18"/>
    </row>
    <row r="340" spans="1:22">
      <c r="A340" s="5">
        <v>337</v>
      </c>
      <c r="B340" s="6"/>
      <c r="C340" s="6"/>
      <c r="D340" s="6"/>
      <c r="E340" s="6"/>
      <c r="F340" s="6"/>
      <c r="G340" s="42"/>
      <c r="H340" s="42"/>
      <c r="I340" s="42"/>
      <c r="J340" s="18"/>
      <c r="V340" s="19"/>
    </row>
    <row r="341" spans="1:22">
      <c r="A341" s="5">
        <v>338</v>
      </c>
      <c r="B341" s="6"/>
      <c r="C341" s="6"/>
      <c r="D341" s="6"/>
      <c r="E341" s="6"/>
      <c r="F341" s="6"/>
      <c r="G341" s="42"/>
      <c r="H341" s="42"/>
      <c r="I341" s="42"/>
      <c r="J341" s="18"/>
      <c r="V341" s="18"/>
    </row>
    <row r="342" spans="1:22">
      <c r="A342" s="5">
        <v>339</v>
      </c>
      <c r="B342" s="6"/>
      <c r="C342" s="6"/>
      <c r="D342" s="6"/>
      <c r="E342" s="6"/>
      <c r="F342" s="6"/>
      <c r="G342" s="42"/>
      <c r="H342" s="42"/>
      <c r="I342" s="42"/>
      <c r="J342" s="18"/>
      <c r="V342" s="19"/>
    </row>
    <row r="343" spans="1:22">
      <c r="A343" s="5">
        <v>340</v>
      </c>
      <c r="B343" s="6"/>
      <c r="C343" s="6"/>
      <c r="D343" s="6"/>
      <c r="E343" s="6"/>
      <c r="F343" s="6"/>
      <c r="G343" s="42"/>
      <c r="H343" s="42"/>
      <c r="I343" s="42"/>
      <c r="J343" s="18"/>
      <c r="V343" s="18"/>
    </row>
    <row r="344" spans="1:22">
      <c r="A344" s="5">
        <v>341</v>
      </c>
      <c r="B344" s="6"/>
      <c r="C344" s="6"/>
      <c r="D344" s="6"/>
      <c r="E344" s="6"/>
      <c r="F344" s="6"/>
      <c r="G344" s="42"/>
      <c r="H344" s="42"/>
      <c r="I344" s="42"/>
      <c r="J344" s="18"/>
      <c r="V344" s="19"/>
    </row>
    <row r="345" spans="1:22">
      <c r="A345" s="5">
        <v>342</v>
      </c>
      <c r="B345" s="6"/>
      <c r="C345" s="6"/>
      <c r="D345" s="6"/>
      <c r="E345" s="6"/>
      <c r="F345" s="6"/>
      <c r="G345" s="42"/>
      <c r="H345" s="42"/>
      <c r="I345" s="42"/>
      <c r="J345" s="18"/>
      <c r="V345" s="18"/>
    </row>
    <row r="346" spans="1:22">
      <c r="A346" s="5">
        <v>343</v>
      </c>
      <c r="B346" s="6"/>
      <c r="C346" s="6"/>
      <c r="D346" s="6"/>
      <c r="E346" s="6"/>
      <c r="F346" s="6"/>
      <c r="G346" s="42"/>
      <c r="H346" s="42"/>
      <c r="I346" s="42"/>
      <c r="J346" s="18"/>
      <c r="V346" s="19"/>
    </row>
    <row r="347" spans="1:22">
      <c r="A347" s="5">
        <v>344</v>
      </c>
      <c r="B347" s="6"/>
      <c r="C347" s="6"/>
      <c r="D347" s="6"/>
      <c r="E347" s="6"/>
      <c r="F347" s="6"/>
      <c r="G347" s="42"/>
      <c r="H347" s="42"/>
      <c r="I347" s="42"/>
      <c r="J347" s="18"/>
      <c r="V347" s="18"/>
    </row>
    <row r="348" spans="1:22">
      <c r="A348" s="5">
        <v>345</v>
      </c>
      <c r="B348" s="6"/>
      <c r="C348" s="6"/>
      <c r="D348" s="6"/>
      <c r="E348" s="6"/>
      <c r="F348" s="6"/>
      <c r="G348" s="42"/>
      <c r="H348" s="42"/>
      <c r="I348" s="42"/>
      <c r="J348" s="18"/>
      <c r="V348" s="19"/>
    </row>
    <row r="349" spans="1:22">
      <c r="A349" s="5">
        <v>346</v>
      </c>
      <c r="B349" s="6"/>
      <c r="C349" s="6"/>
      <c r="D349" s="6"/>
      <c r="E349" s="6"/>
      <c r="F349" s="6"/>
      <c r="G349" s="42"/>
      <c r="H349" s="42"/>
      <c r="I349" s="42"/>
      <c r="J349" s="18"/>
      <c r="V349" s="18"/>
    </row>
    <row r="350" spans="1:22">
      <c r="A350" s="5">
        <v>347</v>
      </c>
      <c r="B350" s="6"/>
      <c r="C350" s="6"/>
      <c r="D350" s="6"/>
      <c r="E350" s="6"/>
      <c r="F350" s="6"/>
      <c r="G350" s="42"/>
      <c r="H350" s="42"/>
      <c r="I350" s="42"/>
      <c r="J350" s="18"/>
      <c r="V350" s="19"/>
    </row>
    <row r="351" spans="1:22">
      <c r="A351" s="5">
        <v>348</v>
      </c>
      <c r="B351" s="6"/>
      <c r="C351" s="6"/>
      <c r="D351" s="6"/>
      <c r="E351" s="6"/>
      <c r="F351" s="6"/>
      <c r="G351" s="42"/>
      <c r="H351" s="42"/>
      <c r="I351" s="42"/>
      <c r="J351" s="18"/>
      <c r="V351" s="18"/>
    </row>
    <row r="352" spans="1:22">
      <c r="A352" s="5">
        <v>349</v>
      </c>
      <c r="B352" s="6"/>
      <c r="C352" s="6"/>
      <c r="D352" s="6"/>
      <c r="E352" s="6"/>
      <c r="F352" s="6"/>
      <c r="G352" s="42"/>
      <c r="H352" s="42"/>
      <c r="I352" s="42"/>
      <c r="J352" s="18"/>
      <c r="V352" s="19"/>
    </row>
    <row r="353" spans="1:22">
      <c r="A353" s="5">
        <v>350</v>
      </c>
      <c r="B353" s="6"/>
      <c r="C353" s="6"/>
      <c r="D353" s="6"/>
      <c r="E353" s="6"/>
      <c r="F353" s="6"/>
      <c r="G353" s="42"/>
      <c r="H353" s="42"/>
      <c r="I353" s="42"/>
      <c r="J353" s="18"/>
      <c r="V353" s="18"/>
    </row>
    <row r="354" spans="1:22">
      <c r="A354" s="5">
        <v>351</v>
      </c>
      <c r="B354" s="6"/>
      <c r="C354" s="6"/>
      <c r="D354" s="6"/>
      <c r="E354" s="6"/>
      <c r="F354" s="6"/>
      <c r="G354" s="42"/>
      <c r="H354" s="42"/>
      <c r="I354" s="42"/>
      <c r="J354" s="18"/>
      <c r="V354" s="19"/>
    </row>
    <row r="355" spans="1:22">
      <c r="A355" s="5">
        <v>352</v>
      </c>
      <c r="B355" s="6"/>
      <c r="C355" s="6"/>
      <c r="D355" s="6"/>
      <c r="E355" s="6"/>
      <c r="F355" s="6"/>
      <c r="G355" s="42"/>
      <c r="H355" s="42"/>
      <c r="I355" s="42"/>
      <c r="J355" s="18"/>
      <c r="V355" s="18"/>
    </row>
    <row r="356" spans="1:22">
      <c r="A356" s="5">
        <v>353</v>
      </c>
      <c r="B356" s="6"/>
      <c r="C356" s="6"/>
      <c r="D356" s="6"/>
      <c r="E356" s="6"/>
      <c r="F356" s="6"/>
      <c r="G356" s="42"/>
      <c r="H356" s="42"/>
      <c r="I356" s="42"/>
      <c r="J356" s="18"/>
      <c r="V356" s="19"/>
    </row>
    <row r="357" spans="1:22">
      <c r="A357" s="5">
        <v>354</v>
      </c>
      <c r="B357" s="6"/>
      <c r="C357" s="6"/>
      <c r="D357" s="6"/>
      <c r="E357" s="6"/>
      <c r="F357" s="6"/>
      <c r="G357" s="42"/>
      <c r="H357" s="42"/>
      <c r="I357" s="42"/>
      <c r="J357" s="18"/>
      <c r="V357" s="18"/>
    </row>
    <row r="358" spans="1:22">
      <c r="A358" s="5">
        <v>355</v>
      </c>
      <c r="B358" s="6"/>
      <c r="C358" s="6"/>
      <c r="D358" s="6"/>
      <c r="E358" s="6"/>
      <c r="F358" s="6"/>
      <c r="G358" s="42"/>
      <c r="H358" s="42"/>
      <c r="I358" s="42"/>
      <c r="J358" s="18"/>
      <c r="V358" s="19"/>
    </row>
    <row r="359" spans="1:22">
      <c r="A359" s="5">
        <v>356</v>
      </c>
      <c r="B359" s="6"/>
      <c r="C359" s="6"/>
      <c r="D359" s="6"/>
      <c r="E359" s="6"/>
      <c r="F359" s="6"/>
      <c r="G359" s="42"/>
      <c r="H359" s="42"/>
      <c r="I359" s="42"/>
      <c r="J359" s="18"/>
      <c r="V359" s="18"/>
    </row>
    <row r="360" spans="1:22">
      <c r="A360" s="5">
        <v>357</v>
      </c>
      <c r="B360" s="6"/>
      <c r="C360" s="6"/>
      <c r="D360" s="6"/>
      <c r="E360" s="6"/>
      <c r="F360" s="6"/>
      <c r="G360" s="42"/>
      <c r="H360" s="42"/>
      <c r="I360" s="42"/>
      <c r="J360" s="18"/>
      <c r="V360" s="19"/>
    </row>
    <row r="361" spans="1:22">
      <c r="A361" s="5">
        <v>358</v>
      </c>
      <c r="B361" s="6"/>
      <c r="C361" s="6"/>
      <c r="D361" s="6"/>
      <c r="E361" s="6"/>
      <c r="F361" s="6"/>
      <c r="G361" s="42"/>
      <c r="H361" s="42"/>
      <c r="I361" s="42"/>
      <c r="J361" s="18"/>
      <c r="V361" s="18"/>
    </row>
    <row r="362" spans="1:22">
      <c r="A362" s="5">
        <v>359</v>
      </c>
      <c r="B362" s="6"/>
      <c r="C362" s="6"/>
      <c r="D362" s="6"/>
      <c r="E362" s="6"/>
      <c r="F362" s="6"/>
      <c r="G362" s="42"/>
      <c r="H362" s="42"/>
      <c r="I362" s="42"/>
      <c r="J362" s="18"/>
      <c r="V362" s="19"/>
    </row>
    <row r="363" spans="1:22">
      <c r="A363" s="5">
        <v>360</v>
      </c>
      <c r="B363" s="6"/>
      <c r="C363" s="6"/>
      <c r="D363" s="6"/>
      <c r="E363" s="6"/>
      <c r="F363" s="6"/>
      <c r="G363" s="42"/>
      <c r="H363" s="42"/>
      <c r="I363" s="42"/>
      <c r="J363" s="18"/>
      <c r="V363" s="18"/>
    </row>
    <row r="364" spans="1:22">
      <c r="A364" s="5">
        <v>361</v>
      </c>
      <c r="B364" s="6"/>
      <c r="C364" s="6"/>
      <c r="D364" s="6"/>
      <c r="E364" s="6"/>
      <c r="F364" s="6"/>
      <c r="G364" s="42"/>
      <c r="H364" s="42"/>
      <c r="I364" s="42"/>
      <c r="J364" s="18"/>
      <c r="V364" s="19"/>
    </row>
    <row r="365" spans="1:22">
      <c r="A365" s="5">
        <v>362</v>
      </c>
      <c r="B365" s="6"/>
      <c r="C365" s="6"/>
      <c r="D365" s="6"/>
      <c r="E365" s="6"/>
      <c r="F365" s="6"/>
      <c r="G365" s="42"/>
      <c r="H365" s="42"/>
      <c r="I365" s="42"/>
      <c r="J365" s="18"/>
      <c r="V365" s="18"/>
    </row>
    <row r="366" spans="1:22">
      <c r="A366" s="5">
        <v>363</v>
      </c>
      <c r="B366" s="6"/>
      <c r="C366" s="6"/>
      <c r="D366" s="6"/>
      <c r="E366" s="6"/>
      <c r="F366" s="6"/>
      <c r="G366" s="42"/>
      <c r="H366" s="42"/>
      <c r="I366" s="42"/>
      <c r="J366" s="18"/>
      <c r="V366" s="19"/>
    </row>
    <row r="367" spans="1:22">
      <c r="A367" s="5">
        <v>364</v>
      </c>
      <c r="B367" s="6"/>
      <c r="C367" s="6"/>
      <c r="D367" s="6"/>
      <c r="E367" s="6"/>
      <c r="F367" s="6"/>
      <c r="G367" s="42"/>
      <c r="H367" s="42"/>
      <c r="I367" s="42"/>
      <c r="J367" s="18"/>
      <c r="V367" s="18"/>
    </row>
    <row r="368" spans="1:22">
      <c r="A368" s="5">
        <v>365</v>
      </c>
      <c r="B368" s="6"/>
      <c r="C368" s="6"/>
      <c r="D368" s="6"/>
      <c r="E368" s="6"/>
      <c r="F368" s="6"/>
      <c r="G368" s="42"/>
      <c r="H368" s="42"/>
      <c r="I368" s="42"/>
      <c r="J368" s="18"/>
      <c r="V368" s="19"/>
    </row>
    <row r="369" spans="1:22">
      <c r="A369" s="5">
        <v>366</v>
      </c>
      <c r="B369" s="6"/>
      <c r="C369" s="6"/>
      <c r="D369" s="6"/>
      <c r="E369" s="6"/>
      <c r="F369" s="6"/>
      <c r="G369" s="42"/>
      <c r="H369" s="42"/>
      <c r="I369" s="42"/>
      <c r="J369" s="18"/>
      <c r="V369" s="18"/>
    </row>
    <row r="370" spans="1:22">
      <c r="A370" s="5">
        <v>367</v>
      </c>
      <c r="B370" s="6"/>
      <c r="C370" s="6"/>
      <c r="D370" s="6"/>
      <c r="E370" s="6"/>
      <c r="F370" s="6"/>
      <c r="G370" s="42"/>
      <c r="H370" s="42"/>
      <c r="I370" s="42"/>
      <c r="J370" s="18"/>
      <c r="V370" s="19"/>
    </row>
    <row r="371" spans="1:22">
      <c r="A371" s="5">
        <v>368</v>
      </c>
      <c r="B371" s="6"/>
      <c r="C371" s="6"/>
      <c r="D371" s="6"/>
      <c r="E371" s="6"/>
      <c r="F371" s="6"/>
      <c r="G371" s="42"/>
      <c r="H371" s="42"/>
      <c r="I371" s="42"/>
      <c r="J371" s="18"/>
      <c r="V371" s="18"/>
    </row>
    <row r="372" spans="1:22">
      <c r="A372" s="5">
        <v>369</v>
      </c>
      <c r="B372" s="6"/>
      <c r="C372" s="6"/>
      <c r="D372" s="6"/>
      <c r="E372" s="6"/>
      <c r="F372" s="6"/>
      <c r="G372" s="42"/>
      <c r="H372" s="42"/>
      <c r="I372" s="42"/>
      <c r="J372" s="18"/>
      <c r="V372" s="19"/>
    </row>
    <row r="373" spans="1:22">
      <c r="A373" s="5">
        <v>370</v>
      </c>
      <c r="B373" s="6"/>
      <c r="C373" s="6"/>
      <c r="D373" s="6"/>
      <c r="E373" s="6"/>
      <c r="F373" s="6"/>
      <c r="G373" s="42"/>
      <c r="H373" s="42"/>
      <c r="I373" s="42"/>
      <c r="J373" s="18"/>
      <c r="V373" s="18"/>
    </row>
    <row r="374" spans="1:22">
      <c r="A374" s="5">
        <v>371</v>
      </c>
      <c r="B374" s="6"/>
      <c r="C374" s="6"/>
      <c r="D374" s="6"/>
      <c r="E374" s="6"/>
      <c r="F374" s="6"/>
      <c r="G374" s="42"/>
      <c r="H374" s="42"/>
      <c r="I374" s="42"/>
      <c r="J374" s="18"/>
      <c r="V374" s="19"/>
    </row>
    <row r="375" spans="1:22">
      <c r="A375" s="5">
        <v>372</v>
      </c>
      <c r="B375" s="6"/>
      <c r="C375" s="6"/>
      <c r="D375" s="6"/>
      <c r="E375" s="6"/>
      <c r="F375" s="6"/>
      <c r="G375" s="42"/>
      <c r="H375" s="42"/>
      <c r="I375" s="42"/>
      <c r="J375" s="18"/>
      <c r="V375" s="18"/>
    </row>
    <row r="376" spans="1:22">
      <c r="A376" s="5">
        <v>373</v>
      </c>
      <c r="B376" s="6"/>
      <c r="C376" s="6"/>
      <c r="D376" s="6"/>
      <c r="E376" s="6"/>
      <c r="F376" s="6"/>
      <c r="G376" s="42"/>
      <c r="H376" s="42"/>
      <c r="I376" s="42"/>
      <c r="J376" s="18"/>
      <c r="V376" s="19"/>
    </row>
    <row r="377" spans="1:22">
      <c r="A377" s="5">
        <v>374</v>
      </c>
      <c r="B377" s="6"/>
      <c r="C377" s="6"/>
      <c r="D377" s="6"/>
      <c r="E377" s="6"/>
      <c r="F377" s="6"/>
      <c r="G377" s="42"/>
      <c r="H377" s="42"/>
      <c r="I377" s="42"/>
      <c r="J377" s="18"/>
      <c r="V377" s="18"/>
    </row>
    <row r="378" spans="1:22">
      <c r="A378" s="5">
        <v>375</v>
      </c>
      <c r="B378" s="6"/>
      <c r="C378" s="6"/>
      <c r="D378" s="6"/>
      <c r="E378" s="6"/>
      <c r="F378" s="6"/>
      <c r="G378" s="42"/>
      <c r="H378" s="42"/>
      <c r="I378" s="42"/>
      <c r="J378" s="18"/>
      <c r="V378" s="19"/>
    </row>
    <row r="379" spans="1:22">
      <c r="A379" s="5">
        <v>376</v>
      </c>
      <c r="B379" s="6"/>
      <c r="C379" s="6"/>
      <c r="D379" s="6"/>
      <c r="E379" s="6"/>
      <c r="F379" s="6"/>
      <c r="G379" s="42"/>
      <c r="H379" s="42"/>
      <c r="I379" s="42"/>
      <c r="J379" s="18"/>
      <c r="V379" s="18"/>
    </row>
    <row r="380" spans="1:22">
      <c r="A380" s="5">
        <v>377</v>
      </c>
      <c r="B380" s="6"/>
      <c r="C380" s="6"/>
      <c r="D380" s="6"/>
      <c r="E380" s="6"/>
      <c r="F380" s="6"/>
      <c r="G380" s="42"/>
      <c r="H380" s="42"/>
      <c r="I380" s="42"/>
      <c r="J380" s="18"/>
      <c r="V380" s="19"/>
    </row>
    <row r="381" spans="1:22">
      <c r="A381" s="5">
        <v>378</v>
      </c>
      <c r="B381" s="6"/>
      <c r="C381" s="6"/>
      <c r="D381" s="6"/>
      <c r="E381" s="6"/>
      <c r="F381" s="6"/>
      <c r="G381" s="42"/>
      <c r="H381" s="42"/>
      <c r="I381" s="42"/>
      <c r="J381" s="18"/>
      <c r="V381" s="18"/>
    </row>
    <row r="382" spans="1:22">
      <c r="A382" s="5">
        <v>379</v>
      </c>
      <c r="B382" s="6"/>
      <c r="C382" s="6"/>
      <c r="D382" s="6"/>
      <c r="E382" s="6"/>
      <c r="F382" s="6"/>
      <c r="G382" s="42"/>
      <c r="H382" s="42"/>
      <c r="I382" s="42"/>
      <c r="J382" s="18"/>
      <c r="V382" s="19"/>
    </row>
    <row r="383" spans="1:22">
      <c r="A383" s="5">
        <v>380</v>
      </c>
      <c r="B383" s="6"/>
      <c r="C383" s="6"/>
      <c r="D383" s="6"/>
      <c r="E383" s="6"/>
      <c r="F383" s="6"/>
      <c r="G383" s="42"/>
      <c r="H383" s="42"/>
      <c r="I383" s="42"/>
      <c r="J383" s="18"/>
      <c r="V383" s="18"/>
    </row>
    <row r="384" spans="1:22">
      <c r="A384" s="5">
        <v>381</v>
      </c>
      <c r="B384" s="6"/>
      <c r="C384" s="6"/>
      <c r="D384" s="6"/>
      <c r="E384" s="6"/>
      <c r="F384" s="6"/>
      <c r="G384" s="42"/>
      <c r="H384" s="42"/>
      <c r="I384" s="42"/>
      <c r="J384" s="18"/>
      <c r="V384" s="19"/>
    </row>
    <row r="385" spans="1:22">
      <c r="A385" s="5">
        <v>382</v>
      </c>
      <c r="B385" s="6"/>
      <c r="C385" s="6"/>
      <c r="D385" s="6"/>
      <c r="E385" s="6"/>
      <c r="F385" s="6"/>
      <c r="G385" s="42"/>
      <c r="H385" s="42"/>
      <c r="I385" s="42"/>
      <c r="J385" s="18"/>
      <c r="V385" s="18"/>
    </row>
    <row r="386" spans="1:22">
      <c r="A386" s="5">
        <v>383</v>
      </c>
      <c r="B386" s="6"/>
      <c r="C386" s="6"/>
      <c r="D386" s="6"/>
      <c r="E386" s="6"/>
      <c r="F386" s="6"/>
      <c r="G386" s="42"/>
      <c r="H386" s="42"/>
      <c r="I386" s="42"/>
      <c r="J386" s="18"/>
      <c r="V386" s="19"/>
    </row>
    <row r="387" spans="1:22">
      <c r="A387" s="5">
        <v>384</v>
      </c>
      <c r="B387" s="6"/>
      <c r="C387" s="6"/>
      <c r="D387" s="6"/>
      <c r="E387" s="6"/>
      <c r="F387" s="6"/>
      <c r="G387" s="42"/>
      <c r="H387" s="42"/>
      <c r="I387" s="42"/>
      <c r="J387" s="18"/>
      <c r="V387" s="18"/>
    </row>
    <row r="388" spans="1:22">
      <c r="A388" s="5">
        <v>385</v>
      </c>
      <c r="B388" s="6"/>
      <c r="C388" s="6"/>
      <c r="D388" s="6"/>
      <c r="E388" s="6"/>
      <c r="F388" s="6"/>
      <c r="G388" s="42"/>
      <c r="H388" s="42"/>
      <c r="I388" s="42"/>
      <c r="J388" s="18"/>
      <c r="V388" s="19"/>
    </row>
    <row r="389" spans="1:22">
      <c r="A389" s="5">
        <v>386</v>
      </c>
      <c r="B389" s="6"/>
      <c r="C389" s="6"/>
      <c r="D389" s="6"/>
      <c r="E389" s="6"/>
      <c r="F389" s="6"/>
      <c r="G389" s="42"/>
      <c r="H389" s="42"/>
      <c r="I389" s="42"/>
      <c r="J389" s="18"/>
      <c r="V389" s="18"/>
    </row>
    <row r="390" spans="1:22">
      <c r="A390" s="5">
        <v>387</v>
      </c>
      <c r="B390" s="6"/>
      <c r="C390" s="6"/>
      <c r="D390" s="6"/>
      <c r="E390" s="6"/>
      <c r="F390" s="6"/>
      <c r="G390" s="42"/>
      <c r="H390" s="42"/>
      <c r="I390" s="42"/>
      <c r="J390" s="18"/>
      <c r="V390" s="19"/>
    </row>
    <row r="391" spans="1:22">
      <c r="A391" s="5">
        <v>388</v>
      </c>
      <c r="B391" s="6"/>
      <c r="C391" s="6"/>
      <c r="D391" s="6"/>
      <c r="E391" s="6"/>
      <c r="F391" s="6"/>
      <c r="G391" s="42"/>
      <c r="H391" s="42"/>
      <c r="I391" s="42"/>
      <c r="J391" s="18"/>
      <c r="V391" s="18"/>
    </row>
    <row r="392" spans="1:22">
      <c r="A392" s="5">
        <v>389</v>
      </c>
      <c r="B392" s="6"/>
      <c r="C392" s="6"/>
      <c r="D392" s="6"/>
      <c r="E392" s="6"/>
      <c r="F392" s="6"/>
      <c r="G392" s="42"/>
      <c r="H392" s="42"/>
      <c r="I392" s="42"/>
      <c r="J392" s="18"/>
      <c r="V392" s="19"/>
    </row>
    <row r="393" spans="1:22">
      <c r="A393" s="5">
        <v>390</v>
      </c>
      <c r="B393" s="6"/>
      <c r="C393" s="6"/>
      <c r="D393" s="6"/>
      <c r="E393" s="6"/>
      <c r="F393" s="6"/>
      <c r="G393" s="42"/>
      <c r="H393" s="42"/>
      <c r="I393" s="42"/>
      <c r="J393" s="18"/>
      <c r="V393" s="18"/>
    </row>
    <row r="394" spans="1:22">
      <c r="A394" s="5">
        <v>391</v>
      </c>
      <c r="B394" s="6"/>
      <c r="C394" s="6"/>
      <c r="D394" s="6"/>
      <c r="E394" s="6"/>
      <c r="F394" s="6"/>
      <c r="G394" s="42"/>
      <c r="H394" s="42"/>
      <c r="I394" s="42"/>
      <c r="J394" s="18"/>
      <c r="V394" s="19"/>
    </row>
    <row r="395" spans="1:22">
      <c r="A395" s="5">
        <v>392</v>
      </c>
      <c r="B395" s="6"/>
      <c r="C395" s="6"/>
      <c r="D395" s="6"/>
      <c r="E395" s="6"/>
      <c r="F395" s="6"/>
      <c r="G395" s="42"/>
      <c r="H395" s="42"/>
      <c r="I395" s="42"/>
      <c r="J395" s="18"/>
      <c r="V395" s="18"/>
    </row>
    <row r="396" spans="1:22">
      <c r="A396" s="5">
        <v>393</v>
      </c>
      <c r="B396" s="6"/>
      <c r="C396" s="6"/>
      <c r="D396" s="6"/>
      <c r="E396" s="6"/>
      <c r="F396" s="6"/>
      <c r="G396" s="42"/>
      <c r="H396" s="42"/>
      <c r="I396" s="42"/>
      <c r="J396" s="18"/>
      <c r="V396" s="19"/>
    </row>
    <row r="397" spans="1:22">
      <c r="A397" s="5">
        <v>394</v>
      </c>
      <c r="B397" s="6"/>
      <c r="C397" s="6"/>
      <c r="D397" s="6"/>
      <c r="E397" s="6"/>
      <c r="F397" s="6"/>
      <c r="G397" s="42"/>
      <c r="H397" s="42"/>
      <c r="I397" s="42"/>
      <c r="J397" s="18"/>
      <c r="V397" s="18"/>
    </row>
    <row r="398" spans="1:22">
      <c r="A398" s="5">
        <v>395</v>
      </c>
      <c r="B398" s="6"/>
      <c r="C398" s="6"/>
      <c r="D398" s="6"/>
      <c r="E398" s="6"/>
      <c r="F398" s="6"/>
      <c r="G398" s="42"/>
      <c r="H398" s="42"/>
      <c r="I398" s="42"/>
      <c r="J398" s="18"/>
      <c r="V398" s="19"/>
    </row>
    <row r="399" spans="1:22">
      <c r="A399" s="5">
        <v>396</v>
      </c>
      <c r="B399" s="6"/>
      <c r="C399" s="6"/>
      <c r="D399" s="6"/>
      <c r="E399" s="6"/>
      <c r="F399" s="6"/>
      <c r="G399" s="42"/>
      <c r="H399" s="42"/>
      <c r="I399" s="42"/>
      <c r="J399" s="18"/>
      <c r="V399" s="18"/>
    </row>
    <row r="400" spans="1:22">
      <c r="A400" s="5">
        <v>397</v>
      </c>
      <c r="B400" s="6"/>
      <c r="C400" s="6"/>
      <c r="D400" s="6"/>
      <c r="E400" s="6"/>
      <c r="F400" s="6"/>
      <c r="G400" s="42"/>
      <c r="H400" s="42"/>
      <c r="I400" s="42"/>
      <c r="J400" s="18"/>
      <c r="V400" s="19"/>
    </row>
    <row r="401" spans="1:22">
      <c r="A401" s="5">
        <v>398</v>
      </c>
      <c r="B401" s="6"/>
      <c r="C401" s="6"/>
      <c r="D401" s="6"/>
      <c r="E401" s="6"/>
      <c r="F401" s="6"/>
      <c r="G401" s="42"/>
      <c r="H401" s="42"/>
      <c r="I401" s="42"/>
      <c r="J401" s="18"/>
      <c r="V401" s="18"/>
    </row>
    <row r="402" spans="1:22">
      <c r="A402" s="5">
        <v>399</v>
      </c>
      <c r="B402" s="6"/>
      <c r="C402" s="6"/>
      <c r="D402" s="6"/>
      <c r="E402" s="6"/>
      <c r="F402" s="6"/>
      <c r="G402" s="42"/>
      <c r="H402" s="42"/>
      <c r="I402" s="42"/>
      <c r="J402" s="18"/>
      <c r="V402" s="19"/>
    </row>
    <row r="403" spans="1:22">
      <c r="A403" s="5">
        <v>400</v>
      </c>
      <c r="B403" s="6"/>
      <c r="C403" s="6"/>
      <c r="D403" s="6"/>
      <c r="E403" s="6"/>
      <c r="F403" s="6"/>
      <c r="G403" s="42"/>
      <c r="H403" s="42"/>
      <c r="I403" s="42"/>
      <c r="J403" s="18"/>
      <c r="V403" s="18"/>
    </row>
    <row r="404" spans="1:22">
      <c r="A404" s="5">
        <v>401</v>
      </c>
      <c r="B404" s="6"/>
      <c r="C404" s="6"/>
      <c r="D404" s="6"/>
      <c r="E404" s="6"/>
      <c r="F404" s="6"/>
      <c r="G404" s="42"/>
      <c r="H404" s="42"/>
      <c r="I404" s="42"/>
      <c r="J404" s="18"/>
      <c r="V404" s="19"/>
    </row>
    <row r="405" spans="1:22">
      <c r="A405" s="5">
        <v>402</v>
      </c>
      <c r="B405" s="6"/>
      <c r="C405" s="6"/>
      <c r="D405" s="6"/>
      <c r="E405" s="6"/>
      <c r="F405" s="6"/>
      <c r="G405" s="42"/>
      <c r="H405" s="42"/>
      <c r="I405" s="42"/>
      <c r="J405" s="18"/>
      <c r="V405" s="18"/>
    </row>
    <row r="406" spans="1:22">
      <c r="A406" s="5">
        <v>403</v>
      </c>
      <c r="B406" s="6"/>
      <c r="C406" s="6"/>
      <c r="D406" s="6"/>
      <c r="E406" s="6"/>
      <c r="F406" s="6"/>
      <c r="G406" s="42"/>
      <c r="H406" s="42"/>
      <c r="I406" s="42"/>
      <c r="J406" s="18"/>
      <c r="V406" s="19"/>
    </row>
    <row r="407" spans="1:22">
      <c r="A407" s="5">
        <v>404</v>
      </c>
      <c r="B407" s="6"/>
      <c r="C407" s="6"/>
      <c r="D407" s="6"/>
      <c r="E407" s="6"/>
      <c r="F407" s="6"/>
      <c r="G407" s="42"/>
      <c r="H407" s="42"/>
      <c r="I407" s="42"/>
      <c r="J407" s="18"/>
      <c r="V407" s="18"/>
    </row>
    <row r="408" spans="1:22">
      <c r="A408" s="5">
        <v>405</v>
      </c>
      <c r="B408" s="6"/>
      <c r="C408" s="6"/>
      <c r="D408" s="6"/>
      <c r="E408" s="6"/>
      <c r="F408" s="6"/>
      <c r="G408" s="42"/>
      <c r="H408" s="42"/>
      <c r="I408" s="42"/>
      <c r="J408" s="18"/>
      <c r="V408" s="19"/>
    </row>
    <row r="409" spans="1:22">
      <c r="A409" s="5">
        <v>406</v>
      </c>
      <c r="B409" s="6"/>
      <c r="C409" s="6"/>
      <c r="D409" s="6"/>
      <c r="E409" s="6"/>
      <c r="F409" s="6"/>
      <c r="G409" s="42"/>
      <c r="H409" s="42"/>
      <c r="I409" s="42"/>
      <c r="J409" s="18"/>
      <c r="V409" s="18"/>
    </row>
    <row r="410" spans="1:22">
      <c r="A410" s="5">
        <v>407</v>
      </c>
      <c r="B410" s="6"/>
      <c r="C410" s="6"/>
      <c r="D410" s="6"/>
      <c r="E410" s="6"/>
      <c r="F410" s="6"/>
      <c r="G410" s="42"/>
      <c r="H410" s="42"/>
      <c r="I410" s="42"/>
      <c r="J410" s="18"/>
      <c r="V410" s="19"/>
    </row>
    <row r="411" spans="1:22">
      <c r="A411" s="5">
        <v>408</v>
      </c>
      <c r="B411" s="6"/>
      <c r="C411" s="6"/>
      <c r="D411" s="6"/>
      <c r="E411" s="6"/>
      <c r="F411" s="6"/>
      <c r="G411" s="42"/>
      <c r="H411" s="42"/>
      <c r="I411" s="42"/>
      <c r="J411" s="18"/>
      <c r="V411" s="18"/>
    </row>
    <row r="412" spans="1:22">
      <c r="A412" s="5">
        <v>409</v>
      </c>
      <c r="B412" s="6"/>
      <c r="C412" s="6"/>
      <c r="D412" s="6"/>
      <c r="E412" s="6"/>
      <c r="F412" s="6"/>
      <c r="G412" s="42"/>
      <c r="H412" s="42"/>
      <c r="I412" s="42"/>
      <c r="J412" s="18"/>
      <c r="V412" s="19"/>
    </row>
    <row r="413" spans="1:22">
      <c r="A413" s="5">
        <v>410</v>
      </c>
      <c r="B413" s="6"/>
      <c r="C413" s="6"/>
      <c r="D413" s="6"/>
      <c r="E413" s="6"/>
      <c r="F413" s="6"/>
      <c r="G413" s="42"/>
      <c r="H413" s="42"/>
      <c r="I413" s="42"/>
      <c r="J413" s="18"/>
      <c r="V413" s="18"/>
    </row>
    <row r="414" spans="1:22">
      <c r="A414" s="5">
        <v>411</v>
      </c>
      <c r="B414" s="6"/>
      <c r="C414" s="6"/>
      <c r="D414" s="6"/>
      <c r="E414" s="6"/>
      <c r="F414" s="6"/>
      <c r="G414" s="42"/>
      <c r="H414" s="42"/>
      <c r="I414" s="42"/>
      <c r="J414" s="18"/>
      <c r="V414" s="19"/>
    </row>
    <row r="415" spans="1:22">
      <c r="A415" s="5">
        <v>412</v>
      </c>
      <c r="B415" s="6"/>
      <c r="C415" s="6"/>
      <c r="D415" s="6"/>
      <c r="E415" s="6"/>
      <c r="F415" s="6"/>
      <c r="G415" s="42"/>
      <c r="H415" s="42"/>
      <c r="I415" s="42"/>
      <c r="J415" s="18"/>
      <c r="V415" s="18"/>
    </row>
    <row r="416" spans="1:22">
      <c r="A416" s="5">
        <v>413</v>
      </c>
      <c r="B416" s="6"/>
      <c r="C416" s="6"/>
      <c r="D416" s="6"/>
      <c r="E416" s="6"/>
      <c r="F416" s="6"/>
      <c r="G416" s="42"/>
      <c r="H416" s="42"/>
      <c r="I416" s="42"/>
      <c r="J416" s="18"/>
      <c r="V416" s="19"/>
    </row>
    <row r="417" spans="1:22">
      <c r="A417" s="5">
        <v>414</v>
      </c>
      <c r="B417" s="6"/>
      <c r="C417" s="6"/>
      <c r="D417" s="6"/>
      <c r="E417" s="6"/>
      <c r="F417" s="6"/>
      <c r="G417" s="42"/>
      <c r="H417" s="42"/>
      <c r="I417" s="42"/>
      <c r="J417" s="18"/>
      <c r="V417" s="18"/>
    </row>
    <row r="418" spans="1:22">
      <c r="A418" s="5">
        <v>415</v>
      </c>
      <c r="B418" s="6"/>
      <c r="C418" s="6"/>
      <c r="D418" s="6"/>
      <c r="E418" s="6"/>
      <c r="F418" s="6"/>
      <c r="G418" s="42"/>
      <c r="H418" s="42"/>
      <c r="I418" s="42"/>
      <c r="J418" s="18"/>
      <c r="V418" s="19"/>
    </row>
    <row r="419" spans="1:22">
      <c r="A419" s="5">
        <v>416</v>
      </c>
      <c r="B419" s="6"/>
      <c r="C419" s="6"/>
      <c r="D419" s="6"/>
      <c r="E419" s="6"/>
      <c r="F419" s="6"/>
      <c r="G419" s="42"/>
      <c r="H419" s="42"/>
      <c r="I419" s="42"/>
      <c r="J419" s="18"/>
      <c r="V419" s="18"/>
    </row>
    <row r="420" spans="1:22">
      <c r="A420" s="5">
        <v>417</v>
      </c>
      <c r="B420" s="6"/>
      <c r="C420" s="6"/>
      <c r="D420" s="6"/>
      <c r="E420" s="6"/>
      <c r="F420" s="6"/>
      <c r="G420" s="42"/>
      <c r="H420" s="42"/>
      <c r="I420" s="42"/>
      <c r="J420" s="18"/>
      <c r="V420" s="19"/>
    </row>
    <row r="421" spans="1:22">
      <c r="A421" s="5">
        <v>418</v>
      </c>
      <c r="B421" s="6"/>
      <c r="C421" s="6"/>
      <c r="D421" s="6"/>
      <c r="E421" s="6"/>
      <c r="F421" s="6"/>
      <c r="G421" s="42"/>
      <c r="H421" s="42"/>
      <c r="I421" s="42"/>
      <c r="J421" s="18"/>
      <c r="V421" s="18"/>
    </row>
    <row r="422" spans="1:22">
      <c r="A422" s="5">
        <v>419</v>
      </c>
      <c r="B422" s="6"/>
      <c r="C422" s="6"/>
      <c r="D422" s="6"/>
      <c r="E422" s="6"/>
      <c r="F422" s="6"/>
      <c r="G422" s="42"/>
      <c r="H422" s="42"/>
      <c r="I422" s="42"/>
      <c r="J422" s="18"/>
      <c r="V422" s="19"/>
    </row>
    <row r="423" spans="1:22">
      <c r="A423" s="5">
        <v>420</v>
      </c>
      <c r="B423" s="6"/>
      <c r="C423" s="6"/>
      <c r="D423" s="6"/>
      <c r="E423" s="6"/>
      <c r="F423" s="6"/>
      <c r="G423" s="42"/>
      <c r="H423" s="42"/>
      <c r="I423" s="42"/>
      <c r="J423" s="18"/>
      <c r="V423" s="18"/>
    </row>
    <row r="424" spans="1:22">
      <c r="A424" s="5">
        <v>421</v>
      </c>
      <c r="B424" s="6"/>
      <c r="C424" s="6"/>
      <c r="D424" s="6"/>
      <c r="E424" s="6"/>
      <c r="F424" s="6"/>
      <c r="G424" s="42"/>
      <c r="H424" s="42"/>
      <c r="I424" s="42"/>
      <c r="J424" s="18"/>
      <c r="V424" s="19"/>
    </row>
    <row r="425" spans="1:22">
      <c r="A425" s="5">
        <v>422</v>
      </c>
      <c r="B425" s="6"/>
      <c r="C425" s="6"/>
      <c r="D425" s="6"/>
      <c r="E425" s="6"/>
      <c r="F425" s="6"/>
      <c r="G425" s="42"/>
      <c r="H425" s="42"/>
      <c r="I425" s="42"/>
      <c r="J425" s="18"/>
      <c r="V425" s="18"/>
    </row>
    <row r="426" spans="1:22">
      <c r="A426" s="5">
        <v>423</v>
      </c>
      <c r="B426" s="6"/>
      <c r="C426" s="6"/>
      <c r="D426" s="6"/>
      <c r="E426" s="6"/>
      <c r="F426" s="6"/>
      <c r="G426" s="42"/>
      <c r="H426" s="42"/>
      <c r="I426" s="42"/>
      <c r="J426" s="18"/>
      <c r="V426" s="19"/>
    </row>
    <row r="427" spans="1:22">
      <c r="A427" s="5">
        <v>424</v>
      </c>
      <c r="B427" s="6"/>
      <c r="C427" s="6"/>
      <c r="D427" s="6"/>
      <c r="E427" s="6"/>
      <c r="F427" s="6"/>
      <c r="G427" s="42"/>
      <c r="H427" s="42"/>
      <c r="I427" s="42"/>
      <c r="J427" s="18"/>
      <c r="V427" s="18"/>
    </row>
    <row r="428" spans="1:22">
      <c r="A428" s="5">
        <v>425</v>
      </c>
      <c r="B428" s="6"/>
      <c r="C428" s="6"/>
      <c r="D428" s="6"/>
      <c r="E428" s="6"/>
      <c r="F428" s="6"/>
      <c r="G428" s="42"/>
      <c r="H428" s="42"/>
      <c r="I428" s="42"/>
      <c r="J428" s="18"/>
      <c r="V428" s="19"/>
    </row>
    <row r="429" spans="1:22">
      <c r="A429" s="5">
        <v>426</v>
      </c>
      <c r="B429" s="6"/>
      <c r="C429" s="6"/>
      <c r="D429" s="6"/>
      <c r="E429" s="6"/>
      <c r="F429" s="6"/>
      <c r="G429" s="42"/>
      <c r="H429" s="42"/>
      <c r="I429" s="42"/>
      <c r="J429" s="18"/>
      <c r="V429" s="18"/>
    </row>
    <row r="430" spans="1:22">
      <c r="A430" s="5">
        <v>427</v>
      </c>
      <c r="B430" s="6"/>
      <c r="C430" s="6"/>
      <c r="D430" s="6"/>
      <c r="E430" s="6"/>
      <c r="F430" s="6"/>
      <c r="G430" s="42"/>
      <c r="H430" s="42"/>
      <c r="I430" s="42"/>
      <c r="J430" s="18"/>
      <c r="V430" s="19"/>
    </row>
    <row r="431" spans="1:22">
      <c r="A431" s="5">
        <v>428</v>
      </c>
      <c r="B431" s="6"/>
      <c r="C431" s="6"/>
      <c r="D431" s="6"/>
      <c r="E431" s="6"/>
      <c r="F431" s="6"/>
      <c r="G431" s="42"/>
      <c r="H431" s="42"/>
      <c r="I431" s="42"/>
      <c r="J431" s="18"/>
      <c r="V431" s="18"/>
    </row>
    <row r="432" spans="1:22">
      <c r="A432" s="5">
        <v>429</v>
      </c>
      <c r="B432" s="6"/>
      <c r="C432" s="6"/>
      <c r="D432" s="6"/>
      <c r="E432" s="6"/>
      <c r="F432" s="6"/>
      <c r="G432" s="42"/>
      <c r="H432" s="42"/>
      <c r="I432" s="42"/>
      <c r="J432" s="18"/>
      <c r="V432" s="19"/>
    </row>
    <row r="433" spans="1:22">
      <c r="A433" s="5">
        <v>430</v>
      </c>
      <c r="B433" s="6"/>
      <c r="C433" s="6"/>
      <c r="D433" s="6"/>
      <c r="E433" s="6"/>
      <c r="F433" s="6"/>
      <c r="G433" s="42"/>
      <c r="H433" s="42"/>
      <c r="I433" s="42"/>
      <c r="J433" s="18"/>
      <c r="V433" s="18"/>
    </row>
    <row r="434" spans="1:22">
      <c r="A434" s="5">
        <v>431</v>
      </c>
      <c r="B434" s="6"/>
      <c r="C434" s="6"/>
      <c r="D434" s="6"/>
      <c r="E434" s="6"/>
      <c r="F434" s="6"/>
      <c r="G434" s="42"/>
      <c r="H434" s="42"/>
      <c r="I434" s="42"/>
      <c r="J434" s="18"/>
      <c r="V434" s="19"/>
    </row>
    <row r="435" spans="1:22">
      <c r="A435" s="5">
        <v>432</v>
      </c>
      <c r="B435" s="6"/>
      <c r="C435" s="6"/>
      <c r="D435" s="6"/>
      <c r="E435" s="6"/>
      <c r="F435" s="6"/>
      <c r="G435" s="42"/>
      <c r="H435" s="42"/>
      <c r="I435" s="42"/>
      <c r="J435" s="18"/>
      <c r="V435" s="18"/>
    </row>
    <row r="436" spans="1:22">
      <c r="A436" s="5">
        <v>433</v>
      </c>
      <c r="B436" s="6"/>
      <c r="C436" s="6"/>
      <c r="D436" s="6"/>
      <c r="E436" s="6"/>
      <c r="F436" s="6"/>
      <c r="G436" s="42"/>
      <c r="H436" s="42"/>
      <c r="I436" s="42"/>
      <c r="J436" s="18"/>
      <c r="V436" s="19"/>
    </row>
    <row r="437" spans="1:22">
      <c r="A437" s="5">
        <v>434</v>
      </c>
      <c r="B437" s="6"/>
      <c r="C437" s="6"/>
      <c r="D437" s="6"/>
      <c r="E437" s="6"/>
      <c r="F437" s="6"/>
      <c r="G437" s="42"/>
      <c r="H437" s="42"/>
      <c r="I437" s="42"/>
      <c r="J437" s="18"/>
      <c r="V437" s="18"/>
    </row>
    <row r="438" spans="1:22">
      <c r="A438" s="5">
        <v>435</v>
      </c>
      <c r="B438" s="6"/>
      <c r="C438" s="6"/>
      <c r="D438" s="6"/>
      <c r="E438" s="6"/>
      <c r="F438" s="6"/>
      <c r="G438" s="42"/>
      <c r="H438" s="42"/>
      <c r="I438" s="42"/>
      <c r="J438" s="18"/>
      <c r="V438" s="19"/>
    </row>
    <row r="439" spans="1:22">
      <c r="A439" s="5">
        <v>436</v>
      </c>
      <c r="B439" s="6"/>
      <c r="C439" s="6"/>
      <c r="D439" s="6"/>
      <c r="E439" s="6"/>
      <c r="F439" s="6"/>
      <c r="G439" s="42"/>
      <c r="H439" s="42"/>
      <c r="I439" s="42"/>
      <c r="J439" s="18"/>
      <c r="V439" s="18"/>
    </row>
    <row r="440" spans="1:22">
      <c r="A440" s="5">
        <v>437</v>
      </c>
      <c r="B440" s="6"/>
      <c r="C440" s="6"/>
      <c r="D440" s="6"/>
      <c r="E440" s="6"/>
      <c r="F440" s="6"/>
      <c r="G440" s="42"/>
      <c r="H440" s="42"/>
      <c r="I440" s="42"/>
      <c r="J440" s="18"/>
      <c r="V440" s="19"/>
    </row>
    <row r="441" spans="1:22">
      <c r="A441" s="5">
        <v>438</v>
      </c>
      <c r="B441" s="6"/>
      <c r="C441" s="6"/>
      <c r="D441" s="6"/>
      <c r="E441" s="6"/>
      <c r="F441" s="6"/>
      <c r="G441" s="42"/>
      <c r="H441" s="42"/>
      <c r="I441" s="42"/>
      <c r="J441" s="18"/>
      <c r="V441" s="18"/>
    </row>
    <row r="442" spans="1:22">
      <c r="A442" s="5">
        <v>439</v>
      </c>
      <c r="B442" s="6"/>
      <c r="C442" s="6"/>
      <c r="D442" s="6"/>
      <c r="E442" s="6"/>
      <c r="F442" s="6"/>
      <c r="G442" s="42"/>
      <c r="H442" s="42"/>
      <c r="I442" s="42"/>
      <c r="J442" s="18"/>
      <c r="V442" s="19"/>
    </row>
    <row r="443" spans="1:22">
      <c r="A443" s="5">
        <v>440</v>
      </c>
      <c r="B443" s="6"/>
      <c r="C443" s="6"/>
      <c r="D443" s="6"/>
      <c r="E443" s="6"/>
      <c r="F443" s="6"/>
      <c r="G443" s="42"/>
      <c r="H443" s="42"/>
      <c r="I443" s="42"/>
      <c r="J443" s="18"/>
      <c r="V443" s="18"/>
    </row>
    <row r="444" spans="1:22">
      <c r="A444" s="5">
        <v>441</v>
      </c>
      <c r="B444" s="6"/>
      <c r="C444" s="6"/>
      <c r="D444" s="6"/>
      <c r="E444" s="6"/>
      <c r="F444" s="6"/>
      <c r="G444" s="42"/>
      <c r="H444" s="42"/>
      <c r="I444" s="42"/>
      <c r="J444" s="18"/>
      <c r="V444" s="19"/>
    </row>
    <row r="445" spans="1:22">
      <c r="A445" s="5">
        <v>442</v>
      </c>
      <c r="B445" s="6"/>
      <c r="C445" s="6"/>
      <c r="D445" s="6"/>
      <c r="E445" s="6"/>
      <c r="F445" s="6"/>
      <c r="G445" s="42"/>
      <c r="H445" s="42"/>
      <c r="I445" s="42"/>
      <c r="J445" s="18"/>
      <c r="V445" s="18"/>
    </row>
    <row r="446" spans="1:22">
      <c r="A446" s="5">
        <v>443</v>
      </c>
      <c r="B446" s="6"/>
      <c r="C446" s="6"/>
      <c r="D446" s="6"/>
      <c r="E446" s="6"/>
      <c r="F446" s="6"/>
      <c r="G446" s="42"/>
      <c r="H446" s="42"/>
      <c r="I446" s="42"/>
      <c r="J446" s="18"/>
      <c r="V446" s="19"/>
    </row>
    <row r="447" spans="1:22">
      <c r="A447" s="5">
        <v>444</v>
      </c>
      <c r="B447" s="6"/>
      <c r="C447" s="6"/>
      <c r="D447" s="6"/>
      <c r="E447" s="6"/>
      <c r="F447" s="6"/>
      <c r="G447" s="42"/>
      <c r="H447" s="42"/>
      <c r="I447" s="42"/>
      <c r="J447" s="18"/>
      <c r="V447" s="18"/>
    </row>
    <row r="448" spans="1:22">
      <c r="A448" s="5">
        <v>445</v>
      </c>
      <c r="B448" s="6"/>
      <c r="C448" s="6"/>
      <c r="D448" s="6"/>
      <c r="E448" s="6"/>
      <c r="F448" s="6"/>
      <c r="G448" s="42"/>
      <c r="H448" s="42"/>
      <c r="I448" s="42"/>
      <c r="J448" s="18"/>
      <c r="V448" s="19"/>
    </row>
    <row r="449" spans="1:22">
      <c r="A449" s="5">
        <v>446</v>
      </c>
      <c r="B449" s="6"/>
      <c r="C449" s="6"/>
      <c r="D449" s="6"/>
      <c r="E449" s="6"/>
      <c r="F449" s="6"/>
      <c r="G449" s="42"/>
      <c r="H449" s="42"/>
      <c r="I449" s="42"/>
      <c r="J449" s="18"/>
      <c r="V449" s="18"/>
    </row>
    <row r="450" spans="1:22">
      <c r="A450" s="5">
        <v>447</v>
      </c>
      <c r="B450" s="6"/>
      <c r="C450" s="6"/>
      <c r="D450" s="6"/>
      <c r="E450" s="6"/>
      <c r="F450" s="6"/>
      <c r="G450" s="42"/>
      <c r="H450" s="42"/>
      <c r="I450" s="42"/>
      <c r="J450" s="18"/>
      <c r="V450" s="19"/>
    </row>
    <row r="451" spans="1:22">
      <c r="A451" s="5">
        <v>448</v>
      </c>
      <c r="B451" s="6"/>
      <c r="C451" s="6"/>
      <c r="D451" s="6"/>
      <c r="E451" s="6"/>
      <c r="F451" s="6"/>
      <c r="G451" s="42"/>
      <c r="H451" s="42"/>
      <c r="I451" s="42"/>
      <c r="J451" s="18"/>
      <c r="V451" s="18"/>
    </row>
    <row r="452" spans="1:22">
      <c r="A452" s="5">
        <v>449</v>
      </c>
      <c r="B452" s="6"/>
      <c r="C452" s="6"/>
      <c r="D452" s="6"/>
      <c r="E452" s="6"/>
      <c r="F452" s="6"/>
      <c r="G452" s="42"/>
      <c r="H452" s="42"/>
      <c r="I452" s="42"/>
      <c r="J452" s="18"/>
      <c r="V452" s="19"/>
    </row>
    <row r="453" spans="1:22">
      <c r="A453" s="5">
        <v>450</v>
      </c>
      <c r="B453" s="6"/>
      <c r="C453" s="6"/>
      <c r="D453" s="6"/>
      <c r="E453" s="6"/>
      <c r="F453" s="6"/>
      <c r="G453" s="42"/>
      <c r="H453" s="42"/>
      <c r="I453" s="42"/>
      <c r="J453" s="18"/>
      <c r="V453" s="18"/>
    </row>
    <row r="454" spans="1:22">
      <c r="A454" s="5">
        <v>451</v>
      </c>
      <c r="B454" s="6"/>
      <c r="C454" s="6"/>
      <c r="D454" s="6"/>
      <c r="E454" s="6"/>
      <c r="F454" s="6"/>
      <c r="G454" s="42"/>
      <c r="H454" s="42"/>
      <c r="I454" s="42"/>
      <c r="J454" s="18"/>
      <c r="V454" s="19"/>
    </row>
    <row r="455" spans="1:22">
      <c r="A455" s="5">
        <v>452</v>
      </c>
      <c r="B455" s="6"/>
      <c r="C455" s="6"/>
      <c r="D455" s="6"/>
      <c r="E455" s="6"/>
      <c r="F455" s="6"/>
      <c r="G455" s="42"/>
      <c r="H455" s="42"/>
      <c r="I455" s="42"/>
      <c r="J455" s="18"/>
      <c r="V455" s="18"/>
    </row>
    <row r="456" spans="1:22">
      <c r="A456" s="5">
        <v>453</v>
      </c>
      <c r="B456" s="6"/>
      <c r="C456" s="6"/>
      <c r="D456" s="6"/>
      <c r="E456" s="6"/>
      <c r="F456" s="6"/>
      <c r="G456" s="42"/>
      <c r="H456" s="42"/>
      <c r="I456" s="42"/>
      <c r="J456" s="18"/>
      <c r="V456" s="19"/>
    </row>
    <row r="457" spans="1:22">
      <c r="A457" s="5">
        <v>454</v>
      </c>
      <c r="B457" s="6"/>
      <c r="C457" s="6"/>
      <c r="D457" s="6"/>
      <c r="E457" s="6"/>
      <c r="F457" s="6"/>
      <c r="G457" s="42"/>
      <c r="H457" s="42"/>
      <c r="I457" s="42"/>
      <c r="J457" s="18"/>
      <c r="V457" s="18"/>
    </row>
    <row r="458" spans="1:22">
      <c r="A458" s="5">
        <v>455</v>
      </c>
      <c r="B458" s="6"/>
      <c r="C458" s="6"/>
      <c r="D458" s="6"/>
      <c r="E458" s="6"/>
      <c r="F458" s="6"/>
      <c r="G458" s="42"/>
      <c r="H458" s="42"/>
      <c r="I458" s="42"/>
      <c r="J458" s="18"/>
      <c r="V458" s="19"/>
    </row>
    <row r="459" spans="1:22">
      <c r="A459" s="5">
        <v>456</v>
      </c>
      <c r="B459" s="6"/>
      <c r="C459" s="6"/>
      <c r="D459" s="6"/>
      <c r="E459" s="6"/>
      <c r="F459" s="6"/>
      <c r="G459" s="42"/>
      <c r="H459" s="42"/>
      <c r="I459" s="42"/>
      <c r="J459" s="18"/>
      <c r="V459" s="18"/>
    </row>
    <row r="460" spans="1:22">
      <c r="A460" s="5">
        <v>457</v>
      </c>
      <c r="B460" s="6"/>
      <c r="C460" s="6"/>
      <c r="D460" s="6"/>
      <c r="E460" s="6"/>
      <c r="F460" s="6"/>
      <c r="G460" s="42"/>
      <c r="H460" s="42"/>
      <c r="I460" s="42"/>
      <c r="J460" s="18"/>
      <c r="V460" s="19"/>
    </row>
    <row r="461" spans="1:22">
      <c r="A461" s="5">
        <v>458</v>
      </c>
      <c r="B461" s="6"/>
      <c r="C461" s="6"/>
      <c r="D461" s="6"/>
      <c r="E461" s="6"/>
      <c r="F461" s="6"/>
      <c r="G461" s="42"/>
      <c r="H461" s="42"/>
      <c r="I461" s="42"/>
      <c r="J461" s="18"/>
      <c r="V461" s="18"/>
    </row>
    <row r="462" spans="1:22">
      <c r="A462" s="5">
        <v>459</v>
      </c>
      <c r="B462" s="6"/>
      <c r="C462" s="6"/>
      <c r="D462" s="6"/>
      <c r="E462" s="6"/>
      <c r="F462" s="6"/>
      <c r="G462" s="42"/>
      <c r="H462" s="42"/>
      <c r="I462" s="42"/>
      <c r="J462" s="18"/>
      <c r="V462" s="19"/>
    </row>
    <row r="463" spans="1:22">
      <c r="A463" s="5">
        <v>460</v>
      </c>
      <c r="B463" s="6"/>
      <c r="C463" s="6"/>
      <c r="D463" s="6"/>
      <c r="E463" s="6"/>
      <c r="F463" s="6"/>
      <c r="G463" s="42"/>
      <c r="H463" s="42"/>
      <c r="I463" s="42"/>
      <c r="J463" s="18"/>
      <c r="V463" s="18"/>
    </row>
    <row r="464" spans="1:22">
      <c r="A464" s="5">
        <v>461</v>
      </c>
      <c r="B464" s="6"/>
      <c r="C464" s="6"/>
      <c r="D464" s="6"/>
      <c r="E464" s="6"/>
      <c r="F464" s="6"/>
      <c r="G464" s="42"/>
      <c r="H464" s="42"/>
      <c r="I464" s="42"/>
      <c r="J464" s="18"/>
      <c r="V464" s="19"/>
    </row>
    <row r="465" spans="1:22">
      <c r="A465" s="5">
        <v>462</v>
      </c>
      <c r="B465" s="6"/>
      <c r="C465" s="6"/>
      <c r="D465" s="6"/>
      <c r="E465" s="6"/>
      <c r="F465" s="6"/>
      <c r="G465" s="42"/>
      <c r="H465" s="42"/>
      <c r="I465" s="42"/>
      <c r="J465" s="18"/>
      <c r="V465" s="18"/>
    </row>
    <row r="466" spans="1:22">
      <c r="A466" s="5">
        <v>463</v>
      </c>
      <c r="B466" s="6"/>
      <c r="C466" s="6"/>
      <c r="D466" s="6"/>
      <c r="E466" s="6"/>
      <c r="F466" s="6"/>
      <c r="G466" s="42"/>
      <c r="H466" s="42"/>
      <c r="I466" s="42"/>
      <c r="J466" s="18"/>
      <c r="V466" s="19"/>
    </row>
    <row r="467" spans="1:22">
      <c r="A467" s="5">
        <v>464</v>
      </c>
      <c r="B467" s="6"/>
      <c r="C467" s="6"/>
      <c r="D467" s="6"/>
      <c r="E467" s="6"/>
      <c r="F467" s="6"/>
      <c r="G467" s="42"/>
      <c r="H467" s="42"/>
      <c r="I467" s="42"/>
      <c r="J467" s="18"/>
      <c r="V467" s="18"/>
    </row>
    <row r="468" spans="1:22">
      <c r="A468" s="5">
        <v>465</v>
      </c>
      <c r="B468" s="6"/>
      <c r="C468" s="6"/>
      <c r="D468" s="6"/>
      <c r="E468" s="6"/>
      <c r="F468" s="6"/>
      <c r="G468" s="42"/>
      <c r="H468" s="42"/>
      <c r="I468" s="42"/>
      <c r="J468" s="18"/>
      <c r="V468" s="19"/>
    </row>
    <row r="469" spans="1:22">
      <c r="A469" s="5">
        <v>466</v>
      </c>
      <c r="B469" s="6"/>
      <c r="C469" s="6"/>
      <c r="D469" s="6"/>
      <c r="E469" s="6"/>
      <c r="F469" s="6"/>
      <c r="G469" s="42"/>
      <c r="H469" s="42"/>
      <c r="I469" s="42"/>
      <c r="J469" s="18"/>
      <c r="V469" s="18"/>
    </row>
    <row r="470" spans="1:22">
      <c r="A470" s="5">
        <v>467</v>
      </c>
      <c r="B470" s="6"/>
      <c r="C470" s="6"/>
      <c r="D470" s="6"/>
      <c r="E470" s="6"/>
      <c r="F470" s="6"/>
      <c r="G470" s="42"/>
      <c r="H470" s="42"/>
      <c r="I470" s="42"/>
      <c r="J470" s="18"/>
      <c r="V470" s="19"/>
    </row>
    <row r="471" spans="1:22">
      <c r="A471" s="5">
        <v>468</v>
      </c>
      <c r="B471" s="6"/>
      <c r="C471" s="6"/>
      <c r="D471" s="6"/>
      <c r="E471" s="6"/>
      <c r="F471" s="6"/>
      <c r="G471" s="42"/>
      <c r="H471" s="42"/>
      <c r="I471" s="42"/>
      <c r="J471" s="18"/>
      <c r="V471" s="18"/>
    </row>
    <row r="472" spans="1:22">
      <c r="A472" s="5">
        <v>469</v>
      </c>
      <c r="B472" s="6"/>
      <c r="C472" s="6"/>
      <c r="D472" s="6"/>
      <c r="E472" s="6"/>
      <c r="F472" s="6"/>
      <c r="G472" s="42"/>
      <c r="H472" s="42"/>
      <c r="I472" s="42"/>
      <c r="J472" s="18">
        <f t="shared" ref="J472:J489" si="9">IF(E472 = "Passed",1,0)</f>
        <v>0</v>
      </c>
      <c r="V472" s="19"/>
    </row>
    <row r="473" spans="1:22">
      <c r="A473" s="5">
        <v>470</v>
      </c>
      <c r="B473" s="6"/>
      <c r="C473" s="6"/>
      <c r="D473" s="6"/>
      <c r="E473" s="6"/>
      <c r="F473" s="6"/>
      <c r="G473" s="42"/>
      <c r="H473" s="42"/>
      <c r="I473" s="42"/>
      <c r="J473" s="18">
        <f t="shared" si="9"/>
        <v>0</v>
      </c>
      <c r="V473" s="18"/>
    </row>
    <row r="474" spans="1:22">
      <c r="A474" s="5">
        <v>471</v>
      </c>
      <c r="B474" s="6"/>
      <c r="C474" s="6"/>
      <c r="D474" s="6"/>
      <c r="E474" s="6"/>
      <c r="F474" s="6"/>
      <c r="G474" s="42"/>
      <c r="H474" s="42"/>
      <c r="I474" s="42"/>
      <c r="J474" s="18">
        <f t="shared" si="9"/>
        <v>0</v>
      </c>
      <c r="V474" s="19"/>
    </row>
    <row r="475" spans="1:22">
      <c r="A475" s="5">
        <v>472</v>
      </c>
      <c r="B475" s="6"/>
      <c r="C475" s="6"/>
      <c r="D475" s="6"/>
      <c r="E475" s="6"/>
      <c r="F475" s="6"/>
      <c r="G475" s="42"/>
      <c r="H475" s="42"/>
      <c r="I475" s="42"/>
      <c r="J475" s="18">
        <f t="shared" si="9"/>
        <v>0</v>
      </c>
      <c r="V475" s="18"/>
    </row>
    <row r="476" spans="1:22">
      <c r="A476" s="5">
        <v>473</v>
      </c>
      <c r="B476" s="6"/>
      <c r="C476" s="6"/>
      <c r="D476" s="6"/>
      <c r="E476" s="6"/>
      <c r="F476" s="6"/>
      <c r="G476" s="42"/>
      <c r="H476" s="42"/>
      <c r="I476" s="42"/>
      <c r="J476" s="18">
        <f t="shared" si="9"/>
        <v>0</v>
      </c>
      <c r="V476" s="19"/>
    </row>
    <row r="477" spans="1:22">
      <c r="A477" s="5">
        <v>474</v>
      </c>
      <c r="B477" s="6"/>
      <c r="C477" s="6"/>
      <c r="D477" s="6"/>
      <c r="E477" s="6"/>
      <c r="F477" s="6"/>
      <c r="G477" s="42"/>
      <c r="H477" s="42"/>
      <c r="I477" s="42"/>
      <c r="J477" s="18">
        <f t="shared" si="9"/>
        <v>0</v>
      </c>
      <c r="V477" s="18"/>
    </row>
    <row r="478" spans="1:22">
      <c r="A478" s="5">
        <v>475</v>
      </c>
      <c r="B478" s="6"/>
      <c r="C478" s="6"/>
      <c r="D478" s="6"/>
      <c r="E478" s="6"/>
      <c r="F478" s="6"/>
      <c r="G478" s="42"/>
      <c r="H478" s="42"/>
      <c r="I478" s="42"/>
      <c r="J478" s="18">
        <f t="shared" si="9"/>
        <v>0</v>
      </c>
      <c r="V478" s="19"/>
    </row>
    <row r="479" spans="1:22">
      <c r="A479" s="5">
        <v>476</v>
      </c>
      <c r="B479" s="6"/>
      <c r="C479" s="6"/>
      <c r="D479" s="6"/>
      <c r="E479" s="6"/>
      <c r="F479" s="6"/>
      <c r="G479" s="42"/>
      <c r="H479" s="42"/>
      <c r="I479" s="42"/>
      <c r="J479" s="18">
        <f t="shared" si="9"/>
        <v>0</v>
      </c>
      <c r="V479" s="18"/>
    </row>
    <row r="480" spans="1:22">
      <c r="A480" s="5">
        <v>477</v>
      </c>
      <c r="B480" s="6"/>
      <c r="C480" s="6"/>
      <c r="D480" s="6"/>
      <c r="E480" s="6"/>
      <c r="F480" s="6"/>
      <c r="G480" s="42"/>
      <c r="H480" s="42"/>
      <c r="I480" s="42"/>
      <c r="J480" s="18">
        <f t="shared" si="9"/>
        <v>0</v>
      </c>
      <c r="V480" s="19"/>
    </row>
    <row r="481" spans="1:22">
      <c r="A481" s="5">
        <v>478</v>
      </c>
      <c r="B481" s="6"/>
      <c r="C481" s="6"/>
      <c r="D481" s="6"/>
      <c r="E481" s="6"/>
      <c r="F481" s="6"/>
      <c r="G481" s="42"/>
      <c r="H481" s="42"/>
      <c r="I481" s="42"/>
      <c r="J481" s="18">
        <f t="shared" si="9"/>
        <v>0</v>
      </c>
      <c r="V481" s="18"/>
    </row>
    <row r="482" spans="1:22">
      <c r="A482" s="5">
        <v>479</v>
      </c>
      <c r="B482" s="6"/>
      <c r="C482" s="6"/>
      <c r="D482" s="6"/>
      <c r="E482" s="6"/>
      <c r="F482" s="6"/>
      <c r="G482" s="42"/>
      <c r="H482" s="42"/>
      <c r="I482" s="42"/>
      <c r="J482" s="18">
        <f t="shared" si="9"/>
        <v>0</v>
      </c>
      <c r="V482" s="19"/>
    </row>
    <row r="483" spans="1:22">
      <c r="A483" s="5">
        <v>480</v>
      </c>
      <c r="B483" s="6"/>
      <c r="C483" s="6"/>
      <c r="D483" s="6"/>
      <c r="E483" s="6"/>
      <c r="F483" s="6"/>
      <c r="G483" s="42"/>
      <c r="H483" s="42"/>
      <c r="I483" s="42"/>
      <c r="J483" s="18">
        <f t="shared" si="9"/>
        <v>0</v>
      </c>
      <c r="V483" s="18"/>
    </row>
    <row r="484" spans="1:22">
      <c r="A484" s="5">
        <v>481</v>
      </c>
      <c r="B484" s="6"/>
      <c r="C484" s="6"/>
      <c r="D484" s="6"/>
      <c r="E484" s="6"/>
      <c r="F484" s="6"/>
      <c r="G484" s="42"/>
      <c r="H484" s="42"/>
      <c r="I484" s="42"/>
      <c r="J484" s="18">
        <f t="shared" si="9"/>
        <v>0</v>
      </c>
      <c r="V484" s="19"/>
    </row>
    <row r="485" spans="1:22">
      <c r="A485" s="5">
        <v>482</v>
      </c>
      <c r="B485" s="6"/>
      <c r="C485" s="6"/>
      <c r="D485" s="6"/>
      <c r="E485" s="6"/>
      <c r="F485" s="6"/>
      <c r="G485" s="42"/>
      <c r="H485" s="42"/>
      <c r="I485" s="42"/>
      <c r="J485" s="18">
        <f t="shared" si="9"/>
        <v>0</v>
      </c>
      <c r="V485" s="18"/>
    </row>
    <row r="486" spans="1:22">
      <c r="A486" s="5">
        <v>483</v>
      </c>
      <c r="B486" s="6"/>
      <c r="C486" s="6"/>
      <c r="D486" s="6"/>
      <c r="E486" s="6"/>
      <c r="F486" s="6"/>
      <c r="G486" s="42"/>
      <c r="H486" s="42"/>
      <c r="I486" s="42"/>
      <c r="J486" s="18">
        <f t="shared" si="9"/>
        <v>0</v>
      </c>
      <c r="V486" s="19"/>
    </row>
    <row r="487" spans="1:22">
      <c r="A487" s="5">
        <v>484</v>
      </c>
      <c r="B487" s="6"/>
      <c r="C487" s="6"/>
      <c r="D487" s="6"/>
      <c r="E487" s="6"/>
      <c r="F487" s="6"/>
      <c r="G487" s="42"/>
      <c r="H487" s="42"/>
      <c r="I487" s="42"/>
      <c r="J487" s="18">
        <f t="shared" si="9"/>
        <v>0</v>
      </c>
      <c r="V487" s="18"/>
    </row>
    <row r="488" spans="1:22">
      <c r="A488" s="5">
        <v>485</v>
      </c>
      <c r="B488" s="6"/>
      <c r="C488" s="6"/>
      <c r="D488" s="6"/>
      <c r="E488" s="6"/>
      <c r="F488" s="6"/>
      <c r="G488" s="42"/>
      <c r="H488" s="42"/>
      <c r="I488" s="42"/>
      <c r="J488" s="18">
        <f t="shared" si="9"/>
        <v>0</v>
      </c>
      <c r="V488" s="19"/>
    </row>
    <row r="489" spans="1:22">
      <c r="A489" s="5">
        <v>486</v>
      </c>
      <c r="B489" s="7"/>
      <c r="C489" s="7"/>
      <c r="D489" s="7"/>
      <c r="E489" s="7"/>
      <c r="F489" s="7"/>
      <c r="G489" s="7"/>
      <c r="H489" s="7"/>
      <c r="I489" s="7"/>
      <c r="J489" s="18">
        <f t="shared" si="9"/>
        <v>0</v>
      </c>
      <c r="V489" s="20"/>
    </row>
  </sheetData>
  <mergeCells count="4">
    <mergeCell ref="L2:T2"/>
    <mergeCell ref="A2:J2"/>
    <mergeCell ref="A1:T1"/>
    <mergeCell ref="K2:K104"/>
  </mergeCells>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801"/>
  <sheetViews>
    <sheetView zoomScaleNormal="100" workbookViewId="0">
      <selection activeCell="K4" sqref="K4:K787"/>
    </sheetView>
  </sheetViews>
  <sheetFormatPr baseColWidth="10" defaultColWidth="8.83203125" defaultRowHeight="15"/>
  <cols>
    <col min="1" max="1" width="11.5" customWidth="1"/>
    <col min="2" max="2" width="16.1640625" customWidth="1"/>
    <col min="3" max="3" width="17" customWidth="1"/>
    <col min="4" max="4" width="17.1640625" customWidth="1"/>
    <col min="5" max="5" width="16.5" customWidth="1"/>
    <col min="6" max="6" width="16.33203125" customWidth="1"/>
    <col min="7" max="8" width="9.33203125" customWidth="1"/>
    <col min="9" max="9" width="12" customWidth="1"/>
    <col min="10" max="10" width="15.6640625" customWidth="1"/>
    <col min="11" max="11" width="36.6640625" customWidth="1"/>
    <col min="12" max="12" width="1.6640625" customWidth="1"/>
    <col min="13" max="13" width="11" customWidth="1"/>
    <col min="14" max="14" width="11.33203125" customWidth="1"/>
    <col min="15" max="15" width="15.83203125" customWidth="1"/>
    <col min="16" max="16" width="14.83203125" customWidth="1"/>
    <col min="17" max="17" width="14.5" customWidth="1"/>
    <col min="18" max="18" width="17" customWidth="1"/>
    <col min="19" max="19" width="11.83203125" customWidth="1"/>
    <col min="20" max="20" width="11" customWidth="1"/>
    <col min="21" max="21" width="29.33203125" customWidth="1"/>
  </cols>
  <sheetData>
    <row r="1" spans="1:32" ht="33" customHeight="1">
      <c r="A1" s="50" t="s">
        <v>23</v>
      </c>
      <c r="B1" s="51"/>
      <c r="C1" s="51"/>
      <c r="D1" s="51"/>
      <c r="E1" s="51"/>
      <c r="F1" s="51"/>
      <c r="G1" s="51"/>
      <c r="H1" s="51"/>
      <c r="I1" s="51"/>
      <c r="J1" s="51"/>
      <c r="K1" s="51"/>
      <c r="L1" s="51"/>
      <c r="M1" s="51"/>
    </row>
    <row r="2" spans="1:32" ht="18.75" customHeight="1">
      <c r="A2" s="46" t="s">
        <v>10</v>
      </c>
      <c r="B2" s="46"/>
      <c r="C2" s="46"/>
      <c r="D2" s="46"/>
      <c r="E2" s="46"/>
      <c r="F2" s="46"/>
      <c r="G2" s="46"/>
      <c r="H2" s="46"/>
      <c r="I2" s="46"/>
      <c r="J2" s="46"/>
      <c r="K2" s="46"/>
      <c r="L2" s="52"/>
      <c r="M2" s="27"/>
      <c r="AA2" t="s">
        <v>51</v>
      </c>
      <c r="AB2" t="s">
        <v>52</v>
      </c>
      <c r="AC2" t="s">
        <v>53</v>
      </c>
      <c r="AD2" t="s">
        <v>54</v>
      </c>
      <c r="AE2" t="s">
        <v>55</v>
      </c>
      <c r="AF2" t="e">
        <f xml:space="preserve"> AD</f>
        <v>#NAME?</v>
      </c>
    </row>
    <row r="3" spans="1:32">
      <c r="A3" s="4" t="s">
        <v>7</v>
      </c>
      <c r="B3" t="s">
        <v>17</v>
      </c>
      <c r="C3" t="s">
        <v>1</v>
      </c>
      <c r="D3" t="s">
        <v>44</v>
      </c>
      <c r="E3" t="s">
        <v>45</v>
      </c>
      <c r="F3" t="s">
        <v>46</v>
      </c>
      <c r="G3" t="s">
        <v>47</v>
      </c>
      <c r="H3" t="s">
        <v>49</v>
      </c>
      <c r="I3" t="s">
        <v>48</v>
      </c>
      <c r="J3" t="s">
        <v>2</v>
      </c>
      <c r="K3" t="s">
        <v>50</v>
      </c>
      <c r="L3" s="52"/>
      <c r="M3" s="4" t="s">
        <v>7</v>
      </c>
      <c r="N3" t="s">
        <v>30</v>
      </c>
      <c r="O3" t="s">
        <v>25</v>
      </c>
      <c r="P3" t="s">
        <v>24</v>
      </c>
      <c r="Q3" t="s">
        <v>26</v>
      </c>
      <c r="R3" t="s">
        <v>5</v>
      </c>
      <c r="S3" t="s">
        <v>6</v>
      </c>
      <c r="T3" t="s">
        <v>4</v>
      </c>
      <c r="U3" t="s">
        <v>18</v>
      </c>
      <c r="V3" t="s">
        <v>12</v>
      </c>
      <c r="W3" t="s">
        <v>9</v>
      </c>
      <c r="Y3" t="s">
        <v>3</v>
      </c>
      <c r="AA3" s="59"/>
      <c r="AB3" s="59"/>
      <c r="AC3">
        <f xml:space="preserve"> AA3 + AB3</f>
        <v>0</v>
      </c>
      <c r="AD3" s="59"/>
      <c r="AE3" s="59">
        <v>2</v>
      </c>
      <c r="AF3">
        <f>AD3 + AE3</f>
        <v>2</v>
      </c>
    </row>
    <row r="4" spans="1:32" ht="15" customHeight="1">
      <c r="A4" s="16">
        <v>1</v>
      </c>
      <c r="B4">
        <v>4</v>
      </c>
      <c r="C4">
        <v>4</v>
      </c>
      <c r="D4" s="59"/>
      <c r="E4">
        <v>0</v>
      </c>
      <c r="F4" s="59"/>
      <c r="G4">
        <v>2</v>
      </c>
      <c r="H4" s="59"/>
      <c r="I4" s="59"/>
      <c r="J4" s="59">
        <v>3</v>
      </c>
      <c r="K4" s="59" t="s">
        <v>57</v>
      </c>
      <c r="L4" s="52"/>
      <c r="M4" s="16">
        <v>1</v>
      </c>
      <c r="N4">
        <v>4</v>
      </c>
      <c r="O4" s="1">
        <f xml:space="preserve"> AVERAGE( D4:D10)</f>
        <v>1</v>
      </c>
      <c r="P4" s="1">
        <f xml:space="preserve"> AVERAGE( E4:E10)</f>
        <v>2.4285714285714284</v>
      </c>
      <c r="Q4" s="1" t="e">
        <f xml:space="preserve"> AVERAGE( F4:F10)</f>
        <v>#DIV/0!</v>
      </c>
      <c r="R4" s="1">
        <f xml:space="preserve"> SUM(Y4:Y9)</f>
        <v>0</v>
      </c>
      <c r="U4" s="1">
        <f xml:space="preserve"> SUM( K4:K10)</f>
        <v>0</v>
      </c>
      <c r="W4" t="e">
        <f>(O4+(P4*0.75)+(Q4*1.5))</f>
        <v>#DIV/0!</v>
      </c>
      <c r="Y4" s="22">
        <f t="shared" ref="Y4:Y24" si="0">IF(G4 = "Yes",1,0)</f>
        <v>0</v>
      </c>
      <c r="AA4" s="59"/>
      <c r="AB4" s="59">
        <v>6</v>
      </c>
      <c r="AC4">
        <f t="shared" ref="AC4:AC67" si="1" xml:space="preserve"> AA4 + AB4</f>
        <v>6</v>
      </c>
      <c r="AD4" s="59"/>
      <c r="AE4" s="59"/>
      <c r="AF4">
        <f t="shared" ref="AF4:AF67" si="2">AD4 + AE4</f>
        <v>0</v>
      </c>
    </row>
    <row r="5" spans="1:32" ht="15" customHeight="1">
      <c r="A5" s="16">
        <v>2</v>
      </c>
      <c r="B5">
        <v>4</v>
      </c>
      <c r="C5">
        <v>12</v>
      </c>
      <c r="D5" s="59"/>
      <c r="E5">
        <v>6</v>
      </c>
      <c r="F5" s="59"/>
      <c r="G5">
        <v>0</v>
      </c>
      <c r="H5" s="59"/>
      <c r="I5" s="59"/>
      <c r="J5" s="59">
        <v>3</v>
      </c>
      <c r="K5" s="59"/>
      <c r="L5" s="52"/>
      <c r="M5" s="16">
        <v>2</v>
      </c>
      <c r="N5">
        <v>330</v>
      </c>
      <c r="O5" s="1">
        <f xml:space="preserve"> AVERAGE( D11:D15)</f>
        <v>2</v>
      </c>
      <c r="P5" s="1">
        <f xml:space="preserve"> AVERAGE( E11:E15)</f>
        <v>3.2</v>
      </c>
      <c r="Q5" s="1" t="e">
        <f xml:space="preserve"> AVERAGE( F11:F15)</f>
        <v>#DIV/0!</v>
      </c>
      <c r="U5" s="1">
        <f xml:space="preserve"> SUM( K11:K15)</f>
        <v>0</v>
      </c>
      <c r="V5" s="3"/>
      <c r="W5" t="e">
        <f t="shared" ref="W5:W57" si="3">(O5+(P5*0.75)+(Q5*1.5))</f>
        <v>#DIV/0!</v>
      </c>
      <c r="Y5" s="23">
        <f t="shared" si="0"/>
        <v>0</v>
      </c>
      <c r="AA5" s="59"/>
      <c r="AB5" s="59">
        <v>3</v>
      </c>
      <c r="AC5">
        <f t="shared" si="1"/>
        <v>3</v>
      </c>
      <c r="AD5" s="59"/>
      <c r="AE5" s="59">
        <v>2</v>
      </c>
      <c r="AF5">
        <f t="shared" si="2"/>
        <v>2</v>
      </c>
    </row>
    <row r="6" spans="1:32">
      <c r="A6" s="16">
        <v>3</v>
      </c>
      <c r="B6">
        <v>4</v>
      </c>
      <c r="C6">
        <v>21</v>
      </c>
      <c r="D6" s="59">
        <v>1</v>
      </c>
      <c r="E6">
        <v>3</v>
      </c>
      <c r="F6" s="59"/>
      <c r="G6">
        <v>2</v>
      </c>
      <c r="H6" s="59"/>
      <c r="I6" s="59"/>
      <c r="J6" s="59">
        <v>1</v>
      </c>
      <c r="K6" s="59"/>
      <c r="L6" s="52"/>
      <c r="M6" s="16">
        <v>3</v>
      </c>
      <c r="N6">
        <v>580</v>
      </c>
      <c r="O6" s="1">
        <f xml:space="preserve"> AVERAGE( D16:D20)</f>
        <v>2</v>
      </c>
      <c r="P6" s="1">
        <f xml:space="preserve"> AVERAGE( E16:E20)</f>
        <v>2</v>
      </c>
      <c r="Q6" s="1" t="e">
        <f xml:space="preserve"> AVERAGE( F16:F20)</f>
        <v>#DIV/0!</v>
      </c>
      <c r="U6" s="1">
        <f xml:space="preserve"> SUM( K16:K20)</f>
        <v>0</v>
      </c>
      <c r="V6" s="3"/>
      <c r="W6" t="e">
        <f t="shared" si="3"/>
        <v>#DIV/0!</v>
      </c>
      <c r="Y6" s="24">
        <f t="shared" si="0"/>
        <v>0</v>
      </c>
      <c r="AA6" s="59"/>
      <c r="AB6" s="59">
        <v>3</v>
      </c>
      <c r="AC6">
        <f t="shared" si="1"/>
        <v>3</v>
      </c>
      <c r="AD6" s="59">
        <v>1</v>
      </c>
      <c r="AE6" s="59">
        <v>2</v>
      </c>
      <c r="AF6">
        <f t="shared" si="2"/>
        <v>3</v>
      </c>
    </row>
    <row r="7" spans="1:32">
      <c r="A7" s="16">
        <v>4</v>
      </c>
      <c r="B7">
        <v>4</v>
      </c>
      <c r="C7">
        <v>31</v>
      </c>
      <c r="D7" s="59"/>
      <c r="E7">
        <v>3</v>
      </c>
      <c r="F7" s="59"/>
      <c r="G7">
        <v>3</v>
      </c>
      <c r="H7" s="59"/>
      <c r="I7" s="59"/>
      <c r="J7" s="59">
        <v>1</v>
      </c>
      <c r="K7" s="59"/>
      <c r="L7" s="52"/>
      <c r="M7" s="16">
        <v>4</v>
      </c>
      <c r="N7">
        <v>589</v>
      </c>
      <c r="O7" s="1">
        <f xml:space="preserve"> AVERAGE( D21:D26)</f>
        <v>1</v>
      </c>
      <c r="P7" s="1">
        <f xml:space="preserve"> AVERAGE( E21:E26)</f>
        <v>1.6666666666666667</v>
      </c>
      <c r="Q7" s="1" t="e">
        <f xml:space="preserve"> AVERAGE( F21:F26)</f>
        <v>#DIV/0!</v>
      </c>
      <c r="U7" s="1">
        <f xml:space="preserve"> SUM( K21:K26)</f>
        <v>0</v>
      </c>
      <c r="W7" t="e">
        <f t="shared" si="3"/>
        <v>#DIV/0!</v>
      </c>
      <c r="Y7" s="23">
        <f t="shared" si="0"/>
        <v>0</v>
      </c>
      <c r="AA7" s="59"/>
      <c r="AB7" s="59">
        <v>5</v>
      </c>
      <c r="AC7">
        <f t="shared" si="1"/>
        <v>5</v>
      </c>
      <c r="AD7" s="59"/>
      <c r="AE7" s="59"/>
      <c r="AF7">
        <f t="shared" si="2"/>
        <v>0</v>
      </c>
    </row>
    <row r="8" spans="1:32">
      <c r="A8" s="16">
        <v>5</v>
      </c>
      <c r="B8">
        <v>4</v>
      </c>
      <c r="C8">
        <v>38</v>
      </c>
      <c r="D8" s="59"/>
      <c r="E8">
        <v>5</v>
      </c>
      <c r="F8" s="59"/>
      <c r="G8">
        <v>0</v>
      </c>
      <c r="H8" s="59"/>
      <c r="I8" s="59"/>
      <c r="J8" s="59">
        <v>3</v>
      </c>
      <c r="K8" s="59" t="s">
        <v>58</v>
      </c>
      <c r="L8" s="52"/>
      <c r="M8" s="16">
        <v>5</v>
      </c>
      <c r="N8">
        <v>599</v>
      </c>
      <c r="O8" s="1">
        <f xml:space="preserve"> AVERAGE( D27:D32)</f>
        <v>1</v>
      </c>
      <c r="P8" s="1">
        <f xml:space="preserve"> AVERAGE( E27:E32)</f>
        <v>0.5</v>
      </c>
      <c r="Q8" s="1" t="e">
        <f xml:space="preserve"> AVERAGE( F27:F32)</f>
        <v>#DIV/0!</v>
      </c>
      <c r="U8" s="1">
        <f xml:space="preserve"> SUM( K27:K32)</f>
        <v>0</v>
      </c>
      <c r="W8" t="e">
        <f t="shared" si="3"/>
        <v>#DIV/0!</v>
      </c>
      <c r="Y8" s="24">
        <f t="shared" si="0"/>
        <v>0</v>
      </c>
      <c r="AA8" s="59"/>
      <c r="AB8" s="59"/>
      <c r="AC8">
        <f t="shared" si="1"/>
        <v>0</v>
      </c>
      <c r="AD8" s="59"/>
      <c r="AE8" s="59">
        <v>2</v>
      </c>
      <c r="AF8">
        <f t="shared" si="2"/>
        <v>2</v>
      </c>
    </row>
    <row r="9" spans="1:32">
      <c r="A9" s="16">
        <v>6</v>
      </c>
      <c r="B9">
        <v>207</v>
      </c>
      <c r="C9">
        <v>3</v>
      </c>
      <c r="D9" s="59"/>
      <c r="E9">
        <v>0</v>
      </c>
      <c r="F9" s="59"/>
      <c r="G9">
        <v>2</v>
      </c>
      <c r="H9" s="59"/>
      <c r="I9" s="59"/>
      <c r="J9" s="59">
        <v>3</v>
      </c>
      <c r="K9" s="59"/>
      <c r="L9" s="52"/>
      <c r="M9" s="16">
        <v>6</v>
      </c>
      <c r="N9">
        <v>606</v>
      </c>
      <c r="O9" s="1" t="e">
        <f xml:space="preserve"> AVERAGE( D33:D39)</f>
        <v>#DIV/0!</v>
      </c>
      <c r="P9" s="1">
        <f xml:space="preserve"> AVERAGE( E33:E39)</f>
        <v>1</v>
      </c>
      <c r="Q9" s="1" t="e">
        <f xml:space="preserve"> AVERAGE( F33:F39)</f>
        <v>#DIV/0!</v>
      </c>
      <c r="U9" s="1" t="e">
        <f xml:space="preserve"> AVERAGE( K33:K39)</f>
        <v>#DIV/0!</v>
      </c>
      <c r="W9" t="e">
        <f t="shared" si="3"/>
        <v>#DIV/0!</v>
      </c>
      <c r="Y9" s="23">
        <f t="shared" si="0"/>
        <v>0</v>
      </c>
      <c r="AA9" s="59"/>
      <c r="AB9" s="59"/>
      <c r="AC9">
        <f t="shared" si="1"/>
        <v>0</v>
      </c>
      <c r="AD9" s="59"/>
      <c r="AE9" s="59">
        <v>2</v>
      </c>
      <c r="AF9">
        <f t="shared" si="2"/>
        <v>2</v>
      </c>
    </row>
    <row r="10" spans="1:32">
      <c r="A10" s="16">
        <v>7</v>
      </c>
      <c r="B10">
        <v>207</v>
      </c>
      <c r="C10">
        <v>18</v>
      </c>
      <c r="D10" s="59"/>
      <c r="E10">
        <v>0</v>
      </c>
      <c r="F10" s="59"/>
      <c r="G10">
        <v>2</v>
      </c>
      <c r="H10" s="59"/>
      <c r="I10" s="59"/>
      <c r="J10" s="59">
        <v>3</v>
      </c>
      <c r="K10" s="59" t="s">
        <v>59</v>
      </c>
      <c r="L10" s="52"/>
      <c r="M10" s="16">
        <v>7</v>
      </c>
      <c r="N10">
        <v>687</v>
      </c>
      <c r="O10" s="1" t="e">
        <f xml:space="preserve"> AVERAGE( D40:D46)</f>
        <v>#DIV/0!</v>
      </c>
      <c r="P10" s="1">
        <f xml:space="preserve"> AVERAGE( E40:E46)</f>
        <v>1.7142857142857142</v>
      </c>
      <c r="Q10" s="1" t="e">
        <f xml:space="preserve"> AVERAGE( F40:F46)</f>
        <v>#DIV/0!</v>
      </c>
      <c r="U10" s="1" t="e">
        <f xml:space="preserve"> AVERAGE( K40:K46)</f>
        <v>#DIV/0!</v>
      </c>
      <c r="W10" t="e">
        <f t="shared" si="3"/>
        <v>#DIV/0!</v>
      </c>
      <c r="Y10" s="24">
        <f t="shared" si="0"/>
        <v>0</v>
      </c>
      <c r="AA10" s="59"/>
      <c r="AB10" s="59">
        <v>1</v>
      </c>
      <c r="AC10">
        <f t="shared" si="1"/>
        <v>1</v>
      </c>
      <c r="AD10" s="59"/>
      <c r="AE10" s="59">
        <v>1</v>
      </c>
      <c r="AF10">
        <f t="shared" si="2"/>
        <v>1</v>
      </c>
    </row>
    <row r="11" spans="1:32">
      <c r="A11" s="16">
        <v>8</v>
      </c>
      <c r="B11">
        <v>207</v>
      </c>
      <c r="C11">
        <v>28</v>
      </c>
      <c r="D11" s="59"/>
      <c r="E11">
        <v>1</v>
      </c>
      <c r="F11" s="59"/>
      <c r="G11">
        <v>1</v>
      </c>
      <c r="H11" s="59"/>
      <c r="I11" s="59"/>
      <c r="J11" s="59">
        <v>3</v>
      </c>
      <c r="K11" s="59"/>
      <c r="L11" s="52"/>
      <c r="M11" s="16">
        <v>8</v>
      </c>
      <c r="N11">
        <v>691</v>
      </c>
      <c r="O11" s="1" t="e">
        <f xml:space="preserve"> AVERAGE( D47:D54)</f>
        <v>#DIV/0!</v>
      </c>
      <c r="P11" s="1">
        <f xml:space="preserve"> AVERAGE( E47:E54)</f>
        <v>2.375</v>
      </c>
      <c r="Q11" s="1" t="e">
        <f xml:space="preserve"> AVERAGE( F47:F54)</f>
        <v>#DIV/0!</v>
      </c>
      <c r="U11" s="1">
        <f xml:space="preserve"> SUM( K47:K54)</f>
        <v>0</v>
      </c>
      <c r="W11" t="e">
        <f t="shared" si="3"/>
        <v>#DIV/0!</v>
      </c>
      <c r="Y11" s="23">
        <f t="shared" si="0"/>
        <v>0</v>
      </c>
      <c r="AA11" s="59"/>
      <c r="AB11" s="59">
        <v>1</v>
      </c>
      <c r="AC11">
        <f t="shared" si="1"/>
        <v>1</v>
      </c>
      <c r="AD11" s="59"/>
      <c r="AE11" s="59"/>
      <c r="AF11">
        <f t="shared" si="2"/>
        <v>0</v>
      </c>
    </row>
    <row r="12" spans="1:32">
      <c r="A12" s="16">
        <v>9</v>
      </c>
      <c r="B12">
        <v>207</v>
      </c>
      <c r="C12">
        <v>35</v>
      </c>
      <c r="D12" s="59"/>
      <c r="E12">
        <v>1</v>
      </c>
      <c r="F12" s="59"/>
      <c r="G12">
        <v>0</v>
      </c>
      <c r="H12" s="59"/>
      <c r="I12" s="59"/>
      <c r="J12" s="59">
        <v>3</v>
      </c>
      <c r="K12" s="59" t="s">
        <v>60</v>
      </c>
      <c r="L12" s="52"/>
      <c r="M12" s="16">
        <v>9</v>
      </c>
      <c r="N12">
        <v>696</v>
      </c>
      <c r="O12" s="1" t="e">
        <f xml:space="preserve"> AVERAGE( D55:D60)</f>
        <v>#DIV/0!</v>
      </c>
      <c r="P12" s="1">
        <f xml:space="preserve"> AVERAGE( E55:E60)</f>
        <v>3.3333333333333335</v>
      </c>
      <c r="Q12" s="1" t="e">
        <f xml:space="preserve"> AVERAGE( F55:F60)</f>
        <v>#DIV/0!</v>
      </c>
      <c r="U12" s="1" t="e">
        <f xml:space="preserve"> AVERAGE( K55:K60)</f>
        <v>#DIV/0!</v>
      </c>
      <c r="W12" t="e">
        <f t="shared" si="3"/>
        <v>#DIV/0!</v>
      </c>
      <c r="Y12" s="24">
        <f t="shared" si="0"/>
        <v>0</v>
      </c>
      <c r="AA12" s="59"/>
      <c r="AB12" s="59">
        <v>5</v>
      </c>
      <c r="AC12">
        <f t="shared" si="1"/>
        <v>5</v>
      </c>
      <c r="AD12" s="59"/>
      <c r="AE12" s="59">
        <v>1</v>
      </c>
      <c r="AF12">
        <f t="shared" si="2"/>
        <v>1</v>
      </c>
    </row>
    <row r="13" spans="1:32">
      <c r="A13" s="16">
        <v>10</v>
      </c>
      <c r="B13">
        <v>294</v>
      </c>
      <c r="C13">
        <v>3</v>
      </c>
      <c r="D13" s="59"/>
      <c r="E13">
        <v>5</v>
      </c>
      <c r="F13" s="59"/>
      <c r="G13">
        <v>1</v>
      </c>
      <c r="H13" s="59"/>
      <c r="I13" s="59"/>
      <c r="J13" s="59">
        <v>3</v>
      </c>
      <c r="K13" s="59"/>
      <c r="L13" s="52"/>
      <c r="M13" s="16">
        <v>10</v>
      </c>
      <c r="N13">
        <v>702</v>
      </c>
      <c r="O13" s="1" t="e">
        <f xml:space="preserve"> AVERAGE( D61:D66)</f>
        <v>#DIV/0!</v>
      </c>
      <c r="P13" s="1">
        <f xml:space="preserve"> AVERAGE( E61:E66)</f>
        <v>2.1666666666666665</v>
      </c>
      <c r="Q13" s="1" t="e">
        <f xml:space="preserve"> AVERAGE( F61:F66)</f>
        <v>#DIV/0!</v>
      </c>
      <c r="U13" s="1">
        <f xml:space="preserve"> SUM( K61:K66)</f>
        <v>0</v>
      </c>
      <c r="W13" t="e">
        <f t="shared" si="3"/>
        <v>#DIV/0!</v>
      </c>
      <c r="Y13" s="23">
        <f t="shared" si="0"/>
        <v>0</v>
      </c>
      <c r="AA13" s="59"/>
      <c r="AB13" s="59">
        <v>6</v>
      </c>
      <c r="AC13">
        <f t="shared" si="1"/>
        <v>6</v>
      </c>
      <c r="AD13" s="59"/>
      <c r="AE13" s="59"/>
      <c r="AF13">
        <f t="shared" si="2"/>
        <v>0</v>
      </c>
    </row>
    <row r="14" spans="1:32">
      <c r="A14" s="16">
        <v>11</v>
      </c>
      <c r="B14">
        <v>294</v>
      </c>
      <c r="C14">
        <v>11</v>
      </c>
      <c r="D14" s="59"/>
      <c r="E14">
        <v>6</v>
      </c>
      <c r="F14" s="59"/>
      <c r="G14">
        <v>0</v>
      </c>
      <c r="H14" s="59"/>
      <c r="I14" s="59"/>
      <c r="J14" s="59">
        <v>3</v>
      </c>
      <c r="K14" s="59"/>
      <c r="L14" s="52"/>
      <c r="M14" s="16">
        <v>11</v>
      </c>
      <c r="N14">
        <v>848</v>
      </c>
      <c r="O14" s="1" t="e">
        <f xml:space="preserve"> AVERAGE( D67:D72)</f>
        <v>#DIV/0!</v>
      </c>
      <c r="P14" s="1">
        <f xml:space="preserve"> AVERAGE( E67:E72)</f>
        <v>2</v>
      </c>
      <c r="Q14" s="1" t="e">
        <f xml:space="preserve"> AVERAGE( F67:F72)</f>
        <v>#DIV/0!</v>
      </c>
      <c r="U14" s="1" t="e">
        <f xml:space="preserve"> AVERAGE( K67:K72)</f>
        <v>#DIV/0!</v>
      </c>
      <c r="W14" t="e">
        <f t="shared" si="3"/>
        <v>#DIV/0!</v>
      </c>
      <c r="Y14" s="24">
        <f t="shared" si="0"/>
        <v>0</v>
      </c>
      <c r="AA14" s="59"/>
      <c r="AB14" s="59">
        <v>3</v>
      </c>
      <c r="AC14">
        <f t="shared" si="1"/>
        <v>3</v>
      </c>
      <c r="AD14" s="59"/>
      <c r="AE14" s="59">
        <v>1</v>
      </c>
      <c r="AF14">
        <f t="shared" si="2"/>
        <v>1</v>
      </c>
    </row>
    <row r="15" spans="1:32">
      <c r="A15" s="16">
        <v>12</v>
      </c>
      <c r="B15">
        <v>294</v>
      </c>
      <c r="C15">
        <v>19</v>
      </c>
      <c r="D15" s="59">
        <v>2</v>
      </c>
      <c r="E15">
        <v>3</v>
      </c>
      <c r="F15" s="59"/>
      <c r="G15">
        <v>1</v>
      </c>
      <c r="H15" s="59"/>
      <c r="I15" s="59"/>
      <c r="J15" s="59">
        <v>1</v>
      </c>
      <c r="K15" s="59"/>
      <c r="L15" s="52"/>
      <c r="M15" s="16">
        <v>12</v>
      </c>
      <c r="N15">
        <v>867</v>
      </c>
      <c r="O15" s="1">
        <f xml:space="preserve"> AVERAGE( D73:D78)</f>
        <v>2</v>
      </c>
      <c r="P15" s="1">
        <f xml:space="preserve"> AVERAGE( E73:E78)</f>
        <v>1.3333333333333333</v>
      </c>
      <c r="Q15" s="1" t="e">
        <f xml:space="preserve"> AVERAGE( F73:F78)</f>
        <v>#DIV/0!</v>
      </c>
      <c r="U15" s="1">
        <f xml:space="preserve"> SUM( K73:K78)</f>
        <v>0</v>
      </c>
      <c r="W15" t="e">
        <f t="shared" si="3"/>
        <v>#DIV/0!</v>
      </c>
      <c r="Y15" s="23">
        <f t="shared" si="0"/>
        <v>0</v>
      </c>
      <c r="AA15" s="59"/>
      <c r="AB15" s="59">
        <v>4</v>
      </c>
      <c r="AC15">
        <f t="shared" si="1"/>
        <v>4</v>
      </c>
      <c r="AD15" s="59"/>
      <c r="AE15" s="59">
        <v>2</v>
      </c>
      <c r="AF15">
        <f t="shared" si="2"/>
        <v>2</v>
      </c>
    </row>
    <row r="16" spans="1:32">
      <c r="A16" s="16">
        <v>13</v>
      </c>
      <c r="B16">
        <v>294</v>
      </c>
      <c r="C16">
        <v>31</v>
      </c>
      <c r="D16" s="59">
        <v>2</v>
      </c>
      <c r="E16">
        <v>4</v>
      </c>
      <c r="F16" s="59"/>
      <c r="G16">
        <v>2</v>
      </c>
      <c r="H16" s="59"/>
      <c r="I16" s="59"/>
      <c r="J16" s="59">
        <v>1</v>
      </c>
      <c r="K16" s="59" t="s">
        <v>61</v>
      </c>
      <c r="L16" s="52"/>
      <c r="M16" s="16">
        <v>13</v>
      </c>
      <c r="N16">
        <v>968</v>
      </c>
      <c r="O16" s="1" t="e">
        <f xml:space="preserve"> AVERAGE( D79:D83)</f>
        <v>#DIV/0!</v>
      </c>
      <c r="P16" s="1">
        <f xml:space="preserve"> AVERAGE( E79:E83)</f>
        <v>0</v>
      </c>
      <c r="Q16" s="1" t="e">
        <f xml:space="preserve"> AVERAGE( F79:F83)</f>
        <v>#DIV/0!</v>
      </c>
      <c r="U16" s="1" t="e">
        <f xml:space="preserve"> AVERAGE( K79:K83)</f>
        <v>#DIV/0!</v>
      </c>
      <c r="W16" t="e">
        <f t="shared" si="3"/>
        <v>#DIV/0!</v>
      </c>
      <c r="Y16" s="24">
        <f t="shared" si="0"/>
        <v>0</v>
      </c>
      <c r="AA16" s="59"/>
      <c r="AB16" s="59">
        <v>3</v>
      </c>
      <c r="AC16">
        <f t="shared" si="1"/>
        <v>3</v>
      </c>
      <c r="AD16" s="59">
        <v>1</v>
      </c>
      <c r="AE16" s="59">
        <v>2</v>
      </c>
      <c r="AF16">
        <f t="shared" si="2"/>
        <v>3</v>
      </c>
    </row>
    <row r="17" spans="1:32">
      <c r="A17" s="16">
        <v>14</v>
      </c>
      <c r="B17">
        <v>330</v>
      </c>
      <c r="C17">
        <v>1</v>
      </c>
      <c r="D17" s="59"/>
      <c r="E17">
        <v>3</v>
      </c>
      <c r="F17" s="59"/>
      <c r="G17">
        <v>3</v>
      </c>
      <c r="H17" s="59"/>
      <c r="I17" s="59"/>
      <c r="J17" s="59">
        <v>1</v>
      </c>
      <c r="K17" s="59"/>
      <c r="L17" s="52"/>
      <c r="M17" s="16">
        <v>14</v>
      </c>
      <c r="N17">
        <v>980</v>
      </c>
      <c r="O17" s="1" t="e">
        <f xml:space="preserve"> AVERAGE( D84:D90)</f>
        <v>#DIV/0!</v>
      </c>
      <c r="P17" s="1">
        <f xml:space="preserve"> AVERAGE( E84:E90)</f>
        <v>0</v>
      </c>
      <c r="Q17" s="1" t="e">
        <f xml:space="preserve"> AVERAGE( F84:F90)</f>
        <v>#DIV/0!</v>
      </c>
      <c r="R17" s="1"/>
      <c r="U17" s="1" t="e">
        <f xml:space="preserve"> AVERAGE( K84:K90)</f>
        <v>#DIV/0!</v>
      </c>
      <c r="W17" t="e">
        <f t="shared" si="3"/>
        <v>#DIV/0!</v>
      </c>
      <c r="Y17" s="23">
        <f t="shared" si="0"/>
        <v>0</v>
      </c>
      <c r="AA17" s="59"/>
      <c r="AB17" s="59">
        <v>3</v>
      </c>
      <c r="AC17">
        <f t="shared" si="1"/>
        <v>3</v>
      </c>
      <c r="AD17" s="59">
        <v>1</v>
      </c>
      <c r="AE17" s="59">
        <v>1</v>
      </c>
      <c r="AF17">
        <f t="shared" si="2"/>
        <v>2</v>
      </c>
    </row>
    <row r="18" spans="1:32">
      <c r="A18" s="16">
        <v>15</v>
      </c>
      <c r="B18">
        <v>330</v>
      </c>
      <c r="C18">
        <v>13</v>
      </c>
      <c r="D18" s="59"/>
      <c r="E18">
        <v>3</v>
      </c>
      <c r="F18" s="59"/>
      <c r="G18">
        <v>2</v>
      </c>
      <c r="H18" s="59"/>
      <c r="I18" s="59"/>
      <c r="J18" s="59">
        <v>1</v>
      </c>
      <c r="K18" s="59" t="s">
        <v>62</v>
      </c>
      <c r="L18" s="52"/>
      <c r="M18" s="16">
        <v>15</v>
      </c>
      <c r="N18">
        <v>1197</v>
      </c>
      <c r="O18" s="1">
        <f xml:space="preserve"> AVERAGE( D91:D97)</f>
        <v>2</v>
      </c>
      <c r="P18" s="1">
        <f xml:space="preserve"> AVERAGE( E91:E97)</f>
        <v>2.2857142857142856</v>
      </c>
      <c r="Q18" s="1" t="e">
        <f xml:space="preserve"> AVERAGE( F91:F97)</f>
        <v>#DIV/0!</v>
      </c>
      <c r="U18" s="1" t="e">
        <f xml:space="preserve"> AVERAGE( K91:K97)</f>
        <v>#DIV/0!</v>
      </c>
      <c r="W18" t="e">
        <f t="shared" si="3"/>
        <v>#DIV/0!</v>
      </c>
      <c r="Y18" s="24">
        <f t="shared" si="0"/>
        <v>0</v>
      </c>
      <c r="AA18" s="59"/>
      <c r="AB18" s="59"/>
      <c r="AC18">
        <f t="shared" si="1"/>
        <v>0</v>
      </c>
      <c r="AD18" s="59">
        <v>1</v>
      </c>
      <c r="AE18" s="59">
        <v>2</v>
      </c>
      <c r="AF18">
        <f t="shared" si="2"/>
        <v>3</v>
      </c>
    </row>
    <row r="19" spans="1:32">
      <c r="A19" s="16">
        <v>16</v>
      </c>
      <c r="B19">
        <v>330</v>
      </c>
      <c r="C19">
        <v>20</v>
      </c>
      <c r="D19" s="59"/>
      <c r="E19">
        <v>0</v>
      </c>
      <c r="F19" s="59"/>
      <c r="G19">
        <v>3</v>
      </c>
      <c r="H19" s="59"/>
      <c r="I19" s="59"/>
      <c r="J19" s="59">
        <v>3</v>
      </c>
      <c r="K19" s="59"/>
      <c r="L19" s="52"/>
      <c r="M19" s="16">
        <v>16</v>
      </c>
      <c r="N19">
        <v>1452</v>
      </c>
      <c r="O19" s="1">
        <f xml:space="preserve"> AVERAGE( D98:D104)</f>
        <v>2.1666666666666665</v>
      </c>
      <c r="P19" s="1">
        <f xml:space="preserve"> AVERAGE( E98:E104)</f>
        <v>2.2857142857142856</v>
      </c>
      <c r="Q19" s="1" t="e">
        <f xml:space="preserve"> AVERAGE( F98:F104)</f>
        <v>#DIV/0!</v>
      </c>
      <c r="U19" s="1" t="e">
        <f xml:space="preserve"> AVERAGE( K98:K104)</f>
        <v>#DIV/0!</v>
      </c>
      <c r="W19" t="e">
        <f t="shared" si="3"/>
        <v>#DIV/0!</v>
      </c>
      <c r="Y19" s="25">
        <f t="shared" si="0"/>
        <v>0</v>
      </c>
      <c r="AA19" s="59"/>
      <c r="AB19" s="59"/>
      <c r="AC19">
        <f t="shared" si="1"/>
        <v>0</v>
      </c>
      <c r="AD19" s="59">
        <v>1</v>
      </c>
      <c r="AE19" s="59">
        <v>2</v>
      </c>
      <c r="AF19">
        <f t="shared" si="2"/>
        <v>3</v>
      </c>
    </row>
    <row r="20" spans="1:32">
      <c r="A20" s="16">
        <v>17</v>
      </c>
      <c r="B20">
        <v>330</v>
      </c>
      <c r="C20">
        <v>29</v>
      </c>
      <c r="D20" s="59"/>
      <c r="E20">
        <v>0</v>
      </c>
      <c r="F20" s="59"/>
      <c r="G20">
        <v>3</v>
      </c>
      <c r="H20" s="59"/>
      <c r="I20" s="59"/>
      <c r="J20" s="59">
        <v>3</v>
      </c>
      <c r="K20" s="59" t="s">
        <v>63</v>
      </c>
      <c r="L20" s="52"/>
      <c r="M20" s="16">
        <v>17</v>
      </c>
      <c r="N20">
        <v>1515</v>
      </c>
      <c r="O20" s="1">
        <f xml:space="preserve"> AVERAGE( D105:D110)</f>
        <v>2</v>
      </c>
      <c r="P20" s="1">
        <f xml:space="preserve"> AVERAGE( E105:E110)</f>
        <v>3.3333333333333335</v>
      </c>
      <c r="Q20" s="1" t="e">
        <f xml:space="preserve"> AVERAGE( F105:F110)</f>
        <v>#DIV/0!</v>
      </c>
      <c r="U20" s="1">
        <f xml:space="preserve"> SUM( K105:K110)</f>
        <v>0</v>
      </c>
      <c r="W20" t="e">
        <f t="shared" si="3"/>
        <v>#DIV/0!</v>
      </c>
      <c r="Y20" s="22">
        <f t="shared" si="0"/>
        <v>0</v>
      </c>
      <c r="AA20" s="59"/>
      <c r="AB20" s="59">
        <v>3</v>
      </c>
      <c r="AC20">
        <f t="shared" si="1"/>
        <v>3</v>
      </c>
      <c r="AD20" s="59">
        <v>1</v>
      </c>
      <c r="AE20" s="59">
        <v>1</v>
      </c>
      <c r="AF20">
        <f t="shared" si="2"/>
        <v>2</v>
      </c>
    </row>
    <row r="21" spans="1:32">
      <c r="A21" s="16">
        <v>18</v>
      </c>
      <c r="B21">
        <v>330</v>
      </c>
      <c r="C21">
        <v>42</v>
      </c>
      <c r="D21" s="59"/>
      <c r="E21">
        <v>3</v>
      </c>
      <c r="F21" s="59"/>
      <c r="G21">
        <v>2</v>
      </c>
      <c r="H21" s="59"/>
      <c r="I21" s="59"/>
      <c r="J21" s="59">
        <v>3</v>
      </c>
      <c r="K21" s="59"/>
      <c r="L21" s="52"/>
      <c r="M21" s="16">
        <v>18</v>
      </c>
      <c r="N21">
        <v>1726</v>
      </c>
      <c r="O21" s="1">
        <f xml:space="preserve"> AVERAGE( D111:D117)</f>
        <v>1</v>
      </c>
      <c r="P21" s="1">
        <f xml:space="preserve"> AVERAGE( E111:E117)</f>
        <v>3.1428571428571428</v>
      </c>
      <c r="Q21" s="1" t="e">
        <f xml:space="preserve"> AVERAGE( F111:F117)</f>
        <v>#DIV/0!</v>
      </c>
      <c r="U21" s="1">
        <f>SUM( K111:K117)</f>
        <v>0</v>
      </c>
      <c r="W21" t="e">
        <f t="shared" si="3"/>
        <v>#DIV/0!</v>
      </c>
      <c r="Y21" s="23">
        <f t="shared" si="0"/>
        <v>0</v>
      </c>
      <c r="AA21" s="59"/>
      <c r="AB21" s="59">
        <v>3</v>
      </c>
      <c r="AC21">
        <f t="shared" si="1"/>
        <v>3</v>
      </c>
      <c r="AD21" s="59">
        <v>1</v>
      </c>
      <c r="AE21" s="59">
        <v>1</v>
      </c>
      <c r="AF21">
        <f t="shared" si="2"/>
        <v>2</v>
      </c>
    </row>
    <row r="22" spans="1:32">
      <c r="A22" s="16">
        <v>19</v>
      </c>
      <c r="B22">
        <v>368</v>
      </c>
      <c r="C22">
        <v>5</v>
      </c>
      <c r="D22" s="59"/>
      <c r="E22">
        <v>3</v>
      </c>
      <c r="F22" s="59"/>
      <c r="G22">
        <v>2</v>
      </c>
      <c r="H22" s="59"/>
      <c r="I22" s="59"/>
      <c r="J22" s="59">
        <v>3</v>
      </c>
      <c r="K22" s="59" t="s">
        <v>64</v>
      </c>
      <c r="L22" s="52"/>
      <c r="M22" s="16">
        <v>19</v>
      </c>
      <c r="N22">
        <v>1759</v>
      </c>
      <c r="O22" s="1">
        <f xml:space="preserve"> AVERAGE( D118:D123)</f>
        <v>1.5</v>
      </c>
      <c r="P22" s="1">
        <f xml:space="preserve"> AVERAGE( E118:E123)</f>
        <v>3.3333333333333335</v>
      </c>
      <c r="Q22" s="1">
        <f xml:space="preserve"> AVERAGE( F118:F123)</f>
        <v>2</v>
      </c>
      <c r="U22" s="1" t="e">
        <f xml:space="preserve"> AVERAGE( K118:K123)</f>
        <v>#DIV/0!</v>
      </c>
      <c r="W22">
        <f t="shared" si="3"/>
        <v>7</v>
      </c>
      <c r="Y22" s="24">
        <f t="shared" si="0"/>
        <v>0</v>
      </c>
      <c r="AA22" s="59"/>
      <c r="AB22" s="59"/>
      <c r="AC22">
        <f t="shared" si="1"/>
        <v>0</v>
      </c>
      <c r="AD22" s="59"/>
      <c r="AE22" s="59"/>
      <c r="AF22">
        <f t="shared" si="2"/>
        <v>0</v>
      </c>
    </row>
    <row r="23" spans="1:32">
      <c r="A23" s="16">
        <v>20</v>
      </c>
      <c r="B23">
        <v>368</v>
      </c>
      <c r="C23">
        <v>11</v>
      </c>
      <c r="D23" s="59"/>
      <c r="E23">
        <v>0</v>
      </c>
      <c r="F23" s="59"/>
      <c r="G23">
        <v>0</v>
      </c>
      <c r="H23" s="59"/>
      <c r="I23" s="59"/>
      <c r="J23" s="59">
        <v>1</v>
      </c>
      <c r="K23" s="59" t="s">
        <v>65</v>
      </c>
      <c r="L23" s="52"/>
      <c r="M23" s="16">
        <v>20</v>
      </c>
      <c r="N23">
        <v>2404</v>
      </c>
      <c r="O23" s="1">
        <f xml:space="preserve"> AVERAGE( D23:D28)</f>
        <v>1</v>
      </c>
      <c r="P23" s="1">
        <f xml:space="preserve"> AVERAGE( E23:E28)</f>
        <v>0.66666666666666663</v>
      </c>
      <c r="Q23" s="1" t="e">
        <f xml:space="preserve"> AVERAGE( F23:F28)</f>
        <v>#DIV/0!</v>
      </c>
      <c r="U23" s="1">
        <f>SUM( K23:K28)</f>
        <v>0</v>
      </c>
      <c r="W23" t="e">
        <f t="shared" si="3"/>
        <v>#DIV/0!</v>
      </c>
      <c r="Y23" s="23">
        <f t="shared" si="0"/>
        <v>0</v>
      </c>
      <c r="AA23" s="59"/>
      <c r="AB23" s="59"/>
      <c r="AC23">
        <f t="shared" si="1"/>
        <v>0</v>
      </c>
      <c r="AD23" s="59"/>
      <c r="AE23" s="59"/>
      <c r="AF23">
        <f t="shared" si="2"/>
        <v>0</v>
      </c>
    </row>
    <row r="24" spans="1:32">
      <c r="A24" s="16">
        <v>21</v>
      </c>
      <c r="B24">
        <v>368</v>
      </c>
      <c r="C24">
        <v>27</v>
      </c>
      <c r="D24" s="59"/>
      <c r="E24">
        <v>0</v>
      </c>
      <c r="F24" s="59"/>
      <c r="G24">
        <v>0</v>
      </c>
      <c r="H24" s="59"/>
      <c r="I24" s="59"/>
      <c r="J24" s="59">
        <v>1</v>
      </c>
      <c r="K24" s="59"/>
      <c r="L24" s="52"/>
      <c r="M24" s="16">
        <v>21</v>
      </c>
      <c r="N24">
        <v>2493</v>
      </c>
      <c r="O24" s="1" t="e">
        <f xml:space="preserve"> AVERAGE( D132:D136)</f>
        <v>#DIV/0!</v>
      </c>
      <c r="P24" s="1">
        <f xml:space="preserve"> AVERAGE( E132:E136)</f>
        <v>0</v>
      </c>
      <c r="Q24" s="1" t="e">
        <f xml:space="preserve"> AVERAGE( F132:F136)</f>
        <v>#DIV/0!</v>
      </c>
      <c r="U24" s="1">
        <f xml:space="preserve"> SUM( K132:K136)</f>
        <v>0</v>
      </c>
      <c r="W24" t="e">
        <f t="shared" si="3"/>
        <v>#DIV/0!</v>
      </c>
      <c r="Y24" s="22">
        <f t="shared" si="0"/>
        <v>0</v>
      </c>
      <c r="AA24" s="59"/>
      <c r="AB24" s="59">
        <v>1</v>
      </c>
      <c r="AC24">
        <f t="shared" si="1"/>
        <v>1</v>
      </c>
      <c r="AD24" s="59"/>
      <c r="AE24" s="59"/>
      <c r="AF24">
        <f t="shared" si="2"/>
        <v>0</v>
      </c>
    </row>
    <row r="25" spans="1:32">
      <c r="A25" s="16">
        <v>22</v>
      </c>
      <c r="B25">
        <v>368</v>
      </c>
      <c r="C25">
        <v>35</v>
      </c>
      <c r="D25" s="59"/>
      <c r="E25">
        <v>1</v>
      </c>
      <c r="F25" s="59"/>
      <c r="G25">
        <v>0</v>
      </c>
      <c r="H25" s="59"/>
      <c r="I25" s="59"/>
      <c r="J25" s="59">
        <v>1</v>
      </c>
      <c r="K25" s="59" t="s">
        <v>66</v>
      </c>
      <c r="L25" s="52"/>
      <c r="M25" s="16">
        <v>22</v>
      </c>
      <c r="N25">
        <v>2496</v>
      </c>
      <c r="O25" s="1" t="e">
        <f xml:space="preserve"> AVERAGE( D137:D143)</f>
        <v>#DIV/0!</v>
      </c>
      <c r="P25" s="1">
        <f xml:space="preserve"> AVERAGE( E137:E143)</f>
        <v>1</v>
      </c>
      <c r="Q25" s="1">
        <f xml:space="preserve"> AVERAGE( F137:F143)</f>
        <v>1</v>
      </c>
      <c r="U25" s="1" t="e">
        <f xml:space="preserve"> AVERAGE( K137:K143)</f>
        <v>#DIV/0!</v>
      </c>
      <c r="W25" t="e">
        <f t="shared" si="3"/>
        <v>#DIV/0!</v>
      </c>
      <c r="AA25" s="59"/>
      <c r="AB25" s="59">
        <v>3</v>
      </c>
      <c r="AC25">
        <f t="shared" si="1"/>
        <v>3</v>
      </c>
      <c r="AD25" s="59"/>
      <c r="AE25" s="59"/>
      <c r="AF25">
        <f t="shared" si="2"/>
        <v>0</v>
      </c>
    </row>
    <row r="26" spans="1:32">
      <c r="A26" s="16">
        <v>23</v>
      </c>
      <c r="B26">
        <v>368</v>
      </c>
      <c r="C26">
        <v>40</v>
      </c>
      <c r="D26" s="59">
        <v>1</v>
      </c>
      <c r="E26">
        <v>3</v>
      </c>
      <c r="F26" s="59"/>
      <c r="G26">
        <v>0</v>
      </c>
      <c r="H26" s="59"/>
      <c r="I26" s="59"/>
      <c r="J26" s="59">
        <v>1</v>
      </c>
      <c r="K26" s="59" t="s">
        <v>67</v>
      </c>
      <c r="L26" s="52"/>
      <c r="M26" s="16">
        <v>23</v>
      </c>
      <c r="N26">
        <v>2584</v>
      </c>
      <c r="O26" s="1" t="e">
        <f xml:space="preserve"> AVERAGE( D144:D148)</f>
        <v>#DIV/0!</v>
      </c>
      <c r="P26" s="1">
        <f xml:space="preserve"> AVERAGE( E144:E148)</f>
        <v>3.2</v>
      </c>
      <c r="Q26" s="1">
        <f xml:space="preserve"> AVERAGE( F144:F148)</f>
        <v>1</v>
      </c>
      <c r="U26" s="1" t="e">
        <f xml:space="preserve"> AVERAGE( K144:K148)</f>
        <v>#DIV/0!</v>
      </c>
      <c r="W26" t="e">
        <f t="shared" si="3"/>
        <v>#DIV/0!</v>
      </c>
      <c r="AA26" s="59"/>
      <c r="AB26" s="59"/>
      <c r="AC26">
        <f t="shared" si="1"/>
        <v>0</v>
      </c>
      <c r="AD26" s="59"/>
      <c r="AE26" s="59"/>
      <c r="AF26">
        <f t="shared" si="2"/>
        <v>0</v>
      </c>
    </row>
    <row r="27" spans="1:32">
      <c r="A27" s="16">
        <v>24</v>
      </c>
      <c r="B27">
        <v>580</v>
      </c>
      <c r="C27">
        <v>6</v>
      </c>
      <c r="D27" s="59"/>
      <c r="E27">
        <v>0</v>
      </c>
      <c r="F27" s="59"/>
      <c r="G27">
        <v>0</v>
      </c>
      <c r="H27" s="59"/>
      <c r="I27" s="59"/>
      <c r="J27" s="59">
        <v>1</v>
      </c>
      <c r="K27" s="59" t="s">
        <v>68</v>
      </c>
      <c r="L27" s="52"/>
      <c r="M27" s="16">
        <v>24</v>
      </c>
      <c r="N27">
        <v>2710</v>
      </c>
      <c r="O27" s="1" t="e">
        <f xml:space="preserve"> AVERAGE( D149:D154)</f>
        <v>#DIV/0!</v>
      </c>
      <c r="P27" s="1">
        <f xml:space="preserve"> AVERAGE( E149:E154)</f>
        <v>3.1666666666666665</v>
      </c>
      <c r="Q27" s="1" t="e">
        <f xml:space="preserve"> AVERAGE( F149:F154)</f>
        <v>#DIV/0!</v>
      </c>
      <c r="U27" s="1">
        <f xml:space="preserve"> SUM( K149:K154)</f>
        <v>0</v>
      </c>
      <c r="W27" t="e">
        <f t="shared" si="3"/>
        <v>#DIV/0!</v>
      </c>
      <c r="AA27" s="59"/>
      <c r="AB27" s="59"/>
      <c r="AC27">
        <f t="shared" si="1"/>
        <v>0</v>
      </c>
      <c r="AD27" s="59"/>
      <c r="AE27" s="59"/>
      <c r="AF27">
        <f t="shared" si="2"/>
        <v>0</v>
      </c>
    </row>
    <row r="28" spans="1:32">
      <c r="A28" s="16">
        <v>25</v>
      </c>
      <c r="B28">
        <v>580</v>
      </c>
      <c r="C28">
        <v>13</v>
      </c>
      <c r="D28" s="59"/>
      <c r="E28">
        <v>0</v>
      </c>
      <c r="F28" s="59"/>
      <c r="G28">
        <v>0</v>
      </c>
      <c r="H28" s="59"/>
      <c r="I28" s="59"/>
      <c r="J28" s="59">
        <v>1</v>
      </c>
      <c r="K28" s="59"/>
      <c r="L28" s="52"/>
      <c r="M28" s="16">
        <v>25</v>
      </c>
      <c r="N28">
        <v>3408</v>
      </c>
      <c r="O28" s="1" t="e">
        <f xml:space="preserve"> AVERAGE( D155:D160)</f>
        <v>#DIV/0!</v>
      </c>
      <c r="P28" s="1">
        <f xml:space="preserve"> AVERAGE( E155:E160)</f>
        <v>2.8333333333333335</v>
      </c>
      <c r="Q28" s="1" t="e">
        <f xml:space="preserve"> AVERAGE( F155:F160)</f>
        <v>#DIV/0!</v>
      </c>
      <c r="U28" s="1" t="e">
        <f xml:space="preserve"> AVERAGE( K155:K160)</f>
        <v>#DIV/0!</v>
      </c>
      <c r="W28" t="e">
        <f t="shared" si="3"/>
        <v>#DIV/0!</v>
      </c>
      <c r="AA28" s="59"/>
      <c r="AB28" s="59"/>
      <c r="AC28">
        <f t="shared" si="1"/>
        <v>0</v>
      </c>
      <c r="AD28" s="59"/>
      <c r="AE28" s="59"/>
      <c r="AF28">
        <f t="shared" si="2"/>
        <v>0</v>
      </c>
    </row>
    <row r="29" spans="1:32">
      <c r="A29" s="16">
        <v>26</v>
      </c>
      <c r="B29">
        <v>580</v>
      </c>
      <c r="C29">
        <v>26</v>
      </c>
      <c r="D29" s="59"/>
      <c r="E29">
        <v>0</v>
      </c>
      <c r="F29" s="59"/>
      <c r="G29">
        <v>0</v>
      </c>
      <c r="H29" s="59"/>
      <c r="I29" s="59"/>
      <c r="J29" s="59">
        <v>1</v>
      </c>
      <c r="K29" s="59" t="s">
        <v>69</v>
      </c>
      <c r="L29" s="52"/>
      <c r="M29" s="16">
        <v>26</v>
      </c>
      <c r="N29">
        <v>3512</v>
      </c>
      <c r="O29" s="1">
        <f xml:space="preserve"> AVERAGE( D161:D165)</f>
        <v>2</v>
      </c>
      <c r="P29" s="1">
        <f xml:space="preserve"> AVERAGE( E161:E165)</f>
        <v>0.4</v>
      </c>
      <c r="Q29" s="1">
        <f xml:space="preserve"> AVERAGE( F161:F165)</f>
        <v>1</v>
      </c>
      <c r="U29" s="1">
        <f xml:space="preserve"> SUM( K161:K165)</f>
        <v>0</v>
      </c>
      <c r="W29">
        <f t="shared" si="3"/>
        <v>3.8</v>
      </c>
      <c r="AA29" s="59"/>
      <c r="AB29" s="59">
        <v>3</v>
      </c>
      <c r="AC29">
        <f t="shared" si="1"/>
        <v>3</v>
      </c>
      <c r="AD29" s="59"/>
      <c r="AE29" s="59"/>
      <c r="AF29">
        <f t="shared" si="2"/>
        <v>0</v>
      </c>
    </row>
    <row r="30" spans="1:32">
      <c r="A30" s="16">
        <v>27</v>
      </c>
      <c r="B30">
        <v>580</v>
      </c>
      <c r="C30">
        <v>31</v>
      </c>
      <c r="D30" s="59">
        <v>1</v>
      </c>
      <c r="E30">
        <v>3</v>
      </c>
      <c r="F30" s="59"/>
      <c r="G30">
        <v>0</v>
      </c>
      <c r="H30" s="59"/>
      <c r="I30" s="59"/>
      <c r="J30" s="59">
        <v>1</v>
      </c>
      <c r="K30" s="59" t="s">
        <v>70</v>
      </c>
      <c r="L30" s="52"/>
      <c r="M30" s="16">
        <v>27</v>
      </c>
      <c r="N30">
        <v>3863</v>
      </c>
      <c r="O30" s="1">
        <f xml:space="preserve"> AVERAGE( D166:D171)</f>
        <v>1</v>
      </c>
      <c r="P30" s="1">
        <f xml:space="preserve"> AVERAGE( E166:E171)</f>
        <v>2.1666666666666665</v>
      </c>
      <c r="Q30" s="1">
        <f xml:space="preserve"> AVERAGE( F166:F171)</f>
        <v>1</v>
      </c>
      <c r="U30" s="1" t="e">
        <f xml:space="preserve"> AVERAGE( K166:K171)</f>
        <v>#DIV/0!</v>
      </c>
      <c r="W30">
        <f t="shared" si="3"/>
        <v>4.125</v>
      </c>
      <c r="AA30" s="59"/>
      <c r="AB30" s="59"/>
      <c r="AC30">
        <f t="shared" si="1"/>
        <v>0</v>
      </c>
      <c r="AD30" s="59"/>
      <c r="AE30" s="59"/>
      <c r="AF30">
        <f t="shared" si="2"/>
        <v>0</v>
      </c>
    </row>
    <row r="31" spans="1:32">
      <c r="A31" s="16">
        <v>28</v>
      </c>
      <c r="B31">
        <v>580</v>
      </c>
      <c r="C31">
        <v>39</v>
      </c>
      <c r="D31" s="59"/>
      <c r="E31">
        <v>0</v>
      </c>
      <c r="F31" s="59"/>
      <c r="G31">
        <v>0</v>
      </c>
      <c r="H31" s="59"/>
      <c r="I31" s="59"/>
      <c r="J31" s="59">
        <v>1</v>
      </c>
      <c r="K31" s="59" t="s">
        <v>71</v>
      </c>
      <c r="L31" s="52"/>
      <c r="M31" s="16">
        <v>28</v>
      </c>
      <c r="N31">
        <v>3952</v>
      </c>
      <c r="O31" s="1">
        <f xml:space="preserve"> AVERAGE( D172:D177)</f>
        <v>1</v>
      </c>
      <c r="P31" s="1">
        <f xml:space="preserve"> AVERAGE( E172:E177)</f>
        <v>1.3333333333333333</v>
      </c>
      <c r="Q31" s="1">
        <f xml:space="preserve"> AVERAGE( F172:F177)</f>
        <v>2</v>
      </c>
      <c r="U31" s="1">
        <f xml:space="preserve"> SUM( K172:K177)</f>
        <v>0</v>
      </c>
      <c r="W31">
        <f t="shared" si="3"/>
        <v>5</v>
      </c>
      <c r="AA31" s="59"/>
      <c r="AB31" s="59"/>
      <c r="AC31">
        <f t="shared" si="1"/>
        <v>0</v>
      </c>
      <c r="AD31" s="59"/>
      <c r="AE31" s="59"/>
      <c r="AF31">
        <f t="shared" si="2"/>
        <v>0</v>
      </c>
    </row>
    <row r="32" spans="1:32">
      <c r="A32" s="16">
        <v>29</v>
      </c>
      <c r="B32">
        <v>589</v>
      </c>
      <c r="C32">
        <v>1</v>
      </c>
      <c r="D32" s="59"/>
      <c r="E32">
        <v>0</v>
      </c>
      <c r="F32" s="59"/>
      <c r="G32">
        <v>0</v>
      </c>
      <c r="H32" s="59"/>
      <c r="I32" s="59"/>
      <c r="J32" s="59">
        <v>0</v>
      </c>
      <c r="K32" s="59" t="s">
        <v>72</v>
      </c>
      <c r="L32" s="52"/>
      <c r="M32" s="16">
        <v>29</v>
      </c>
      <c r="N32">
        <v>4019</v>
      </c>
      <c r="O32" s="1">
        <f xml:space="preserve"> AVERAGE( D178:D182)</f>
        <v>2</v>
      </c>
      <c r="P32" s="1">
        <f xml:space="preserve"> AVERAGE( E178:E182)</f>
        <v>1.4</v>
      </c>
      <c r="Q32" s="1" t="e">
        <f xml:space="preserve"> AVERAGE( F178:F182)</f>
        <v>#DIV/0!</v>
      </c>
      <c r="U32" s="1">
        <f xml:space="preserve"> SUM( K178:K182)</f>
        <v>0</v>
      </c>
      <c r="W32" t="e">
        <f t="shared" si="3"/>
        <v>#DIV/0!</v>
      </c>
      <c r="AA32" s="59"/>
      <c r="AB32" s="59"/>
      <c r="AC32">
        <f t="shared" si="1"/>
        <v>0</v>
      </c>
      <c r="AD32" s="59"/>
      <c r="AE32" s="59"/>
      <c r="AF32">
        <f t="shared" si="2"/>
        <v>0</v>
      </c>
    </row>
    <row r="33" spans="1:32">
      <c r="A33" s="16">
        <v>30</v>
      </c>
      <c r="B33">
        <v>589</v>
      </c>
      <c r="C33">
        <v>10</v>
      </c>
      <c r="D33" s="59"/>
      <c r="E33">
        <v>0</v>
      </c>
      <c r="F33" s="59"/>
      <c r="G33">
        <v>0</v>
      </c>
      <c r="H33" s="59"/>
      <c r="I33" s="59"/>
      <c r="J33" s="59">
        <v>0</v>
      </c>
      <c r="K33" s="59"/>
      <c r="L33" s="52"/>
      <c r="M33" s="16">
        <v>30</v>
      </c>
      <c r="N33">
        <v>4123</v>
      </c>
      <c r="O33" s="1" t="e">
        <f xml:space="preserve"> AVERAGE( D179:D184)</f>
        <v>#DIV/0!</v>
      </c>
      <c r="P33" s="1">
        <f xml:space="preserve"> AVERAGE( E179:E184)</f>
        <v>0.5</v>
      </c>
      <c r="Q33" s="1" t="e">
        <f xml:space="preserve"> AVERAGE( F179:F184)</f>
        <v>#DIV/0!</v>
      </c>
      <c r="U33" s="1">
        <f xml:space="preserve"> SUM( K179:K184)</f>
        <v>0</v>
      </c>
      <c r="W33" t="e">
        <f t="shared" si="3"/>
        <v>#DIV/0!</v>
      </c>
      <c r="AA33" s="59"/>
      <c r="AB33" s="59">
        <v>1</v>
      </c>
      <c r="AC33">
        <f t="shared" si="1"/>
        <v>1</v>
      </c>
      <c r="AD33" s="59"/>
      <c r="AE33" s="59"/>
      <c r="AF33">
        <f t="shared" si="2"/>
        <v>0</v>
      </c>
    </row>
    <row r="34" spans="1:32">
      <c r="A34" s="16">
        <v>31</v>
      </c>
      <c r="B34">
        <v>589</v>
      </c>
      <c r="C34">
        <v>26</v>
      </c>
      <c r="D34" s="59"/>
      <c r="E34">
        <v>1</v>
      </c>
      <c r="F34" s="59"/>
      <c r="G34">
        <v>0</v>
      </c>
      <c r="H34" s="59"/>
      <c r="I34" s="59"/>
      <c r="J34" s="59">
        <v>1</v>
      </c>
      <c r="K34" s="59" t="s">
        <v>73</v>
      </c>
      <c r="L34" s="52"/>
      <c r="M34" s="16">
        <v>31</v>
      </c>
      <c r="N34" s="41">
        <v>4141</v>
      </c>
      <c r="O34" s="1" t="e">
        <f xml:space="preserve"> AVERAGE( D189:D195)</f>
        <v>#DIV/0!</v>
      </c>
      <c r="P34" s="1">
        <f xml:space="preserve"> AVERAGE( E189:E195)</f>
        <v>1.2857142857142858</v>
      </c>
      <c r="Q34" s="1" t="e">
        <f xml:space="preserve"> AVERAGE( F189:F195)</f>
        <v>#DIV/0!</v>
      </c>
      <c r="U34" s="1">
        <f xml:space="preserve"> SUM( K189:K195)</f>
        <v>0</v>
      </c>
      <c r="W34" t="e">
        <f t="shared" si="3"/>
        <v>#DIV/0!</v>
      </c>
      <c r="AA34" s="59"/>
      <c r="AB34" s="59">
        <v>2</v>
      </c>
      <c r="AC34">
        <f t="shared" si="1"/>
        <v>2</v>
      </c>
      <c r="AD34" s="59"/>
      <c r="AE34" s="59"/>
      <c r="AF34">
        <f t="shared" si="2"/>
        <v>0</v>
      </c>
    </row>
    <row r="35" spans="1:32">
      <c r="A35" s="16">
        <v>32</v>
      </c>
      <c r="B35">
        <v>589</v>
      </c>
      <c r="C35">
        <v>38</v>
      </c>
      <c r="D35" s="59"/>
      <c r="E35">
        <v>2</v>
      </c>
      <c r="F35" s="59"/>
      <c r="G35">
        <v>0</v>
      </c>
      <c r="H35" s="59"/>
      <c r="I35" s="59"/>
      <c r="J35" s="59">
        <v>1</v>
      </c>
      <c r="K35" s="59" t="s">
        <v>74</v>
      </c>
      <c r="L35" s="52"/>
      <c r="M35" s="16">
        <v>32</v>
      </c>
      <c r="N35">
        <v>4763</v>
      </c>
      <c r="O35" s="1" t="e">
        <f xml:space="preserve"> AVERAGE( D196:D202)</f>
        <v>#DIV/0!</v>
      </c>
      <c r="P35" s="1">
        <f xml:space="preserve"> AVERAGE( E196:E202)</f>
        <v>2.7142857142857144</v>
      </c>
      <c r="Q35" s="1" t="e">
        <f xml:space="preserve"> AVERAGE( F196:F202)</f>
        <v>#DIV/0!</v>
      </c>
      <c r="U35" s="1" t="e">
        <f xml:space="preserve"> AVERAGE( K196:K202)</f>
        <v>#DIV/0!</v>
      </c>
      <c r="W35" t="e">
        <f t="shared" si="3"/>
        <v>#DIV/0!</v>
      </c>
      <c r="AA35" s="59"/>
      <c r="AB35" s="59">
        <v>4</v>
      </c>
      <c r="AC35">
        <f t="shared" si="1"/>
        <v>4</v>
      </c>
      <c r="AD35" s="59"/>
      <c r="AE35" s="59">
        <v>2</v>
      </c>
      <c r="AF35">
        <f t="shared" si="2"/>
        <v>2</v>
      </c>
    </row>
    <row r="36" spans="1:32">
      <c r="A36" s="16">
        <v>33</v>
      </c>
      <c r="B36">
        <v>597</v>
      </c>
      <c r="C36">
        <v>7</v>
      </c>
      <c r="D36" s="59"/>
      <c r="E36">
        <v>4</v>
      </c>
      <c r="F36" s="59"/>
      <c r="G36">
        <v>2</v>
      </c>
      <c r="H36" s="59"/>
      <c r="I36" s="59"/>
      <c r="J36" s="59">
        <v>1</v>
      </c>
      <c r="K36" s="59"/>
      <c r="L36" s="52"/>
      <c r="M36" s="16">
        <v>33</v>
      </c>
      <c r="N36">
        <v>4913</v>
      </c>
      <c r="O36" s="1" t="e">
        <f xml:space="preserve"> AVERAGE( D203:D207)</f>
        <v>#DIV/0!</v>
      </c>
      <c r="P36" s="1">
        <f xml:space="preserve"> AVERAGE( E203:E207)</f>
        <v>2</v>
      </c>
      <c r="Q36" s="1" t="e">
        <f xml:space="preserve"> AVERAGE( F203:F207)</f>
        <v>#DIV/0!</v>
      </c>
      <c r="U36" s="1" t="e">
        <f xml:space="preserve"> AVERAGE( K203:K207)</f>
        <v>#DIV/0!</v>
      </c>
      <c r="W36" t="e">
        <f t="shared" si="3"/>
        <v>#DIV/0!</v>
      </c>
      <c r="AA36" s="59"/>
      <c r="AB36" s="59"/>
      <c r="AC36">
        <f t="shared" si="1"/>
        <v>0</v>
      </c>
      <c r="AD36" s="59"/>
      <c r="AE36" s="59"/>
      <c r="AF36">
        <f t="shared" si="2"/>
        <v>0</v>
      </c>
    </row>
    <row r="37" spans="1:32">
      <c r="A37" s="16">
        <v>34</v>
      </c>
      <c r="B37">
        <v>597</v>
      </c>
      <c r="C37">
        <v>16</v>
      </c>
      <c r="D37" s="59"/>
      <c r="E37">
        <v>0</v>
      </c>
      <c r="F37" s="59"/>
      <c r="G37">
        <v>0</v>
      </c>
      <c r="H37" s="59"/>
      <c r="I37" s="59"/>
      <c r="J37" s="59">
        <v>3</v>
      </c>
      <c r="K37" s="59" t="s">
        <v>75</v>
      </c>
      <c r="L37" s="52"/>
      <c r="M37" s="16">
        <v>34</v>
      </c>
      <c r="N37">
        <v>4964</v>
      </c>
      <c r="O37" s="1" t="e">
        <f xml:space="preserve"> AVERAGE( D208:D213)</f>
        <v>#DIV/0!</v>
      </c>
      <c r="P37" s="1">
        <f xml:space="preserve"> AVERAGE( E208:E213)</f>
        <v>1.3333333333333333</v>
      </c>
      <c r="Q37" s="1" t="e">
        <f xml:space="preserve"> AVERAGE( F208:F213)</f>
        <v>#DIV/0!</v>
      </c>
      <c r="U37" s="1" t="e">
        <f xml:space="preserve"> AVERAGE( K208:K213)</f>
        <v>#DIV/0!</v>
      </c>
      <c r="W37" t="e">
        <f t="shared" si="3"/>
        <v>#DIV/0!</v>
      </c>
      <c r="AA37" s="59"/>
      <c r="AB37" s="59"/>
      <c r="AC37">
        <f t="shared" si="1"/>
        <v>0</v>
      </c>
      <c r="AD37" s="59"/>
      <c r="AE37" s="59"/>
      <c r="AF37">
        <f t="shared" si="2"/>
        <v>0</v>
      </c>
    </row>
    <row r="38" spans="1:32">
      <c r="A38" s="16">
        <v>35</v>
      </c>
      <c r="B38">
        <v>597</v>
      </c>
      <c r="C38">
        <v>24</v>
      </c>
      <c r="D38" s="59"/>
      <c r="E38">
        <v>0</v>
      </c>
      <c r="F38" s="59"/>
      <c r="G38">
        <v>0</v>
      </c>
      <c r="H38" s="59"/>
      <c r="I38" s="59"/>
      <c r="J38" s="59">
        <v>3</v>
      </c>
      <c r="K38" s="59" t="s">
        <v>76</v>
      </c>
      <c r="L38" s="52"/>
      <c r="M38" s="16">
        <v>35</v>
      </c>
      <c r="N38">
        <v>4972</v>
      </c>
      <c r="O38" s="1" t="e">
        <f xml:space="preserve"> AVERAGE( D214:D217)</f>
        <v>#DIV/0!</v>
      </c>
      <c r="P38" s="1">
        <f xml:space="preserve"> AVERAGE( E214:E217)</f>
        <v>1.75</v>
      </c>
      <c r="Q38" s="1" t="e">
        <f xml:space="preserve"> AVERAGE( F214:F217)</f>
        <v>#DIV/0!</v>
      </c>
      <c r="U38" s="1">
        <f xml:space="preserve"> SUM(K214:K217)</f>
        <v>0</v>
      </c>
      <c r="W38" t="e">
        <f t="shared" si="3"/>
        <v>#DIV/0!</v>
      </c>
      <c r="AA38" s="59"/>
      <c r="AB38" s="59"/>
      <c r="AC38">
        <f t="shared" si="1"/>
        <v>0</v>
      </c>
      <c r="AD38" s="59"/>
      <c r="AE38" s="59"/>
      <c r="AF38">
        <f t="shared" si="2"/>
        <v>0</v>
      </c>
    </row>
    <row r="39" spans="1:32">
      <c r="A39" s="16">
        <v>36</v>
      </c>
      <c r="B39">
        <v>597</v>
      </c>
      <c r="C39">
        <v>31</v>
      </c>
      <c r="D39" s="59"/>
      <c r="E39">
        <v>0</v>
      </c>
      <c r="F39" s="59"/>
      <c r="G39">
        <v>0</v>
      </c>
      <c r="H39" s="59"/>
      <c r="I39" s="59"/>
      <c r="J39" s="59">
        <v>3</v>
      </c>
      <c r="K39" s="59"/>
      <c r="L39" s="52"/>
      <c r="M39" s="16">
        <v>36</v>
      </c>
      <c r="N39">
        <v>5089</v>
      </c>
      <c r="O39" s="1">
        <f xml:space="preserve"> AVERAGE( D218:D223)</f>
        <v>1</v>
      </c>
      <c r="P39" s="1">
        <f xml:space="preserve"> AVERAGE( E218:E223)</f>
        <v>0.5</v>
      </c>
      <c r="Q39" s="1" t="e">
        <f xml:space="preserve"> AVERAGE( F218:F223)</f>
        <v>#DIV/0!</v>
      </c>
      <c r="U39" s="1" t="e">
        <f xml:space="preserve"> AVERAGE( K218:K223)</f>
        <v>#DIV/0!</v>
      </c>
      <c r="W39" t="e">
        <f t="shared" si="3"/>
        <v>#DIV/0!</v>
      </c>
      <c r="AA39" s="59"/>
      <c r="AB39" s="59"/>
      <c r="AC39">
        <f t="shared" si="1"/>
        <v>0</v>
      </c>
      <c r="AD39" s="59"/>
      <c r="AE39" s="59"/>
      <c r="AF39">
        <f t="shared" si="2"/>
        <v>0</v>
      </c>
    </row>
    <row r="40" spans="1:32">
      <c r="A40" s="16">
        <v>37</v>
      </c>
      <c r="B40">
        <v>597</v>
      </c>
      <c r="C40">
        <v>41</v>
      </c>
      <c r="D40" s="59"/>
      <c r="E40">
        <v>0</v>
      </c>
      <c r="F40" s="59"/>
      <c r="G40">
        <v>0</v>
      </c>
      <c r="H40" s="59"/>
      <c r="I40" s="59"/>
      <c r="J40" s="59">
        <v>3</v>
      </c>
      <c r="K40" s="59"/>
      <c r="L40" s="52"/>
      <c r="M40" s="16">
        <v>37</v>
      </c>
      <c r="N40">
        <v>5107</v>
      </c>
      <c r="O40" s="1" t="e">
        <f xml:space="preserve"> AVERAGE( D224:D228)</f>
        <v>#DIV/0!</v>
      </c>
      <c r="P40" s="1">
        <f xml:space="preserve"> AVERAGE( E224:E228)</f>
        <v>1.2</v>
      </c>
      <c r="Q40" s="1" t="e">
        <f xml:space="preserve"> AVERAGE( F224:F228)</f>
        <v>#DIV/0!</v>
      </c>
      <c r="U40" s="1" t="e">
        <f xml:space="preserve"> AVERAGE( K224:K228)</f>
        <v>#DIV/0!</v>
      </c>
      <c r="W40" t="e">
        <f t="shared" si="3"/>
        <v>#DIV/0!</v>
      </c>
      <c r="AA40" s="59"/>
      <c r="AB40" s="59">
        <v>1</v>
      </c>
      <c r="AC40">
        <f t="shared" si="1"/>
        <v>1</v>
      </c>
      <c r="AD40" s="59"/>
      <c r="AE40" s="59"/>
      <c r="AF40">
        <f t="shared" si="2"/>
        <v>0</v>
      </c>
    </row>
    <row r="41" spans="1:32">
      <c r="A41" s="16">
        <v>38</v>
      </c>
      <c r="B41">
        <v>606</v>
      </c>
      <c r="C41">
        <v>7</v>
      </c>
      <c r="D41" s="59"/>
      <c r="E41">
        <v>1</v>
      </c>
      <c r="F41" s="59"/>
      <c r="G41">
        <v>0</v>
      </c>
      <c r="H41" s="59"/>
      <c r="I41" s="59"/>
      <c r="J41" s="59">
        <v>1</v>
      </c>
      <c r="K41" s="59"/>
      <c r="L41" s="52"/>
      <c r="M41" s="16">
        <v>38</v>
      </c>
      <c r="N41">
        <v>5124</v>
      </c>
      <c r="O41" s="1" t="e">
        <f xml:space="preserve"> AVERAGE( D229:D234)</f>
        <v>#DIV/0!</v>
      </c>
      <c r="P41" s="1">
        <f xml:space="preserve"> AVERAGE( E229:E234)</f>
        <v>1</v>
      </c>
      <c r="Q41" s="1" t="e">
        <f xml:space="preserve"> AVERAGE( F229:F234)</f>
        <v>#DIV/0!</v>
      </c>
      <c r="U41" s="1" t="e">
        <f xml:space="preserve"> AVERAGE( K229:K234)</f>
        <v>#DIV/0!</v>
      </c>
      <c r="W41" t="e">
        <f t="shared" si="3"/>
        <v>#DIV/0!</v>
      </c>
      <c r="AA41" s="59"/>
      <c r="AB41" s="59">
        <v>3</v>
      </c>
      <c r="AC41">
        <f t="shared" si="1"/>
        <v>3</v>
      </c>
      <c r="AD41" s="59"/>
      <c r="AE41" s="59"/>
      <c r="AF41">
        <f t="shared" si="2"/>
        <v>0</v>
      </c>
    </row>
    <row r="42" spans="1:32">
      <c r="A42" s="16">
        <v>39</v>
      </c>
      <c r="B42">
        <v>606</v>
      </c>
      <c r="C42">
        <v>12</v>
      </c>
      <c r="D42" s="59"/>
      <c r="E42">
        <v>3</v>
      </c>
      <c r="F42" s="59"/>
      <c r="G42">
        <v>0</v>
      </c>
      <c r="H42" s="59"/>
      <c r="I42" s="59"/>
      <c r="J42" s="59">
        <v>3</v>
      </c>
      <c r="K42" s="59"/>
      <c r="L42" s="52"/>
      <c r="M42" s="16">
        <v>39</v>
      </c>
      <c r="N42">
        <v>5285</v>
      </c>
      <c r="O42" s="1" t="e">
        <f xml:space="preserve"> AVERAGE( D188:D193)</f>
        <v>#DIV/0!</v>
      </c>
      <c r="P42" s="1">
        <f xml:space="preserve"> AVERAGE( E188:E193)</f>
        <v>1.5</v>
      </c>
      <c r="Q42" s="1" t="e">
        <f xml:space="preserve"> AVERAGE( F188:F193)</f>
        <v>#DIV/0!</v>
      </c>
      <c r="U42" s="1">
        <f xml:space="preserve"> SUM( K188:K193)</f>
        <v>0</v>
      </c>
      <c r="W42" t="e">
        <f t="shared" si="3"/>
        <v>#DIV/0!</v>
      </c>
      <c r="AA42" s="59"/>
      <c r="AB42" s="59">
        <v>4</v>
      </c>
      <c r="AC42">
        <f t="shared" si="1"/>
        <v>4</v>
      </c>
      <c r="AD42" s="59"/>
      <c r="AE42" s="59">
        <v>1</v>
      </c>
      <c r="AF42">
        <f t="shared" si="2"/>
        <v>1</v>
      </c>
    </row>
    <row r="43" spans="1:32">
      <c r="A43" s="16">
        <v>40</v>
      </c>
      <c r="B43">
        <v>606</v>
      </c>
      <c r="C43">
        <v>25</v>
      </c>
      <c r="D43" s="59"/>
      <c r="E43">
        <v>4</v>
      </c>
      <c r="F43" s="59"/>
      <c r="G43">
        <v>1</v>
      </c>
      <c r="H43" s="59"/>
      <c r="I43" s="59"/>
      <c r="J43" s="59">
        <v>3</v>
      </c>
      <c r="K43" s="59"/>
      <c r="L43" s="52"/>
      <c r="M43" s="16">
        <v>40</v>
      </c>
      <c r="N43">
        <v>5510</v>
      </c>
      <c r="O43" s="1">
        <f xml:space="preserve"> AVERAGE( D240:D245)</f>
        <v>2.5</v>
      </c>
      <c r="P43" s="1">
        <f xml:space="preserve"> AVERAGE( E240:E245)</f>
        <v>0.33333333333333331</v>
      </c>
      <c r="Q43" s="1" t="e">
        <f xml:space="preserve"> AVERAGE( F240:F245)</f>
        <v>#DIV/0!</v>
      </c>
      <c r="U43" s="1">
        <f xml:space="preserve"> SUM( K240:K245)</f>
        <v>0</v>
      </c>
      <c r="W43" t="e">
        <f t="shared" si="3"/>
        <v>#DIV/0!</v>
      </c>
      <c r="AA43" s="59"/>
      <c r="AB43" s="59">
        <v>2</v>
      </c>
      <c r="AC43">
        <f t="shared" si="1"/>
        <v>2</v>
      </c>
      <c r="AD43" s="59"/>
      <c r="AE43" s="59"/>
      <c r="AF43">
        <f t="shared" si="2"/>
        <v>0</v>
      </c>
    </row>
    <row r="44" spans="1:32">
      <c r="A44" s="16">
        <v>41</v>
      </c>
      <c r="B44">
        <v>606</v>
      </c>
      <c r="C44">
        <v>35</v>
      </c>
      <c r="D44" s="59"/>
      <c r="E44">
        <v>2</v>
      </c>
      <c r="F44" s="59"/>
      <c r="G44">
        <v>0</v>
      </c>
      <c r="H44" s="59"/>
      <c r="I44" s="59"/>
      <c r="J44" s="59">
        <v>1</v>
      </c>
      <c r="K44" s="59" t="s">
        <v>77</v>
      </c>
      <c r="L44" s="52"/>
      <c r="M44" s="16">
        <v>41</v>
      </c>
      <c r="N44">
        <v>5669</v>
      </c>
      <c r="O44" s="1">
        <f xml:space="preserve"> AVERAGE( D246:D252)</f>
        <v>2</v>
      </c>
      <c r="P44" s="1">
        <f xml:space="preserve"> AVERAGE( E246:E252)</f>
        <v>1</v>
      </c>
      <c r="Q44" s="1" t="e">
        <f xml:space="preserve"> AVERAGE( F246:F252)</f>
        <v>#DIV/0!</v>
      </c>
      <c r="U44" s="1">
        <f xml:space="preserve"> SUM( K246:K252)</f>
        <v>0</v>
      </c>
      <c r="W44" t="e">
        <f t="shared" si="3"/>
        <v>#DIV/0!</v>
      </c>
      <c r="AA44" s="59"/>
      <c r="AB44" s="59">
        <v>1</v>
      </c>
      <c r="AC44">
        <f t="shared" si="1"/>
        <v>1</v>
      </c>
      <c r="AD44" s="59">
        <v>2</v>
      </c>
      <c r="AE44" s="59"/>
      <c r="AF44">
        <f t="shared" si="2"/>
        <v>2</v>
      </c>
    </row>
    <row r="45" spans="1:32">
      <c r="A45" s="16">
        <v>42</v>
      </c>
      <c r="B45">
        <v>687</v>
      </c>
      <c r="C45">
        <v>2</v>
      </c>
      <c r="D45" s="59"/>
      <c r="E45">
        <v>1</v>
      </c>
      <c r="F45" s="59"/>
      <c r="G45">
        <v>2</v>
      </c>
      <c r="H45" s="59"/>
      <c r="I45" s="59"/>
      <c r="J45" s="59">
        <v>3</v>
      </c>
      <c r="K45" s="59"/>
      <c r="L45" s="52"/>
      <c r="M45" s="16">
        <v>42</v>
      </c>
      <c r="N45">
        <v>5765</v>
      </c>
      <c r="O45" s="1">
        <f xml:space="preserve"> AVERAGE( D253:D257)</f>
        <v>2</v>
      </c>
      <c r="P45" s="1">
        <f xml:space="preserve"> AVERAGE( E253:E257)</f>
        <v>1.8</v>
      </c>
      <c r="Q45" s="1" t="e">
        <f xml:space="preserve"> AVERAGE( F253:F257)</f>
        <v>#DIV/0!</v>
      </c>
      <c r="U45" s="1" t="e">
        <f xml:space="preserve"> AVERAGE( K253:K257)</f>
        <v>#DIV/0!</v>
      </c>
      <c r="W45" t="e">
        <f t="shared" si="3"/>
        <v>#DIV/0!</v>
      </c>
      <c r="AA45" s="59"/>
      <c r="AB45" s="59">
        <v>1</v>
      </c>
      <c r="AC45">
        <f t="shared" si="1"/>
        <v>1</v>
      </c>
      <c r="AD45" s="59"/>
      <c r="AE45" s="59"/>
      <c r="AF45">
        <f t="shared" si="2"/>
        <v>0</v>
      </c>
    </row>
    <row r="46" spans="1:32">
      <c r="A46" s="16">
        <v>43</v>
      </c>
      <c r="B46">
        <v>687</v>
      </c>
      <c r="C46">
        <v>13</v>
      </c>
      <c r="D46" s="59"/>
      <c r="E46">
        <v>1</v>
      </c>
      <c r="F46" s="59"/>
      <c r="G46">
        <v>0</v>
      </c>
      <c r="H46" s="59"/>
      <c r="I46" s="59"/>
      <c r="J46" s="59">
        <v>0</v>
      </c>
      <c r="K46" s="59" t="s">
        <v>78</v>
      </c>
      <c r="L46" s="52"/>
      <c r="M46" s="16">
        <v>43</v>
      </c>
      <c r="N46">
        <v>5802</v>
      </c>
      <c r="O46" s="1">
        <f xml:space="preserve"> AVERAGE( D259:D263)</f>
        <v>2</v>
      </c>
      <c r="P46" s="1">
        <f xml:space="preserve"> AVERAGE( E259:E263)</f>
        <v>2.8</v>
      </c>
      <c r="Q46" s="1" t="e">
        <f xml:space="preserve"> AVERAGE( F259:F263)</f>
        <v>#DIV/0!</v>
      </c>
      <c r="U46" s="1">
        <f xml:space="preserve"> SUM( K259:K263)</f>
        <v>0</v>
      </c>
      <c r="W46" t="e">
        <f t="shared" si="3"/>
        <v>#DIV/0!</v>
      </c>
      <c r="AA46" s="59"/>
      <c r="AB46" s="59">
        <v>3</v>
      </c>
      <c r="AC46">
        <f t="shared" si="1"/>
        <v>3</v>
      </c>
      <c r="AD46" s="59"/>
      <c r="AE46" s="59">
        <v>1</v>
      </c>
      <c r="AF46">
        <f t="shared" si="2"/>
        <v>1</v>
      </c>
    </row>
    <row r="47" spans="1:32">
      <c r="A47" s="16">
        <v>44</v>
      </c>
      <c r="B47">
        <v>687</v>
      </c>
      <c r="C47">
        <v>28</v>
      </c>
      <c r="D47" s="59"/>
      <c r="E47">
        <v>3</v>
      </c>
      <c r="F47" s="59"/>
      <c r="G47">
        <v>1</v>
      </c>
      <c r="H47" s="59"/>
      <c r="I47" s="59"/>
      <c r="J47" s="59">
        <v>3</v>
      </c>
      <c r="K47" s="59"/>
      <c r="L47" s="52"/>
      <c r="M47" s="16">
        <v>44</v>
      </c>
      <c r="N47">
        <v>5818</v>
      </c>
      <c r="O47" s="1">
        <f xml:space="preserve"> AVERAGE( D264:D270)</f>
        <v>1.5714285714285714</v>
      </c>
      <c r="P47" s="1">
        <f xml:space="preserve"> AVERAGE( E264:E270)</f>
        <v>4.1428571428571432</v>
      </c>
      <c r="Q47" s="1" t="e">
        <f xml:space="preserve"> AVERAGE( F264:F270)</f>
        <v>#DIV/0!</v>
      </c>
      <c r="U47" s="1" t="e">
        <f xml:space="preserve"> AVERAGE( K264:K270)</f>
        <v>#DIV/0!</v>
      </c>
      <c r="W47" t="e">
        <f t="shared" si="3"/>
        <v>#DIV/0!</v>
      </c>
      <c r="AA47" s="59"/>
      <c r="AB47" s="59">
        <v>1</v>
      </c>
      <c r="AC47">
        <f t="shared" si="1"/>
        <v>1</v>
      </c>
      <c r="AD47" s="59">
        <v>2</v>
      </c>
      <c r="AE47" s="59"/>
      <c r="AF47">
        <f t="shared" si="2"/>
        <v>2</v>
      </c>
    </row>
    <row r="48" spans="1:32">
      <c r="A48" s="16">
        <v>45</v>
      </c>
      <c r="B48">
        <v>687</v>
      </c>
      <c r="C48">
        <v>35</v>
      </c>
      <c r="D48" s="59"/>
      <c r="E48">
        <v>1</v>
      </c>
      <c r="F48" s="59"/>
      <c r="G48">
        <v>2</v>
      </c>
      <c r="H48" s="59"/>
      <c r="I48" s="59"/>
      <c r="J48" s="59">
        <v>3</v>
      </c>
      <c r="K48" s="59" t="s">
        <v>79</v>
      </c>
      <c r="L48" s="52"/>
      <c r="M48" s="16">
        <v>45</v>
      </c>
      <c r="N48" s="17">
        <v>5851</v>
      </c>
      <c r="O48" s="1">
        <f xml:space="preserve"> AVERAGE( D271:D276)</f>
        <v>2</v>
      </c>
      <c r="P48" s="1">
        <f xml:space="preserve"> AVERAGE( E271:E276)</f>
        <v>2.6666666666666665</v>
      </c>
      <c r="Q48" s="1" t="e">
        <f xml:space="preserve"> AVERAGE( F271:F276)</f>
        <v>#DIV/0!</v>
      </c>
      <c r="U48" s="1">
        <f xml:space="preserve"> SUM( K271:K276)</f>
        <v>0</v>
      </c>
      <c r="W48" t="e">
        <f t="shared" si="3"/>
        <v>#DIV/0!</v>
      </c>
      <c r="AA48" s="59"/>
      <c r="AB48" s="59">
        <v>1</v>
      </c>
      <c r="AC48">
        <f t="shared" si="1"/>
        <v>1</v>
      </c>
      <c r="AD48" s="59">
        <v>2</v>
      </c>
      <c r="AE48" s="59"/>
      <c r="AF48">
        <f t="shared" si="2"/>
        <v>2</v>
      </c>
    </row>
    <row r="49" spans="1:32">
      <c r="A49" s="16">
        <v>46</v>
      </c>
      <c r="B49" s="3">
        <v>848</v>
      </c>
      <c r="C49" s="3">
        <v>3</v>
      </c>
      <c r="D49" s="59"/>
      <c r="E49" s="3">
        <v>1</v>
      </c>
      <c r="F49" s="59"/>
      <c r="G49" s="3">
        <v>2</v>
      </c>
      <c r="H49" s="59"/>
      <c r="I49" s="59"/>
      <c r="J49" s="59">
        <v>3</v>
      </c>
      <c r="K49" s="59" t="s">
        <v>80</v>
      </c>
      <c r="L49" s="52"/>
      <c r="M49" s="16">
        <v>46</v>
      </c>
      <c r="N49">
        <v>6000</v>
      </c>
      <c r="O49" s="1" t="e">
        <f xml:space="preserve"> AVERAGE( D277:D283)</f>
        <v>#DIV/0!</v>
      </c>
      <c r="P49" s="1">
        <f xml:space="preserve"> AVERAGE( E277:E283)</f>
        <v>0.8571428571428571</v>
      </c>
      <c r="Q49" s="1" t="e">
        <f xml:space="preserve"> AVERAGE( F277:F283)</f>
        <v>#DIV/0!</v>
      </c>
      <c r="U49" s="1" t="e">
        <f xml:space="preserve"> AVERAGE( K277:K283)</f>
        <v>#DIV/0!</v>
      </c>
      <c r="W49" t="e">
        <f t="shared" si="3"/>
        <v>#DIV/0!</v>
      </c>
      <c r="AA49" s="59"/>
      <c r="AB49" s="59">
        <v>1</v>
      </c>
      <c r="AC49">
        <f t="shared" si="1"/>
        <v>1</v>
      </c>
      <c r="AD49" s="59"/>
      <c r="AE49" s="59"/>
      <c r="AF49">
        <f t="shared" si="2"/>
        <v>0</v>
      </c>
    </row>
    <row r="50" spans="1:32">
      <c r="A50" s="16">
        <v>47</v>
      </c>
      <c r="B50">
        <v>848</v>
      </c>
      <c r="C50">
        <v>13</v>
      </c>
      <c r="D50" s="59"/>
      <c r="E50">
        <v>1</v>
      </c>
      <c r="F50" s="59"/>
      <c r="G50">
        <v>0</v>
      </c>
      <c r="H50" s="59"/>
      <c r="I50" s="59"/>
      <c r="J50" s="59">
        <v>0</v>
      </c>
      <c r="K50" s="59" t="s">
        <v>81</v>
      </c>
      <c r="L50" s="52"/>
      <c r="M50" s="16">
        <v>47</v>
      </c>
      <c r="N50">
        <v>6658</v>
      </c>
      <c r="O50" s="1" t="e">
        <f xml:space="preserve"> AVERAGE( D284:D289)</f>
        <v>#DIV/0!</v>
      </c>
      <c r="P50" s="1">
        <f xml:space="preserve"> AVERAGE( E284:E289)</f>
        <v>0</v>
      </c>
      <c r="Q50" s="1" t="e">
        <f xml:space="preserve"> AVERAGE( F284:F289)</f>
        <v>#DIV/0!</v>
      </c>
      <c r="U50" s="1" t="e">
        <f xml:space="preserve"> AVERAGE( K284:K289)</f>
        <v>#DIV/0!</v>
      </c>
      <c r="W50" t="e">
        <f t="shared" si="3"/>
        <v>#DIV/0!</v>
      </c>
      <c r="AA50" s="59"/>
      <c r="AB50" s="59">
        <v>4</v>
      </c>
      <c r="AC50">
        <f t="shared" si="1"/>
        <v>4</v>
      </c>
      <c r="AD50" s="59"/>
      <c r="AE50" s="59">
        <v>1</v>
      </c>
      <c r="AF50">
        <f t="shared" si="2"/>
        <v>1</v>
      </c>
    </row>
    <row r="51" spans="1:32">
      <c r="A51" s="16">
        <v>48</v>
      </c>
      <c r="B51">
        <v>848</v>
      </c>
      <c r="C51">
        <v>22</v>
      </c>
      <c r="D51" s="59"/>
      <c r="E51">
        <v>4</v>
      </c>
      <c r="F51" s="59"/>
      <c r="G51">
        <v>1</v>
      </c>
      <c r="H51" s="59"/>
      <c r="I51" s="59"/>
      <c r="J51" s="59">
        <v>3</v>
      </c>
      <c r="K51" s="59" t="s">
        <v>82</v>
      </c>
      <c r="L51" s="52"/>
      <c r="M51" s="16">
        <v>48</v>
      </c>
      <c r="N51">
        <v>6668</v>
      </c>
      <c r="O51" s="1">
        <f xml:space="preserve"> AVERAGE( D290:D295)</f>
        <v>1</v>
      </c>
      <c r="P51" s="1">
        <f xml:space="preserve"> AVERAGE( E290:E295)</f>
        <v>2.8333333333333335</v>
      </c>
      <c r="Q51" s="1" t="e">
        <f xml:space="preserve"> AVERAGE( F290:F295)</f>
        <v>#DIV/0!</v>
      </c>
      <c r="U51" s="1">
        <f xml:space="preserve"> SUM( K290:K295)</f>
        <v>0</v>
      </c>
      <c r="W51" t="e">
        <f t="shared" si="3"/>
        <v>#DIV/0!</v>
      </c>
      <c r="AA51" s="59"/>
      <c r="AB51" s="59">
        <v>3</v>
      </c>
      <c r="AC51">
        <f t="shared" si="1"/>
        <v>3</v>
      </c>
      <c r="AD51" s="59"/>
      <c r="AE51" s="59"/>
      <c r="AF51">
        <f t="shared" si="2"/>
        <v>0</v>
      </c>
    </row>
    <row r="52" spans="1:32">
      <c r="A52" s="16">
        <v>49</v>
      </c>
      <c r="B52">
        <v>848</v>
      </c>
      <c r="C52">
        <v>40</v>
      </c>
      <c r="D52" s="59"/>
      <c r="E52">
        <v>3</v>
      </c>
      <c r="F52" s="59"/>
      <c r="G52">
        <v>0</v>
      </c>
      <c r="H52" s="59"/>
      <c r="I52" s="59"/>
      <c r="J52" s="59">
        <v>3</v>
      </c>
      <c r="K52" s="59" t="s">
        <v>83</v>
      </c>
      <c r="L52" s="52"/>
      <c r="M52" s="16">
        <v>49</v>
      </c>
      <c r="N52">
        <v>6833</v>
      </c>
      <c r="O52" s="1">
        <f xml:space="preserve"> AVERAGE( D296:D301)</f>
        <v>1</v>
      </c>
      <c r="P52" s="1">
        <f xml:space="preserve"> AVERAGE( E296:E301)</f>
        <v>5.166666666666667</v>
      </c>
      <c r="Q52" s="1">
        <f xml:space="preserve"> AVERAGE( F296:F301)</f>
        <v>1</v>
      </c>
      <c r="U52" s="1" t="e">
        <f xml:space="preserve"> AVERAGE( K296:K301)</f>
        <v>#DIV/0!</v>
      </c>
      <c r="W52">
        <f t="shared" si="3"/>
        <v>6.375</v>
      </c>
      <c r="AA52" s="59"/>
      <c r="AB52" s="59">
        <v>3</v>
      </c>
      <c r="AC52">
        <f t="shared" si="1"/>
        <v>3</v>
      </c>
      <c r="AD52" s="59"/>
      <c r="AE52" s="59"/>
      <c r="AF52">
        <f t="shared" si="2"/>
        <v>0</v>
      </c>
    </row>
    <row r="53" spans="1:32">
      <c r="A53" s="16">
        <v>50</v>
      </c>
      <c r="B53">
        <v>867</v>
      </c>
      <c r="C53" s="42">
        <v>2</v>
      </c>
      <c r="D53" s="59"/>
      <c r="E53" s="42">
        <v>3</v>
      </c>
      <c r="F53" s="59"/>
      <c r="G53" s="42">
        <v>0</v>
      </c>
      <c r="H53" s="59"/>
      <c r="I53" s="59"/>
      <c r="J53" s="59">
        <v>3</v>
      </c>
      <c r="K53" s="59" t="s">
        <v>84</v>
      </c>
      <c r="L53" s="52"/>
      <c r="M53" s="16">
        <v>50</v>
      </c>
      <c r="N53">
        <v>6915</v>
      </c>
      <c r="O53" s="1">
        <f xml:space="preserve"> AVERAGE( D302:D308)</f>
        <v>1</v>
      </c>
      <c r="P53" s="1">
        <f xml:space="preserve"> AVERAGE( E302:E308)</f>
        <v>3.1428571428571428</v>
      </c>
      <c r="Q53" s="1" t="e">
        <f xml:space="preserve"> AVERAGE( F302:F308)</f>
        <v>#DIV/0!</v>
      </c>
      <c r="U53" s="1" t="e">
        <f xml:space="preserve"> AVERAGE( K302:K308)</f>
        <v>#DIV/0!</v>
      </c>
      <c r="W53" t="e">
        <f t="shared" si="3"/>
        <v>#DIV/0!</v>
      </c>
      <c r="AA53" s="59"/>
      <c r="AB53" s="59">
        <v>3</v>
      </c>
      <c r="AC53">
        <f t="shared" si="1"/>
        <v>3</v>
      </c>
      <c r="AD53" s="59"/>
      <c r="AE53" s="59"/>
      <c r="AF53">
        <f t="shared" si="2"/>
        <v>0</v>
      </c>
    </row>
    <row r="54" spans="1:32">
      <c r="A54" s="16">
        <v>51</v>
      </c>
      <c r="B54">
        <v>867</v>
      </c>
      <c r="C54">
        <v>10</v>
      </c>
      <c r="D54" s="59"/>
      <c r="E54">
        <v>3</v>
      </c>
      <c r="F54" s="59"/>
      <c r="G54">
        <v>0</v>
      </c>
      <c r="H54" s="59"/>
      <c r="I54" s="59"/>
      <c r="J54" s="59">
        <v>3</v>
      </c>
      <c r="K54" s="59" t="s">
        <v>85</v>
      </c>
      <c r="L54" s="52"/>
      <c r="M54" s="16">
        <v>51</v>
      </c>
      <c r="N54">
        <v>6938</v>
      </c>
      <c r="O54" s="1">
        <f xml:space="preserve"> AVERAGE( D309:D314)</f>
        <v>2</v>
      </c>
      <c r="P54" s="1">
        <f xml:space="preserve"> AVERAGE( E309:E314)</f>
        <v>1.6666666666666667</v>
      </c>
      <c r="Q54" s="1" t="e">
        <f xml:space="preserve"> AVERAGE( F309:F314)</f>
        <v>#DIV/0!</v>
      </c>
      <c r="U54" s="1" t="e">
        <f xml:space="preserve"> AVERAGE( K309:K314)</f>
        <v>#DIV/0!</v>
      </c>
      <c r="W54" t="e">
        <f t="shared" si="3"/>
        <v>#DIV/0!</v>
      </c>
      <c r="AA54" s="59"/>
      <c r="AB54" s="59">
        <v>4</v>
      </c>
      <c r="AC54">
        <f t="shared" si="1"/>
        <v>4</v>
      </c>
      <c r="AD54" s="59"/>
      <c r="AE54" s="59"/>
      <c r="AF54">
        <f t="shared" si="2"/>
        <v>0</v>
      </c>
    </row>
    <row r="55" spans="1:32">
      <c r="A55" s="16">
        <v>52</v>
      </c>
      <c r="B55">
        <v>867</v>
      </c>
      <c r="C55">
        <v>20</v>
      </c>
      <c r="D55" s="59"/>
      <c r="E55">
        <v>4</v>
      </c>
      <c r="F55" s="59"/>
      <c r="G55">
        <v>0</v>
      </c>
      <c r="H55" s="59"/>
      <c r="I55" s="59"/>
      <c r="J55" s="59">
        <v>3</v>
      </c>
      <c r="K55" s="59" t="s">
        <v>86</v>
      </c>
      <c r="L55" s="52"/>
      <c r="M55" s="16">
        <v>52</v>
      </c>
      <c r="N55">
        <v>7042</v>
      </c>
      <c r="O55" s="1" t="e">
        <f xml:space="preserve"> AVERAGE( D315:D320)</f>
        <v>#DIV/0!</v>
      </c>
      <c r="P55" s="1">
        <f xml:space="preserve"> AVERAGE( E315:E320)</f>
        <v>3</v>
      </c>
      <c r="Q55" s="1" t="e">
        <f xml:space="preserve"> AVERAGE( F315:F320)</f>
        <v>#DIV/0!</v>
      </c>
      <c r="U55" s="1" t="e">
        <f xml:space="preserve"> AVERAGE( K315:K320)</f>
        <v>#DIV/0!</v>
      </c>
      <c r="W55" t="e">
        <f t="shared" si="3"/>
        <v>#DIV/0!</v>
      </c>
      <c r="AA55" s="59"/>
      <c r="AB55" s="59">
        <v>3</v>
      </c>
      <c r="AC55">
        <f t="shared" si="1"/>
        <v>3</v>
      </c>
      <c r="AD55" s="59"/>
      <c r="AE55" s="59">
        <v>1</v>
      </c>
      <c r="AF55">
        <f t="shared" si="2"/>
        <v>1</v>
      </c>
    </row>
    <row r="56" spans="1:32">
      <c r="A56" s="16">
        <v>53</v>
      </c>
      <c r="B56">
        <v>867</v>
      </c>
      <c r="C56">
        <v>31</v>
      </c>
      <c r="D56" s="59"/>
      <c r="E56">
        <v>3</v>
      </c>
      <c r="F56" s="59"/>
      <c r="G56">
        <v>1</v>
      </c>
      <c r="H56" s="59"/>
      <c r="I56" s="59"/>
      <c r="J56" s="59">
        <v>1</v>
      </c>
      <c r="K56" s="59" t="s">
        <v>87</v>
      </c>
      <c r="L56" s="52"/>
      <c r="M56" s="16">
        <v>53</v>
      </c>
      <c r="N56">
        <v>7051</v>
      </c>
      <c r="O56" s="1" t="e">
        <f xml:space="preserve"> AVERAGE( D321:D326)</f>
        <v>#DIV/0!</v>
      </c>
      <c r="P56" s="1">
        <f xml:space="preserve"> AVERAGE( E321:E326)</f>
        <v>1.3333333333333333</v>
      </c>
      <c r="Q56" s="1" t="e">
        <f xml:space="preserve"> AVERAGE( F321:F326)</f>
        <v>#DIV/0!</v>
      </c>
      <c r="U56" s="1" t="e">
        <f xml:space="preserve"> AVERAGE( K321:K326)</f>
        <v>#DIV/0!</v>
      </c>
      <c r="W56" t="e">
        <f t="shared" si="3"/>
        <v>#DIV/0!</v>
      </c>
      <c r="AA56" s="59">
        <v>1</v>
      </c>
      <c r="AB56" s="59">
        <v>3</v>
      </c>
      <c r="AC56">
        <f t="shared" si="1"/>
        <v>4</v>
      </c>
      <c r="AD56" s="59">
        <v>1</v>
      </c>
      <c r="AE56" s="59">
        <v>1</v>
      </c>
      <c r="AF56">
        <f t="shared" si="2"/>
        <v>2</v>
      </c>
    </row>
    <row r="57" spans="1:32">
      <c r="A57" s="16">
        <v>54</v>
      </c>
      <c r="B57">
        <v>867</v>
      </c>
      <c r="C57">
        <v>40</v>
      </c>
      <c r="D57" s="59"/>
      <c r="E57">
        <v>4</v>
      </c>
      <c r="F57" s="59"/>
      <c r="G57">
        <v>2</v>
      </c>
      <c r="H57" s="59">
        <v>1</v>
      </c>
      <c r="I57" s="59"/>
      <c r="J57" s="59">
        <v>1</v>
      </c>
      <c r="K57" s="59" t="s">
        <v>88</v>
      </c>
      <c r="L57" s="52"/>
      <c r="M57" s="16">
        <v>54</v>
      </c>
      <c r="N57" s="1">
        <v>7158</v>
      </c>
      <c r="O57" s="1" t="e">
        <f xml:space="preserve"> AVERAGE( D327:D332)</f>
        <v>#DIV/0!</v>
      </c>
      <c r="P57" s="1">
        <f xml:space="preserve"> AVERAGE( E327:E332)</f>
        <v>0.16666666666666666</v>
      </c>
      <c r="Q57" s="1" t="e">
        <f xml:space="preserve"> AVERAGE( F327:F332)</f>
        <v>#DIV/0!</v>
      </c>
      <c r="R57" s="1"/>
      <c r="S57" s="1"/>
      <c r="T57" s="1"/>
      <c r="U57" s="1" t="e">
        <f xml:space="preserve"> AVERAGE( K327:K332)</f>
        <v>#DIV/0!</v>
      </c>
      <c r="V57" s="1"/>
      <c r="W57" t="e">
        <f t="shared" si="3"/>
        <v>#DIV/0!</v>
      </c>
      <c r="AA57" s="59"/>
      <c r="AB57" s="59">
        <v>4</v>
      </c>
      <c r="AC57">
        <f t="shared" si="1"/>
        <v>4</v>
      </c>
      <c r="AD57" s="59"/>
      <c r="AE57" s="59"/>
      <c r="AF57">
        <f t="shared" si="2"/>
        <v>0</v>
      </c>
    </row>
    <row r="58" spans="1:32">
      <c r="A58" s="16">
        <v>55</v>
      </c>
      <c r="B58">
        <v>968</v>
      </c>
      <c r="C58">
        <v>1</v>
      </c>
      <c r="D58" s="59"/>
      <c r="E58">
        <v>4</v>
      </c>
      <c r="F58" s="59"/>
      <c r="G58">
        <v>0</v>
      </c>
      <c r="H58" s="59"/>
      <c r="I58" s="59"/>
      <c r="J58" s="59">
        <v>1</v>
      </c>
      <c r="K58" s="59" t="s">
        <v>89</v>
      </c>
      <c r="L58" s="52"/>
      <c r="AA58" s="59">
        <v>1</v>
      </c>
      <c r="AB58" s="59">
        <v>3</v>
      </c>
      <c r="AC58">
        <f t="shared" si="1"/>
        <v>4</v>
      </c>
      <c r="AD58" s="59">
        <v>1</v>
      </c>
      <c r="AE58" s="59"/>
      <c r="AF58">
        <f t="shared" si="2"/>
        <v>1</v>
      </c>
    </row>
    <row r="59" spans="1:32">
      <c r="A59" s="16">
        <v>56</v>
      </c>
      <c r="B59">
        <v>968</v>
      </c>
      <c r="C59">
        <v>17</v>
      </c>
      <c r="D59" s="59"/>
      <c r="E59">
        <v>4</v>
      </c>
      <c r="F59" s="59"/>
      <c r="G59">
        <v>1</v>
      </c>
      <c r="H59" s="59"/>
      <c r="I59" s="59"/>
      <c r="J59" s="59">
        <v>1</v>
      </c>
      <c r="K59" s="59" t="s">
        <v>90</v>
      </c>
      <c r="L59" s="52"/>
      <c r="AA59" s="59"/>
      <c r="AB59" s="59">
        <v>1</v>
      </c>
      <c r="AC59">
        <f t="shared" si="1"/>
        <v>1</v>
      </c>
      <c r="AD59" s="59"/>
      <c r="AE59" s="59">
        <v>1</v>
      </c>
      <c r="AF59">
        <f t="shared" si="2"/>
        <v>1</v>
      </c>
    </row>
    <row r="60" spans="1:32">
      <c r="A60" s="16">
        <v>57</v>
      </c>
      <c r="B60">
        <v>968</v>
      </c>
      <c r="C60">
        <v>28</v>
      </c>
      <c r="D60" s="59"/>
      <c r="E60">
        <v>1</v>
      </c>
      <c r="F60" s="59"/>
      <c r="G60">
        <v>1</v>
      </c>
      <c r="H60" s="59"/>
      <c r="I60" s="59"/>
      <c r="J60" s="59">
        <v>1</v>
      </c>
      <c r="K60" s="59"/>
      <c r="L60" s="52"/>
      <c r="AA60" s="59"/>
      <c r="AB60" s="59">
        <v>1</v>
      </c>
      <c r="AC60">
        <f t="shared" si="1"/>
        <v>1</v>
      </c>
      <c r="AD60" s="59">
        <v>1</v>
      </c>
      <c r="AE60" s="59">
        <v>1</v>
      </c>
      <c r="AF60">
        <f t="shared" si="2"/>
        <v>2</v>
      </c>
    </row>
    <row r="61" spans="1:32">
      <c r="A61" s="16">
        <v>58</v>
      </c>
      <c r="B61">
        <v>968</v>
      </c>
      <c r="C61">
        <v>33</v>
      </c>
      <c r="D61" s="59"/>
      <c r="E61">
        <v>1</v>
      </c>
      <c r="F61" s="59"/>
      <c r="G61">
        <v>2</v>
      </c>
      <c r="H61" s="59"/>
      <c r="I61" s="59"/>
      <c r="J61" s="59">
        <v>1</v>
      </c>
      <c r="K61" s="59" t="s">
        <v>91</v>
      </c>
      <c r="L61" s="52"/>
      <c r="AA61" s="59"/>
      <c r="AB61" s="59">
        <v>2</v>
      </c>
      <c r="AC61">
        <f t="shared" si="1"/>
        <v>2</v>
      </c>
      <c r="AD61" s="59">
        <v>1</v>
      </c>
      <c r="AE61" s="59">
        <v>1</v>
      </c>
      <c r="AF61">
        <f t="shared" si="2"/>
        <v>2</v>
      </c>
    </row>
    <row r="62" spans="1:32">
      <c r="A62" s="16">
        <v>59</v>
      </c>
      <c r="B62">
        <v>980</v>
      </c>
      <c r="C62">
        <v>5</v>
      </c>
      <c r="D62" s="59"/>
      <c r="E62">
        <v>2</v>
      </c>
      <c r="F62" s="59"/>
      <c r="G62">
        <v>2</v>
      </c>
      <c r="H62" s="59"/>
      <c r="I62" s="59"/>
      <c r="J62" s="59">
        <v>1</v>
      </c>
      <c r="K62" s="59" t="s">
        <v>92</v>
      </c>
      <c r="L62" s="52"/>
      <c r="AA62" s="59"/>
      <c r="AB62" s="59">
        <v>3</v>
      </c>
      <c r="AC62">
        <f t="shared" si="1"/>
        <v>3</v>
      </c>
      <c r="AD62" s="59"/>
      <c r="AE62" s="59"/>
      <c r="AF62">
        <f t="shared" si="2"/>
        <v>0</v>
      </c>
    </row>
    <row r="63" spans="1:32">
      <c r="A63" s="16">
        <v>60</v>
      </c>
      <c r="B63">
        <v>980</v>
      </c>
      <c r="C63">
        <v>13</v>
      </c>
      <c r="D63" s="59"/>
      <c r="E63">
        <v>3</v>
      </c>
      <c r="F63" s="59"/>
      <c r="G63">
        <v>0</v>
      </c>
      <c r="H63" s="59"/>
      <c r="I63" s="59"/>
      <c r="J63" s="59">
        <v>1</v>
      </c>
      <c r="K63" s="59" t="s">
        <v>93</v>
      </c>
      <c r="L63" s="52"/>
      <c r="AA63" s="59"/>
      <c r="AB63" s="59">
        <v>3</v>
      </c>
      <c r="AC63">
        <f t="shared" si="1"/>
        <v>3</v>
      </c>
      <c r="AD63" s="59"/>
      <c r="AE63" s="59">
        <v>1</v>
      </c>
      <c r="AF63">
        <f t="shared" si="2"/>
        <v>1</v>
      </c>
    </row>
    <row r="64" spans="1:32">
      <c r="A64" s="16">
        <v>61</v>
      </c>
      <c r="B64">
        <v>980</v>
      </c>
      <c r="C64">
        <v>21</v>
      </c>
      <c r="D64" s="59"/>
      <c r="E64">
        <v>3</v>
      </c>
      <c r="F64" s="59"/>
      <c r="G64">
        <v>1</v>
      </c>
      <c r="H64" s="59"/>
      <c r="I64" s="59"/>
      <c r="J64" s="59">
        <v>1</v>
      </c>
      <c r="K64" s="59"/>
      <c r="L64" s="52"/>
      <c r="AA64" s="59">
        <v>1</v>
      </c>
      <c r="AB64" s="59">
        <v>3</v>
      </c>
      <c r="AC64">
        <f t="shared" si="1"/>
        <v>4</v>
      </c>
      <c r="AD64" s="59">
        <v>1</v>
      </c>
      <c r="AE64" s="59">
        <v>1</v>
      </c>
      <c r="AF64">
        <f t="shared" si="2"/>
        <v>2</v>
      </c>
    </row>
    <row r="65" spans="1:32">
      <c r="A65" s="16">
        <v>62</v>
      </c>
      <c r="B65">
        <v>980</v>
      </c>
      <c r="C65">
        <v>32</v>
      </c>
      <c r="D65" s="59"/>
      <c r="E65">
        <v>4</v>
      </c>
      <c r="F65" s="59"/>
      <c r="G65">
        <v>2</v>
      </c>
      <c r="H65" s="59">
        <v>1</v>
      </c>
      <c r="I65" s="59"/>
      <c r="J65" s="59">
        <v>1</v>
      </c>
      <c r="K65" s="59" t="s">
        <v>94</v>
      </c>
      <c r="L65" s="52"/>
      <c r="AA65" s="59"/>
      <c r="AB65" s="59"/>
      <c r="AC65">
        <f t="shared" si="1"/>
        <v>0</v>
      </c>
      <c r="AD65" s="59"/>
      <c r="AE65" s="59"/>
      <c r="AF65">
        <f t="shared" si="2"/>
        <v>0</v>
      </c>
    </row>
    <row r="66" spans="1:32">
      <c r="A66" s="16">
        <v>63</v>
      </c>
      <c r="B66">
        <v>1197</v>
      </c>
      <c r="C66">
        <v>6</v>
      </c>
      <c r="D66" s="59"/>
      <c r="E66">
        <v>0</v>
      </c>
      <c r="F66" s="59"/>
      <c r="G66">
        <v>0</v>
      </c>
      <c r="H66" s="59"/>
      <c r="I66" s="59"/>
      <c r="J66" s="59">
        <v>0</v>
      </c>
      <c r="K66" s="59" t="s">
        <v>95</v>
      </c>
      <c r="L66" s="52"/>
      <c r="AA66" s="59"/>
      <c r="AB66" s="59"/>
      <c r="AC66">
        <f t="shared" si="1"/>
        <v>0</v>
      </c>
      <c r="AD66" s="59"/>
      <c r="AE66" s="59"/>
      <c r="AF66">
        <f t="shared" si="2"/>
        <v>0</v>
      </c>
    </row>
    <row r="67" spans="1:32">
      <c r="A67" s="16">
        <v>64</v>
      </c>
      <c r="B67">
        <v>1197</v>
      </c>
      <c r="C67">
        <v>12</v>
      </c>
      <c r="D67" s="59"/>
      <c r="E67">
        <v>0</v>
      </c>
      <c r="F67" s="59"/>
      <c r="G67">
        <v>0</v>
      </c>
      <c r="H67" s="59"/>
      <c r="I67" s="59"/>
      <c r="J67" s="59">
        <v>0</v>
      </c>
      <c r="K67" s="59" t="s">
        <v>96</v>
      </c>
      <c r="L67" s="52"/>
      <c r="AA67" s="59"/>
      <c r="AB67" s="59"/>
      <c r="AC67">
        <f t="shared" si="1"/>
        <v>0</v>
      </c>
      <c r="AD67" s="59"/>
      <c r="AE67" s="59"/>
      <c r="AF67">
        <f t="shared" si="2"/>
        <v>0</v>
      </c>
    </row>
    <row r="68" spans="1:32">
      <c r="A68" s="16">
        <v>65</v>
      </c>
      <c r="B68">
        <v>1197</v>
      </c>
      <c r="C68">
        <v>23</v>
      </c>
      <c r="D68" s="59"/>
      <c r="E68">
        <v>0</v>
      </c>
      <c r="F68" s="59"/>
      <c r="G68">
        <v>0</v>
      </c>
      <c r="H68" s="59"/>
      <c r="I68" s="59"/>
      <c r="J68" s="59">
        <v>0</v>
      </c>
      <c r="K68" s="59" t="s">
        <v>97</v>
      </c>
      <c r="L68" s="52"/>
      <c r="AA68" s="59"/>
      <c r="AB68" s="59"/>
      <c r="AC68">
        <f t="shared" ref="AC68:AC131" si="4" xml:space="preserve"> AA68 + AB68</f>
        <v>0</v>
      </c>
      <c r="AD68" s="59"/>
      <c r="AE68" s="59"/>
      <c r="AF68">
        <f t="shared" ref="AF68:AF131" si="5">AD68 + AE68</f>
        <v>0</v>
      </c>
    </row>
    <row r="69" spans="1:32">
      <c r="A69" s="16">
        <v>66</v>
      </c>
      <c r="B69">
        <v>1197</v>
      </c>
      <c r="C69">
        <v>29</v>
      </c>
      <c r="D69" s="59"/>
      <c r="E69">
        <v>0</v>
      </c>
      <c r="F69" s="59"/>
      <c r="G69">
        <v>0</v>
      </c>
      <c r="H69" s="59"/>
      <c r="I69" s="59"/>
      <c r="J69" s="59">
        <v>0</v>
      </c>
      <c r="K69" s="59" t="s">
        <v>98</v>
      </c>
      <c r="L69" s="52"/>
      <c r="AA69" s="59"/>
      <c r="AB69" s="59"/>
      <c r="AC69">
        <f t="shared" si="4"/>
        <v>0</v>
      </c>
      <c r="AD69" s="59"/>
      <c r="AE69" s="59"/>
      <c r="AF69">
        <f t="shared" si="5"/>
        <v>0</v>
      </c>
    </row>
    <row r="70" spans="1:32">
      <c r="A70" s="16">
        <v>67</v>
      </c>
      <c r="B70">
        <v>1197</v>
      </c>
      <c r="C70">
        <v>43</v>
      </c>
      <c r="D70" s="59"/>
      <c r="E70">
        <v>0</v>
      </c>
      <c r="F70" s="59"/>
      <c r="G70">
        <v>0</v>
      </c>
      <c r="H70" s="59"/>
      <c r="I70" s="59"/>
      <c r="J70" s="59">
        <v>0</v>
      </c>
      <c r="K70" s="59" t="s">
        <v>99</v>
      </c>
      <c r="L70" s="52"/>
      <c r="AA70" s="59"/>
      <c r="AB70" s="59">
        <v>5</v>
      </c>
      <c r="AC70">
        <f t="shared" si="4"/>
        <v>5</v>
      </c>
      <c r="AD70" s="59"/>
      <c r="AE70" s="59"/>
      <c r="AF70">
        <f t="shared" si="5"/>
        <v>0</v>
      </c>
    </row>
    <row r="71" spans="1:32">
      <c r="A71" s="16">
        <v>68</v>
      </c>
      <c r="B71">
        <v>1452</v>
      </c>
      <c r="C71">
        <v>9</v>
      </c>
      <c r="D71" s="59"/>
      <c r="E71">
        <v>5</v>
      </c>
      <c r="F71" s="59"/>
      <c r="G71">
        <v>0</v>
      </c>
      <c r="H71" s="59"/>
      <c r="I71" s="59"/>
      <c r="J71" s="59">
        <v>1</v>
      </c>
      <c r="K71" s="59" t="s">
        <v>100</v>
      </c>
      <c r="L71" s="52"/>
      <c r="AA71" s="59">
        <v>2</v>
      </c>
      <c r="AB71" s="59">
        <v>5</v>
      </c>
      <c r="AC71">
        <f t="shared" si="4"/>
        <v>7</v>
      </c>
      <c r="AD71" s="59">
        <v>1</v>
      </c>
      <c r="AE71" s="59"/>
      <c r="AF71">
        <f t="shared" si="5"/>
        <v>1</v>
      </c>
    </row>
    <row r="72" spans="1:32">
      <c r="A72" s="16">
        <v>69</v>
      </c>
      <c r="B72">
        <v>1452</v>
      </c>
      <c r="C72">
        <v>14</v>
      </c>
      <c r="D72" s="59"/>
      <c r="E72">
        <v>7</v>
      </c>
      <c r="F72" s="59"/>
      <c r="G72">
        <v>1</v>
      </c>
      <c r="H72" s="59"/>
      <c r="I72" s="59"/>
      <c r="J72" s="59">
        <v>1</v>
      </c>
      <c r="K72" s="59" t="s">
        <v>101</v>
      </c>
      <c r="L72" s="52"/>
      <c r="AA72" s="59"/>
      <c r="AB72" s="59">
        <v>2</v>
      </c>
      <c r="AC72">
        <f t="shared" si="4"/>
        <v>2</v>
      </c>
      <c r="AD72" s="59"/>
      <c r="AE72" s="59">
        <v>1</v>
      </c>
      <c r="AF72">
        <f t="shared" si="5"/>
        <v>1</v>
      </c>
    </row>
    <row r="73" spans="1:32">
      <c r="A73" s="16">
        <v>70</v>
      </c>
      <c r="B73">
        <v>1452</v>
      </c>
      <c r="C73">
        <v>21</v>
      </c>
      <c r="D73" s="59"/>
      <c r="E73">
        <v>2</v>
      </c>
      <c r="F73" s="59"/>
      <c r="G73">
        <v>1</v>
      </c>
      <c r="H73" s="59"/>
      <c r="I73" s="59"/>
      <c r="J73" s="59">
        <v>0</v>
      </c>
      <c r="K73" s="59" t="s">
        <v>102</v>
      </c>
      <c r="L73" s="52"/>
      <c r="AA73" s="59">
        <v>2</v>
      </c>
      <c r="AB73" s="59">
        <v>4</v>
      </c>
      <c r="AC73">
        <f t="shared" si="4"/>
        <v>6</v>
      </c>
      <c r="AD73" s="59"/>
      <c r="AE73" s="59"/>
      <c r="AF73">
        <f t="shared" si="5"/>
        <v>0</v>
      </c>
    </row>
    <row r="74" spans="1:32">
      <c r="A74" s="16">
        <v>71</v>
      </c>
      <c r="B74">
        <v>1452</v>
      </c>
      <c r="C74">
        <v>36</v>
      </c>
      <c r="D74" s="59">
        <v>2</v>
      </c>
      <c r="E74">
        <v>6</v>
      </c>
      <c r="F74" s="59"/>
      <c r="G74">
        <v>0</v>
      </c>
      <c r="H74" s="59"/>
      <c r="I74" s="59"/>
      <c r="J74" s="59">
        <v>2</v>
      </c>
      <c r="K74" s="59" t="s">
        <v>103</v>
      </c>
      <c r="L74" s="52"/>
      <c r="AA74" s="59"/>
      <c r="AB74" s="59"/>
      <c r="AC74">
        <f t="shared" si="4"/>
        <v>0</v>
      </c>
      <c r="AD74" s="59"/>
      <c r="AE74" s="59"/>
      <c r="AF74">
        <f t="shared" si="5"/>
        <v>0</v>
      </c>
    </row>
    <row r="75" spans="1:32">
      <c r="A75" s="16">
        <v>72</v>
      </c>
      <c r="B75">
        <v>1452</v>
      </c>
      <c r="C75">
        <v>43</v>
      </c>
      <c r="D75" s="59"/>
      <c r="E75">
        <v>0</v>
      </c>
      <c r="F75" s="59"/>
      <c r="G75">
        <v>0</v>
      </c>
      <c r="H75" s="59"/>
      <c r="I75" s="59"/>
      <c r="J75" s="59">
        <v>0</v>
      </c>
      <c r="K75" s="59"/>
      <c r="L75" s="52"/>
      <c r="AA75" s="59"/>
      <c r="AB75" s="59"/>
      <c r="AC75">
        <f t="shared" si="4"/>
        <v>0</v>
      </c>
      <c r="AD75" s="59"/>
      <c r="AE75" s="59"/>
      <c r="AF75">
        <f t="shared" si="5"/>
        <v>0</v>
      </c>
    </row>
    <row r="76" spans="1:32">
      <c r="A76" s="16">
        <v>73</v>
      </c>
      <c r="B76">
        <v>1515</v>
      </c>
      <c r="C76">
        <v>7</v>
      </c>
      <c r="D76" s="59"/>
      <c r="E76">
        <v>0</v>
      </c>
      <c r="F76" s="59"/>
      <c r="G76">
        <v>0</v>
      </c>
      <c r="H76" s="59"/>
      <c r="I76" s="59"/>
      <c r="J76" s="59">
        <v>1</v>
      </c>
      <c r="K76" s="59" t="s">
        <v>104</v>
      </c>
      <c r="L76" s="52"/>
      <c r="AA76" s="59"/>
      <c r="AB76" s="59"/>
      <c r="AC76">
        <f t="shared" si="4"/>
        <v>0</v>
      </c>
      <c r="AD76" s="59"/>
      <c r="AE76" s="59"/>
      <c r="AF76">
        <f t="shared" si="5"/>
        <v>0</v>
      </c>
    </row>
    <row r="77" spans="1:32">
      <c r="A77" s="16">
        <v>74</v>
      </c>
      <c r="B77">
        <v>1515</v>
      </c>
      <c r="C77">
        <v>15</v>
      </c>
      <c r="D77" s="59"/>
      <c r="E77">
        <v>0</v>
      </c>
      <c r="F77" s="59"/>
      <c r="G77">
        <v>0</v>
      </c>
      <c r="H77" s="59"/>
      <c r="I77" s="59"/>
      <c r="J77" s="59">
        <v>1</v>
      </c>
      <c r="K77" s="59" t="s">
        <v>105</v>
      </c>
      <c r="L77" s="52"/>
      <c r="AA77" s="59"/>
      <c r="AB77" s="59"/>
      <c r="AC77">
        <f t="shared" si="4"/>
        <v>0</v>
      </c>
      <c r="AD77" s="59"/>
      <c r="AE77" s="59"/>
      <c r="AF77">
        <f t="shared" si="5"/>
        <v>0</v>
      </c>
    </row>
    <row r="78" spans="1:32">
      <c r="A78" s="16">
        <v>75</v>
      </c>
      <c r="B78">
        <v>1515</v>
      </c>
      <c r="C78">
        <v>26</v>
      </c>
      <c r="D78" s="59"/>
      <c r="E78">
        <v>0</v>
      </c>
      <c r="F78" s="59"/>
      <c r="G78">
        <v>0</v>
      </c>
      <c r="H78" s="59"/>
      <c r="I78" s="59"/>
      <c r="J78" s="59">
        <v>0</v>
      </c>
      <c r="K78" s="59" t="s">
        <v>106</v>
      </c>
      <c r="L78" s="52"/>
      <c r="AA78" s="59"/>
      <c r="AB78" s="59"/>
      <c r="AC78">
        <f t="shared" si="4"/>
        <v>0</v>
      </c>
      <c r="AD78" s="59"/>
      <c r="AE78" s="59"/>
      <c r="AF78">
        <f t="shared" si="5"/>
        <v>0</v>
      </c>
    </row>
    <row r="79" spans="1:32">
      <c r="A79" s="16">
        <v>76</v>
      </c>
      <c r="B79">
        <v>1515</v>
      </c>
      <c r="C79">
        <v>33</v>
      </c>
      <c r="D79" s="59"/>
      <c r="E79">
        <v>0</v>
      </c>
      <c r="F79" s="59"/>
      <c r="G79">
        <v>0</v>
      </c>
      <c r="H79" s="59"/>
      <c r="I79" s="59"/>
      <c r="J79" s="59">
        <v>0</v>
      </c>
      <c r="K79" s="59" t="s">
        <v>107</v>
      </c>
      <c r="L79" s="52"/>
      <c r="AA79" s="59"/>
      <c r="AB79" s="59"/>
      <c r="AC79">
        <f t="shared" si="4"/>
        <v>0</v>
      </c>
      <c r="AD79" s="59"/>
      <c r="AE79" s="59"/>
      <c r="AF79">
        <f t="shared" si="5"/>
        <v>0</v>
      </c>
    </row>
    <row r="80" spans="1:32">
      <c r="A80" s="16">
        <v>77</v>
      </c>
      <c r="B80">
        <v>1515</v>
      </c>
      <c r="C80">
        <v>40</v>
      </c>
      <c r="D80" s="59"/>
      <c r="E80">
        <v>0</v>
      </c>
      <c r="F80" s="59"/>
      <c r="G80">
        <v>0</v>
      </c>
      <c r="H80" s="59"/>
      <c r="I80" s="59"/>
      <c r="J80" s="59">
        <v>1</v>
      </c>
      <c r="K80" s="59" t="s">
        <v>108</v>
      </c>
      <c r="L80" s="52"/>
      <c r="AA80" s="59"/>
      <c r="AB80" s="59"/>
      <c r="AC80">
        <f t="shared" si="4"/>
        <v>0</v>
      </c>
      <c r="AD80" s="59"/>
      <c r="AE80" s="59"/>
      <c r="AF80">
        <f t="shared" si="5"/>
        <v>0</v>
      </c>
    </row>
    <row r="81" spans="1:32">
      <c r="A81" s="16">
        <v>78</v>
      </c>
      <c r="B81">
        <v>1759</v>
      </c>
      <c r="C81">
        <v>5</v>
      </c>
      <c r="D81" s="59"/>
      <c r="E81">
        <v>0</v>
      </c>
      <c r="F81" s="59"/>
      <c r="G81">
        <v>0</v>
      </c>
      <c r="H81" s="59"/>
      <c r="I81" s="59"/>
      <c r="J81" s="59">
        <v>1</v>
      </c>
      <c r="K81" s="59"/>
      <c r="L81" s="52"/>
      <c r="AA81" s="59"/>
      <c r="AB81" s="59"/>
      <c r="AC81">
        <f t="shared" si="4"/>
        <v>0</v>
      </c>
      <c r="AD81" s="59"/>
      <c r="AE81" s="59"/>
      <c r="AF81">
        <f t="shared" si="5"/>
        <v>0</v>
      </c>
    </row>
    <row r="82" spans="1:32">
      <c r="A82" s="16">
        <v>79</v>
      </c>
      <c r="B82">
        <v>1759</v>
      </c>
      <c r="C82">
        <v>17</v>
      </c>
      <c r="D82" s="59"/>
      <c r="E82">
        <v>0</v>
      </c>
      <c r="F82" s="59"/>
      <c r="G82">
        <v>0</v>
      </c>
      <c r="H82" s="59"/>
      <c r="I82" s="59"/>
      <c r="J82" s="59">
        <v>1</v>
      </c>
      <c r="K82" s="59"/>
      <c r="L82" s="52"/>
      <c r="AA82" s="59"/>
      <c r="AB82" s="59"/>
      <c r="AC82">
        <f t="shared" si="4"/>
        <v>0</v>
      </c>
      <c r="AD82" s="59"/>
      <c r="AE82" s="59"/>
      <c r="AF82">
        <f t="shared" si="5"/>
        <v>0</v>
      </c>
    </row>
    <row r="83" spans="1:32">
      <c r="A83" s="16">
        <v>80</v>
      </c>
      <c r="B83">
        <v>1759</v>
      </c>
      <c r="C83">
        <v>23</v>
      </c>
      <c r="D83" s="59"/>
      <c r="E83">
        <v>0</v>
      </c>
      <c r="F83" s="59"/>
      <c r="G83">
        <v>0</v>
      </c>
      <c r="H83" s="59"/>
      <c r="I83" s="59"/>
      <c r="J83" s="59">
        <v>0</v>
      </c>
      <c r="K83" s="59"/>
      <c r="L83" s="52"/>
      <c r="AA83" s="59"/>
      <c r="AB83" s="59"/>
      <c r="AC83">
        <f t="shared" si="4"/>
        <v>0</v>
      </c>
      <c r="AD83" s="59"/>
      <c r="AE83" s="59"/>
      <c r="AF83">
        <f t="shared" si="5"/>
        <v>0</v>
      </c>
    </row>
    <row r="84" spans="1:32">
      <c r="A84" s="16">
        <v>81</v>
      </c>
      <c r="B84">
        <v>1759</v>
      </c>
      <c r="C84">
        <v>34</v>
      </c>
      <c r="D84" s="59"/>
      <c r="E84">
        <v>0</v>
      </c>
      <c r="F84" s="59"/>
      <c r="G84">
        <v>0</v>
      </c>
      <c r="H84" s="59"/>
      <c r="I84" s="59"/>
      <c r="J84" s="59">
        <v>0</v>
      </c>
      <c r="K84" s="59" t="s">
        <v>109</v>
      </c>
      <c r="L84" s="52"/>
      <c r="AA84" s="59"/>
      <c r="AB84" s="59"/>
      <c r="AC84">
        <f t="shared" si="4"/>
        <v>0</v>
      </c>
      <c r="AD84" s="59"/>
      <c r="AE84" s="59"/>
      <c r="AF84">
        <f t="shared" si="5"/>
        <v>0</v>
      </c>
    </row>
    <row r="85" spans="1:32">
      <c r="A85" s="16">
        <v>82</v>
      </c>
      <c r="B85">
        <v>1759</v>
      </c>
      <c r="C85">
        <v>41</v>
      </c>
      <c r="D85" s="59"/>
      <c r="E85">
        <v>0</v>
      </c>
      <c r="F85" s="59"/>
      <c r="G85">
        <v>0</v>
      </c>
      <c r="H85" s="59"/>
      <c r="I85" s="59"/>
      <c r="J85" s="59">
        <v>0</v>
      </c>
      <c r="K85" s="59" t="s">
        <v>110</v>
      </c>
      <c r="L85" s="52"/>
      <c r="AA85" s="59"/>
      <c r="AB85" s="59"/>
      <c r="AC85">
        <f t="shared" si="4"/>
        <v>0</v>
      </c>
      <c r="AD85" s="59"/>
      <c r="AE85" s="59"/>
      <c r="AF85">
        <f t="shared" si="5"/>
        <v>0</v>
      </c>
    </row>
    <row r="86" spans="1:32">
      <c r="A86" s="16">
        <v>83</v>
      </c>
      <c r="B86">
        <v>1972</v>
      </c>
      <c r="C86">
        <v>8</v>
      </c>
      <c r="D86" s="59"/>
      <c r="E86">
        <v>0</v>
      </c>
      <c r="F86" s="59"/>
      <c r="G86">
        <v>0</v>
      </c>
      <c r="H86" s="59"/>
      <c r="I86" s="59"/>
      <c r="J86" s="59">
        <v>1</v>
      </c>
      <c r="K86" s="59" t="s">
        <v>111</v>
      </c>
      <c r="L86" s="52"/>
      <c r="AA86" s="59"/>
      <c r="AB86" s="59"/>
      <c r="AC86">
        <f t="shared" si="4"/>
        <v>0</v>
      </c>
      <c r="AD86" s="59"/>
      <c r="AE86" s="59"/>
      <c r="AF86">
        <f t="shared" si="5"/>
        <v>0</v>
      </c>
    </row>
    <row r="87" spans="1:32">
      <c r="A87" s="16">
        <v>84</v>
      </c>
      <c r="B87">
        <v>1972</v>
      </c>
      <c r="C87">
        <v>13</v>
      </c>
      <c r="D87" s="59"/>
      <c r="E87">
        <v>0</v>
      </c>
      <c r="F87" s="59"/>
      <c r="G87">
        <v>0</v>
      </c>
      <c r="H87" s="59"/>
      <c r="I87" s="59"/>
      <c r="J87" s="59">
        <v>1</v>
      </c>
      <c r="K87" s="59" t="s">
        <v>112</v>
      </c>
      <c r="L87" s="52"/>
      <c r="AA87" s="59"/>
      <c r="AB87" s="59"/>
      <c r="AC87">
        <f t="shared" si="4"/>
        <v>0</v>
      </c>
      <c r="AD87" s="59"/>
      <c r="AE87" s="59"/>
      <c r="AF87">
        <f t="shared" si="5"/>
        <v>0</v>
      </c>
    </row>
    <row r="88" spans="1:32">
      <c r="A88" s="16">
        <v>85</v>
      </c>
      <c r="B88">
        <v>1972</v>
      </c>
      <c r="C88">
        <v>23</v>
      </c>
      <c r="D88" s="59"/>
      <c r="E88">
        <v>0</v>
      </c>
      <c r="F88" s="59"/>
      <c r="G88">
        <v>0</v>
      </c>
      <c r="H88" s="59"/>
      <c r="I88" s="59"/>
      <c r="J88" s="59">
        <v>1</v>
      </c>
      <c r="K88" s="59" t="s">
        <v>113</v>
      </c>
      <c r="L88" s="52"/>
      <c r="AA88" s="59"/>
      <c r="AB88" s="59"/>
      <c r="AC88">
        <f t="shared" si="4"/>
        <v>0</v>
      </c>
      <c r="AD88" s="59"/>
      <c r="AE88" s="59"/>
      <c r="AF88">
        <f t="shared" si="5"/>
        <v>0</v>
      </c>
    </row>
    <row r="89" spans="1:32">
      <c r="A89" s="16">
        <v>86</v>
      </c>
      <c r="B89">
        <v>2375</v>
      </c>
      <c r="C89">
        <v>4</v>
      </c>
      <c r="D89" s="59"/>
      <c r="E89">
        <v>0</v>
      </c>
      <c r="F89" s="59"/>
      <c r="G89">
        <v>0</v>
      </c>
      <c r="H89" s="59"/>
      <c r="I89" s="59"/>
      <c r="J89" s="59">
        <v>0</v>
      </c>
      <c r="K89" s="59" t="s">
        <v>114</v>
      </c>
      <c r="L89" s="52"/>
      <c r="AA89" s="59"/>
      <c r="AB89" s="59"/>
      <c r="AC89">
        <f t="shared" si="4"/>
        <v>0</v>
      </c>
      <c r="AD89" s="59"/>
      <c r="AE89" s="59"/>
      <c r="AF89">
        <f t="shared" si="5"/>
        <v>0</v>
      </c>
    </row>
    <row r="90" spans="1:32">
      <c r="A90" s="16">
        <v>87</v>
      </c>
      <c r="B90">
        <v>2375</v>
      </c>
      <c r="C90">
        <v>16</v>
      </c>
      <c r="D90" s="59"/>
      <c r="E90">
        <v>0</v>
      </c>
      <c r="F90" s="59"/>
      <c r="G90">
        <v>0</v>
      </c>
      <c r="H90" s="59"/>
      <c r="I90" s="59"/>
      <c r="J90" s="59">
        <v>1</v>
      </c>
      <c r="K90" s="59" t="s">
        <v>115</v>
      </c>
      <c r="L90" s="52"/>
      <c r="M90" t="s">
        <v>40</v>
      </c>
      <c r="AA90" s="59"/>
      <c r="AB90" s="59"/>
      <c r="AC90">
        <f t="shared" si="4"/>
        <v>0</v>
      </c>
      <c r="AD90" s="59"/>
      <c r="AE90" s="59"/>
      <c r="AF90">
        <f t="shared" si="5"/>
        <v>0</v>
      </c>
    </row>
    <row r="91" spans="1:32">
      <c r="A91" s="16">
        <v>88</v>
      </c>
      <c r="B91">
        <v>2375</v>
      </c>
      <c r="C91">
        <v>22</v>
      </c>
      <c r="D91" s="59"/>
      <c r="E91">
        <v>0</v>
      </c>
      <c r="F91" s="59"/>
      <c r="G91">
        <v>0</v>
      </c>
      <c r="H91" s="59"/>
      <c r="I91" s="59"/>
      <c r="J91" s="59">
        <v>1</v>
      </c>
      <c r="K91" s="59" t="s">
        <v>116</v>
      </c>
      <c r="L91" s="52"/>
      <c r="AA91" s="59"/>
      <c r="AB91" s="59"/>
      <c r="AC91">
        <f t="shared" si="4"/>
        <v>0</v>
      </c>
      <c r="AD91" s="59"/>
      <c r="AE91" s="59"/>
      <c r="AF91">
        <f t="shared" si="5"/>
        <v>0</v>
      </c>
    </row>
    <row r="92" spans="1:32">
      <c r="A92" s="16">
        <v>89</v>
      </c>
      <c r="B92">
        <v>2375</v>
      </c>
      <c r="C92">
        <v>33</v>
      </c>
      <c r="D92" s="59"/>
      <c r="E92">
        <v>0</v>
      </c>
      <c r="F92" s="59"/>
      <c r="G92">
        <v>0</v>
      </c>
      <c r="H92" s="59"/>
      <c r="I92" s="59"/>
      <c r="J92" s="59">
        <v>1</v>
      </c>
      <c r="K92" s="59" t="s">
        <v>117</v>
      </c>
      <c r="L92" s="52"/>
      <c r="M92">
        <f>SUM(D91,E91,F91)</f>
        <v>0</v>
      </c>
      <c r="AA92" s="59"/>
      <c r="AB92" s="59">
        <v>3</v>
      </c>
      <c r="AC92">
        <f t="shared" si="4"/>
        <v>3</v>
      </c>
      <c r="AD92" s="59">
        <v>2</v>
      </c>
      <c r="AE92" s="59">
        <v>2</v>
      </c>
      <c r="AF92">
        <f t="shared" si="5"/>
        <v>4</v>
      </c>
    </row>
    <row r="93" spans="1:32">
      <c r="A93" s="16">
        <v>90</v>
      </c>
      <c r="B93">
        <v>2375</v>
      </c>
      <c r="C93">
        <v>38</v>
      </c>
      <c r="D93" s="59">
        <v>2</v>
      </c>
      <c r="E93">
        <v>3</v>
      </c>
      <c r="F93" s="59"/>
      <c r="G93">
        <v>4</v>
      </c>
      <c r="H93" s="59"/>
      <c r="I93" s="59"/>
      <c r="J93" s="59">
        <v>1</v>
      </c>
      <c r="K93" s="59"/>
      <c r="L93" s="52"/>
      <c r="M93">
        <f>SUM(D92,E92,F92)</f>
        <v>0</v>
      </c>
      <c r="AA93" s="59"/>
      <c r="AB93" s="59">
        <v>3</v>
      </c>
      <c r="AC93">
        <f t="shared" si="4"/>
        <v>3</v>
      </c>
      <c r="AD93" s="59"/>
      <c r="AE93" s="59">
        <v>2</v>
      </c>
      <c r="AF93">
        <f t="shared" si="5"/>
        <v>2</v>
      </c>
    </row>
    <row r="94" spans="1:32">
      <c r="A94" s="16">
        <v>91</v>
      </c>
      <c r="B94">
        <v>2496</v>
      </c>
      <c r="C94">
        <v>2</v>
      </c>
      <c r="D94" s="59">
        <v>2</v>
      </c>
      <c r="E94">
        <v>3</v>
      </c>
      <c r="F94" s="59"/>
      <c r="G94">
        <v>2</v>
      </c>
      <c r="H94" s="59"/>
      <c r="I94" s="59"/>
      <c r="J94" s="59">
        <v>2</v>
      </c>
      <c r="K94" s="59"/>
      <c r="L94" s="52"/>
      <c r="M94">
        <f t="shared" ref="M94:M98" si="6">SUM(D93,E93,F93)</f>
        <v>5</v>
      </c>
      <c r="AA94" s="59">
        <v>4</v>
      </c>
      <c r="AB94" s="59">
        <v>3</v>
      </c>
      <c r="AC94">
        <f t="shared" si="4"/>
        <v>7</v>
      </c>
      <c r="AD94" s="59">
        <v>2</v>
      </c>
      <c r="AE94" s="59">
        <v>2</v>
      </c>
      <c r="AF94">
        <f t="shared" si="5"/>
        <v>4</v>
      </c>
    </row>
    <row r="95" spans="1:32">
      <c r="A95" s="16">
        <v>92</v>
      </c>
      <c r="B95">
        <v>2496</v>
      </c>
      <c r="C95">
        <v>18</v>
      </c>
      <c r="D95" s="59"/>
      <c r="E95">
        <v>7</v>
      </c>
      <c r="F95" s="59"/>
      <c r="G95">
        <v>4</v>
      </c>
      <c r="H95" s="59"/>
      <c r="I95" s="59"/>
      <c r="J95" s="59">
        <v>2</v>
      </c>
      <c r="K95" s="59"/>
      <c r="L95" s="52"/>
      <c r="M95">
        <f t="shared" si="6"/>
        <v>5</v>
      </c>
      <c r="AA95" s="59"/>
      <c r="AB95" s="59">
        <v>3</v>
      </c>
      <c r="AC95">
        <f t="shared" si="4"/>
        <v>3</v>
      </c>
      <c r="AD95" s="59">
        <v>3</v>
      </c>
      <c r="AE95" s="59">
        <v>1</v>
      </c>
      <c r="AF95">
        <f t="shared" si="5"/>
        <v>4</v>
      </c>
    </row>
    <row r="96" spans="1:32">
      <c r="A96" s="16">
        <v>93</v>
      </c>
      <c r="B96">
        <v>2496</v>
      </c>
      <c r="C96">
        <v>27</v>
      </c>
      <c r="D96" s="59">
        <v>2</v>
      </c>
      <c r="E96">
        <v>3</v>
      </c>
      <c r="F96" s="59"/>
      <c r="G96">
        <v>4</v>
      </c>
      <c r="H96" s="59"/>
      <c r="I96" s="59"/>
      <c r="J96" s="59">
        <v>2</v>
      </c>
      <c r="K96" s="59"/>
      <c r="L96" s="52"/>
      <c r="M96">
        <f t="shared" si="6"/>
        <v>7</v>
      </c>
      <c r="AA96" s="59"/>
      <c r="AB96" s="59"/>
      <c r="AC96">
        <f t="shared" si="4"/>
        <v>0</v>
      </c>
      <c r="AD96" s="59">
        <v>5</v>
      </c>
      <c r="AE96" s="59"/>
      <c r="AF96">
        <f t="shared" si="5"/>
        <v>5</v>
      </c>
    </row>
    <row r="97" spans="1:32">
      <c r="A97" s="16">
        <v>94</v>
      </c>
      <c r="B97">
        <v>2496</v>
      </c>
      <c r="C97">
        <v>32</v>
      </c>
      <c r="D97" s="59"/>
      <c r="E97">
        <v>0</v>
      </c>
      <c r="F97" s="59"/>
      <c r="G97">
        <v>5</v>
      </c>
      <c r="H97" s="59"/>
      <c r="I97" s="59"/>
      <c r="J97" s="59">
        <v>2</v>
      </c>
      <c r="K97" s="59"/>
      <c r="L97" s="52"/>
      <c r="M97">
        <f t="shared" si="6"/>
        <v>5</v>
      </c>
      <c r="AA97" s="59"/>
      <c r="AB97" s="59"/>
      <c r="AC97">
        <f t="shared" si="4"/>
        <v>0</v>
      </c>
      <c r="AD97" s="59"/>
      <c r="AE97" s="59"/>
      <c r="AF97">
        <f t="shared" si="5"/>
        <v>0</v>
      </c>
    </row>
    <row r="98" spans="1:32">
      <c r="A98" s="16">
        <v>95</v>
      </c>
      <c r="B98">
        <v>2710</v>
      </c>
      <c r="C98">
        <v>8</v>
      </c>
      <c r="D98" s="59"/>
      <c r="E98">
        <v>0</v>
      </c>
      <c r="F98" s="59"/>
      <c r="G98">
        <v>0</v>
      </c>
      <c r="H98" s="59"/>
      <c r="I98" s="59"/>
      <c r="J98" s="59">
        <v>1</v>
      </c>
      <c r="K98" s="59" t="s">
        <v>118</v>
      </c>
      <c r="L98" s="52"/>
      <c r="M98">
        <f t="shared" si="6"/>
        <v>0</v>
      </c>
      <c r="AA98" s="59"/>
      <c r="AB98" s="59">
        <v>3</v>
      </c>
      <c r="AC98">
        <f t="shared" si="4"/>
        <v>3</v>
      </c>
      <c r="AD98" s="59">
        <v>2</v>
      </c>
      <c r="AE98" s="59">
        <v>2</v>
      </c>
      <c r="AF98">
        <f t="shared" si="5"/>
        <v>4</v>
      </c>
    </row>
    <row r="99" spans="1:32">
      <c r="A99" s="16">
        <v>96</v>
      </c>
      <c r="B99">
        <v>2710</v>
      </c>
      <c r="C99">
        <v>16</v>
      </c>
      <c r="D99" s="59">
        <v>4</v>
      </c>
      <c r="E99">
        <v>3</v>
      </c>
      <c r="F99" s="59"/>
      <c r="G99">
        <v>4</v>
      </c>
      <c r="H99" s="59"/>
      <c r="I99" s="59"/>
      <c r="J99" s="59">
        <v>2</v>
      </c>
      <c r="K99" s="59" t="s">
        <v>119</v>
      </c>
      <c r="L99" s="52"/>
      <c r="AA99" s="59"/>
      <c r="AB99" s="59">
        <v>3</v>
      </c>
      <c r="AC99">
        <f t="shared" si="4"/>
        <v>3</v>
      </c>
      <c r="AD99" s="59">
        <v>2</v>
      </c>
      <c r="AE99" s="59">
        <v>2</v>
      </c>
      <c r="AF99">
        <f t="shared" si="5"/>
        <v>4</v>
      </c>
    </row>
    <row r="100" spans="1:32">
      <c r="A100" s="16">
        <v>97</v>
      </c>
      <c r="B100">
        <v>2710</v>
      </c>
      <c r="C100">
        <v>21</v>
      </c>
      <c r="D100" s="59">
        <v>4</v>
      </c>
      <c r="E100">
        <v>3</v>
      </c>
      <c r="F100" s="59"/>
      <c r="G100">
        <v>4</v>
      </c>
      <c r="H100" s="59"/>
      <c r="I100" s="59"/>
      <c r="J100" s="59">
        <v>2</v>
      </c>
      <c r="K100" s="59" t="s">
        <v>120</v>
      </c>
      <c r="L100" s="52"/>
      <c r="AA100" s="59"/>
      <c r="AB100" s="59">
        <v>3</v>
      </c>
      <c r="AC100">
        <f t="shared" si="4"/>
        <v>3</v>
      </c>
      <c r="AD100" s="59">
        <v>3</v>
      </c>
      <c r="AE100" s="59">
        <v>2</v>
      </c>
      <c r="AF100">
        <f t="shared" si="5"/>
        <v>5</v>
      </c>
    </row>
    <row r="101" spans="1:32">
      <c r="A101" s="16">
        <v>98</v>
      </c>
      <c r="B101">
        <v>2710</v>
      </c>
      <c r="C101">
        <v>32</v>
      </c>
      <c r="D101" s="59">
        <v>2</v>
      </c>
      <c r="E101">
        <v>3</v>
      </c>
      <c r="F101" s="59"/>
      <c r="G101">
        <v>5</v>
      </c>
      <c r="H101" s="59"/>
      <c r="I101" s="59"/>
      <c r="J101" s="59">
        <v>2</v>
      </c>
      <c r="K101" s="59"/>
      <c r="L101" s="52"/>
      <c r="AA101" s="59"/>
      <c r="AB101" s="59">
        <v>3</v>
      </c>
      <c r="AC101">
        <f t="shared" si="4"/>
        <v>3</v>
      </c>
      <c r="AD101" s="59">
        <v>3</v>
      </c>
      <c r="AE101" s="59">
        <v>2</v>
      </c>
      <c r="AF101">
        <f t="shared" si="5"/>
        <v>5</v>
      </c>
    </row>
    <row r="102" spans="1:32">
      <c r="A102" s="16">
        <v>99</v>
      </c>
      <c r="B102">
        <v>2710</v>
      </c>
      <c r="C102">
        <v>40</v>
      </c>
      <c r="D102" s="59">
        <v>1</v>
      </c>
      <c r="E102">
        <v>3</v>
      </c>
      <c r="F102" s="59"/>
      <c r="G102">
        <v>5</v>
      </c>
      <c r="H102" s="59"/>
      <c r="I102" s="59"/>
      <c r="J102" s="59">
        <v>2</v>
      </c>
      <c r="K102" s="59" t="s">
        <v>121</v>
      </c>
      <c r="L102" s="52"/>
      <c r="AA102" s="59"/>
      <c r="AB102" s="59">
        <v>2</v>
      </c>
      <c r="AC102">
        <f t="shared" si="4"/>
        <v>2</v>
      </c>
      <c r="AD102" s="59">
        <v>3</v>
      </c>
      <c r="AE102" s="59"/>
      <c r="AF102">
        <f t="shared" si="5"/>
        <v>3</v>
      </c>
    </row>
    <row r="103" spans="1:32">
      <c r="A103" s="16">
        <v>100</v>
      </c>
      <c r="B103" s="3">
        <v>3309</v>
      </c>
      <c r="C103" s="3">
        <v>1</v>
      </c>
      <c r="D103" s="59">
        <v>1</v>
      </c>
      <c r="E103" s="3">
        <v>2</v>
      </c>
      <c r="F103" s="59"/>
      <c r="G103" s="3">
        <v>3</v>
      </c>
      <c r="H103" s="59"/>
      <c r="I103" s="59"/>
      <c r="J103" s="59">
        <v>1</v>
      </c>
      <c r="K103" s="59" t="s">
        <v>122</v>
      </c>
      <c r="L103" s="52"/>
      <c r="AA103" s="59"/>
      <c r="AB103" s="59">
        <v>2</v>
      </c>
      <c r="AC103">
        <f t="shared" si="4"/>
        <v>2</v>
      </c>
      <c r="AD103" s="59">
        <v>3</v>
      </c>
      <c r="AE103" s="59"/>
      <c r="AF103">
        <f t="shared" si="5"/>
        <v>3</v>
      </c>
    </row>
    <row r="104" spans="1:32">
      <c r="A104" s="16">
        <v>101</v>
      </c>
      <c r="B104">
        <v>3309</v>
      </c>
      <c r="C104">
        <v>15</v>
      </c>
      <c r="D104" s="59">
        <v>1</v>
      </c>
      <c r="E104">
        <v>2</v>
      </c>
      <c r="F104" s="59"/>
      <c r="G104">
        <v>3</v>
      </c>
      <c r="H104" s="59"/>
      <c r="I104" s="59"/>
      <c r="J104" s="59">
        <v>1</v>
      </c>
      <c r="K104" s="59" t="s">
        <v>123</v>
      </c>
      <c r="L104" s="52"/>
      <c r="AA104" s="59"/>
      <c r="AB104" s="59">
        <v>3</v>
      </c>
      <c r="AC104">
        <f t="shared" si="4"/>
        <v>3</v>
      </c>
      <c r="AD104" s="59">
        <v>3</v>
      </c>
      <c r="AE104" s="59">
        <v>2</v>
      </c>
      <c r="AF104">
        <f t="shared" si="5"/>
        <v>5</v>
      </c>
    </row>
    <row r="105" spans="1:32">
      <c r="A105" s="16">
        <v>102</v>
      </c>
      <c r="B105">
        <v>3309</v>
      </c>
      <c r="C105">
        <v>23</v>
      </c>
      <c r="D105" s="59">
        <v>2</v>
      </c>
      <c r="E105">
        <v>3</v>
      </c>
      <c r="F105" s="59"/>
      <c r="G105">
        <v>5</v>
      </c>
      <c r="H105" s="59"/>
      <c r="I105" s="59"/>
      <c r="J105" s="59">
        <v>2</v>
      </c>
      <c r="K105" s="59" t="s">
        <v>124</v>
      </c>
      <c r="L105" s="52"/>
      <c r="AA105" s="59"/>
      <c r="AB105" s="59">
        <v>3</v>
      </c>
      <c r="AC105">
        <f t="shared" si="4"/>
        <v>3</v>
      </c>
      <c r="AD105" s="59">
        <v>3</v>
      </c>
      <c r="AE105" s="59">
        <v>2</v>
      </c>
      <c r="AF105">
        <f t="shared" si="5"/>
        <v>5</v>
      </c>
    </row>
    <row r="106" spans="1:32">
      <c r="A106" s="16">
        <v>103</v>
      </c>
      <c r="B106">
        <v>3309</v>
      </c>
      <c r="C106">
        <v>32</v>
      </c>
      <c r="D106" s="59">
        <v>2</v>
      </c>
      <c r="E106">
        <v>3</v>
      </c>
      <c r="F106" s="59"/>
      <c r="G106">
        <v>5</v>
      </c>
      <c r="H106" s="59"/>
      <c r="I106" s="59"/>
      <c r="J106" s="59">
        <v>2</v>
      </c>
      <c r="K106" s="59"/>
      <c r="L106" s="52"/>
      <c r="AA106" s="59"/>
      <c r="AB106" s="59">
        <v>3</v>
      </c>
      <c r="AC106">
        <f t="shared" si="4"/>
        <v>3</v>
      </c>
      <c r="AD106" s="59">
        <v>3</v>
      </c>
      <c r="AE106" s="59">
        <v>2</v>
      </c>
      <c r="AF106">
        <f t="shared" si="5"/>
        <v>5</v>
      </c>
    </row>
    <row r="107" spans="1:32">
      <c r="A107" s="16">
        <v>104</v>
      </c>
      <c r="B107">
        <v>3309</v>
      </c>
      <c r="C107">
        <v>39</v>
      </c>
      <c r="D107" s="59">
        <v>2</v>
      </c>
      <c r="E107">
        <v>3</v>
      </c>
      <c r="F107" s="59"/>
      <c r="G107">
        <v>5</v>
      </c>
      <c r="H107" s="59"/>
      <c r="I107" s="59"/>
      <c r="J107" s="59">
        <v>2</v>
      </c>
      <c r="K107" s="59" t="s">
        <v>125</v>
      </c>
      <c r="L107" s="52"/>
      <c r="AA107" s="59"/>
      <c r="AB107" s="59">
        <v>2</v>
      </c>
      <c r="AC107">
        <f t="shared" si="4"/>
        <v>2</v>
      </c>
      <c r="AD107" s="59">
        <v>1</v>
      </c>
      <c r="AE107" s="59">
        <v>3</v>
      </c>
      <c r="AF107">
        <f t="shared" si="5"/>
        <v>4</v>
      </c>
    </row>
    <row r="108" spans="1:32">
      <c r="A108" s="16">
        <v>105</v>
      </c>
      <c r="B108">
        <v>3408</v>
      </c>
      <c r="C108">
        <v>7</v>
      </c>
      <c r="D108" s="59">
        <v>2</v>
      </c>
      <c r="E108">
        <v>2</v>
      </c>
      <c r="F108" s="59"/>
      <c r="G108">
        <v>4</v>
      </c>
      <c r="H108" s="59"/>
      <c r="I108" s="59"/>
      <c r="J108" s="59">
        <v>2</v>
      </c>
      <c r="K108" s="59" t="s">
        <v>126</v>
      </c>
      <c r="L108" s="52"/>
      <c r="AA108" s="59"/>
      <c r="AB108" s="59">
        <v>6</v>
      </c>
      <c r="AC108">
        <f t="shared" si="4"/>
        <v>6</v>
      </c>
      <c r="AD108" s="59"/>
      <c r="AE108" s="59"/>
      <c r="AF108">
        <f t="shared" si="5"/>
        <v>0</v>
      </c>
    </row>
    <row r="109" spans="1:32">
      <c r="A109" s="16">
        <v>106</v>
      </c>
      <c r="B109">
        <v>3408</v>
      </c>
      <c r="C109">
        <v>16</v>
      </c>
      <c r="D109" s="59"/>
      <c r="E109">
        <v>6</v>
      </c>
      <c r="F109" s="59"/>
      <c r="G109">
        <v>0</v>
      </c>
      <c r="H109" s="59"/>
      <c r="I109" s="59"/>
      <c r="J109" s="59">
        <v>3</v>
      </c>
      <c r="K109" s="59" t="s">
        <v>127</v>
      </c>
      <c r="L109" s="52"/>
      <c r="AA109" s="59"/>
      <c r="AB109" s="59">
        <v>3</v>
      </c>
      <c r="AC109">
        <f t="shared" si="4"/>
        <v>3</v>
      </c>
      <c r="AD109" s="59">
        <v>2</v>
      </c>
      <c r="AE109" s="59">
        <v>2</v>
      </c>
      <c r="AF109">
        <f t="shared" si="5"/>
        <v>4</v>
      </c>
    </row>
    <row r="110" spans="1:32">
      <c r="A110" s="16">
        <v>107</v>
      </c>
      <c r="B110">
        <v>3408</v>
      </c>
      <c r="C110">
        <v>28</v>
      </c>
      <c r="D110" s="59"/>
      <c r="E110">
        <v>3</v>
      </c>
      <c r="F110" s="59"/>
      <c r="G110">
        <v>4</v>
      </c>
      <c r="H110" s="59"/>
      <c r="I110" s="59"/>
      <c r="J110" s="59">
        <v>3</v>
      </c>
      <c r="K110" s="59"/>
      <c r="L110" s="52"/>
      <c r="AA110" s="59"/>
      <c r="AB110" s="59">
        <v>3</v>
      </c>
      <c r="AC110">
        <f t="shared" si="4"/>
        <v>3</v>
      </c>
      <c r="AD110" s="59"/>
      <c r="AE110" s="59">
        <v>2</v>
      </c>
      <c r="AF110">
        <f t="shared" si="5"/>
        <v>2</v>
      </c>
    </row>
    <row r="111" spans="1:32">
      <c r="A111" s="16">
        <v>108</v>
      </c>
      <c r="B111">
        <v>3408</v>
      </c>
      <c r="C111">
        <v>43</v>
      </c>
      <c r="D111" s="59">
        <v>1</v>
      </c>
      <c r="E111">
        <v>3</v>
      </c>
      <c r="F111" s="59"/>
      <c r="G111">
        <v>2</v>
      </c>
      <c r="H111" s="59"/>
      <c r="I111" s="59"/>
      <c r="J111" s="59">
        <v>1</v>
      </c>
      <c r="K111" s="59"/>
      <c r="L111" s="52"/>
      <c r="AA111" s="59"/>
      <c r="AB111" s="59">
        <v>3</v>
      </c>
      <c r="AC111">
        <f t="shared" si="4"/>
        <v>3</v>
      </c>
      <c r="AD111" s="59">
        <v>1</v>
      </c>
      <c r="AE111" s="59"/>
      <c r="AF111">
        <f t="shared" si="5"/>
        <v>1</v>
      </c>
    </row>
    <row r="112" spans="1:32">
      <c r="A112" s="16">
        <v>109</v>
      </c>
      <c r="B112">
        <v>3476</v>
      </c>
      <c r="C112">
        <v>6</v>
      </c>
      <c r="D112" s="59">
        <v>1</v>
      </c>
      <c r="E112">
        <v>3</v>
      </c>
      <c r="F112" s="59"/>
      <c r="G112">
        <v>1</v>
      </c>
      <c r="H112" s="59"/>
      <c r="I112" s="59"/>
      <c r="J112" s="59">
        <v>2</v>
      </c>
      <c r="K112" s="59" t="s">
        <v>128</v>
      </c>
      <c r="L112" s="52"/>
      <c r="AA112" s="59"/>
      <c r="AB112" s="59">
        <v>3</v>
      </c>
      <c r="AC112">
        <f t="shared" si="4"/>
        <v>3</v>
      </c>
      <c r="AD112" s="59"/>
      <c r="AE112" s="59">
        <v>1</v>
      </c>
      <c r="AF112">
        <f t="shared" si="5"/>
        <v>1</v>
      </c>
    </row>
    <row r="113" spans="1:32">
      <c r="A113" s="16">
        <v>110</v>
      </c>
      <c r="B113">
        <v>3476</v>
      </c>
      <c r="C113">
        <v>11</v>
      </c>
      <c r="D113" s="59">
        <v>1</v>
      </c>
      <c r="E113">
        <v>3</v>
      </c>
      <c r="F113" s="59"/>
      <c r="G113">
        <v>1</v>
      </c>
      <c r="H113" s="59"/>
      <c r="I113" s="59"/>
      <c r="J113" s="59">
        <v>0</v>
      </c>
      <c r="K113" s="59"/>
      <c r="L113" s="52"/>
      <c r="AA113" s="59"/>
      <c r="AB113" s="59">
        <v>1</v>
      </c>
      <c r="AC113">
        <f t="shared" si="4"/>
        <v>1</v>
      </c>
      <c r="AD113" s="59"/>
      <c r="AE113" s="59"/>
      <c r="AF113">
        <f t="shared" si="5"/>
        <v>0</v>
      </c>
    </row>
    <row r="114" spans="1:32">
      <c r="A114" s="16">
        <v>111</v>
      </c>
      <c r="B114">
        <v>3476</v>
      </c>
      <c r="C114">
        <v>21</v>
      </c>
      <c r="D114" s="59"/>
      <c r="E114">
        <v>1</v>
      </c>
      <c r="F114" s="59"/>
      <c r="G114">
        <v>0</v>
      </c>
      <c r="H114" s="59"/>
      <c r="I114" s="59"/>
      <c r="J114" s="59">
        <v>1</v>
      </c>
      <c r="K114" s="59"/>
      <c r="L114" s="52"/>
      <c r="AA114" s="59"/>
      <c r="AB114" s="59">
        <v>4</v>
      </c>
      <c r="AC114">
        <f t="shared" si="4"/>
        <v>4</v>
      </c>
      <c r="AD114" s="59"/>
      <c r="AE114" s="59"/>
      <c r="AF114">
        <f t="shared" si="5"/>
        <v>0</v>
      </c>
    </row>
    <row r="115" spans="1:32">
      <c r="A115" s="16">
        <v>112</v>
      </c>
      <c r="B115">
        <v>3952</v>
      </c>
      <c r="C115">
        <v>9</v>
      </c>
      <c r="D115" s="59"/>
      <c r="E115">
        <v>4</v>
      </c>
      <c r="F115" s="59"/>
      <c r="G115">
        <v>0</v>
      </c>
      <c r="H115" s="59"/>
      <c r="I115" s="59"/>
      <c r="J115" s="59">
        <v>1</v>
      </c>
      <c r="K115" s="59" t="s">
        <v>129</v>
      </c>
      <c r="L115" s="52"/>
      <c r="AA115" s="59"/>
      <c r="AB115" s="59">
        <v>3</v>
      </c>
      <c r="AC115">
        <f t="shared" si="4"/>
        <v>3</v>
      </c>
      <c r="AD115" s="59"/>
      <c r="AE115" s="59">
        <v>1</v>
      </c>
      <c r="AF115">
        <f t="shared" si="5"/>
        <v>1</v>
      </c>
    </row>
    <row r="116" spans="1:32">
      <c r="A116" s="16">
        <v>113</v>
      </c>
      <c r="B116">
        <v>3952</v>
      </c>
      <c r="C116">
        <v>19</v>
      </c>
      <c r="D116" s="59">
        <v>1</v>
      </c>
      <c r="E116">
        <v>3</v>
      </c>
      <c r="F116" s="59"/>
      <c r="G116">
        <v>1</v>
      </c>
      <c r="H116" s="59"/>
      <c r="I116" s="59"/>
      <c r="J116" s="59">
        <v>1</v>
      </c>
      <c r="K116" s="59" t="s">
        <v>130</v>
      </c>
      <c r="L116" s="52"/>
      <c r="AA116" s="59"/>
      <c r="AB116" s="59">
        <v>5</v>
      </c>
      <c r="AC116">
        <f t="shared" si="4"/>
        <v>5</v>
      </c>
      <c r="AD116" s="59"/>
      <c r="AE116" s="59"/>
      <c r="AF116">
        <f t="shared" si="5"/>
        <v>0</v>
      </c>
    </row>
    <row r="117" spans="1:32">
      <c r="A117" s="16">
        <v>114</v>
      </c>
      <c r="B117">
        <v>3952</v>
      </c>
      <c r="C117">
        <v>32</v>
      </c>
      <c r="D117" s="59"/>
      <c r="E117">
        <v>5</v>
      </c>
      <c r="F117" s="59"/>
      <c r="G117">
        <v>0</v>
      </c>
      <c r="H117" s="59"/>
      <c r="I117" s="59"/>
      <c r="J117" s="59">
        <v>0</v>
      </c>
      <c r="K117" s="59"/>
      <c r="L117" s="52"/>
      <c r="AA117" s="59"/>
      <c r="AB117" s="59">
        <v>5</v>
      </c>
      <c r="AC117">
        <f t="shared" si="4"/>
        <v>5</v>
      </c>
      <c r="AD117" s="59"/>
      <c r="AE117" s="59"/>
      <c r="AF117">
        <f t="shared" si="5"/>
        <v>0</v>
      </c>
    </row>
    <row r="118" spans="1:32">
      <c r="A118" s="16">
        <v>115</v>
      </c>
      <c r="B118">
        <v>3952</v>
      </c>
      <c r="C118">
        <v>38</v>
      </c>
      <c r="D118" s="59"/>
      <c r="E118">
        <v>5</v>
      </c>
      <c r="F118" s="59"/>
      <c r="G118">
        <v>0</v>
      </c>
      <c r="H118" s="59"/>
      <c r="I118" s="59"/>
      <c r="J118" s="59">
        <v>1</v>
      </c>
      <c r="K118" s="59" t="s">
        <v>131</v>
      </c>
      <c r="L118" s="52"/>
      <c r="AA118" s="59"/>
      <c r="AB118" s="59">
        <v>5</v>
      </c>
      <c r="AC118">
        <f t="shared" si="4"/>
        <v>5</v>
      </c>
      <c r="AD118" s="59"/>
      <c r="AE118" s="59"/>
      <c r="AF118">
        <f t="shared" si="5"/>
        <v>0</v>
      </c>
    </row>
    <row r="119" spans="1:32">
      <c r="A119" s="16">
        <v>116</v>
      </c>
      <c r="B119">
        <v>4019</v>
      </c>
      <c r="C119">
        <v>8</v>
      </c>
      <c r="D119" s="59"/>
      <c r="E119">
        <v>5</v>
      </c>
      <c r="F119" s="59"/>
      <c r="G119">
        <v>0</v>
      </c>
      <c r="H119" s="59"/>
      <c r="I119" s="59"/>
      <c r="J119" s="59">
        <v>1</v>
      </c>
      <c r="K119" s="59"/>
      <c r="L119" s="52"/>
      <c r="AA119" s="59"/>
      <c r="AB119" s="59">
        <v>5</v>
      </c>
      <c r="AC119">
        <f t="shared" si="4"/>
        <v>5</v>
      </c>
      <c r="AD119" s="59"/>
      <c r="AE119" s="59"/>
      <c r="AF119">
        <f t="shared" si="5"/>
        <v>0</v>
      </c>
    </row>
    <row r="120" spans="1:32">
      <c r="A120" s="16">
        <v>117</v>
      </c>
      <c r="B120">
        <v>4019</v>
      </c>
      <c r="C120">
        <v>17</v>
      </c>
      <c r="D120" s="59">
        <v>1</v>
      </c>
      <c r="E120">
        <v>5</v>
      </c>
      <c r="F120" s="59"/>
      <c r="G120">
        <v>0</v>
      </c>
      <c r="H120" s="59"/>
      <c r="I120" s="59"/>
      <c r="J120" s="59">
        <v>1</v>
      </c>
      <c r="K120" s="59" t="s">
        <v>132</v>
      </c>
      <c r="L120" s="52"/>
      <c r="AA120" s="59"/>
      <c r="AB120" s="59"/>
      <c r="AC120">
        <f t="shared" si="4"/>
        <v>0</v>
      </c>
      <c r="AD120" s="59">
        <v>1</v>
      </c>
      <c r="AE120" s="59">
        <v>1</v>
      </c>
      <c r="AF120">
        <f t="shared" si="5"/>
        <v>2</v>
      </c>
    </row>
    <row r="121" spans="1:32">
      <c r="A121" s="16">
        <v>118</v>
      </c>
      <c r="B121">
        <v>4019</v>
      </c>
      <c r="C121">
        <v>22</v>
      </c>
      <c r="D121" s="59"/>
      <c r="E121">
        <v>0</v>
      </c>
      <c r="F121" s="59"/>
      <c r="G121">
        <v>2</v>
      </c>
      <c r="H121" s="59">
        <v>2</v>
      </c>
      <c r="I121" s="59"/>
      <c r="J121" s="59">
        <v>0</v>
      </c>
      <c r="K121" s="59" t="s">
        <v>133</v>
      </c>
      <c r="L121" s="52"/>
      <c r="AA121" s="59">
        <v>2</v>
      </c>
      <c r="AB121" s="59"/>
      <c r="AC121">
        <f t="shared" si="4"/>
        <v>2</v>
      </c>
      <c r="AD121" s="59">
        <v>1</v>
      </c>
      <c r="AE121" s="59">
        <v>1</v>
      </c>
      <c r="AF121">
        <f t="shared" si="5"/>
        <v>2</v>
      </c>
    </row>
    <row r="122" spans="1:32">
      <c r="A122" s="16">
        <v>119</v>
      </c>
      <c r="B122">
        <v>4019</v>
      </c>
      <c r="C122">
        <v>29</v>
      </c>
      <c r="D122" s="59">
        <v>2</v>
      </c>
      <c r="E122">
        <v>2</v>
      </c>
      <c r="F122" s="59"/>
      <c r="G122">
        <v>2</v>
      </c>
      <c r="H122" s="59">
        <v>2</v>
      </c>
      <c r="I122" s="59"/>
      <c r="J122" s="59">
        <v>0</v>
      </c>
      <c r="K122" s="59" t="s">
        <v>134</v>
      </c>
      <c r="L122" s="52"/>
      <c r="AA122" s="59">
        <v>2</v>
      </c>
      <c r="AB122" s="59">
        <v>1</v>
      </c>
      <c r="AC122">
        <f t="shared" si="4"/>
        <v>3</v>
      </c>
      <c r="AD122" s="59"/>
      <c r="AE122" s="59"/>
      <c r="AF122">
        <f t="shared" si="5"/>
        <v>0</v>
      </c>
    </row>
    <row r="123" spans="1:32">
      <c r="A123" s="16">
        <v>120</v>
      </c>
      <c r="B123">
        <v>4019</v>
      </c>
      <c r="C123">
        <v>39</v>
      </c>
      <c r="D123" s="59"/>
      <c r="E123">
        <v>3</v>
      </c>
      <c r="F123" s="59">
        <v>2</v>
      </c>
      <c r="G123">
        <v>0</v>
      </c>
      <c r="H123" s="59">
        <v>1</v>
      </c>
      <c r="I123" s="59">
        <v>1</v>
      </c>
      <c r="J123" s="59">
        <v>0</v>
      </c>
      <c r="K123" s="59"/>
      <c r="L123" s="52"/>
      <c r="AA123" s="59">
        <v>2</v>
      </c>
      <c r="AB123" s="59">
        <v>1</v>
      </c>
      <c r="AC123">
        <f t="shared" si="4"/>
        <v>3</v>
      </c>
      <c r="AD123" s="59"/>
      <c r="AE123" s="59"/>
      <c r="AF123">
        <f t="shared" si="5"/>
        <v>0</v>
      </c>
    </row>
    <row r="124" spans="1:32">
      <c r="A124" s="16">
        <v>121</v>
      </c>
      <c r="B124">
        <v>4123</v>
      </c>
      <c r="C124">
        <v>8</v>
      </c>
      <c r="D124" s="59"/>
      <c r="E124">
        <v>3</v>
      </c>
      <c r="F124" s="59">
        <v>1</v>
      </c>
      <c r="G124">
        <v>0</v>
      </c>
      <c r="H124" s="59"/>
      <c r="I124" s="59">
        <v>1</v>
      </c>
      <c r="J124" s="59">
        <v>0</v>
      </c>
      <c r="K124" s="59" t="s">
        <v>135</v>
      </c>
      <c r="L124" s="52"/>
      <c r="AA124" s="59">
        <v>1</v>
      </c>
      <c r="AB124" s="59">
        <v>1</v>
      </c>
      <c r="AC124">
        <f t="shared" si="4"/>
        <v>2</v>
      </c>
      <c r="AD124" s="59">
        <v>1</v>
      </c>
      <c r="AE124" s="59"/>
      <c r="AF124">
        <f t="shared" si="5"/>
        <v>1</v>
      </c>
    </row>
    <row r="125" spans="1:32">
      <c r="A125" s="16">
        <v>122</v>
      </c>
      <c r="B125">
        <v>4123</v>
      </c>
      <c r="C125">
        <v>14</v>
      </c>
      <c r="D125" s="59"/>
      <c r="E125">
        <v>2</v>
      </c>
      <c r="F125" s="59">
        <v>2</v>
      </c>
      <c r="G125">
        <v>1</v>
      </c>
      <c r="H125" s="59"/>
      <c r="I125" s="59">
        <v>2</v>
      </c>
      <c r="J125" s="59">
        <v>0</v>
      </c>
      <c r="K125" s="59"/>
      <c r="L125" s="52"/>
      <c r="AA125" s="59"/>
      <c r="AB125" s="59">
        <v>6</v>
      </c>
      <c r="AC125">
        <f t="shared" si="4"/>
        <v>6</v>
      </c>
      <c r="AD125" s="59"/>
      <c r="AE125" s="59">
        <v>1</v>
      </c>
      <c r="AF125">
        <f t="shared" si="5"/>
        <v>1</v>
      </c>
    </row>
    <row r="126" spans="1:32">
      <c r="A126" s="16">
        <v>123</v>
      </c>
      <c r="B126">
        <v>4123</v>
      </c>
      <c r="C126">
        <v>20</v>
      </c>
      <c r="D126" s="59"/>
      <c r="E126">
        <v>6</v>
      </c>
      <c r="F126" s="59"/>
      <c r="G126">
        <v>1</v>
      </c>
      <c r="H126" s="59"/>
      <c r="I126" s="59"/>
      <c r="J126" s="59">
        <v>1</v>
      </c>
      <c r="K126" s="59" t="s">
        <v>136</v>
      </c>
      <c r="L126" s="52"/>
      <c r="AA126" s="59"/>
      <c r="AB126" s="59"/>
      <c r="AC126">
        <f t="shared" si="4"/>
        <v>0</v>
      </c>
      <c r="AD126" s="59"/>
      <c r="AE126" s="59"/>
      <c r="AF126">
        <f t="shared" si="5"/>
        <v>0</v>
      </c>
    </row>
    <row r="127" spans="1:32">
      <c r="A127" s="16">
        <v>124</v>
      </c>
      <c r="B127">
        <v>4123</v>
      </c>
      <c r="C127">
        <v>38</v>
      </c>
      <c r="D127" s="59"/>
      <c r="E127">
        <v>0</v>
      </c>
      <c r="F127" s="59"/>
      <c r="G127">
        <v>0</v>
      </c>
      <c r="H127" s="59"/>
      <c r="I127" s="59"/>
      <c r="J127" s="59">
        <v>0</v>
      </c>
      <c r="K127" s="59" t="s">
        <v>137</v>
      </c>
      <c r="L127" s="52"/>
      <c r="AA127" s="59">
        <v>2</v>
      </c>
      <c r="AB127" s="59">
        <v>3</v>
      </c>
      <c r="AC127">
        <f t="shared" si="4"/>
        <v>5</v>
      </c>
      <c r="AD127" s="59"/>
      <c r="AE127" s="59"/>
      <c r="AF127">
        <f t="shared" si="5"/>
        <v>0</v>
      </c>
    </row>
    <row r="128" spans="1:32">
      <c r="A128" s="16">
        <v>125</v>
      </c>
      <c r="B128">
        <v>4141</v>
      </c>
      <c r="C128">
        <v>4</v>
      </c>
      <c r="D128" s="59">
        <v>2</v>
      </c>
      <c r="E128">
        <v>5</v>
      </c>
      <c r="F128" s="59">
        <v>2</v>
      </c>
      <c r="G128">
        <v>0</v>
      </c>
      <c r="H128" s="59">
        <v>1</v>
      </c>
      <c r="I128" s="59"/>
      <c r="J128" s="59">
        <v>0</v>
      </c>
      <c r="K128" s="59"/>
      <c r="L128" s="52"/>
      <c r="AA128" s="59">
        <v>1</v>
      </c>
      <c r="AB128" s="59">
        <v>3</v>
      </c>
      <c r="AC128">
        <f t="shared" si="4"/>
        <v>4</v>
      </c>
      <c r="AD128" s="59"/>
      <c r="AE128" s="59"/>
      <c r="AF128">
        <f t="shared" si="5"/>
        <v>0</v>
      </c>
    </row>
    <row r="129" spans="1:32">
      <c r="A129" s="16">
        <v>126</v>
      </c>
      <c r="B129">
        <v>4141</v>
      </c>
      <c r="C129">
        <v>17</v>
      </c>
      <c r="D129" s="59">
        <v>2</v>
      </c>
      <c r="E129">
        <v>4</v>
      </c>
      <c r="F129" s="59">
        <v>1</v>
      </c>
      <c r="G129">
        <v>0</v>
      </c>
      <c r="H129" s="59">
        <v>1</v>
      </c>
      <c r="I129" s="59"/>
      <c r="J129" s="59">
        <v>0</v>
      </c>
      <c r="K129" s="59" t="s">
        <v>138</v>
      </c>
      <c r="L129" s="52"/>
      <c r="AA129" s="59">
        <v>2</v>
      </c>
      <c r="AB129" s="59">
        <v>3</v>
      </c>
      <c r="AC129">
        <f t="shared" si="4"/>
        <v>5</v>
      </c>
      <c r="AD129" s="59"/>
      <c r="AE129" s="59"/>
      <c r="AF129">
        <f t="shared" si="5"/>
        <v>0</v>
      </c>
    </row>
    <row r="130" spans="1:32">
      <c r="A130" s="16">
        <v>127</v>
      </c>
      <c r="B130">
        <v>4141</v>
      </c>
      <c r="C130">
        <v>24</v>
      </c>
      <c r="D130" s="59">
        <v>2</v>
      </c>
      <c r="E130">
        <v>5</v>
      </c>
      <c r="F130" s="59">
        <v>2</v>
      </c>
      <c r="G130">
        <v>0</v>
      </c>
      <c r="H130" s="59">
        <v>1</v>
      </c>
      <c r="I130" s="59"/>
      <c r="J130" s="59">
        <v>0</v>
      </c>
      <c r="K130" s="59"/>
      <c r="L130" s="52"/>
      <c r="AA130" s="59"/>
      <c r="AB130" s="59"/>
      <c r="AC130">
        <f t="shared" si="4"/>
        <v>0</v>
      </c>
      <c r="AD130" s="59"/>
      <c r="AE130" s="59"/>
      <c r="AF130">
        <f t="shared" si="5"/>
        <v>0</v>
      </c>
    </row>
    <row r="131" spans="1:32">
      <c r="A131" s="16">
        <v>128</v>
      </c>
      <c r="B131">
        <v>4141</v>
      </c>
      <c r="C131">
        <v>36</v>
      </c>
      <c r="D131" s="59"/>
      <c r="E131">
        <v>0</v>
      </c>
      <c r="F131" s="59"/>
      <c r="G131">
        <v>0</v>
      </c>
      <c r="H131" s="59"/>
      <c r="I131" s="59"/>
      <c r="J131" s="59">
        <v>0</v>
      </c>
      <c r="K131" s="59" t="s">
        <v>139</v>
      </c>
      <c r="L131" s="52"/>
      <c r="AA131" s="59"/>
      <c r="AB131" s="59"/>
      <c r="AC131">
        <f t="shared" si="4"/>
        <v>0</v>
      </c>
      <c r="AD131" s="59"/>
      <c r="AE131" s="59">
        <v>1</v>
      </c>
      <c r="AF131">
        <f t="shared" si="5"/>
        <v>1</v>
      </c>
    </row>
    <row r="132" spans="1:32">
      <c r="A132" s="16">
        <v>129</v>
      </c>
      <c r="B132">
        <v>4276</v>
      </c>
      <c r="C132">
        <v>3</v>
      </c>
      <c r="D132" s="59"/>
      <c r="E132">
        <v>0</v>
      </c>
      <c r="F132" s="59"/>
      <c r="G132">
        <v>1</v>
      </c>
      <c r="H132" s="59"/>
      <c r="I132" s="59"/>
      <c r="J132" s="59">
        <v>1</v>
      </c>
      <c r="K132" s="59" t="s">
        <v>140</v>
      </c>
      <c r="L132" s="52"/>
      <c r="AA132" s="59"/>
      <c r="AB132" s="59"/>
      <c r="AC132">
        <f t="shared" ref="AC132:AC195" si="7" xml:space="preserve"> AA132 + AB132</f>
        <v>0</v>
      </c>
      <c r="AD132" s="59"/>
      <c r="AE132" s="59"/>
      <c r="AF132">
        <f t="shared" ref="AF132:AF195" si="8">AD132 + AE132</f>
        <v>0</v>
      </c>
    </row>
    <row r="133" spans="1:32">
      <c r="A133" s="16">
        <v>130</v>
      </c>
      <c r="B133">
        <v>4276</v>
      </c>
      <c r="C133">
        <v>15</v>
      </c>
      <c r="D133" s="59"/>
      <c r="E133">
        <v>0</v>
      </c>
      <c r="F133" s="59"/>
      <c r="G133">
        <v>0</v>
      </c>
      <c r="H133" s="59"/>
      <c r="I133" s="59"/>
      <c r="J133" s="59">
        <v>0</v>
      </c>
      <c r="K133" s="59"/>
      <c r="L133" s="52"/>
      <c r="AA133" s="59"/>
      <c r="AB133" s="59"/>
      <c r="AC133">
        <f t="shared" si="7"/>
        <v>0</v>
      </c>
      <c r="AD133" s="59"/>
      <c r="AE133" s="59"/>
      <c r="AF133">
        <f t="shared" si="8"/>
        <v>0</v>
      </c>
    </row>
    <row r="134" spans="1:32">
      <c r="A134" s="16">
        <v>131</v>
      </c>
      <c r="B134">
        <v>4276</v>
      </c>
      <c r="C134">
        <v>20</v>
      </c>
      <c r="D134" s="59"/>
      <c r="E134">
        <v>0</v>
      </c>
      <c r="F134" s="59"/>
      <c r="G134">
        <v>0</v>
      </c>
      <c r="H134" s="59"/>
      <c r="I134" s="59">
        <v>1</v>
      </c>
      <c r="J134" s="59">
        <v>1</v>
      </c>
      <c r="K134" s="59" t="s">
        <v>141</v>
      </c>
      <c r="L134" s="52"/>
      <c r="AA134" s="59"/>
      <c r="AB134" s="59"/>
      <c r="AC134">
        <f t="shared" si="7"/>
        <v>0</v>
      </c>
      <c r="AD134" s="59"/>
      <c r="AE134" s="59"/>
      <c r="AF134">
        <f t="shared" si="8"/>
        <v>0</v>
      </c>
    </row>
    <row r="135" spans="1:32">
      <c r="A135" s="16">
        <v>132</v>
      </c>
      <c r="B135">
        <v>4276</v>
      </c>
      <c r="C135">
        <v>29</v>
      </c>
      <c r="D135" s="59"/>
      <c r="E135">
        <v>0</v>
      </c>
      <c r="F135" s="59"/>
      <c r="G135">
        <v>0</v>
      </c>
      <c r="H135" s="59">
        <v>1</v>
      </c>
      <c r="I135" s="59"/>
      <c r="J135" s="59">
        <v>1</v>
      </c>
      <c r="K135" s="59"/>
      <c r="L135" s="52"/>
      <c r="AA135" s="59"/>
      <c r="AB135" s="59"/>
      <c r="AC135">
        <f t="shared" si="7"/>
        <v>0</v>
      </c>
      <c r="AD135" s="59"/>
      <c r="AE135" s="59"/>
      <c r="AF135">
        <f t="shared" si="8"/>
        <v>0</v>
      </c>
    </row>
    <row r="136" spans="1:32">
      <c r="A136" s="16">
        <v>133</v>
      </c>
      <c r="B136">
        <v>4276</v>
      </c>
      <c r="C136">
        <v>41</v>
      </c>
      <c r="D136" s="59"/>
      <c r="E136">
        <v>0</v>
      </c>
      <c r="F136" s="59"/>
      <c r="G136">
        <v>0</v>
      </c>
      <c r="H136" s="59">
        <v>1</v>
      </c>
      <c r="I136" s="59"/>
      <c r="J136" s="59">
        <v>1</v>
      </c>
      <c r="K136" s="59" t="s">
        <v>142</v>
      </c>
      <c r="L136" s="52"/>
      <c r="AA136" s="59"/>
      <c r="AB136" s="59">
        <v>1</v>
      </c>
      <c r="AC136">
        <f t="shared" si="7"/>
        <v>1</v>
      </c>
      <c r="AD136" s="59"/>
      <c r="AE136" s="59"/>
      <c r="AF136">
        <f t="shared" si="8"/>
        <v>0</v>
      </c>
    </row>
    <row r="137" spans="1:32">
      <c r="A137" s="16">
        <v>134</v>
      </c>
      <c r="B137">
        <v>4415</v>
      </c>
      <c r="C137">
        <v>3</v>
      </c>
      <c r="D137" s="59"/>
      <c r="E137">
        <v>1</v>
      </c>
      <c r="F137" s="59"/>
      <c r="G137">
        <v>0</v>
      </c>
      <c r="H137" s="59"/>
      <c r="I137" s="59"/>
      <c r="J137" s="59">
        <v>0</v>
      </c>
      <c r="K137" s="59"/>
      <c r="L137" s="52"/>
      <c r="AA137" s="59"/>
      <c r="AB137" s="59"/>
      <c r="AC137">
        <f t="shared" si="7"/>
        <v>0</v>
      </c>
      <c r="AD137" s="59"/>
      <c r="AE137" s="59"/>
      <c r="AF137">
        <f t="shared" si="8"/>
        <v>0</v>
      </c>
    </row>
    <row r="138" spans="1:32">
      <c r="A138" s="16">
        <v>135</v>
      </c>
      <c r="B138">
        <v>4415</v>
      </c>
      <c r="C138">
        <v>18</v>
      </c>
      <c r="D138" s="59"/>
      <c r="E138">
        <v>0</v>
      </c>
      <c r="F138" s="59"/>
      <c r="G138">
        <v>0</v>
      </c>
      <c r="H138" s="59"/>
      <c r="I138" s="59"/>
      <c r="J138" s="59">
        <v>0</v>
      </c>
      <c r="K138" s="59" t="s">
        <v>143</v>
      </c>
      <c r="L138" s="52"/>
      <c r="AA138" s="59"/>
      <c r="AB138" s="59"/>
      <c r="AC138">
        <f t="shared" si="7"/>
        <v>0</v>
      </c>
      <c r="AD138" s="59"/>
      <c r="AE138" s="59">
        <v>1</v>
      </c>
      <c r="AF138">
        <f t="shared" si="8"/>
        <v>1</v>
      </c>
    </row>
    <row r="139" spans="1:32">
      <c r="A139" s="16">
        <v>136</v>
      </c>
      <c r="B139">
        <v>4415</v>
      </c>
      <c r="C139">
        <v>24</v>
      </c>
      <c r="D139" s="59"/>
      <c r="E139">
        <v>0</v>
      </c>
      <c r="F139" s="59"/>
      <c r="G139">
        <v>1</v>
      </c>
      <c r="H139" s="59"/>
      <c r="I139" s="59"/>
      <c r="J139" s="59">
        <v>1</v>
      </c>
      <c r="K139" s="59" t="s">
        <v>144</v>
      </c>
      <c r="L139" s="52"/>
      <c r="AA139" s="59"/>
      <c r="AB139" s="59"/>
      <c r="AC139">
        <f t="shared" si="7"/>
        <v>0</v>
      </c>
      <c r="AD139" s="59"/>
      <c r="AE139" s="59"/>
      <c r="AF139">
        <f t="shared" si="8"/>
        <v>0</v>
      </c>
    </row>
    <row r="140" spans="1:32">
      <c r="A140" s="16">
        <v>137</v>
      </c>
      <c r="B140">
        <v>4415</v>
      </c>
      <c r="C140">
        <v>34</v>
      </c>
      <c r="D140" s="59"/>
      <c r="E140">
        <v>0</v>
      </c>
      <c r="F140" s="59"/>
      <c r="G140">
        <v>0</v>
      </c>
      <c r="H140" s="59"/>
      <c r="I140" s="59"/>
      <c r="J140" s="59">
        <v>0</v>
      </c>
      <c r="K140" s="59" t="s">
        <v>145</v>
      </c>
      <c r="L140" s="52"/>
      <c r="AA140" s="59"/>
      <c r="AB140" s="59"/>
      <c r="AC140">
        <f t="shared" si="7"/>
        <v>0</v>
      </c>
      <c r="AD140" s="59"/>
      <c r="AE140" s="59">
        <v>1</v>
      </c>
      <c r="AF140">
        <f t="shared" si="8"/>
        <v>1</v>
      </c>
    </row>
    <row r="141" spans="1:32">
      <c r="A141" s="16">
        <v>138</v>
      </c>
      <c r="B141">
        <v>4415</v>
      </c>
      <c r="C141">
        <v>39</v>
      </c>
      <c r="D141" s="59"/>
      <c r="E141">
        <v>0</v>
      </c>
      <c r="F141" s="59"/>
      <c r="G141">
        <v>1</v>
      </c>
      <c r="H141" s="59"/>
      <c r="I141" s="59"/>
      <c r="J141" s="59">
        <v>1</v>
      </c>
      <c r="K141" s="59" t="s">
        <v>146</v>
      </c>
      <c r="L141" s="52"/>
      <c r="AA141" s="59"/>
      <c r="AB141" s="59"/>
      <c r="AC141">
        <f t="shared" si="7"/>
        <v>0</v>
      </c>
      <c r="AD141" s="59"/>
      <c r="AE141" s="59"/>
      <c r="AF141">
        <f t="shared" si="8"/>
        <v>0</v>
      </c>
    </row>
    <row r="142" spans="1:32">
      <c r="A142" s="16">
        <v>139</v>
      </c>
      <c r="B142">
        <v>4501</v>
      </c>
      <c r="C142">
        <v>10</v>
      </c>
      <c r="D142" s="59"/>
      <c r="E142">
        <v>0</v>
      </c>
      <c r="F142" s="59"/>
      <c r="G142">
        <v>0</v>
      </c>
      <c r="H142" s="59"/>
      <c r="I142" s="59">
        <v>1</v>
      </c>
      <c r="J142" s="59">
        <v>1</v>
      </c>
      <c r="K142" s="59" t="s">
        <v>147</v>
      </c>
      <c r="L142" s="52"/>
      <c r="AA142" s="59">
        <v>2</v>
      </c>
      <c r="AB142" s="59">
        <v>4</v>
      </c>
      <c r="AC142">
        <f t="shared" si="7"/>
        <v>6</v>
      </c>
      <c r="AD142" s="59"/>
      <c r="AE142" s="59"/>
      <c r="AF142">
        <f t="shared" si="8"/>
        <v>0</v>
      </c>
    </row>
    <row r="143" spans="1:32" ht="29">
      <c r="A143" s="16">
        <v>140</v>
      </c>
      <c r="B143">
        <v>4501</v>
      </c>
      <c r="C143">
        <v>15</v>
      </c>
      <c r="D143" s="59"/>
      <c r="E143">
        <v>6</v>
      </c>
      <c r="F143" s="59">
        <v>1</v>
      </c>
      <c r="G143">
        <v>0</v>
      </c>
      <c r="H143" s="59"/>
      <c r="I143" s="59"/>
      <c r="J143" s="59">
        <v>3</v>
      </c>
      <c r="K143" s="60" t="s">
        <v>148</v>
      </c>
      <c r="L143" s="52"/>
      <c r="AA143" s="59"/>
      <c r="AB143" s="59"/>
      <c r="AC143">
        <f t="shared" si="7"/>
        <v>0</v>
      </c>
      <c r="AD143" s="59"/>
      <c r="AE143" s="59"/>
      <c r="AF143">
        <f t="shared" si="8"/>
        <v>0</v>
      </c>
    </row>
    <row r="144" spans="1:32">
      <c r="A144" s="16">
        <v>141</v>
      </c>
      <c r="B144">
        <v>4501</v>
      </c>
      <c r="C144">
        <v>22</v>
      </c>
      <c r="D144" s="59"/>
      <c r="E144">
        <v>0</v>
      </c>
      <c r="F144" s="59"/>
      <c r="G144">
        <v>0</v>
      </c>
      <c r="H144" s="59"/>
      <c r="I144" s="59"/>
      <c r="J144" s="59">
        <v>0</v>
      </c>
      <c r="K144" s="59"/>
      <c r="L144" s="52"/>
      <c r="AA144" s="59"/>
      <c r="AB144" s="59">
        <v>2</v>
      </c>
      <c r="AC144">
        <f t="shared" si="7"/>
        <v>2</v>
      </c>
      <c r="AD144" s="59"/>
      <c r="AE144" s="59"/>
      <c r="AF144">
        <f t="shared" si="8"/>
        <v>0</v>
      </c>
    </row>
    <row r="145" spans="1:32">
      <c r="A145" s="16">
        <v>142</v>
      </c>
      <c r="B145">
        <v>4501</v>
      </c>
      <c r="C145">
        <v>33</v>
      </c>
      <c r="D145" s="59"/>
      <c r="E145">
        <v>2</v>
      </c>
      <c r="F145" s="59"/>
      <c r="G145">
        <v>0</v>
      </c>
      <c r="H145" s="59"/>
      <c r="I145" s="59"/>
      <c r="J145" s="59">
        <v>2</v>
      </c>
      <c r="K145" s="59"/>
      <c r="L145" s="52"/>
      <c r="AA145" s="59"/>
      <c r="AB145" s="59">
        <v>4</v>
      </c>
      <c r="AC145">
        <f t="shared" si="7"/>
        <v>4</v>
      </c>
      <c r="AD145" s="59"/>
      <c r="AE145" s="59"/>
      <c r="AF145">
        <f t="shared" si="8"/>
        <v>0</v>
      </c>
    </row>
    <row r="146" spans="1:32">
      <c r="A146" s="16">
        <v>143</v>
      </c>
      <c r="B146">
        <v>4501</v>
      </c>
      <c r="C146">
        <v>42</v>
      </c>
      <c r="D146" s="59"/>
      <c r="E146">
        <v>4</v>
      </c>
      <c r="F146" s="59"/>
      <c r="G146">
        <v>0</v>
      </c>
      <c r="H146" s="59"/>
      <c r="I146" s="59"/>
      <c r="J146" s="59">
        <v>2</v>
      </c>
      <c r="K146" s="59" t="s">
        <v>149</v>
      </c>
      <c r="L146" s="52"/>
      <c r="AA146" s="59"/>
      <c r="AB146" s="59">
        <v>6</v>
      </c>
      <c r="AC146">
        <f t="shared" si="7"/>
        <v>6</v>
      </c>
      <c r="AD146" s="59"/>
      <c r="AE146" s="59"/>
      <c r="AF146">
        <f t="shared" si="8"/>
        <v>0</v>
      </c>
    </row>
    <row r="147" spans="1:32">
      <c r="A147" s="16">
        <v>144</v>
      </c>
      <c r="B147" s="1">
        <v>4578</v>
      </c>
      <c r="C147" s="1">
        <v>2</v>
      </c>
      <c r="D147" s="59"/>
      <c r="E147" s="1">
        <v>6</v>
      </c>
      <c r="F147" s="59"/>
      <c r="G147" s="1">
        <v>0</v>
      </c>
      <c r="H147" s="59"/>
      <c r="I147" s="59"/>
      <c r="J147" s="59">
        <v>3</v>
      </c>
      <c r="K147" s="59" t="s">
        <v>150</v>
      </c>
      <c r="L147" s="52"/>
      <c r="AA147" s="59">
        <v>2</v>
      </c>
      <c r="AB147" s="59">
        <v>2</v>
      </c>
      <c r="AC147">
        <f t="shared" si="7"/>
        <v>4</v>
      </c>
      <c r="AD147" s="59"/>
      <c r="AE147" s="59"/>
      <c r="AF147">
        <f t="shared" si="8"/>
        <v>0</v>
      </c>
    </row>
    <row r="148" spans="1:32">
      <c r="A148" s="16">
        <v>145</v>
      </c>
      <c r="B148">
        <v>4578</v>
      </c>
      <c r="C148">
        <v>19</v>
      </c>
      <c r="D148" s="59"/>
      <c r="E148">
        <v>4</v>
      </c>
      <c r="F148" s="59">
        <v>1</v>
      </c>
      <c r="G148">
        <v>0</v>
      </c>
      <c r="H148" s="59"/>
      <c r="I148" s="59"/>
      <c r="J148" s="59">
        <v>1</v>
      </c>
      <c r="K148" s="59" t="s">
        <v>151</v>
      </c>
      <c r="L148" s="52"/>
      <c r="AA148" s="59"/>
      <c r="AB148" s="59"/>
      <c r="AC148">
        <f t="shared" si="7"/>
        <v>0</v>
      </c>
      <c r="AD148" s="59"/>
      <c r="AE148" s="59"/>
      <c r="AF148">
        <f t="shared" si="8"/>
        <v>0</v>
      </c>
    </row>
    <row r="149" spans="1:32">
      <c r="A149" s="16">
        <v>146</v>
      </c>
      <c r="B149">
        <v>4578</v>
      </c>
      <c r="C149">
        <v>24</v>
      </c>
      <c r="D149" s="59"/>
      <c r="E149">
        <v>0</v>
      </c>
      <c r="F149" s="59"/>
      <c r="G149">
        <v>0</v>
      </c>
      <c r="H149" s="59"/>
      <c r="I149" s="59"/>
      <c r="J149" s="59">
        <v>0</v>
      </c>
      <c r="K149" s="59"/>
      <c r="L149" s="52"/>
      <c r="AA149" s="59"/>
      <c r="AB149" s="59"/>
      <c r="AC149">
        <f t="shared" si="7"/>
        <v>0</v>
      </c>
      <c r="AD149" s="59"/>
      <c r="AE149" s="59"/>
      <c r="AF149">
        <f t="shared" si="8"/>
        <v>0</v>
      </c>
    </row>
    <row r="150" spans="1:32">
      <c r="A150" s="16">
        <v>147</v>
      </c>
      <c r="B150">
        <v>4578</v>
      </c>
      <c r="C150">
        <v>42</v>
      </c>
      <c r="D150" s="59"/>
      <c r="E150">
        <v>0</v>
      </c>
      <c r="F150" s="59"/>
      <c r="G150">
        <v>0</v>
      </c>
      <c r="H150" s="59"/>
      <c r="I150" s="59"/>
      <c r="J150" s="59">
        <v>0</v>
      </c>
      <c r="K150" s="59" t="s">
        <v>152</v>
      </c>
      <c r="L150" s="52"/>
      <c r="AA150" s="59"/>
      <c r="AB150" s="59">
        <v>4</v>
      </c>
      <c r="AC150">
        <f t="shared" si="7"/>
        <v>4</v>
      </c>
      <c r="AD150" s="59"/>
      <c r="AE150" s="59"/>
      <c r="AF150">
        <f t="shared" si="8"/>
        <v>0</v>
      </c>
    </row>
    <row r="151" spans="1:32">
      <c r="A151" s="16">
        <v>148</v>
      </c>
      <c r="B151">
        <v>4763</v>
      </c>
      <c r="C151">
        <v>4</v>
      </c>
      <c r="D151" s="59"/>
      <c r="E151">
        <v>4</v>
      </c>
      <c r="F151" s="59"/>
      <c r="G151">
        <v>0</v>
      </c>
      <c r="H151" s="59"/>
      <c r="I151" s="59"/>
      <c r="J151" s="59">
        <v>3</v>
      </c>
      <c r="K151" s="59"/>
      <c r="L151" s="52"/>
      <c r="AA151" s="59"/>
      <c r="AB151" s="59">
        <v>6</v>
      </c>
      <c r="AC151">
        <f t="shared" si="7"/>
        <v>6</v>
      </c>
      <c r="AD151" s="59"/>
      <c r="AE151" s="59"/>
      <c r="AF151">
        <f t="shared" si="8"/>
        <v>0</v>
      </c>
    </row>
    <row r="152" spans="1:32">
      <c r="A152" s="16">
        <v>149</v>
      </c>
      <c r="B152">
        <v>4763</v>
      </c>
      <c r="C152">
        <v>11</v>
      </c>
      <c r="D152" s="59"/>
      <c r="E152">
        <v>6</v>
      </c>
      <c r="F152" s="59"/>
      <c r="G152">
        <v>0</v>
      </c>
      <c r="H152" s="59"/>
      <c r="I152" s="59"/>
      <c r="J152" s="59">
        <v>3</v>
      </c>
      <c r="K152" s="59"/>
      <c r="L152" s="52"/>
      <c r="AA152" s="59"/>
      <c r="AB152" s="59">
        <v>6</v>
      </c>
      <c r="AC152">
        <f t="shared" si="7"/>
        <v>6</v>
      </c>
      <c r="AD152" s="59"/>
      <c r="AE152" s="59"/>
      <c r="AF152">
        <f t="shared" si="8"/>
        <v>0</v>
      </c>
    </row>
    <row r="153" spans="1:32">
      <c r="A153" s="16">
        <v>150</v>
      </c>
      <c r="B153">
        <v>4763</v>
      </c>
      <c r="C153">
        <v>24</v>
      </c>
      <c r="D153" s="59"/>
      <c r="E153">
        <v>6</v>
      </c>
      <c r="F153" s="59"/>
      <c r="G153">
        <v>0</v>
      </c>
      <c r="H153" s="59"/>
      <c r="I153" s="59"/>
      <c r="J153" s="59">
        <v>3</v>
      </c>
      <c r="K153" s="59" t="s">
        <v>153</v>
      </c>
      <c r="L153" s="52"/>
      <c r="AA153" s="59"/>
      <c r="AB153" s="59">
        <v>3</v>
      </c>
      <c r="AC153">
        <f t="shared" si="7"/>
        <v>3</v>
      </c>
      <c r="AD153" s="59"/>
      <c r="AE153" s="59"/>
      <c r="AF153">
        <f t="shared" si="8"/>
        <v>0</v>
      </c>
    </row>
    <row r="154" spans="1:32">
      <c r="A154" s="16">
        <v>151</v>
      </c>
      <c r="B154">
        <v>4763</v>
      </c>
      <c r="C154">
        <v>25</v>
      </c>
      <c r="D154" s="59"/>
      <c r="E154">
        <v>3</v>
      </c>
      <c r="F154" s="59"/>
      <c r="G154">
        <v>0</v>
      </c>
      <c r="H154" s="59"/>
      <c r="I154" s="59"/>
      <c r="J154" s="59">
        <v>2</v>
      </c>
      <c r="K154" s="59"/>
      <c r="L154" s="52"/>
      <c r="AA154" s="59"/>
      <c r="AB154" s="59">
        <v>3</v>
      </c>
      <c r="AC154">
        <f t="shared" si="7"/>
        <v>3</v>
      </c>
      <c r="AD154" s="59"/>
      <c r="AE154" s="59"/>
      <c r="AF154">
        <f t="shared" si="8"/>
        <v>0</v>
      </c>
    </row>
    <row r="155" spans="1:32">
      <c r="A155" s="16">
        <v>152</v>
      </c>
      <c r="B155">
        <v>4763</v>
      </c>
      <c r="C155">
        <v>34</v>
      </c>
      <c r="D155" s="59"/>
      <c r="E155">
        <v>3</v>
      </c>
      <c r="F155" s="59"/>
      <c r="G155">
        <v>0</v>
      </c>
      <c r="H155" s="59"/>
      <c r="I155" s="59"/>
      <c r="J155" s="59">
        <v>2</v>
      </c>
      <c r="K155" s="59" t="s">
        <v>154</v>
      </c>
      <c r="L155" s="52"/>
      <c r="AA155" s="59"/>
      <c r="AB155" s="59">
        <v>2</v>
      </c>
      <c r="AC155">
        <f t="shared" si="7"/>
        <v>2</v>
      </c>
      <c r="AD155" s="59"/>
      <c r="AE155" s="59"/>
      <c r="AF155">
        <f t="shared" si="8"/>
        <v>0</v>
      </c>
    </row>
    <row r="156" spans="1:32">
      <c r="A156" s="16">
        <v>153</v>
      </c>
      <c r="B156">
        <v>4763</v>
      </c>
      <c r="C156">
        <v>42</v>
      </c>
      <c r="D156" s="59"/>
      <c r="E156">
        <v>2</v>
      </c>
      <c r="F156" s="59"/>
      <c r="G156">
        <v>0</v>
      </c>
      <c r="H156" s="59"/>
      <c r="I156" s="59"/>
      <c r="J156" s="59">
        <v>1</v>
      </c>
      <c r="K156" s="59"/>
      <c r="L156" s="52"/>
      <c r="AA156" s="59"/>
      <c r="AB156" s="59"/>
      <c r="AC156">
        <f t="shared" si="7"/>
        <v>0</v>
      </c>
      <c r="AD156" s="59"/>
      <c r="AE156" s="59"/>
      <c r="AF156">
        <f t="shared" si="8"/>
        <v>0</v>
      </c>
    </row>
    <row r="157" spans="1:32">
      <c r="A157" s="16">
        <v>154</v>
      </c>
      <c r="B157">
        <v>4964</v>
      </c>
      <c r="C157">
        <v>10</v>
      </c>
      <c r="D157" s="59"/>
      <c r="E157">
        <v>0</v>
      </c>
      <c r="F157" s="59"/>
      <c r="G157">
        <v>0</v>
      </c>
      <c r="H157" s="59"/>
      <c r="I157" s="59"/>
      <c r="J157" s="59">
        <v>1</v>
      </c>
      <c r="K157" s="59" t="s">
        <v>155</v>
      </c>
      <c r="L157" s="52"/>
      <c r="AA157" s="59"/>
      <c r="AB157" s="59">
        <v>4</v>
      </c>
      <c r="AC157">
        <f t="shared" si="7"/>
        <v>4</v>
      </c>
      <c r="AD157" s="59"/>
      <c r="AE157" s="59"/>
      <c r="AF157">
        <f t="shared" si="8"/>
        <v>0</v>
      </c>
    </row>
    <row r="158" spans="1:32">
      <c r="A158" s="16">
        <v>155</v>
      </c>
      <c r="B158">
        <v>4964</v>
      </c>
      <c r="C158">
        <v>19</v>
      </c>
      <c r="D158" s="59"/>
      <c r="E158">
        <v>4</v>
      </c>
      <c r="F158" s="59"/>
      <c r="G158">
        <v>0</v>
      </c>
      <c r="H158" s="59"/>
      <c r="I158" s="59"/>
      <c r="J158" s="59">
        <v>0</v>
      </c>
      <c r="K158" s="59"/>
      <c r="L158" s="52"/>
      <c r="AA158" s="59"/>
      <c r="AB158" s="59">
        <v>5</v>
      </c>
      <c r="AC158">
        <f t="shared" si="7"/>
        <v>5</v>
      </c>
      <c r="AD158" s="59"/>
      <c r="AE158" s="59"/>
      <c r="AF158">
        <f t="shared" si="8"/>
        <v>0</v>
      </c>
    </row>
    <row r="159" spans="1:32">
      <c r="A159" s="16">
        <v>156</v>
      </c>
      <c r="B159">
        <v>4964</v>
      </c>
      <c r="C159">
        <v>27</v>
      </c>
      <c r="D159" s="59"/>
      <c r="E159">
        <v>5</v>
      </c>
      <c r="F159" s="59"/>
      <c r="G159">
        <v>0</v>
      </c>
      <c r="H159" s="59"/>
      <c r="I159" s="59"/>
      <c r="J159" s="59">
        <v>2</v>
      </c>
      <c r="K159" s="59"/>
      <c r="L159" s="52"/>
      <c r="AA159" s="59"/>
      <c r="AB159" s="59">
        <v>3</v>
      </c>
      <c r="AC159">
        <f t="shared" si="7"/>
        <v>3</v>
      </c>
      <c r="AD159" s="59">
        <v>1</v>
      </c>
      <c r="AE159" s="59"/>
      <c r="AF159">
        <f t="shared" si="8"/>
        <v>1</v>
      </c>
    </row>
    <row r="160" spans="1:32">
      <c r="A160" s="16">
        <v>157</v>
      </c>
      <c r="B160">
        <v>4964</v>
      </c>
      <c r="C160">
        <v>34</v>
      </c>
      <c r="D160" s="59"/>
      <c r="E160">
        <v>3</v>
      </c>
      <c r="F160" s="59"/>
      <c r="G160">
        <v>1</v>
      </c>
      <c r="H160" s="59"/>
      <c r="I160" s="59"/>
      <c r="J160" s="59">
        <v>3</v>
      </c>
      <c r="K160" s="59" t="s">
        <v>156</v>
      </c>
      <c r="L160" s="52"/>
      <c r="AA160" s="59"/>
      <c r="AB160" s="59"/>
      <c r="AC160">
        <f t="shared" si="7"/>
        <v>0</v>
      </c>
      <c r="AD160" s="59"/>
      <c r="AE160" s="59"/>
      <c r="AF160">
        <f t="shared" si="8"/>
        <v>0</v>
      </c>
    </row>
    <row r="161" spans="1:32">
      <c r="A161" s="16">
        <v>158</v>
      </c>
      <c r="B161">
        <v>4999</v>
      </c>
      <c r="C161">
        <v>5</v>
      </c>
      <c r="D161" s="59"/>
      <c r="E161">
        <v>0</v>
      </c>
      <c r="F161" s="59"/>
      <c r="G161">
        <v>0</v>
      </c>
      <c r="H161" s="59"/>
      <c r="I161" s="59"/>
      <c r="J161" s="59">
        <v>3</v>
      </c>
      <c r="K161" s="59" t="s">
        <v>157</v>
      </c>
      <c r="L161" s="52"/>
      <c r="AA161" s="59"/>
      <c r="AB161" s="59"/>
      <c r="AC161">
        <f t="shared" si="7"/>
        <v>0</v>
      </c>
      <c r="AD161" s="59"/>
      <c r="AE161" s="59">
        <v>1</v>
      </c>
      <c r="AF161">
        <f t="shared" si="8"/>
        <v>1</v>
      </c>
    </row>
    <row r="162" spans="1:32">
      <c r="A162" s="16">
        <v>159</v>
      </c>
      <c r="B162">
        <v>4999</v>
      </c>
      <c r="C162">
        <v>10</v>
      </c>
      <c r="D162" s="59"/>
      <c r="E162">
        <v>0</v>
      </c>
      <c r="F162" s="59"/>
      <c r="G162">
        <v>1</v>
      </c>
      <c r="H162" s="59">
        <v>2</v>
      </c>
      <c r="I162" s="59">
        <v>1</v>
      </c>
      <c r="J162" s="59">
        <v>3</v>
      </c>
      <c r="K162" s="59" t="s">
        <v>158</v>
      </c>
      <c r="L162" s="52"/>
      <c r="AA162" s="59">
        <v>2</v>
      </c>
      <c r="AB162" s="59"/>
      <c r="AC162">
        <f t="shared" si="7"/>
        <v>2</v>
      </c>
      <c r="AD162" s="59"/>
      <c r="AE162" s="59">
        <v>2</v>
      </c>
      <c r="AF162">
        <f t="shared" si="8"/>
        <v>2</v>
      </c>
    </row>
    <row r="163" spans="1:32">
      <c r="A163" s="16">
        <v>160</v>
      </c>
      <c r="B163">
        <v>4999</v>
      </c>
      <c r="C163">
        <v>25</v>
      </c>
      <c r="D163" s="59">
        <v>2</v>
      </c>
      <c r="E163">
        <v>2</v>
      </c>
      <c r="F163" s="59">
        <v>1</v>
      </c>
      <c r="G163">
        <v>2</v>
      </c>
      <c r="H163" s="59">
        <v>2</v>
      </c>
      <c r="I163" s="59">
        <v>1</v>
      </c>
      <c r="J163" s="59">
        <v>1</v>
      </c>
      <c r="K163" s="59"/>
      <c r="L163" s="52"/>
      <c r="AA163" s="59"/>
      <c r="AB163" s="59"/>
      <c r="AC163">
        <f t="shared" si="7"/>
        <v>0</v>
      </c>
      <c r="AD163" s="59"/>
      <c r="AE163" s="59"/>
      <c r="AF163">
        <f t="shared" si="8"/>
        <v>0</v>
      </c>
    </row>
    <row r="164" spans="1:32">
      <c r="A164" s="16">
        <v>161</v>
      </c>
      <c r="B164">
        <v>4999</v>
      </c>
      <c r="C164">
        <v>36</v>
      </c>
      <c r="D164" s="59"/>
      <c r="E164">
        <v>0</v>
      </c>
      <c r="F164" s="59"/>
      <c r="G164">
        <v>0</v>
      </c>
      <c r="H164" s="59"/>
      <c r="I164" s="59"/>
      <c r="J164" s="59">
        <v>0</v>
      </c>
      <c r="K164" s="59" t="s">
        <v>159</v>
      </c>
      <c r="L164" s="52"/>
      <c r="AA164" s="59"/>
      <c r="AB164" s="59"/>
      <c r="AC164">
        <f t="shared" si="7"/>
        <v>0</v>
      </c>
      <c r="AD164" s="59"/>
      <c r="AE164" s="59"/>
      <c r="AF164">
        <f t="shared" si="8"/>
        <v>0</v>
      </c>
    </row>
    <row r="165" spans="1:32">
      <c r="A165" s="16">
        <v>162</v>
      </c>
      <c r="B165">
        <v>4999</v>
      </c>
      <c r="C165">
        <v>43</v>
      </c>
      <c r="D165" s="59"/>
      <c r="E165">
        <v>0</v>
      </c>
      <c r="F165" s="59"/>
      <c r="G165">
        <v>0</v>
      </c>
      <c r="H165" s="59"/>
      <c r="I165" s="59"/>
      <c r="J165" s="59">
        <v>0</v>
      </c>
      <c r="K165" s="59" t="s">
        <v>160</v>
      </c>
      <c r="L165" s="52"/>
      <c r="AA165" s="59"/>
      <c r="AB165" s="59"/>
      <c r="AC165">
        <f t="shared" si="7"/>
        <v>0</v>
      </c>
      <c r="AD165" s="59"/>
      <c r="AE165" s="59">
        <v>1</v>
      </c>
      <c r="AF165">
        <f t="shared" si="8"/>
        <v>1</v>
      </c>
    </row>
    <row r="166" spans="1:32">
      <c r="A166" s="16">
        <v>163</v>
      </c>
      <c r="B166">
        <v>5089</v>
      </c>
      <c r="C166">
        <v>5</v>
      </c>
      <c r="D166" s="59">
        <v>1</v>
      </c>
      <c r="E166">
        <v>0</v>
      </c>
      <c r="F166" s="59"/>
      <c r="G166">
        <v>1</v>
      </c>
      <c r="H166" s="59">
        <v>1</v>
      </c>
      <c r="I166" s="59">
        <v>1</v>
      </c>
      <c r="J166" s="59">
        <v>3</v>
      </c>
      <c r="K166" s="59" t="s">
        <v>161</v>
      </c>
      <c r="L166" s="52"/>
      <c r="AA166" s="59"/>
      <c r="AB166" s="59"/>
      <c r="AC166">
        <f t="shared" si="7"/>
        <v>0</v>
      </c>
      <c r="AD166" s="59"/>
      <c r="AE166" s="59"/>
      <c r="AF166">
        <f t="shared" si="8"/>
        <v>0</v>
      </c>
    </row>
    <row r="167" spans="1:32">
      <c r="A167" s="16">
        <v>164</v>
      </c>
      <c r="B167">
        <v>5089</v>
      </c>
      <c r="C167">
        <v>12</v>
      </c>
      <c r="D167" s="59"/>
      <c r="E167">
        <v>0</v>
      </c>
      <c r="F167" s="59"/>
      <c r="G167">
        <v>0</v>
      </c>
      <c r="H167" s="59"/>
      <c r="I167" s="59"/>
      <c r="J167" s="59">
        <v>3</v>
      </c>
      <c r="K167" s="59"/>
      <c r="L167" s="52"/>
      <c r="AA167" s="59"/>
      <c r="AB167" s="59">
        <v>3</v>
      </c>
      <c r="AC167">
        <f t="shared" si="7"/>
        <v>3</v>
      </c>
      <c r="AD167" s="59"/>
      <c r="AE167" s="59">
        <v>1</v>
      </c>
      <c r="AF167">
        <f t="shared" si="8"/>
        <v>1</v>
      </c>
    </row>
    <row r="168" spans="1:32">
      <c r="A168" s="16">
        <v>165</v>
      </c>
      <c r="B168">
        <v>5089</v>
      </c>
      <c r="C168">
        <v>22</v>
      </c>
      <c r="D168" s="59"/>
      <c r="E168">
        <v>3</v>
      </c>
      <c r="F168" s="59"/>
      <c r="G168">
        <v>1</v>
      </c>
      <c r="H168" s="59"/>
      <c r="I168" s="59"/>
      <c r="J168" s="59">
        <v>1</v>
      </c>
      <c r="K168" s="59"/>
      <c r="L168" s="52"/>
      <c r="AA168" s="59"/>
      <c r="AB168" s="59">
        <v>4</v>
      </c>
      <c r="AC168">
        <f t="shared" si="7"/>
        <v>4</v>
      </c>
      <c r="AD168" s="59"/>
      <c r="AE168" s="59"/>
      <c r="AF168">
        <f t="shared" si="8"/>
        <v>0</v>
      </c>
    </row>
    <row r="169" spans="1:32">
      <c r="A169" s="16">
        <v>166</v>
      </c>
      <c r="B169">
        <v>5089</v>
      </c>
      <c r="C169">
        <v>39</v>
      </c>
      <c r="D169" s="59"/>
      <c r="E169">
        <v>4</v>
      </c>
      <c r="F169" s="59"/>
      <c r="G169">
        <v>0</v>
      </c>
      <c r="H169" s="59"/>
      <c r="I169" s="59">
        <v>1</v>
      </c>
      <c r="J169" s="59">
        <v>1</v>
      </c>
      <c r="K169" s="59" t="s">
        <v>162</v>
      </c>
      <c r="L169" s="52"/>
      <c r="AA169" s="59"/>
      <c r="AB169" s="59">
        <v>4</v>
      </c>
      <c r="AC169">
        <f t="shared" si="7"/>
        <v>4</v>
      </c>
      <c r="AD169" s="59"/>
      <c r="AE169" s="59">
        <v>1</v>
      </c>
      <c r="AF169">
        <f t="shared" si="8"/>
        <v>1</v>
      </c>
    </row>
    <row r="170" spans="1:32">
      <c r="A170" s="16">
        <v>167</v>
      </c>
      <c r="B170">
        <v>5107</v>
      </c>
      <c r="C170">
        <v>1</v>
      </c>
      <c r="D170" s="59"/>
      <c r="E170">
        <v>4</v>
      </c>
      <c r="F170" s="59"/>
      <c r="G170">
        <v>1</v>
      </c>
      <c r="H170" s="59"/>
      <c r="I170" s="59"/>
      <c r="J170" s="59">
        <v>1</v>
      </c>
      <c r="K170" s="59" t="s">
        <v>163</v>
      </c>
      <c r="L170" s="52"/>
      <c r="AA170" s="59">
        <v>2</v>
      </c>
      <c r="AB170" s="59"/>
      <c r="AC170">
        <f t="shared" si="7"/>
        <v>2</v>
      </c>
      <c r="AD170" s="59">
        <v>1</v>
      </c>
      <c r="AE170" s="59"/>
      <c r="AF170">
        <f t="shared" si="8"/>
        <v>1</v>
      </c>
    </row>
    <row r="171" spans="1:32">
      <c r="A171" s="16">
        <v>168</v>
      </c>
      <c r="B171">
        <v>5107</v>
      </c>
      <c r="C171">
        <v>11</v>
      </c>
      <c r="D171" s="59"/>
      <c r="E171">
        <v>2</v>
      </c>
      <c r="F171" s="59">
        <v>1</v>
      </c>
      <c r="G171">
        <v>1</v>
      </c>
      <c r="H171" s="59">
        <v>1</v>
      </c>
      <c r="I171" s="59">
        <v>1</v>
      </c>
      <c r="J171" s="59">
        <v>1</v>
      </c>
      <c r="K171" s="59" t="s">
        <v>164</v>
      </c>
      <c r="L171" s="52"/>
      <c r="AA171" s="59">
        <v>1</v>
      </c>
      <c r="AB171" s="59"/>
      <c r="AC171">
        <f t="shared" si="7"/>
        <v>1</v>
      </c>
      <c r="AD171" s="59"/>
      <c r="AE171" s="59">
        <v>2</v>
      </c>
      <c r="AF171">
        <f t="shared" si="8"/>
        <v>2</v>
      </c>
    </row>
    <row r="172" spans="1:32">
      <c r="A172" s="16">
        <v>169</v>
      </c>
      <c r="B172">
        <v>5107</v>
      </c>
      <c r="C172">
        <v>24</v>
      </c>
      <c r="D172" s="59"/>
      <c r="E172">
        <v>1</v>
      </c>
      <c r="F172" s="59">
        <v>2</v>
      </c>
      <c r="G172">
        <v>2</v>
      </c>
      <c r="H172" s="59">
        <v>1</v>
      </c>
      <c r="I172" s="59">
        <v>2</v>
      </c>
      <c r="J172" s="59">
        <v>1</v>
      </c>
      <c r="K172" s="59"/>
      <c r="L172" s="52"/>
      <c r="AA172" s="59"/>
      <c r="AB172" s="59"/>
      <c r="AC172">
        <f t="shared" si="7"/>
        <v>0</v>
      </c>
      <c r="AD172" s="59"/>
      <c r="AE172" s="59">
        <v>1</v>
      </c>
      <c r="AF172">
        <f t="shared" si="8"/>
        <v>1</v>
      </c>
    </row>
    <row r="173" spans="1:32">
      <c r="A173" s="16">
        <v>170</v>
      </c>
      <c r="B173">
        <v>5107</v>
      </c>
      <c r="C173">
        <v>35</v>
      </c>
      <c r="D173" s="59"/>
      <c r="E173">
        <v>0</v>
      </c>
      <c r="F173" s="59"/>
      <c r="G173">
        <v>1</v>
      </c>
      <c r="H173" s="59">
        <v>1</v>
      </c>
      <c r="I173" s="59"/>
      <c r="J173" s="59">
        <v>0</v>
      </c>
      <c r="K173" s="59"/>
      <c r="L173" s="52"/>
      <c r="AA173" s="59"/>
      <c r="AB173" s="59"/>
      <c r="AC173">
        <f t="shared" si="7"/>
        <v>0</v>
      </c>
      <c r="AD173" s="59"/>
      <c r="AE173" s="59">
        <v>2</v>
      </c>
      <c r="AF173">
        <f t="shared" si="8"/>
        <v>2</v>
      </c>
    </row>
    <row r="174" spans="1:32">
      <c r="A174" s="16">
        <v>171</v>
      </c>
      <c r="B174">
        <v>5107</v>
      </c>
      <c r="C174">
        <v>43</v>
      </c>
      <c r="D174" s="59"/>
      <c r="E174">
        <v>0</v>
      </c>
      <c r="F174" s="59"/>
      <c r="G174">
        <v>2</v>
      </c>
      <c r="H174" s="59"/>
      <c r="I174" s="59"/>
      <c r="J174" s="59">
        <v>0</v>
      </c>
      <c r="K174" s="59" t="s">
        <v>165</v>
      </c>
      <c r="L174" s="52"/>
      <c r="AA174" s="59"/>
      <c r="AB174" s="59"/>
      <c r="AC174">
        <f t="shared" si="7"/>
        <v>0</v>
      </c>
      <c r="AD174" s="59"/>
      <c r="AE174" s="59">
        <v>2</v>
      </c>
      <c r="AF174">
        <f t="shared" si="8"/>
        <v>2</v>
      </c>
    </row>
    <row r="175" spans="1:32">
      <c r="A175" s="16">
        <v>172</v>
      </c>
      <c r="B175" s="3">
        <v>5124</v>
      </c>
      <c r="C175" s="3">
        <v>4</v>
      </c>
      <c r="D175" s="59"/>
      <c r="E175" s="3">
        <v>0</v>
      </c>
      <c r="F175" s="59"/>
      <c r="G175" s="3">
        <v>2</v>
      </c>
      <c r="H175" s="59"/>
      <c r="I175" s="59"/>
      <c r="J175" s="59">
        <v>0</v>
      </c>
      <c r="K175" s="59" t="s">
        <v>166</v>
      </c>
      <c r="L175" s="52"/>
      <c r="AA175" s="59"/>
      <c r="AB175" s="59">
        <v>3</v>
      </c>
      <c r="AC175">
        <f t="shared" si="7"/>
        <v>3</v>
      </c>
      <c r="AD175" s="59"/>
      <c r="AE175" s="59">
        <v>2</v>
      </c>
      <c r="AF175">
        <f t="shared" si="8"/>
        <v>2</v>
      </c>
    </row>
    <row r="176" spans="1:32">
      <c r="A176" s="16">
        <v>173</v>
      </c>
      <c r="B176">
        <v>5124</v>
      </c>
      <c r="C176">
        <v>10</v>
      </c>
      <c r="D176" s="59">
        <v>1</v>
      </c>
      <c r="E176">
        <v>3</v>
      </c>
      <c r="F176" s="59"/>
      <c r="G176">
        <v>2</v>
      </c>
      <c r="H176" s="59">
        <v>2</v>
      </c>
      <c r="I176" s="59"/>
      <c r="J176" s="59">
        <v>3</v>
      </c>
      <c r="K176" s="59"/>
      <c r="L176" s="52"/>
      <c r="AA176" s="59"/>
      <c r="AB176" s="59">
        <v>4</v>
      </c>
      <c r="AC176">
        <f t="shared" si="7"/>
        <v>4</v>
      </c>
      <c r="AD176" s="59"/>
      <c r="AE176" s="59">
        <v>2</v>
      </c>
      <c r="AF176">
        <f t="shared" si="8"/>
        <v>2</v>
      </c>
    </row>
    <row r="177" spans="1:32">
      <c r="A177" s="16">
        <v>174</v>
      </c>
      <c r="B177">
        <v>5124</v>
      </c>
      <c r="C177">
        <v>21</v>
      </c>
      <c r="D177" s="59">
        <v>1</v>
      </c>
      <c r="E177">
        <v>4</v>
      </c>
      <c r="F177" s="59"/>
      <c r="G177">
        <v>2</v>
      </c>
      <c r="H177" s="59"/>
      <c r="I177" s="59"/>
      <c r="J177" s="59">
        <v>3</v>
      </c>
      <c r="K177" s="59" t="s">
        <v>167</v>
      </c>
      <c r="L177" s="52"/>
      <c r="AA177" s="59"/>
      <c r="AB177" s="59">
        <v>6</v>
      </c>
      <c r="AC177">
        <f t="shared" si="7"/>
        <v>6</v>
      </c>
      <c r="AD177" s="59"/>
      <c r="AE177" s="59">
        <v>2</v>
      </c>
      <c r="AF177">
        <f t="shared" si="8"/>
        <v>2</v>
      </c>
    </row>
    <row r="178" spans="1:32">
      <c r="A178" s="16">
        <v>175</v>
      </c>
      <c r="B178">
        <v>5124</v>
      </c>
      <c r="C178">
        <v>29</v>
      </c>
      <c r="D178" s="59">
        <v>2</v>
      </c>
      <c r="E178">
        <v>6</v>
      </c>
      <c r="F178" s="59"/>
      <c r="G178">
        <v>2</v>
      </c>
      <c r="H178" s="59"/>
      <c r="I178" s="59"/>
      <c r="J178" s="59">
        <v>3</v>
      </c>
      <c r="K178" s="59" t="s">
        <v>168</v>
      </c>
      <c r="L178" s="52"/>
      <c r="AA178" s="59"/>
      <c r="AB178" s="59"/>
      <c r="AC178">
        <f t="shared" si="7"/>
        <v>0</v>
      </c>
      <c r="AD178" s="59"/>
      <c r="AE178" s="59"/>
      <c r="AF178">
        <f t="shared" si="8"/>
        <v>0</v>
      </c>
    </row>
    <row r="179" spans="1:32">
      <c r="A179" s="16">
        <v>176</v>
      </c>
      <c r="B179">
        <v>5124</v>
      </c>
      <c r="C179">
        <v>39</v>
      </c>
      <c r="D179" s="59"/>
      <c r="E179">
        <v>0</v>
      </c>
      <c r="F179" s="59"/>
      <c r="G179">
        <v>0</v>
      </c>
      <c r="H179" s="59"/>
      <c r="I179" s="59"/>
      <c r="J179" s="59">
        <v>0</v>
      </c>
      <c r="K179" s="59" t="s">
        <v>169</v>
      </c>
      <c r="L179" s="52"/>
      <c r="AA179" s="59"/>
      <c r="AB179" s="59">
        <v>1</v>
      </c>
      <c r="AC179">
        <f t="shared" si="7"/>
        <v>1</v>
      </c>
      <c r="AD179" s="59"/>
      <c r="AE179" s="59"/>
      <c r="AF179">
        <f t="shared" si="8"/>
        <v>0</v>
      </c>
    </row>
    <row r="180" spans="1:32">
      <c r="A180" s="16">
        <v>177</v>
      </c>
      <c r="B180">
        <v>5199</v>
      </c>
      <c r="C180">
        <v>8</v>
      </c>
      <c r="D180" s="59"/>
      <c r="E180">
        <v>1</v>
      </c>
      <c r="F180" s="59"/>
      <c r="G180">
        <v>0</v>
      </c>
      <c r="H180" s="59"/>
      <c r="I180" s="59"/>
      <c r="J180" s="59">
        <v>0</v>
      </c>
      <c r="K180" s="59"/>
      <c r="L180" s="52"/>
      <c r="AA180" s="59"/>
      <c r="AB180" s="59"/>
      <c r="AC180">
        <f t="shared" si="7"/>
        <v>0</v>
      </c>
      <c r="AD180" s="59"/>
      <c r="AE180" s="59"/>
      <c r="AF180">
        <f t="shared" si="8"/>
        <v>0</v>
      </c>
    </row>
    <row r="181" spans="1:32">
      <c r="A181" s="16">
        <v>178</v>
      </c>
      <c r="B181">
        <v>5199</v>
      </c>
      <c r="C181">
        <v>18</v>
      </c>
      <c r="D181" s="59"/>
      <c r="E181">
        <v>0</v>
      </c>
      <c r="F181" s="59"/>
      <c r="G181">
        <v>0</v>
      </c>
      <c r="H181" s="59"/>
      <c r="I181" s="59"/>
      <c r="J181" s="59">
        <v>1</v>
      </c>
      <c r="K181" s="59" t="s">
        <v>170</v>
      </c>
      <c r="L181" s="52"/>
      <c r="AA181" s="59"/>
      <c r="AB181" s="59"/>
      <c r="AC181">
        <f t="shared" si="7"/>
        <v>0</v>
      </c>
      <c r="AD181" s="59"/>
      <c r="AE181" s="59"/>
      <c r="AF181">
        <f t="shared" si="8"/>
        <v>0</v>
      </c>
    </row>
    <row r="182" spans="1:32">
      <c r="A182" s="16">
        <v>179</v>
      </c>
      <c r="B182">
        <v>5199</v>
      </c>
      <c r="C182">
        <v>25</v>
      </c>
      <c r="D182" s="59"/>
      <c r="E182">
        <v>0</v>
      </c>
      <c r="F182" s="59"/>
      <c r="G182">
        <v>0</v>
      </c>
      <c r="H182" s="59"/>
      <c r="I182" s="59"/>
      <c r="J182" s="59">
        <v>1</v>
      </c>
      <c r="K182" s="59"/>
      <c r="L182" s="52"/>
      <c r="AA182" s="59"/>
      <c r="AB182" s="59">
        <v>1</v>
      </c>
      <c r="AC182">
        <f t="shared" si="7"/>
        <v>1</v>
      </c>
      <c r="AD182" s="59"/>
      <c r="AE182" s="59"/>
      <c r="AF182">
        <f t="shared" si="8"/>
        <v>0</v>
      </c>
    </row>
    <row r="183" spans="1:32">
      <c r="A183" s="16">
        <v>180</v>
      </c>
      <c r="B183">
        <v>5199</v>
      </c>
      <c r="C183">
        <v>31</v>
      </c>
      <c r="D183" s="59"/>
      <c r="E183">
        <v>1</v>
      </c>
      <c r="F183" s="59"/>
      <c r="G183">
        <v>0</v>
      </c>
      <c r="H183" s="59"/>
      <c r="I183" s="59"/>
      <c r="J183" s="59">
        <v>0</v>
      </c>
      <c r="K183" s="59" t="s">
        <v>171</v>
      </c>
      <c r="L183" s="52"/>
      <c r="AA183" s="59"/>
      <c r="AB183" s="59">
        <v>1</v>
      </c>
      <c r="AC183">
        <f t="shared" si="7"/>
        <v>1</v>
      </c>
      <c r="AD183" s="59"/>
      <c r="AE183" s="59"/>
      <c r="AF183">
        <f t="shared" si="8"/>
        <v>0</v>
      </c>
    </row>
    <row r="184" spans="1:32" ht="29">
      <c r="A184" s="16">
        <v>181</v>
      </c>
      <c r="B184">
        <v>5199</v>
      </c>
      <c r="C184">
        <v>43</v>
      </c>
      <c r="D184" s="59"/>
      <c r="E184">
        <v>1</v>
      </c>
      <c r="F184" s="59"/>
      <c r="G184">
        <v>0</v>
      </c>
      <c r="H184" s="59"/>
      <c r="I184" s="59"/>
      <c r="J184" s="59">
        <v>1</v>
      </c>
      <c r="K184" s="60" t="s">
        <v>172</v>
      </c>
      <c r="L184" s="52"/>
      <c r="AA184" s="59"/>
      <c r="AB184" s="59">
        <v>1</v>
      </c>
      <c r="AC184">
        <f t="shared" si="7"/>
        <v>1</v>
      </c>
      <c r="AD184" s="59"/>
      <c r="AE184" s="59"/>
      <c r="AF184">
        <f t="shared" si="8"/>
        <v>0</v>
      </c>
    </row>
    <row r="185" spans="1:32">
      <c r="A185" s="16">
        <v>182</v>
      </c>
      <c r="B185">
        <v>5510</v>
      </c>
      <c r="C185">
        <v>7</v>
      </c>
      <c r="D185" s="59"/>
      <c r="E185">
        <v>1</v>
      </c>
      <c r="F185" s="59"/>
      <c r="G185">
        <v>0</v>
      </c>
      <c r="H185" s="59"/>
      <c r="I185" s="59"/>
      <c r="J185" s="59">
        <v>0</v>
      </c>
      <c r="K185" s="59"/>
      <c r="L185" s="52"/>
      <c r="AA185" s="59"/>
      <c r="AB185" s="59">
        <v>1</v>
      </c>
      <c r="AC185">
        <f t="shared" si="7"/>
        <v>1</v>
      </c>
      <c r="AD185" s="59"/>
      <c r="AE185" s="59"/>
      <c r="AF185">
        <f t="shared" si="8"/>
        <v>0</v>
      </c>
    </row>
    <row r="186" spans="1:32">
      <c r="A186" s="16">
        <v>183</v>
      </c>
      <c r="B186">
        <v>5510</v>
      </c>
      <c r="C186">
        <v>14</v>
      </c>
      <c r="D186" s="59"/>
      <c r="E186">
        <v>1</v>
      </c>
      <c r="F186" s="59"/>
      <c r="G186">
        <v>0</v>
      </c>
      <c r="H186" s="59"/>
      <c r="I186" s="59"/>
      <c r="J186" s="59">
        <v>1</v>
      </c>
      <c r="K186" s="59" t="s">
        <v>173</v>
      </c>
      <c r="L186" s="52"/>
      <c r="AA186" s="59"/>
      <c r="AB186" s="59">
        <v>1</v>
      </c>
      <c r="AC186">
        <f t="shared" si="7"/>
        <v>1</v>
      </c>
      <c r="AD186" s="59"/>
      <c r="AE186" s="59"/>
      <c r="AF186">
        <f t="shared" si="8"/>
        <v>0</v>
      </c>
    </row>
    <row r="187" spans="1:32">
      <c r="A187" s="16">
        <v>184</v>
      </c>
      <c r="B187">
        <v>5510</v>
      </c>
      <c r="C187">
        <v>20</v>
      </c>
      <c r="D187" s="59"/>
      <c r="E187">
        <v>1</v>
      </c>
      <c r="F187" s="59"/>
      <c r="G187">
        <v>0</v>
      </c>
      <c r="H187" s="59"/>
      <c r="I187" s="59"/>
      <c r="J187" s="59">
        <v>0</v>
      </c>
      <c r="K187" s="59" t="s">
        <v>108</v>
      </c>
      <c r="L187" s="52"/>
      <c r="AA187" s="59"/>
      <c r="AB187" s="59">
        <v>1</v>
      </c>
      <c r="AC187">
        <f t="shared" si="7"/>
        <v>1</v>
      </c>
      <c r="AD187" s="59"/>
      <c r="AE187" s="59"/>
      <c r="AF187">
        <f t="shared" si="8"/>
        <v>0</v>
      </c>
    </row>
    <row r="188" spans="1:32">
      <c r="A188" s="16">
        <v>185</v>
      </c>
      <c r="B188">
        <v>5512</v>
      </c>
      <c r="C188">
        <v>9</v>
      </c>
      <c r="D188" s="59"/>
      <c r="E188">
        <v>1</v>
      </c>
      <c r="F188" s="59"/>
      <c r="G188">
        <v>0</v>
      </c>
      <c r="H188" s="59"/>
      <c r="I188" s="59"/>
      <c r="J188" s="59">
        <v>2</v>
      </c>
      <c r="K188" s="59"/>
      <c r="L188" s="52"/>
      <c r="AA188" s="59"/>
      <c r="AB188" s="59">
        <v>1</v>
      </c>
      <c r="AC188">
        <f t="shared" si="7"/>
        <v>1</v>
      </c>
      <c r="AD188" s="59"/>
      <c r="AE188" s="59"/>
      <c r="AF188">
        <f t="shared" si="8"/>
        <v>0</v>
      </c>
    </row>
    <row r="189" spans="1:32">
      <c r="A189" s="16">
        <v>186</v>
      </c>
      <c r="B189">
        <v>5512</v>
      </c>
      <c r="C189">
        <v>18</v>
      </c>
      <c r="D189" s="59"/>
      <c r="E189">
        <v>1</v>
      </c>
      <c r="F189" s="59"/>
      <c r="G189">
        <v>0</v>
      </c>
      <c r="H189" s="59"/>
      <c r="I189" s="59"/>
      <c r="J189" s="59">
        <v>1</v>
      </c>
      <c r="K189" s="59" t="s">
        <v>174</v>
      </c>
      <c r="L189" s="52"/>
      <c r="AA189" s="59"/>
      <c r="AB189" s="59">
        <v>1</v>
      </c>
      <c r="AC189">
        <f t="shared" si="7"/>
        <v>1</v>
      </c>
      <c r="AD189" s="59"/>
      <c r="AE189" s="59"/>
      <c r="AF189">
        <f t="shared" si="8"/>
        <v>0</v>
      </c>
    </row>
    <row r="190" spans="1:32">
      <c r="A190" s="16">
        <v>187</v>
      </c>
      <c r="B190">
        <v>5512</v>
      </c>
      <c r="C190">
        <v>27</v>
      </c>
      <c r="D190" s="59"/>
      <c r="E190">
        <v>1</v>
      </c>
      <c r="F190" s="59"/>
      <c r="G190">
        <v>0</v>
      </c>
      <c r="H190" s="59"/>
      <c r="I190" s="59"/>
      <c r="J190" s="59">
        <v>1</v>
      </c>
      <c r="K190" s="59" t="s">
        <v>175</v>
      </c>
      <c r="L190" s="52"/>
      <c r="AA190" s="59"/>
      <c r="AB190" s="59"/>
      <c r="AC190">
        <f t="shared" si="7"/>
        <v>0</v>
      </c>
      <c r="AD190" s="59"/>
      <c r="AE190" s="59"/>
      <c r="AF190">
        <f t="shared" si="8"/>
        <v>0</v>
      </c>
    </row>
    <row r="191" spans="1:32" ht="29">
      <c r="A191" s="16">
        <v>188</v>
      </c>
      <c r="B191">
        <v>5512</v>
      </c>
      <c r="C191">
        <v>33</v>
      </c>
      <c r="D191" s="59"/>
      <c r="E191">
        <v>0</v>
      </c>
      <c r="F191" s="59"/>
      <c r="G191">
        <v>0</v>
      </c>
      <c r="H191" s="59"/>
      <c r="I191" s="59"/>
      <c r="J191" s="59">
        <v>0</v>
      </c>
      <c r="K191" s="60" t="s">
        <v>176</v>
      </c>
      <c r="L191" s="52"/>
      <c r="AA191" s="59"/>
      <c r="AB191" s="59">
        <v>3</v>
      </c>
      <c r="AC191">
        <f t="shared" si="7"/>
        <v>3</v>
      </c>
      <c r="AD191" s="59"/>
      <c r="AE191" s="59"/>
      <c r="AF191">
        <f t="shared" si="8"/>
        <v>0</v>
      </c>
    </row>
    <row r="192" spans="1:32">
      <c r="A192" s="16">
        <v>189</v>
      </c>
      <c r="B192">
        <v>5512</v>
      </c>
      <c r="C192">
        <v>41</v>
      </c>
      <c r="D192" s="59"/>
      <c r="E192">
        <v>3</v>
      </c>
      <c r="F192" s="59"/>
      <c r="G192">
        <v>0</v>
      </c>
      <c r="H192" s="59"/>
      <c r="I192" s="59"/>
      <c r="J192" s="59">
        <v>0</v>
      </c>
      <c r="K192" s="59" t="s">
        <v>177</v>
      </c>
      <c r="L192" s="52"/>
      <c r="AA192" s="59"/>
      <c r="AB192" s="59">
        <v>3</v>
      </c>
      <c r="AC192">
        <f t="shared" si="7"/>
        <v>3</v>
      </c>
      <c r="AD192" s="59"/>
      <c r="AE192" s="59"/>
      <c r="AF192">
        <f t="shared" si="8"/>
        <v>0</v>
      </c>
    </row>
    <row r="193" spans="1:32">
      <c r="A193" s="16">
        <v>190</v>
      </c>
      <c r="B193">
        <v>5634</v>
      </c>
      <c r="C193">
        <v>1</v>
      </c>
      <c r="D193" s="59"/>
      <c r="E193">
        <v>3</v>
      </c>
      <c r="F193" s="59"/>
      <c r="G193">
        <v>0</v>
      </c>
      <c r="H193" s="59"/>
      <c r="I193" s="59"/>
      <c r="J193" s="59">
        <v>1</v>
      </c>
      <c r="K193" s="59" t="s">
        <v>178</v>
      </c>
      <c r="L193" s="52"/>
      <c r="AA193" s="59"/>
      <c r="AB193" s="59"/>
      <c r="AC193">
        <f t="shared" si="7"/>
        <v>0</v>
      </c>
      <c r="AD193" s="59"/>
      <c r="AE193" s="59"/>
      <c r="AF193">
        <f t="shared" si="8"/>
        <v>0</v>
      </c>
    </row>
    <row r="194" spans="1:32">
      <c r="A194" s="16">
        <v>191</v>
      </c>
      <c r="B194">
        <v>5634</v>
      </c>
      <c r="C194">
        <v>18</v>
      </c>
      <c r="D194" s="59"/>
      <c r="E194">
        <v>0</v>
      </c>
      <c r="F194" s="59"/>
      <c r="G194">
        <v>0</v>
      </c>
      <c r="H194" s="59"/>
      <c r="I194" s="59"/>
      <c r="J194" s="59">
        <v>1</v>
      </c>
      <c r="K194" s="59" t="s">
        <v>179</v>
      </c>
      <c r="L194" s="52"/>
      <c r="AA194" s="59"/>
      <c r="AB194" s="59">
        <v>1</v>
      </c>
      <c r="AC194">
        <f t="shared" si="7"/>
        <v>1</v>
      </c>
      <c r="AD194" s="59"/>
      <c r="AE194" s="59"/>
      <c r="AF194">
        <f t="shared" si="8"/>
        <v>0</v>
      </c>
    </row>
    <row r="195" spans="1:32">
      <c r="A195" s="16">
        <v>192</v>
      </c>
      <c r="B195">
        <v>5634</v>
      </c>
      <c r="C195">
        <v>25</v>
      </c>
      <c r="D195" s="59"/>
      <c r="E195">
        <v>1</v>
      </c>
      <c r="F195" s="59"/>
      <c r="G195">
        <v>0</v>
      </c>
      <c r="H195" s="59"/>
      <c r="I195" s="59"/>
      <c r="J195" s="59">
        <v>1</v>
      </c>
      <c r="K195" s="59" t="s">
        <v>180</v>
      </c>
      <c r="L195" s="52"/>
      <c r="AA195" s="59"/>
      <c r="AB195" s="59">
        <v>2</v>
      </c>
      <c r="AC195">
        <f t="shared" si="7"/>
        <v>2</v>
      </c>
      <c r="AD195" s="59"/>
      <c r="AE195" s="59"/>
      <c r="AF195">
        <f t="shared" si="8"/>
        <v>0</v>
      </c>
    </row>
    <row r="196" spans="1:32">
      <c r="A196" s="16">
        <v>193</v>
      </c>
      <c r="B196">
        <v>5634</v>
      </c>
      <c r="C196">
        <v>41</v>
      </c>
      <c r="D196" s="59"/>
      <c r="E196">
        <v>2</v>
      </c>
      <c r="F196" s="59"/>
      <c r="G196">
        <v>0</v>
      </c>
      <c r="H196" s="59"/>
      <c r="I196" s="59"/>
      <c r="J196" s="59">
        <v>1</v>
      </c>
      <c r="K196" s="59" t="s">
        <v>181</v>
      </c>
      <c r="L196" s="52"/>
      <c r="AA196" s="59"/>
      <c r="AB196" s="59">
        <v>4</v>
      </c>
      <c r="AC196">
        <f t="shared" ref="AC196:AC259" si="9" xml:space="preserve"> AA196 + AB196</f>
        <v>4</v>
      </c>
      <c r="AD196" s="59"/>
      <c r="AE196" s="59"/>
      <c r="AF196">
        <f t="shared" ref="AF196:AF259" si="10">AD196 + AE196</f>
        <v>0</v>
      </c>
    </row>
    <row r="197" spans="1:32">
      <c r="A197" s="16">
        <v>194</v>
      </c>
      <c r="B197">
        <v>5669</v>
      </c>
      <c r="C197">
        <v>2</v>
      </c>
      <c r="D197" s="59"/>
      <c r="E197">
        <v>4</v>
      </c>
      <c r="F197" s="59"/>
      <c r="G197">
        <v>0</v>
      </c>
      <c r="H197" s="59"/>
      <c r="I197" s="59"/>
      <c r="J197" s="59">
        <v>1</v>
      </c>
      <c r="K197" s="59"/>
      <c r="L197" s="52"/>
      <c r="AA197" s="59"/>
      <c r="AB197" s="59">
        <v>4</v>
      </c>
      <c r="AC197">
        <f t="shared" si="9"/>
        <v>4</v>
      </c>
      <c r="AD197" s="59"/>
      <c r="AE197" s="59"/>
      <c r="AF197">
        <f t="shared" si="10"/>
        <v>0</v>
      </c>
    </row>
    <row r="198" spans="1:32">
      <c r="A198" s="16">
        <v>195</v>
      </c>
      <c r="B198">
        <v>5669</v>
      </c>
      <c r="C198">
        <v>11</v>
      </c>
      <c r="D198" s="59"/>
      <c r="E198">
        <v>4</v>
      </c>
      <c r="F198" s="59"/>
      <c r="G198">
        <v>0</v>
      </c>
      <c r="H198" s="59"/>
      <c r="I198" s="59"/>
      <c r="J198" s="59">
        <v>0</v>
      </c>
      <c r="K198" s="59" t="s">
        <v>182</v>
      </c>
      <c r="L198" s="52"/>
      <c r="AA198" s="59"/>
      <c r="AB198" s="59">
        <v>4</v>
      </c>
      <c r="AC198">
        <f t="shared" si="9"/>
        <v>4</v>
      </c>
      <c r="AD198" s="59"/>
      <c r="AE198" s="59"/>
      <c r="AF198">
        <f t="shared" si="10"/>
        <v>0</v>
      </c>
    </row>
    <row r="199" spans="1:32">
      <c r="A199" s="16">
        <v>196</v>
      </c>
      <c r="B199">
        <v>5802</v>
      </c>
      <c r="C199">
        <v>5</v>
      </c>
      <c r="D199" s="59"/>
      <c r="E199">
        <v>4</v>
      </c>
      <c r="F199" s="59"/>
      <c r="G199">
        <v>0</v>
      </c>
      <c r="H199" s="59"/>
      <c r="I199" s="59"/>
      <c r="J199" s="59">
        <v>1</v>
      </c>
      <c r="K199" s="59" t="s">
        <v>183</v>
      </c>
      <c r="L199" s="52"/>
      <c r="AA199" s="59"/>
      <c r="AB199" s="59">
        <v>1</v>
      </c>
      <c r="AC199">
        <f t="shared" si="9"/>
        <v>1</v>
      </c>
      <c r="AD199" s="59"/>
      <c r="AE199" s="59"/>
      <c r="AF199">
        <f t="shared" si="10"/>
        <v>0</v>
      </c>
    </row>
    <row r="200" spans="1:32">
      <c r="A200" s="16">
        <v>197</v>
      </c>
      <c r="B200">
        <v>5802</v>
      </c>
      <c r="C200">
        <v>14</v>
      </c>
      <c r="D200" s="59"/>
      <c r="E200">
        <v>1</v>
      </c>
      <c r="F200" s="59"/>
      <c r="G200">
        <v>0</v>
      </c>
      <c r="H200" s="59"/>
      <c r="I200" s="59"/>
      <c r="J200" s="59">
        <v>1</v>
      </c>
      <c r="K200" s="59"/>
      <c r="L200" s="52"/>
      <c r="AA200" s="59"/>
      <c r="AB200" s="59">
        <v>1</v>
      </c>
      <c r="AC200">
        <f t="shared" si="9"/>
        <v>1</v>
      </c>
      <c r="AD200" s="59"/>
      <c r="AE200" s="59"/>
      <c r="AF200">
        <f t="shared" si="10"/>
        <v>0</v>
      </c>
    </row>
    <row r="201" spans="1:32">
      <c r="A201" s="16">
        <v>198</v>
      </c>
      <c r="B201">
        <v>5802</v>
      </c>
      <c r="C201">
        <v>19</v>
      </c>
      <c r="D201" s="59"/>
      <c r="E201">
        <v>1</v>
      </c>
      <c r="F201" s="59"/>
      <c r="G201">
        <v>0</v>
      </c>
      <c r="H201" s="59"/>
      <c r="I201" s="59"/>
      <c r="J201" s="59">
        <v>1</v>
      </c>
      <c r="K201" s="59" t="s">
        <v>184</v>
      </c>
      <c r="L201" s="52"/>
      <c r="AA201" s="59"/>
      <c r="AB201" s="59">
        <v>3</v>
      </c>
      <c r="AC201">
        <f t="shared" si="9"/>
        <v>3</v>
      </c>
      <c r="AD201" s="59"/>
      <c r="AE201" s="59"/>
      <c r="AF201">
        <f t="shared" si="10"/>
        <v>0</v>
      </c>
    </row>
    <row r="202" spans="1:32">
      <c r="A202" s="16">
        <v>199</v>
      </c>
      <c r="B202">
        <v>5802</v>
      </c>
      <c r="C202">
        <v>29</v>
      </c>
      <c r="D202" s="59"/>
      <c r="E202">
        <v>3</v>
      </c>
      <c r="F202" s="59"/>
      <c r="G202">
        <v>0</v>
      </c>
      <c r="H202" s="59"/>
      <c r="I202" s="59"/>
      <c r="J202" s="59">
        <v>1</v>
      </c>
      <c r="K202" s="59"/>
      <c r="L202" s="52"/>
      <c r="AA202" s="59"/>
      <c r="AB202" s="59">
        <v>2</v>
      </c>
      <c r="AC202">
        <f t="shared" si="9"/>
        <v>2</v>
      </c>
      <c r="AD202" s="59"/>
      <c r="AE202" s="59"/>
      <c r="AF202">
        <f t="shared" si="10"/>
        <v>0</v>
      </c>
    </row>
    <row r="203" spans="1:32">
      <c r="A203" s="16">
        <v>200</v>
      </c>
      <c r="B203">
        <v>5996</v>
      </c>
      <c r="C203">
        <v>23</v>
      </c>
      <c r="D203" s="59"/>
      <c r="E203">
        <v>2</v>
      </c>
      <c r="F203" s="59"/>
      <c r="G203">
        <v>0</v>
      </c>
      <c r="H203" s="59"/>
      <c r="I203" s="59"/>
      <c r="J203" s="59">
        <v>1</v>
      </c>
      <c r="K203" s="59" t="s">
        <v>185</v>
      </c>
      <c r="L203" s="52"/>
      <c r="AA203" s="59"/>
      <c r="AB203" s="59">
        <v>1</v>
      </c>
      <c r="AC203">
        <f t="shared" si="9"/>
        <v>1</v>
      </c>
      <c r="AD203" s="59"/>
      <c r="AE203" s="59"/>
      <c r="AF203">
        <f t="shared" si="10"/>
        <v>0</v>
      </c>
    </row>
    <row r="204" spans="1:32">
      <c r="A204" s="16">
        <v>201</v>
      </c>
      <c r="B204">
        <v>6000</v>
      </c>
      <c r="C204">
        <v>4</v>
      </c>
      <c r="D204" s="59"/>
      <c r="E204">
        <v>1</v>
      </c>
      <c r="F204" s="59"/>
      <c r="G204">
        <v>0</v>
      </c>
      <c r="H204" s="59"/>
      <c r="I204" s="59"/>
      <c r="J204" s="59">
        <v>1</v>
      </c>
      <c r="K204" s="59"/>
      <c r="L204" s="52"/>
      <c r="AA204" s="59"/>
      <c r="AB204" s="59">
        <v>1</v>
      </c>
      <c r="AC204">
        <f t="shared" si="9"/>
        <v>1</v>
      </c>
      <c r="AD204" s="59"/>
      <c r="AE204" s="59"/>
      <c r="AF204">
        <f t="shared" si="10"/>
        <v>0</v>
      </c>
    </row>
    <row r="205" spans="1:32">
      <c r="A205" s="16">
        <v>202</v>
      </c>
      <c r="B205">
        <v>6000</v>
      </c>
      <c r="C205">
        <v>14</v>
      </c>
      <c r="D205" s="59"/>
      <c r="E205">
        <v>1</v>
      </c>
      <c r="F205" s="59"/>
      <c r="G205">
        <v>0</v>
      </c>
      <c r="H205" s="59"/>
      <c r="I205" s="59"/>
      <c r="J205" s="59">
        <v>1</v>
      </c>
      <c r="K205" s="59"/>
      <c r="L205" s="52"/>
      <c r="AA205" s="59"/>
      <c r="AB205" s="59">
        <v>4</v>
      </c>
      <c r="AC205">
        <f t="shared" si="9"/>
        <v>4</v>
      </c>
      <c r="AD205" s="59"/>
      <c r="AE205" s="59"/>
      <c r="AF205">
        <f t="shared" si="10"/>
        <v>0</v>
      </c>
    </row>
    <row r="206" spans="1:32">
      <c r="A206" s="16">
        <v>203</v>
      </c>
      <c r="B206">
        <v>6000</v>
      </c>
      <c r="C206">
        <v>27</v>
      </c>
      <c r="D206" s="59"/>
      <c r="E206">
        <v>4</v>
      </c>
      <c r="F206" s="59"/>
      <c r="G206">
        <v>0</v>
      </c>
      <c r="H206" s="59"/>
      <c r="I206" s="59"/>
      <c r="J206" s="59">
        <v>1</v>
      </c>
      <c r="K206" s="59"/>
      <c r="L206" s="52"/>
      <c r="AA206" s="59"/>
      <c r="AB206" s="59">
        <v>2</v>
      </c>
      <c r="AC206">
        <f t="shared" si="9"/>
        <v>2</v>
      </c>
      <c r="AD206" s="59"/>
      <c r="AE206" s="59"/>
      <c r="AF206">
        <f t="shared" si="10"/>
        <v>0</v>
      </c>
    </row>
    <row r="207" spans="1:32">
      <c r="A207" s="16">
        <v>204</v>
      </c>
      <c r="B207">
        <v>6515</v>
      </c>
      <c r="C207">
        <v>2</v>
      </c>
      <c r="D207" s="59"/>
      <c r="E207">
        <v>2</v>
      </c>
      <c r="F207" s="59"/>
      <c r="G207">
        <v>0</v>
      </c>
      <c r="H207" s="59"/>
      <c r="I207" s="59"/>
      <c r="J207" s="59">
        <v>1</v>
      </c>
      <c r="K207" s="59" t="s">
        <v>186</v>
      </c>
      <c r="L207" s="52"/>
      <c r="AA207" s="59"/>
      <c r="AB207" s="59">
        <v>1</v>
      </c>
      <c r="AC207">
        <f t="shared" si="9"/>
        <v>1</v>
      </c>
      <c r="AD207" s="59"/>
      <c r="AE207" s="59"/>
      <c r="AF207">
        <f t="shared" si="10"/>
        <v>0</v>
      </c>
    </row>
    <row r="208" spans="1:32">
      <c r="A208" s="16">
        <v>205</v>
      </c>
      <c r="B208">
        <v>6515</v>
      </c>
      <c r="C208">
        <v>12</v>
      </c>
      <c r="D208" s="59"/>
      <c r="E208">
        <v>1</v>
      </c>
      <c r="F208" s="59"/>
      <c r="G208">
        <v>0</v>
      </c>
      <c r="H208" s="59"/>
      <c r="I208" s="59"/>
      <c r="J208" s="59">
        <v>1</v>
      </c>
      <c r="K208" s="59" t="s">
        <v>187</v>
      </c>
      <c r="L208" s="52"/>
      <c r="AA208" s="59"/>
      <c r="AB208" s="59"/>
      <c r="AC208">
        <f t="shared" si="9"/>
        <v>0</v>
      </c>
      <c r="AD208" s="59"/>
      <c r="AE208" s="59"/>
      <c r="AF208">
        <f t="shared" si="10"/>
        <v>0</v>
      </c>
    </row>
    <row r="209" spans="1:32">
      <c r="A209" s="16">
        <v>206</v>
      </c>
      <c r="B209">
        <v>6515</v>
      </c>
      <c r="C209">
        <v>26</v>
      </c>
      <c r="D209" s="59"/>
      <c r="E209">
        <v>0</v>
      </c>
      <c r="F209" s="59"/>
      <c r="G209">
        <v>0</v>
      </c>
      <c r="H209" s="59"/>
      <c r="I209" s="59"/>
      <c r="J209" s="59">
        <v>1</v>
      </c>
      <c r="K209" s="59"/>
      <c r="L209" s="52"/>
      <c r="AA209" s="59"/>
      <c r="AB209" s="59"/>
      <c r="AC209">
        <f t="shared" si="9"/>
        <v>0</v>
      </c>
      <c r="AD209" s="59"/>
      <c r="AE209" s="59"/>
      <c r="AF209">
        <f t="shared" si="10"/>
        <v>0</v>
      </c>
    </row>
    <row r="210" spans="1:32">
      <c r="A210" s="16">
        <v>207</v>
      </c>
      <c r="B210">
        <v>6515</v>
      </c>
      <c r="C210">
        <v>34</v>
      </c>
      <c r="D210" s="59"/>
      <c r="E210">
        <v>0</v>
      </c>
      <c r="F210" s="59"/>
      <c r="G210">
        <v>0</v>
      </c>
      <c r="H210" s="59"/>
      <c r="I210" s="59"/>
      <c r="J210" s="59">
        <v>1</v>
      </c>
      <c r="K210" s="59"/>
      <c r="L210" s="52"/>
      <c r="AA210" s="59"/>
      <c r="AB210" s="59"/>
      <c r="AC210">
        <f t="shared" si="9"/>
        <v>0</v>
      </c>
      <c r="AD210" s="59"/>
      <c r="AE210" s="59"/>
      <c r="AF210">
        <f t="shared" si="10"/>
        <v>0</v>
      </c>
    </row>
    <row r="211" spans="1:32">
      <c r="A211" s="16">
        <v>208</v>
      </c>
      <c r="B211">
        <v>6658</v>
      </c>
      <c r="C211">
        <v>9</v>
      </c>
      <c r="D211" s="59"/>
      <c r="E211">
        <v>0</v>
      </c>
      <c r="F211" s="59"/>
      <c r="G211">
        <v>0</v>
      </c>
      <c r="H211" s="59"/>
      <c r="I211" s="59"/>
      <c r="J211" s="59">
        <v>1</v>
      </c>
      <c r="K211" s="59" t="s">
        <v>188</v>
      </c>
      <c r="L211" s="52"/>
      <c r="AA211" s="59"/>
      <c r="AB211" s="59">
        <v>4</v>
      </c>
      <c r="AC211">
        <f t="shared" si="9"/>
        <v>4</v>
      </c>
      <c r="AD211" s="59"/>
      <c r="AE211" s="59"/>
      <c r="AF211">
        <f t="shared" si="10"/>
        <v>0</v>
      </c>
    </row>
    <row r="212" spans="1:32">
      <c r="A212" s="16">
        <v>209</v>
      </c>
      <c r="B212">
        <v>6658</v>
      </c>
      <c r="C212">
        <v>15</v>
      </c>
      <c r="D212" s="59"/>
      <c r="E212">
        <v>4</v>
      </c>
      <c r="F212" s="59"/>
      <c r="G212">
        <v>0</v>
      </c>
      <c r="H212" s="59"/>
      <c r="I212" s="59"/>
      <c r="J212" s="59">
        <v>1</v>
      </c>
      <c r="K212" s="59" t="s">
        <v>189</v>
      </c>
      <c r="L212" s="52"/>
      <c r="AA212" s="59"/>
      <c r="AB212" s="59">
        <v>3</v>
      </c>
      <c r="AC212">
        <f t="shared" si="9"/>
        <v>3</v>
      </c>
      <c r="AD212" s="59"/>
      <c r="AE212" s="59"/>
      <c r="AF212">
        <f t="shared" si="10"/>
        <v>0</v>
      </c>
    </row>
    <row r="213" spans="1:32">
      <c r="A213" s="16">
        <v>210</v>
      </c>
      <c r="B213">
        <v>6658</v>
      </c>
      <c r="C213">
        <v>25</v>
      </c>
      <c r="D213" s="59"/>
      <c r="E213">
        <v>3</v>
      </c>
      <c r="F213" s="59"/>
      <c r="G213">
        <v>0</v>
      </c>
      <c r="H213" s="59"/>
      <c r="I213" s="59"/>
      <c r="J213" s="59">
        <v>1</v>
      </c>
      <c r="K213" s="59" t="s">
        <v>190</v>
      </c>
      <c r="L213" s="52"/>
      <c r="AA213" s="59"/>
      <c r="AB213" s="59">
        <v>4</v>
      </c>
      <c r="AC213">
        <f t="shared" si="9"/>
        <v>4</v>
      </c>
      <c r="AD213" s="59"/>
      <c r="AE213" s="59"/>
      <c r="AF213">
        <f t="shared" si="10"/>
        <v>0</v>
      </c>
    </row>
    <row r="214" spans="1:32">
      <c r="A214" s="16">
        <v>211</v>
      </c>
      <c r="B214">
        <v>6904</v>
      </c>
      <c r="C214">
        <v>6</v>
      </c>
      <c r="D214" s="59"/>
      <c r="E214">
        <v>4</v>
      </c>
      <c r="F214" s="59"/>
      <c r="G214">
        <v>0</v>
      </c>
      <c r="H214" s="59"/>
      <c r="I214" s="59"/>
      <c r="J214" s="59">
        <v>1</v>
      </c>
      <c r="K214" s="59" t="s">
        <v>191</v>
      </c>
      <c r="L214" s="52"/>
      <c r="AA214" s="59"/>
      <c r="AB214" s="59">
        <v>2</v>
      </c>
      <c r="AC214">
        <f t="shared" si="9"/>
        <v>2</v>
      </c>
      <c r="AD214" s="59"/>
      <c r="AE214" s="59"/>
      <c r="AF214">
        <f t="shared" si="10"/>
        <v>0</v>
      </c>
    </row>
    <row r="215" spans="1:32">
      <c r="A215" s="16">
        <v>212</v>
      </c>
      <c r="B215">
        <v>6904</v>
      </c>
      <c r="C215">
        <v>14</v>
      </c>
      <c r="D215" s="59"/>
      <c r="E215">
        <v>2</v>
      </c>
      <c r="F215" s="59"/>
      <c r="G215">
        <v>0</v>
      </c>
      <c r="H215" s="59"/>
      <c r="I215" s="59"/>
      <c r="J215" s="59">
        <v>1</v>
      </c>
      <c r="K215" s="59" t="s">
        <v>192</v>
      </c>
      <c r="L215" s="52"/>
      <c r="AA215" s="59"/>
      <c r="AB215" s="59">
        <v>1</v>
      </c>
      <c r="AC215">
        <f t="shared" si="9"/>
        <v>1</v>
      </c>
      <c r="AD215" s="59"/>
      <c r="AE215" s="59"/>
      <c r="AF215">
        <f t="shared" si="10"/>
        <v>0</v>
      </c>
    </row>
    <row r="216" spans="1:32">
      <c r="A216" s="16">
        <v>213</v>
      </c>
      <c r="B216">
        <v>6904</v>
      </c>
      <c r="C216">
        <v>28</v>
      </c>
      <c r="D216" s="59"/>
      <c r="E216">
        <v>1</v>
      </c>
      <c r="F216" s="59"/>
      <c r="G216">
        <v>0</v>
      </c>
      <c r="H216" s="59"/>
      <c r="I216" s="59"/>
      <c r="J216" s="59">
        <v>1</v>
      </c>
      <c r="K216" s="59" t="s">
        <v>193</v>
      </c>
      <c r="L216" s="52"/>
      <c r="AA216" s="59"/>
      <c r="AB216" s="59"/>
      <c r="AC216">
        <f t="shared" si="9"/>
        <v>0</v>
      </c>
      <c r="AD216" s="59"/>
      <c r="AE216" s="59"/>
      <c r="AF216">
        <f t="shared" si="10"/>
        <v>0</v>
      </c>
    </row>
    <row r="217" spans="1:32">
      <c r="A217" s="16">
        <v>214</v>
      </c>
      <c r="B217">
        <v>6904</v>
      </c>
      <c r="C217">
        <v>34</v>
      </c>
      <c r="D217" s="59"/>
      <c r="E217">
        <v>0</v>
      </c>
      <c r="F217" s="59"/>
      <c r="G217">
        <v>0</v>
      </c>
      <c r="H217" s="59"/>
      <c r="I217" s="59"/>
      <c r="J217" s="59">
        <v>1</v>
      </c>
      <c r="K217" s="59" t="s">
        <v>194</v>
      </c>
      <c r="L217" s="52"/>
      <c r="AA217" s="59"/>
      <c r="AB217" s="59">
        <v>1</v>
      </c>
      <c r="AC217">
        <f t="shared" si="9"/>
        <v>1</v>
      </c>
      <c r="AD217" s="59"/>
      <c r="AE217" s="59"/>
      <c r="AF217">
        <f t="shared" si="10"/>
        <v>0</v>
      </c>
    </row>
    <row r="218" spans="1:32">
      <c r="A218" s="16">
        <v>215</v>
      </c>
      <c r="B218">
        <v>6904</v>
      </c>
      <c r="C218">
        <v>40</v>
      </c>
      <c r="D218" s="59"/>
      <c r="E218">
        <v>1</v>
      </c>
      <c r="F218" s="59"/>
      <c r="G218">
        <v>0</v>
      </c>
      <c r="H218" s="59"/>
      <c r="I218" s="59"/>
      <c r="J218" s="59">
        <v>1</v>
      </c>
      <c r="K218" s="59" t="s">
        <v>195</v>
      </c>
      <c r="L218" s="52"/>
      <c r="AA218" s="59"/>
      <c r="AB218" s="59"/>
      <c r="AC218">
        <f t="shared" si="9"/>
        <v>0</v>
      </c>
      <c r="AD218" s="59"/>
      <c r="AE218" s="59"/>
      <c r="AF218">
        <f t="shared" si="10"/>
        <v>0</v>
      </c>
    </row>
    <row r="219" spans="1:32">
      <c r="A219" s="16">
        <v>216</v>
      </c>
      <c r="B219">
        <v>6938</v>
      </c>
      <c r="C219">
        <v>3</v>
      </c>
      <c r="D219" s="59"/>
      <c r="E219">
        <v>0</v>
      </c>
      <c r="F219" s="59"/>
      <c r="G219">
        <v>0</v>
      </c>
      <c r="H219" s="59"/>
      <c r="I219" s="59"/>
      <c r="J219" s="59">
        <v>1</v>
      </c>
      <c r="K219" s="59" t="s">
        <v>196</v>
      </c>
      <c r="L219" s="52"/>
      <c r="AA219" s="59"/>
      <c r="AB219" s="59"/>
      <c r="AC219">
        <f t="shared" si="9"/>
        <v>0</v>
      </c>
      <c r="AD219" s="59"/>
      <c r="AE219" s="59"/>
      <c r="AF219">
        <f t="shared" si="10"/>
        <v>0</v>
      </c>
    </row>
    <row r="220" spans="1:32">
      <c r="A220" s="16">
        <v>217</v>
      </c>
      <c r="B220">
        <v>6938</v>
      </c>
      <c r="C220">
        <v>16</v>
      </c>
      <c r="D220" s="59"/>
      <c r="E220">
        <v>0</v>
      </c>
      <c r="F220" s="59"/>
      <c r="G220">
        <v>0</v>
      </c>
      <c r="H220" s="59"/>
      <c r="I220" s="59"/>
      <c r="J220" s="59">
        <v>1</v>
      </c>
      <c r="K220" s="59"/>
      <c r="L220" s="52"/>
      <c r="AA220" s="59"/>
      <c r="AB220" s="59"/>
      <c r="AC220">
        <f t="shared" si="9"/>
        <v>0</v>
      </c>
      <c r="AD220" s="59"/>
      <c r="AE220" s="59"/>
      <c r="AF220">
        <f t="shared" si="10"/>
        <v>0</v>
      </c>
    </row>
    <row r="221" spans="1:32">
      <c r="A221" s="16">
        <v>218</v>
      </c>
      <c r="B221">
        <v>6938</v>
      </c>
      <c r="C221">
        <v>36</v>
      </c>
      <c r="D221" s="59">
        <v>1</v>
      </c>
      <c r="E221">
        <v>0</v>
      </c>
      <c r="F221" s="59"/>
      <c r="G221">
        <v>0</v>
      </c>
      <c r="H221" s="59"/>
      <c r="I221" s="59"/>
      <c r="J221" s="59">
        <v>1</v>
      </c>
      <c r="K221" s="59" t="s">
        <v>197</v>
      </c>
      <c r="L221" s="52"/>
      <c r="AA221" s="59"/>
      <c r="AB221" s="59"/>
      <c r="AC221">
        <f t="shared" si="9"/>
        <v>0</v>
      </c>
      <c r="AD221" s="59"/>
      <c r="AE221" s="59"/>
      <c r="AF221">
        <f t="shared" si="10"/>
        <v>0</v>
      </c>
    </row>
    <row r="222" spans="1:32">
      <c r="A222" s="16">
        <v>219</v>
      </c>
      <c r="B222">
        <v>6955</v>
      </c>
      <c r="C222">
        <v>8</v>
      </c>
      <c r="D222" s="59"/>
      <c r="E222">
        <v>0</v>
      </c>
      <c r="F222" s="59"/>
      <c r="G222">
        <v>0</v>
      </c>
      <c r="H222" s="59"/>
      <c r="I222" s="59"/>
      <c r="J222" s="59">
        <v>1</v>
      </c>
      <c r="K222" s="59" t="s">
        <v>198</v>
      </c>
      <c r="L222" s="52"/>
      <c r="AA222" s="59"/>
      <c r="AB222" s="59">
        <v>2</v>
      </c>
      <c r="AC222">
        <f t="shared" si="9"/>
        <v>2</v>
      </c>
      <c r="AD222" s="59"/>
      <c r="AE222" s="59"/>
      <c r="AF222">
        <f t="shared" si="10"/>
        <v>0</v>
      </c>
    </row>
    <row r="223" spans="1:32">
      <c r="A223" s="16">
        <v>220</v>
      </c>
      <c r="B223">
        <v>6955</v>
      </c>
      <c r="C223">
        <v>17</v>
      </c>
      <c r="D223" s="59"/>
      <c r="E223">
        <v>2</v>
      </c>
      <c r="F223" s="59"/>
      <c r="G223">
        <v>0</v>
      </c>
      <c r="H223" s="59"/>
      <c r="I223" s="59"/>
      <c r="J223" s="59">
        <v>1</v>
      </c>
      <c r="K223" s="59"/>
      <c r="L223" s="52"/>
      <c r="AA223" s="59"/>
      <c r="AB223" s="59">
        <v>2</v>
      </c>
      <c r="AC223">
        <f t="shared" si="9"/>
        <v>2</v>
      </c>
      <c r="AD223" s="59"/>
      <c r="AE223" s="59"/>
      <c r="AF223">
        <f t="shared" si="10"/>
        <v>0</v>
      </c>
    </row>
    <row r="224" spans="1:32">
      <c r="A224" s="16">
        <v>221</v>
      </c>
      <c r="B224">
        <v>6955</v>
      </c>
      <c r="C224">
        <v>26</v>
      </c>
      <c r="D224" s="59"/>
      <c r="E224">
        <v>2</v>
      </c>
      <c r="F224" s="59"/>
      <c r="G224">
        <v>0</v>
      </c>
      <c r="H224" s="59"/>
      <c r="I224" s="59"/>
      <c r="J224" s="59">
        <v>1</v>
      </c>
      <c r="K224" s="59" t="s">
        <v>199</v>
      </c>
      <c r="L224" s="52"/>
      <c r="AA224" s="59"/>
      <c r="AB224" s="59"/>
      <c r="AC224">
        <f t="shared" si="9"/>
        <v>0</v>
      </c>
      <c r="AD224" s="59"/>
      <c r="AE224" s="59"/>
      <c r="AF224">
        <f t="shared" si="10"/>
        <v>0</v>
      </c>
    </row>
    <row r="225" spans="1:32">
      <c r="A225" s="16">
        <v>222</v>
      </c>
      <c r="B225">
        <v>6955</v>
      </c>
      <c r="C225">
        <v>33</v>
      </c>
      <c r="D225" s="59"/>
      <c r="E225">
        <v>0</v>
      </c>
      <c r="F225" s="59"/>
      <c r="G225">
        <v>0</v>
      </c>
      <c r="H225" s="59"/>
      <c r="I225" s="59"/>
      <c r="J225" s="59">
        <v>1</v>
      </c>
      <c r="K225" s="59"/>
      <c r="L225" s="52"/>
      <c r="AA225" s="59"/>
      <c r="AB225" s="59">
        <v>1</v>
      </c>
      <c r="AC225">
        <f t="shared" si="9"/>
        <v>1</v>
      </c>
      <c r="AD225" s="59"/>
      <c r="AE225" s="59"/>
      <c r="AF225">
        <f t="shared" si="10"/>
        <v>0</v>
      </c>
    </row>
    <row r="226" spans="1:32">
      <c r="A226" s="16">
        <v>223</v>
      </c>
      <c r="B226">
        <v>6983</v>
      </c>
      <c r="C226">
        <v>23</v>
      </c>
      <c r="D226" s="59"/>
      <c r="E226">
        <v>1</v>
      </c>
      <c r="F226" s="59"/>
      <c r="G226">
        <v>0</v>
      </c>
      <c r="H226" s="59"/>
      <c r="I226" s="59"/>
      <c r="J226" s="59">
        <v>1</v>
      </c>
      <c r="K226" s="59" t="s">
        <v>200</v>
      </c>
      <c r="L226" s="52"/>
      <c r="AA226" s="59"/>
      <c r="AB226" s="59">
        <v>3</v>
      </c>
      <c r="AC226">
        <f t="shared" si="9"/>
        <v>3</v>
      </c>
      <c r="AD226" s="59"/>
      <c r="AE226" s="59"/>
      <c r="AF226">
        <f t="shared" si="10"/>
        <v>0</v>
      </c>
    </row>
    <row r="227" spans="1:32">
      <c r="A227" s="16">
        <v>224</v>
      </c>
      <c r="B227">
        <v>7042</v>
      </c>
      <c r="C227">
        <v>9</v>
      </c>
      <c r="D227" s="59"/>
      <c r="E227">
        <v>3</v>
      </c>
      <c r="F227" s="59"/>
      <c r="G227">
        <v>0</v>
      </c>
      <c r="H227" s="59"/>
      <c r="I227" s="59"/>
      <c r="J227" s="59">
        <v>1</v>
      </c>
      <c r="K227" s="59"/>
      <c r="L227" s="52"/>
      <c r="AA227" s="59"/>
      <c r="AB227" s="59"/>
      <c r="AC227">
        <f t="shared" si="9"/>
        <v>0</v>
      </c>
      <c r="AD227" s="59"/>
      <c r="AE227" s="59"/>
      <c r="AF227">
        <f t="shared" si="10"/>
        <v>0</v>
      </c>
    </row>
    <row r="228" spans="1:32">
      <c r="A228" s="16">
        <v>225</v>
      </c>
      <c r="B228">
        <v>7042</v>
      </c>
      <c r="C228">
        <v>16</v>
      </c>
      <c r="D228" s="59"/>
      <c r="E228">
        <v>0</v>
      </c>
      <c r="F228" s="59"/>
      <c r="G228">
        <v>0</v>
      </c>
      <c r="H228" s="59"/>
      <c r="I228" s="59"/>
      <c r="J228" s="59">
        <v>0</v>
      </c>
      <c r="K228" s="59" t="s">
        <v>201</v>
      </c>
      <c r="L228" s="52"/>
      <c r="AA228" s="59"/>
      <c r="AB228" s="59"/>
      <c r="AC228">
        <f t="shared" si="9"/>
        <v>0</v>
      </c>
      <c r="AD228" s="59"/>
      <c r="AE228" s="59"/>
      <c r="AF228">
        <f t="shared" si="10"/>
        <v>0</v>
      </c>
    </row>
    <row r="229" spans="1:32">
      <c r="A229" s="16">
        <v>226</v>
      </c>
      <c r="B229">
        <v>7042</v>
      </c>
      <c r="C229">
        <v>26</v>
      </c>
      <c r="D229" s="59"/>
      <c r="E229">
        <v>0</v>
      </c>
      <c r="F229" s="59"/>
      <c r="G229">
        <v>0</v>
      </c>
      <c r="H229" s="59"/>
      <c r="I229" s="59"/>
      <c r="J229" s="59">
        <v>1</v>
      </c>
      <c r="K229" s="59" t="s">
        <v>202</v>
      </c>
      <c r="L229" s="52"/>
      <c r="AA229" s="59"/>
      <c r="AB229" s="59"/>
      <c r="AC229">
        <f t="shared" si="9"/>
        <v>0</v>
      </c>
      <c r="AD229" s="59"/>
      <c r="AE229" s="59"/>
      <c r="AF229">
        <f t="shared" si="10"/>
        <v>0</v>
      </c>
    </row>
    <row r="230" spans="1:32">
      <c r="A230" s="16">
        <v>227</v>
      </c>
      <c r="B230">
        <v>7042</v>
      </c>
      <c r="C230">
        <v>35</v>
      </c>
      <c r="D230" s="59"/>
      <c r="E230">
        <v>0</v>
      </c>
      <c r="F230" s="59"/>
      <c r="G230">
        <v>0</v>
      </c>
      <c r="H230" s="59"/>
      <c r="I230" s="59"/>
      <c r="J230" s="59">
        <v>0</v>
      </c>
      <c r="K230" s="59"/>
      <c r="L230" s="52"/>
      <c r="AA230" s="59"/>
      <c r="AB230" s="59">
        <v>1</v>
      </c>
      <c r="AC230">
        <f t="shared" si="9"/>
        <v>1</v>
      </c>
      <c r="AD230" s="59"/>
      <c r="AE230" s="59"/>
      <c r="AF230">
        <f t="shared" si="10"/>
        <v>0</v>
      </c>
    </row>
    <row r="231" spans="1:32">
      <c r="A231" s="16">
        <v>228</v>
      </c>
      <c r="B231">
        <v>7042</v>
      </c>
      <c r="C231">
        <v>42</v>
      </c>
      <c r="D231" s="59"/>
      <c r="E231">
        <v>1</v>
      </c>
      <c r="F231" s="59"/>
      <c r="G231">
        <v>0</v>
      </c>
      <c r="H231" s="59"/>
      <c r="I231" s="59"/>
      <c r="J231" s="59">
        <v>1</v>
      </c>
      <c r="K231" s="59"/>
      <c r="L231" s="52"/>
      <c r="AA231" s="59"/>
      <c r="AB231" s="59">
        <v>1</v>
      </c>
      <c r="AC231">
        <f t="shared" si="9"/>
        <v>1</v>
      </c>
      <c r="AD231" s="59"/>
      <c r="AE231" s="59"/>
      <c r="AF231">
        <f t="shared" si="10"/>
        <v>0</v>
      </c>
    </row>
    <row r="232" spans="1:32">
      <c r="A232" s="16">
        <v>229</v>
      </c>
      <c r="B232">
        <v>7158</v>
      </c>
      <c r="C232">
        <v>9</v>
      </c>
      <c r="D232" s="59"/>
      <c r="E232">
        <v>1</v>
      </c>
      <c r="F232" s="59"/>
      <c r="G232">
        <v>0</v>
      </c>
      <c r="H232" s="59"/>
      <c r="I232" s="59"/>
      <c r="J232" s="59">
        <v>1</v>
      </c>
      <c r="K232" s="59" t="s">
        <v>203</v>
      </c>
      <c r="L232" s="52"/>
      <c r="AA232" s="59"/>
      <c r="AB232" s="59">
        <v>1</v>
      </c>
      <c r="AC232">
        <f t="shared" si="9"/>
        <v>1</v>
      </c>
      <c r="AD232" s="59"/>
      <c r="AE232" s="59"/>
      <c r="AF232">
        <f t="shared" si="10"/>
        <v>0</v>
      </c>
    </row>
    <row r="233" spans="1:32" ht="43">
      <c r="A233" s="16">
        <v>230</v>
      </c>
      <c r="B233">
        <v>7185</v>
      </c>
      <c r="C233">
        <v>19</v>
      </c>
      <c r="D233" s="59"/>
      <c r="E233">
        <v>1</v>
      </c>
      <c r="F233" s="59"/>
      <c r="G233">
        <v>0</v>
      </c>
      <c r="H233" s="59"/>
      <c r="I233" s="59"/>
      <c r="J233" s="59">
        <v>1</v>
      </c>
      <c r="K233" s="60" t="s">
        <v>204</v>
      </c>
      <c r="L233" s="52"/>
      <c r="AA233" s="59"/>
      <c r="AB233" s="59">
        <v>3</v>
      </c>
      <c r="AC233">
        <f t="shared" si="9"/>
        <v>3</v>
      </c>
      <c r="AD233" s="59"/>
      <c r="AE233" s="59"/>
      <c r="AF233">
        <f t="shared" si="10"/>
        <v>0</v>
      </c>
    </row>
    <row r="234" spans="1:32">
      <c r="A234" s="16">
        <v>231</v>
      </c>
      <c r="B234">
        <v>7185</v>
      </c>
      <c r="C234">
        <v>28</v>
      </c>
      <c r="D234" s="59"/>
      <c r="E234">
        <v>3</v>
      </c>
      <c r="F234" s="59"/>
      <c r="G234">
        <v>0</v>
      </c>
      <c r="H234" s="59"/>
      <c r="I234" s="59"/>
      <c r="J234" s="59">
        <v>1</v>
      </c>
      <c r="K234" s="59" t="s">
        <v>205</v>
      </c>
      <c r="L234" s="52"/>
      <c r="AA234" s="59"/>
      <c r="AB234" s="59">
        <v>2</v>
      </c>
      <c r="AC234">
        <f t="shared" si="9"/>
        <v>2</v>
      </c>
      <c r="AD234" s="59"/>
      <c r="AE234" s="59"/>
      <c r="AF234">
        <f t="shared" si="10"/>
        <v>0</v>
      </c>
    </row>
    <row r="235" spans="1:32">
      <c r="A235" s="16">
        <v>232</v>
      </c>
      <c r="B235">
        <v>7185</v>
      </c>
      <c r="C235">
        <v>36</v>
      </c>
      <c r="D235" s="59"/>
      <c r="E235">
        <v>2</v>
      </c>
      <c r="F235" s="59"/>
      <c r="G235">
        <v>0</v>
      </c>
      <c r="H235" s="59"/>
      <c r="I235" s="59"/>
      <c r="J235" s="59">
        <v>1</v>
      </c>
      <c r="K235" s="59"/>
      <c r="L235" s="52"/>
      <c r="AA235" s="59"/>
      <c r="AB235" s="59">
        <v>3</v>
      </c>
      <c r="AC235">
        <f t="shared" si="9"/>
        <v>3</v>
      </c>
      <c r="AD235" s="59"/>
      <c r="AE235" s="59"/>
      <c r="AF235">
        <f t="shared" si="10"/>
        <v>0</v>
      </c>
    </row>
    <row r="236" spans="1:32">
      <c r="A236" s="16">
        <v>233</v>
      </c>
      <c r="B236">
        <v>7185</v>
      </c>
      <c r="C236">
        <v>41</v>
      </c>
      <c r="D236" s="59"/>
      <c r="E236">
        <v>3</v>
      </c>
      <c r="F236" s="59"/>
      <c r="G236">
        <v>0</v>
      </c>
      <c r="H236" s="59"/>
      <c r="I236" s="59"/>
      <c r="J236" s="59">
        <v>1</v>
      </c>
      <c r="K236" s="59"/>
      <c r="L236" s="52"/>
      <c r="AA236" s="59"/>
      <c r="AB236" s="59">
        <v>2</v>
      </c>
      <c r="AC236">
        <f t="shared" si="9"/>
        <v>2</v>
      </c>
      <c r="AD236" s="59"/>
      <c r="AE236" s="59"/>
      <c r="AF236">
        <f t="shared" si="10"/>
        <v>0</v>
      </c>
    </row>
    <row r="237" spans="1:32">
      <c r="A237" s="16">
        <v>234</v>
      </c>
      <c r="B237">
        <v>7230</v>
      </c>
      <c r="C237">
        <v>6</v>
      </c>
      <c r="D237" s="59"/>
      <c r="E237">
        <v>2</v>
      </c>
      <c r="F237" s="59"/>
      <c r="G237">
        <v>0</v>
      </c>
      <c r="H237" s="59"/>
      <c r="I237" s="59"/>
      <c r="J237" s="59">
        <v>1</v>
      </c>
      <c r="K237" s="59" t="s">
        <v>206</v>
      </c>
      <c r="L237" s="52"/>
      <c r="AA237" s="59"/>
      <c r="AB237" s="59"/>
      <c r="AC237">
        <f t="shared" si="9"/>
        <v>0</v>
      </c>
      <c r="AD237" s="59">
        <v>1</v>
      </c>
      <c r="AE237" s="59">
        <v>2</v>
      </c>
      <c r="AF237">
        <f t="shared" si="10"/>
        <v>3</v>
      </c>
    </row>
    <row r="238" spans="1:32">
      <c r="A238" s="16">
        <v>235</v>
      </c>
      <c r="B238">
        <v>7230</v>
      </c>
      <c r="C238">
        <v>12</v>
      </c>
      <c r="D238" s="59">
        <v>2</v>
      </c>
      <c r="E238">
        <v>0</v>
      </c>
      <c r="F238" s="59"/>
      <c r="G238">
        <v>3</v>
      </c>
      <c r="H238" s="59"/>
      <c r="I238" s="59"/>
      <c r="J238" s="59">
        <v>1</v>
      </c>
      <c r="K238" s="59" t="s">
        <v>207</v>
      </c>
      <c r="L238" s="52"/>
      <c r="AA238" s="59"/>
      <c r="AB238" s="59">
        <v>1</v>
      </c>
      <c r="AC238">
        <f t="shared" si="9"/>
        <v>1</v>
      </c>
      <c r="AD238" s="59"/>
      <c r="AE238" s="59">
        <v>1</v>
      </c>
      <c r="AF238">
        <f t="shared" si="10"/>
        <v>1</v>
      </c>
    </row>
    <row r="239" spans="1:32">
      <c r="A239" s="16">
        <v>236</v>
      </c>
      <c r="B239">
        <v>7230</v>
      </c>
      <c r="C239">
        <v>20</v>
      </c>
      <c r="D239" s="59">
        <v>2</v>
      </c>
      <c r="E239">
        <v>1</v>
      </c>
      <c r="F239" s="59"/>
      <c r="G239">
        <v>1</v>
      </c>
      <c r="H239" s="59"/>
      <c r="I239" s="59"/>
      <c r="J239" s="59">
        <v>3</v>
      </c>
      <c r="K239" s="59"/>
      <c r="L239" s="52"/>
      <c r="AA239" s="59"/>
      <c r="AB239" s="59"/>
      <c r="AC239">
        <f t="shared" si="9"/>
        <v>0</v>
      </c>
      <c r="AD239" s="59">
        <v>2</v>
      </c>
      <c r="AE239" s="59"/>
      <c r="AF239">
        <f t="shared" si="10"/>
        <v>2</v>
      </c>
    </row>
    <row r="240" spans="1:32">
      <c r="A240" s="16">
        <v>237</v>
      </c>
      <c r="B240">
        <v>7230</v>
      </c>
      <c r="C240">
        <v>36</v>
      </c>
      <c r="D240" s="59"/>
      <c r="E240">
        <v>0</v>
      </c>
      <c r="F240" s="59"/>
      <c r="G240">
        <v>2</v>
      </c>
      <c r="H240" s="59"/>
      <c r="I240" s="59"/>
      <c r="J240" s="59">
        <v>3</v>
      </c>
      <c r="K240" s="59"/>
      <c r="L240" s="52"/>
      <c r="AA240" s="59"/>
      <c r="AB240" s="59"/>
      <c r="AC240">
        <f t="shared" si="9"/>
        <v>0</v>
      </c>
      <c r="AD240" s="59"/>
      <c r="AE240" s="59"/>
      <c r="AF240">
        <f t="shared" si="10"/>
        <v>0</v>
      </c>
    </row>
    <row r="241" spans="1:32">
      <c r="A241" s="16">
        <v>238</v>
      </c>
      <c r="B241">
        <v>7230</v>
      </c>
      <c r="C241">
        <v>38</v>
      </c>
      <c r="D241" s="59">
        <v>3</v>
      </c>
      <c r="E241">
        <v>0</v>
      </c>
      <c r="F241" s="59"/>
      <c r="G241">
        <v>0</v>
      </c>
      <c r="H241" s="59"/>
      <c r="I241" s="59"/>
      <c r="J241" s="59">
        <v>1</v>
      </c>
      <c r="K241" s="59"/>
      <c r="L241" s="52"/>
      <c r="AA241" s="59"/>
      <c r="AB241" s="59"/>
      <c r="AC241">
        <f t="shared" si="9"/>
        <v>0</v>
      </c>
      <c r="AD241" s="59"/>
      <c r="AE241" s="59">
        <v>1</v>
      </c>
      <c r="AF241">
        <f t="shared" si="10"/>
        <v>1</v>
      </c>
    </row>
    <row r="242" spans="1:32">
      <c r="A242" s="16">
        <v>239</v>
      </c>
      <c r="B242">
        <v>7455</v>
      </c>
      <c r="C242">
        <v>6</v>
      </c>
      <c r="D242" s="59"/>
      <c r="E242">
        <v>0</v>
      </c>
      <c r="F242" s="59"/>
      <c r="G242">
        <v>1</v>
      </c>
      <c r="H242" s="59"/>
      <c r="I242" s="59"/>
      <c r="J242" s="59">
        <v>3</v>
      </c>
      <c r="K242" s="59"/>
      <c r="L242" s="52"/>
      <c r="AA242" s="59"/>
      <c r="AB242" s="59">
        <v>1</v>
      </c>
      <c r="AC242">
        <f t="shared" si="9"/>
        <v>1</v>
      </c>
      <c r="AD242" s="59"/>
      <c r="AE242" s="59">
        <v>1</v>
      </c>
      <c r="AF242">
        <f t="shared" si="10"/>
        <v>1</v>
      </c>
    </row>
    <row r="243" spans="1:32">
      <c r="A243" s="16">
        <v>240</v>
      </c>
      <c r="B243">
        <v>7455</v>
      </c>
      <c r="C243">
        <v>15</v>
      </c>
      <c r="D243" s="59"/>
      <c r="E243">
        <v>1</v>
      </c>
      <c r="F243" s="59"/>
      <c r="G243">
        <v>1</v>
      </c>
      <c r="H243" s="59"/>
      <c r="I243" s="59"/>
      <c r="J243" s="59">
        <v>3</v>
      </c>
      <c r="K243" s="59" t="s">
        <v>208</v>
      </c>
      <c r="L243" s="52"/>
      <c r="AA243" s="59"/>
      <c r="AB243" s="59">
        <v>1</v>
      </c>
      <c r="AC243">
        <f t="shared" si="9"/>
        <v>1</v>
      </c>
      <c r="AD243" s="59"/>
      <c r="AE243" s="59">
        <v>1</v>
      </c>
      <c r="AF243">
        <f t="shared" si="10"/>
        <v>1</v>
      </c>
    </row>
    <row r="244" spans="1:32">
      <c r="A244" s="16">
        <v>241</v>
      </c>
      <c r="B244">
        <v>7455</v>
      </c>
      <c r="C244">
        <v>22</v>
      </c>
      <c r="D244" s="59"/>
      <c r="E244">
        <v>1</v>
      </c>
      <c r="F244" s="59"/>
      <c r="G244">
        <v>1</v>
      </c>
      <c r="H244" s="59"/>
      <c r="I244" s="59"/>
      <c r="J244" s="59">
        <v>3</v>
      </c>
      <c r="K244" s="59" t="s">
        <v>209</v>
      </c>
      <c r="L244" s="52"/>
      <c r="AA244" s="59"/>
      <c r="AB244" s="59"/>
      <c r="AC244">
        <f t="shared" si="9"/>
        <v>0</v>
      </c>
      <c r="AD244" s="59">
        <v>1</v>
      </c>
      <c r="AE244" s="59">
        <v>2</v>
      </c>
      <c r="AF244">
        <f t="shared" si="10"/>
        <v>3</v>
      </c>
    </row>
    <row r="245" spans="1:32">
      <c r="A245" s="16">
        <v>242</v>
      </c>
      <c r="B245">
        <v>7871</v>
      </c>
      <c r="C245">
        <v>7</v>
      </c>
      <c r="D245" s="59">
        <v>2</v>
      </c>
      <c r="E245">
        <v>0</v>
      </c>
      <c r="F245" s="59"/>
      <c r="G245">
        <v>3</v>
      </c>
      <c r="H245" s="59"/>
      <c r="I245" s="59"/>
      <c r="J245" s="59">
        <v>1</v>
      </c>
      <c r="K245" s="59" t="s">
        <v>210</v>
      </c>
      <c r="L245" s="52"/>
      <c r="AA245" s="59"/>
      <c r="AB245" s="59"/>
      <c r="AC245">
        <f t="shared" si="9"/>
        <v>0</v>
      </c>
      <c r="AD245" s="59"/>
      <c r="AE245" s="59"/>
      <c r="AF245">
        <f t="shared" si="10"/>
        <v>0</v>
      </c>
    </row>
    <row r="246" spans="1:32">
      <c r="A246" s="16">
        <v>243</v>
      </c>
      <c r="B246">
        <v>7871</v>
      </c>
      <c r="C246">
        <v>17</v>
      </c>
      <c r="D246" s="59"/>
      <c r="E246">
        <v>0</v>
      </c>
      <c r="F246" s="59"/>
      <c r="G246">
        <v>0</v>
      </c>
      <c r="H246" s="59"/>
      <c r="I246" s="59"/>
      <c r="J246" s="59">
        <v>0</v>
      </c>
      <c r="K246" s="59" t="s">
        <v>211</v>
      </c>
      <c r="L246" s="52"/>
      <c r="AA246" s="59"/>
      <c r="AB246" s="59"/>
      <c r="AC246">
        <f t="shared" si="9"/>
        <v>0</v>
      </c>
      <c r="AD246" s="59"/>
      <c r="AE246" s="59">
        <v>2</v>
      </c>
      <c r="AF246">
        <f t="shared" si="10"/>
        <v>2</v>
      </c>
    </row>
    <row r="247" spans="1:32">
      <c r="A247" s="16">
        <v>244</v>
      </c>
      <c r="B247">
        <v>7871</v>
      </c>
      <c r="C247">
        <v>27</v>
      </c>
      <c r="D247" s="59">
        <v>2</v>
      </c>
      <c r="E247">
        <v>0</v>
      </c>
      <c r="F247" s="59"/>
      <c r="G247">
        <v>2</v>
      </c>
      <c r="H247" s="59"/>
      <c r="I247" s="59"/>
      <c r="J247" s="59">
        <v>1</v>
      </c>
      <c r="K247" s="59"/>
      <c r="L247" s="52"/>
      <c r="AA247" s="59"/>
      <c r="AB247" s="59">
        <v>3</v>
      </c>
      <c r="AC247">
        <f t="shared" si="9"/>
        <v>3</v>
      </c>
      <c r="AD247" s="59">
        <v>1</v>
      </c>
      <c r="AE247" s="59"/>
      <c r="AF247">
        <f t="shared" si="10"/>
        <v>1</v>
      </c>
    </row>
    <row r="248" spans="1:32">
      <c r="A248" s="16">
        <v>245</v>
      </c>
      <c r="B248">
        <v>7871</v>
      </c>
      <c r="C248">
        <v>32</v>
      </c>
      <c r="D248" s="59"/>
      <c r="E248">
        <v>3</v>
      </c>
      <c r="F248" s="59"/>
      <c r="G248">
        <v>1</v>
      </c>
      <c r="H248" s="59"/>
      <c r="I248" s="59"/>
      <c r="J248" s="59">
        <v>1</v>
      </c>
      <c r="K248" s="59" t="s">
        <v>212</v>
      </c>
      <c r="L248" s="52"/>
      <c r="AA248" s="59"/>
      <c r="AB248" s="59">
        <v>1</v>
      </c>
      <c r="AC248">
        <f t="shared" si="9"/>
        <v>1</v>
      </c>
      <c r="AD248" s="59">
        <v>1</v>
      </c>
      <c r="AE248" s="59"/>
      <c r="AF248">
        <f t="shared" si="10"/>
        <v>1</v>
      </c>
    </row>
    <row r="249" spans="1:32">
      <c r="A249" s="16">
        <v>246</v>
      </c>
      <c r="B249">
        <v>7871</v>
      </c>
      <c r="C249">
        <v>42</v>
      </c>
      <c r="D249" s="59"/>
      <c r="E249">
        <v>1</v>
      </c>
      <c r="F249" s="59"/>
      <c r="G249">
        <v>1</v>
      </c>
      <c r="H249" s="59"/>
      <c r="I249" s="59"/>
      <c r="J249" s="59">
        <v>1</v>
      </c>
      <c r="K249" s="59"/>
      <c r="L249" s="52"/>
      <c r="AA249" s="59"/>
      <c r="AB249" s="59">
        <v>1</v>
      </c>
      <c r="AC249">
        <f t="shared" si="9"/>
        <v>1</v>
      </c>
      <c r="AD249" s="59">
        <v>1</v>
      </c>
      <c r="AE249" s="59">
        <v>1</v>
      </c>
      <c r="AF249">
        <f t="shared" si="10"/>
        <v>2</v>
      </c>
    </row>
    <row r="250" spans="1:32">
      <c r="A250" s="16">
        <v>247</v>
      </c>
      <c r="D250" s="59"/>
      <c r="E250">
        <v>1</v>
      </c>
      <c r="F250" s="59"/>
      <c r="G250">
        <v>2</v>
      </c>
      <c r="H250" s="59"/>
      <c r="I250" s="59"/>
      <c r="J250" s="59">
        <v>3</v>
      </c>
      <c r="K250" s="59"/>
      <c r="L250" s="52"/>
      <c r="AA250" s="59"/>
      <c r="AB250" s="59">
        <v>1</v>
      </c>
      <c r="AC250">
        <f t="shared" si="9"/>
        <v>1</v>
      </c>
      <c r="AD250" s="59"/>
      <c r="AE250" s="59">
        <v>1</v>
      </c>
      <c r="AF250">
        <f t="shared" si="10"/>
        <v>1</v>
      </c>
    </row>
    <row r="251" spans="1:32">
      <c r="A251" s="16">
        <v>248</v>
      </c>
      <c r="D251" s="59">
        <v>2</v>
      </c>
      <c r="E251">
        <v>1</v>
      </c>
      <c r="F251" s="59"/>
      <c r="G251">
        <v>1</v>
      </c>
      <c r="H251" s="59"/>
      <c r="I251" s="59"/>
      <c r="J251" s="59">
        <v>3</v>
      </c>
      <c r="K251" s="59"/>
      <c r="L251" s="52"/>
      <c r="AA251" s="59"/>
      <c r="AB251" s="59">
        <v>1</v>
      </c>
      <c r="AC251">
        <f t="shared" si="9"/>
        <v>1</v>
      </c>
      <c r="AD251" s="59"/>
      <c r="AE251" s="59">
        <v>1</v>
      </c>
      <c r="AF251">
        <f t="shared" si="10"/>
        <v>1</v>
      </c>
    </row>
    <row r="252" spans="1:32">
      <c r="A252" s="16">
        <v>249</v>
      </c>
      <c r="D252" s="59">
        <v>2</v>
      </c>
      <c r="E252">
        <v>1</v>
      </c>
      <c r="F252" s="59"/>
      <c r="G252">
        <v>1</v>
      </c>
      <c r="H252" s="59"/>
      <c r="I252" s="59"/>
      <c r="J252" s="59">
        <v>3</v>
      </c>
      <c r="K252" s="59" t="s">
        <v>213</v>
      </c>
      <c r="L252" s="52"/>
      <c r="AA252" s="59"/>
      <c r="AB252" s="59">
        <v>2</v>
      </c>
      <c r="AC252">
        <f t="shared" si="9"/>
        <v>2</v>
      </c>
      <c r="AD252" s="59">
        <v>1</v>
      </c>
      <c r="AE252" s="59">
        <v>2</v>
      </c>
      <c r="AF252">
        <f t="shared" si="10"/>
        <v>3</v>
      </c>
    </row>
    <row r="253" spans="1:32">
      <c r="A253" s="16">
        <v>250</v>
      </c>
      <c r="D253" s="59"/>
      <c r="E253">
        <v>2</v>
      </c>
      <c r="F253" s="59"/>
      <c r="G253">
        <v>3</v>
      </c>
      <c r="H253" s="59"/>
      <c r="I253" s="59"/>
      <c r="J253" s="59">
        <v>1</v>
      </c>
      <c r="K253" s="59" t="s">
        <v>214</v>
      </c>
      <c r="L253" s="52"/>
      <c r="AA253" s="59"/>
      <c r="AB253" s="59">
        <v>2</v>
      </c>
      <c r="AC253">
        <f t="shared" si="9"/>
        <v>2</v>
      </c>
      <c r="AD253" s="59">
        <v>1</v>
      </c>
      <c r="AE253" s="59">
        <v>2</v>
      </c>
      <c r="AF253">
        <f t="shared" si="10"/>
        <v>3</v>
      </c>
    </row>
    <row r="254" spans="1:32">
      <c r="A254" s="16">
        <v>251</v>
      </c>
      <c r="D254" s="59"/>
      <c r="E254">
        <v>2</v>
      </c>
      <c r="F254" s="59"/>
      <c r="G254">
        <v>3</v>
      </c>
      <c r="H254" s="59"/>
      <c r="I254" s="59"/>
      <c r="J254" s="59">
        <v>1</v>
      </c>
      <c r="K254" s="59" t="s">
        <v>215</v>
      </c>
      <c r="L254" s="52"/>
      <c r="AA254" s="59"/>
      <c r="AB254" s="59">
        <v>2</v>
      </c>
      <c r="AC254">
        <f t="shared" si="9"/>
        <v>2</v>
      </c>
      <c r="AD254" s="59">
        <v>1</v>
      </c>
      <c r="AE254" s="59"/>
      <c r="AF254">
        <f t="shared" si="10"/>
        <v>1</v>
      </c>
    </row>
    <row r="255" spans="1:32">
      <c r="A255" s="16">
        <v>252</v>
      </c>
      <c r="D255" s="59"/>
      <c r="E255">
        <v>2</v>
      </c>
      <c r="F255" s="59"/>
      <c r="G255">
        <v>1</v>
      </c>
      <c r="H255" s="59"/>
      <c r="I255" s="59"/>
      <c r="J255" s="59">
        <v>3</v>
      </c>
      <c r="K255" s="59"/>
      <c r="L255" s="52"/>
      <c r="AA255" s="59"/>
      <c r="AB255" s="59">
        <v>2</v>
      </c>
      <c r="AC255">
        <f t="shared" si="9"/>
        <v>2</v>
      </c>
      <c r="AD255" s="59"/>
      <c r="AE255" s="59"/>
      <c r="AF255">
        <f t="shared" si="10"/>
        <v>0</v>
      </c>
    </row>
    <row r="256" spans="1:32">
      <c r="A256" s="16">
        <v>253</v>
      </c>
      <c r="D256" s="59">
        <v>2</v>
      </c>
      <c r="E256">
        <v>2</v>
      </c>
      <c r="F256" s="59"/>
      <c r="G256">
        <v>0</v>
      </c>
      <c r="H256" s="59"/>
      <c r="I256" s="59"/>
      <c r="J256" s="59">
        <v>2</v>
      </c>
      <c r="K256" s="59" t="s">
        <v>216</v>
      </c>
      <c r="L256" s="52"/>
      <c r="AA256" s="59"/>
      <c r="AB256" s="59">
        <v>1</v>
      </c>
      <c r="AC256">
        <f t="shared" si="9"/>
        <v>1</v>
      </c>
      <c r="AD256" s="59"/>
      <c r="AE256" s="59"/>
      <c r="AF256">
        <f t="shared" si="10"/>
        <v>0</v>
      </c>
    </row>
    <row r="257" spans="1:32">
      <c r="A257" s="16">
        <v>254</v>
      </c>
      <c r="D257" s="59"/>
      <c r="E257">
        <v>1</v>
      </c>
      <c r="F257" s="59"/>
      <c r="G257">
        <v>0</v>
      </c>
      <c r="H257" s="59"/>
      <c r="I257" s="59"/>
      <c r="J257" s="59">
        <v>1</v>
      </c>
      <c r="K257" s="59"/>
      <c r="L257" s="52"/>
      <c r="AA257" s="59"/>
      <c r="AB257" s="59">
        <v>4</v>
      </c>
      <c r="AC257">
        <f t="shared" si="9"/>
        <v>4</v>
      </c>
      <c r="AD257" s="59"/>
      <c r="AE257" s="59"/>
      <c r="AF257">
        <f t="shared" si="10"/>
        <v>0</v>
      </c>
    </row>
    <row r="258" spans="1:32">
      <c r="A258" s="16">
        <v>255</v>
      </c>
      <c r="D258" s="59"/>
      <c r="E258">
        <v>4</v>
      </c>
      <c r="F258" s="59"/>
      <c r="G258">
        <v>0</v>
      </c>
      <c r="H258" s="59"/>
      <c r="I258" s="59"/>
      <c r="J258" s="59">
        <v>1</v>
      </c>
      <c r="K258" s="59" t="s">
        <v>217</v>
      </c>
      <c r="L258" s="52"/>
      <c r="AA258" s="59"/>
      <c r="AB258" s="59">
        <v>3</v>
      </c>
      <c r="AC258">
        <f t="shared" si="9"/>
        <v>3</v>
      </c>
      <c r="AD258" s="59">
        <v>1</v>
      </c>
      <c r="AE258" s="59">
        <v>2</v>
      </c>
      <c r="AF258">
        <f t="shared" si="10"/>
        <v>3</v>
      </c>
    </row>
    <row r="259" spans="1:32">
      <c r="A259" s="16">
        <v>256</v>
      </c>
      <c r="D259" s="59">
        <v>2</v>
      </c>
      <c r="E259">
        <v>3</v>
      </c>
      <c r="F259" s="59"/>
      <c r="G259">
        <v>3</v>
      </c>
      <c r="H259" s="59"/>
      <c r="I259" s="59"/>
      <c r="J259" s="59">
        <v>1</v>
      </c>
      <c r="K259" s="59" t="s">
        <v>218</v>
      </c>
      <c r="L259" s="52"/>
      <c r="AA259" s="59"/>
      <c r="AB259" s="59">
        <v>2</v>
      </c>
      <c r="AC259">
        <f t="shared" si="9"/>
        <v>2</v>
      </c>
      <c r="AD259" s="59">
        <v>1</v>
      </c>
      <c r="AE259" s="59">
        <v>1</v>
      </c>
      <c r="AF259">
        <f t="shared" si="10"/>
        <v>2</v>
      </c>
    </row>
    <row r="260" spans="1:32">
      <c r="A260" s="16">
        <v>257</v>
      </c>
      <c r="D260" s="59">
        <v>2</v>
      </c>
      <c r="E260">
        <v>2</v>
      </c>
      <c r="F260" s="59"/>
      <c r="G260">
        <v>2</v>
      </c>
      <c r="H260" s="59"/>
      <c r="I260" s="59"/>
      <c r="J260" s="59">
        <v>1</v>
      </c>
      <c r="K260" s="59" t="s">
        <v>219</v>
      </c>
      <c r="L260" s="52"/>
      <c r="AA260" s="59"/>
      <c r="AB260" s="59">
        <v>3</v>
      </c>
      <c r="AC260">
        <f t="shared" ref="AC260:AC323" si="11" xml:space="preserve"> AA260 + AB260</f>
        <v>3</v>
      </c>
      <c r="AD260" s="59">
        <v>1</v>
      </c>
      <c r="AE260" s="59"/>
      <c r="AF260">
        <f t="shared" ref="AF260:AF323" si="12">AD260 + AE260</f>
        <v>1</v>
      </c>
    </row>
    <row r="261" spans="1:32">
      <c r="A261" s="16">
        <v>258</v>
      </c>
      <c r="D261" s="59"/>
      <c r="E261">
        <v>3</v>
      </c>
      <c r="F261" s="59"/>
      <c r="G261">
        <v>1</v>
      </c>
      <c r="H261" s="59"/>
      <c r="I261" s="59"/>
      <c r="J261" s="59">
        <v>1</v>
      </c>
      <c r="K261" s="59"/>
      <c r="L261" s="52"/>
      <c r="AA261" s="59"/>
      <c r="AB261" s="59">
        <v>1</v>
      </c>
      <c r="AC261">
        <f t="shared" si="11"/>
        <v>1</v>
      </c>
      <c r="AD261" s="59"/>
      <c r="AE261" s="59">
        <v>2</v>
      </c>
      <c r="AF261">
        <f t="shared" si="12"/>
        <v>2</v>
      </c>
    </row>
    <row r="262" spans="1:32">
      <c r="A262" s="16">
        <v>259</v>
      </c>
      <c r="D262" s="59"/>
      <c r="E262">
        <v>1</v>
      </c>
      <c r="F262" s="59"/>
      <c r="G262">
        <v>2</v>
      </c>
      <c r="H262" s="59"/>
      <c r="I262" s="59"/>
      <c r="J262" s="59">
        <v>1</v>
      </c>
      <c r="K262" s="59" t="s">
        <v>220</v>
      </c>
      <c r="L262" s="52"/>
      <c r="AA262" s="59"/>
      <c r="AB262" s="59">
        <v>5</v>
      </c>
      <c r="AC262">
        <f t="shared" si="11"/>
        <v>5</v>
      </c>
      <c r="AD262" s="59"/>
      <c r="AE262" s="59"/>
      <c r="AF262">
        <f t="shared" si="12"/>
        <v>0</v>
      </c>
    </row>
    <row r="263" spans="1:32">
      <c r="A263" s="16">
        <v>260</v>
      </c>
      <c r="D263" s="59"/>
      <c r="E263">
        <v>5</v>
      </c>
      <c r="F263" s="59"/>
      <c r="G263">
        <v>0</v>
      </c>
      <c r="H263" s="59">
        <v>1</v>
      </c>
      <c r="I263" s="59"/>
      <c r="J263" s="59">
        <v>1</v>
      </c>
      <c r="K263" s="59" t="s">
        <v>221</v>
      </c>
      <c r="L263" s="52"/>
      <c r="AA263" s="59"/>
      <c r="AB263" s="59">
        <v>5</v>
      </c>
      <c r="AC263">
        <f t="shared" si="11"/>
        <v>5</v>
      </c>
      <c r="AD263" s="59"/>
      <c r="AE263" s="59"/>
      <c r="AF263">
        <f t="shared" si="12"/>
        <v>0</v>
      </c>
    </row>
    <row r="264" spans="1:32">
      <c r="A264" s="16">
        <v>261</v>
      </c>
      <c r="D264" s="59">
        <v>1</v>
      </c>
      <c r="E264">
        <v>5</v>
      </c>
      <c r="F264" s="59"/>
      <c r="G264">
        <v>0</v>
      </c>
      <c r="H264" s="59"/>
      <c r="I264" s="59"/>
      <c r="J264" s="59">
        <v>1</v>
      </c>
      <c r="K264" s="59"/>
      <c r="L264" s="52"/>
      <c r="AA264" s="59"/>
      <c r="AB264" s="59">
        <v>3</v>
      </c>
      <c r="AC264">
        <f t="shared" si="11"/>
        <v>3</v>
      </c>
      <c r="AD264" s="59">
        <v>1</v>
      </c>
      <c r="AE264" s="59">
        <v>2</v>
      </c>
      <c r="AF264">
        <f t="shared" si="12"/>
        <v>3</v>
      </c>
    </row>
    <row r="265" spans="1:32">
      <c r="A265" s="16">
        <v>262</v>
      </c>
      <c r="D265" s="59">
        <v>2</v>
      </c>
      <c r="E265">
        <v>3</v>
      </c>
      <c r="F265" s="59"/>
      <c r="G265">
        <v>3</v>
      </c>
      <c r="H265" s="59"/>
      <c r="I265" s="59"/>
      <c r="J265" s="59">
        <v>1</v>
      </c>
      <c r="K265" s="59" t="s">
        <v>222</v>
      </c>
      <c r="L265" s="52"/>
      <c r="AA265" s="59"/>
      <c r="AB265" s="59">
        <v>4</v>
      </c>
      <c r="AC265">
        <f t="shared" si="11"/>
        <v>4</v>
      </c>
      <c r="AD265" s="59"/>
      <c r="AE265" s="59">
        <v>1</v>
      </c>
      <c r="AF265">
        <f t="shared" si="12"/>
        <v>1</v>
      </c>
    </row>
    <row r="266" spans="1:32">
      <c r="A266" s="16">
        <v>263</v>
      </c>
      <c r="D266" s="59">
        <v>2</v>
      </c>
      <c r="E266">
        <v>4</v>
      </c>
      <c r="F266" s="59"/>
      <c r="G266">
        <v>1</v>
      </c>
      <c r="H266" s="59"/>
      <c r="I266" s="59"/>
      <c r="J266" s="59">
        <v>0</v>
      </c>
      <c r="K266" s="59"/>
      <c r="L266" s="52"/>
      <c r="AA266" s="59"/>
      <c r="AB266" s="59">
        <v>4</v>
      </c>
      <c r="AC266">
        <f t="shared" si="11"/>
        <v>4</v>
      </c>
      <c r="AD266" s="59"/>
      <c r="AE266" s="59">
        <v>2</v>
      </c>
      <c r="AF266">
        <f t="shared" si="12"/>
        <v>2</v>
      </c>
    </row>
    <row r="267" spans="1:32" ht="43">
      <c r="A267" s="16">
        <v>264</v>
      </c>
      <c r="D267" s="59">
        <v>2</v>
      </c>
      <c r="E267">
        <v>4</v>
      </c>
      <c r="F267" s="59"/>
      <c r="G267">
        <v>2</v>
      </c>
      <c r="H267" s="59"/>
      <c r="I267" s="59"/>
      <c r="J267" s="59">
        <v>1</v>
      </c>
      <c r="K267" s="60" t="s">
        <v>223</v>
      </c>
      <c r="L267" s="52"/>
      <c r="AA267" s="59"/>
      <c r="AB267" s="59">
        <v>3</v>
      </c>
      <c r="AC267">
        <f t="shared" si="11"/>
        <v>3</v>
      </c>
      <c r="AD267" s="59"/>
      <c r="AE267" s="59">
        <v>1</v>
      </c>
      <c r="AF267">
        <f t="shared" si="12"/>
        <v>1</v>
      </c>
    </row>
    <row r="268" spans="1:32">
      <c r="A268" s="16">
        <v>265</v>
      </c>
      <c r="D268" s="59">
        <v>2</v>
      </c>
      <c r="E268">
        <v>3</v>
      </c>
      <c r="F268" s="59"/>
      <c r="G268">
        <v>1</v>
      </c>
      <c r="H268" s="59"/>
      <c r="I268" s="59"/>
      <c r="J268" s="59">
        <v>1</v>
      </c>
      <c r="K268" s="59"/>
      <c r="L268" s="52"/>
      <c r="AA268" s="59"/>
      <c r="AB268" s="59">
        <v>5</v>
      </c>
      <c r="AC268">
        <f t="shared" si="11"/>
        <v>5</v>
      </c>
      <c r="AD268" s="59"/>
      <c r="AE268" s="59"/>
      <c r="AF268">
        <f t="shared" si="12"/>
        <v>0</v>
      </c>
    </row>
    <row r="269" spans="1:32">
      <c r="A269" s="16">
        <v>266</v>
      </c>
      <c r="D269" s="59">
        <v>1</v>
      </c>
      <c r="E269">
        <v>5</v>
      </c>
      <c r="F269" s="59"/>
      <c r="G269">
        <v>0</v>
      </c>
      <c r="H269" s="59"/>
      <c r="I269" s="59"/>
      <c r="J269" s="59">
        <v>1</v>
      </c>
      <c r="K269" s="59"/>
      <c r="L269" s="52"/>
      <c r="AA269" s="59"/>
      <c r="AB269" s="59">
        <v>5</v>
      </c>
      <c r="AC269">
        <f t="shared" si="11"/>
        <v>5</v>
      </c>
      <c r="AD269" s="59"/>
      <c r="AE269" s="59"/>
      <c r="AF269">
        <f t="shared" si="12"/>
        <v>0</v>
      </c>
    </row>
    <row r="270" spans="1:32">
      <c r="A270" s="16">
        <v>267</v>
      </c>
      <c r="D270" s="59">
        <v>1</v>
      </c>
      <c r="E270">
        <v>5</v>
      </c>
      <c r="F270" s="59"/>
      <c r="G270">
        <v>0</v>
      </c>
      <c r="H270" s="59"/>
      <c r="I270" s="59"/>
      <c r="J270" s="59">
        <v>1</v>
      </c>
      <c r="K270" s="59"/>
      <c r="L270" s="52"/>
      <c r="AA270" s="59"/>
      <c r="AB270" s="59">
        <v>5</v>
      </c>
      <c r="AC270">
        <f t="shared" si="11"/>
        <v>5</v>
      </c>
      <c r="AD270" s="59"/>
      <c r="AE270" s="59"/>
      <c r="AF270">
        <f t="shared" si="12"/>
        <v>0</v>
      </c>
    </row>
    <row r="271" spans="1:32">
      <c r="A271" s="16">
        <v>268</v>
      </c>
      <c r="D271" s="59"/>
      <c r="E271">
        <v>5</v>
      </c>
      <c r="F271" s="59"/>
      <c r="G271">
        <v>0</v>
      </c>
      <c r="H271" s="59"/>
      <c r="I271" s="59"/>
      <c r="J271" s="59">
        <v>1</v>
      </c>
      <c r="K271" s="59"/>
      <c r="L271" s="52"/>
      <c r="AA271" s="59"/>
      <c r="AB271" s="59">
        <v>4</v>
      </c>
      <c r="AC271">
        <f t="shared" si="11"/>
        <v>4</v>
      </c>
      <c r="AD271" s="59"/>
      <c r="AE271" s="59"/>
      <c r="AF271">
        <f t="shared" si="12"/>
        <v>0</v>
      </c>
    </row>
    <row r="272" spans="1:32">
      <c r="A272" s="16">
        <v>269</v>
      </c>
      <c r="D272" s="59"/>
      <c r="E272">
        <v>4</v>
      </c>
      <c r="F272" s="59"/>
      <c r="G272">
        <v>0</v>
      </c>
      <c r="H272" s="59"/>
      <c r="I272" s="59"/>
      <c r="J272" s="59">
        <v>1</v>
      </c>
      <c r="K272" s="59" t="s">
        <v>224</v>
      </c>
      <c r="L272" s="52"/>
      <c r="AA272" s="59"/>
      <c r="AB272" s="59">
        <v>4</v>
      </c>
      <c r="AC272">
        <f t="shared" si="11"/>
        <v>4</v>
      </c>
      <c r="AD272" s="59"/>
      <c r="AE272" s="59">
        <v>3</v>
      </c>
      <c r="AF272">
        <f t="shared" si="12"/>
        <v>3</v>
      </c>
    </row>
    <row r="273" spans="1:32">
      <c r="A273" s="16">
        <v>270</v>
      </c>
      <c r="D273" s="59">
        <v>2</v>
      </c>
      <c r="E273">
        <v>4</v>
      </c>
      <c r="F273" s="59"/>
      <c r="G273">
        <v>3</v>
      </c>
      <c r="H273" s="59"/>
      <c r="I273" s="59"/>
      <c r="J273" s="59">
        <v>1</v>
      </c>
      <c r="K273" s="59"/>
      <c r="L273" s="52"/>
      <c r="AA273" s="59"/>
      <c r="AB273" s="59">
        <v>3</v>
      </c>
      <c r="AC273">
        <f t="shared" si="11"/>
        <v>3</v>
      </c>
      <c r="AD273" s="59"/>
      <c r="AE273" s="59">
        <v>2</v>
      </c>
      <c r="AF273">
        <f t="shared" si="12"/>
        <v>2</v>
      </c>
    </row>
    <row r="274" spans="1:32">
      <c r="A274" s="16">
        <v>271</v>
      </c>
      <c r="D274" s="59">
        <v>2</v>
      </c>
      <c r="E274">
        <v>3</v>
      </c>
      <c r="F274" s="59"/>
      <c r="G274">
        <v>2</v>
      </c>
      <c r="H274" s="59"/>
      <c r="I274" s="59"/>
      <c r="J274" s="59">
        <v>1</v>
      </c>
      <c r="K274" s="59" t="s">
        <v>225</v>
      </c>
      <c r="L274" s="52"/>
      <c r="AA274" s="59"/>
      <c r="AB274" s="59"/>
      <c r="AC274">
        <f t="shared" si="11"/>
        <v>0</v>
      </c>
      <c r="AD274" s="59"/>
      <c r="AE274" s="59"/>
      <c r="AF274">
        <f t="shared" si="12"/>
        <v>0</v>
      </c>
    </row>
    <row r="275" spans="1:32">
      <c r="A275" s="16">
        <v>272</v>
      </c>
      <c r="D275" s="59"/>
      <c r="E275">
        <v>0</v>
      </c>
      <c r="F275" s="59"/>
      <c r="G275">
        <v>0</v>
      </c>
      <c r="H275" s="59"/>
      <c r="I275" s="59"/>
      <c r="J275" s="59">
        <v>0</v>
      </c>
      <c r="K275" s="59"/>
      <c r="L275" s="52"/>
      <c r="AA275" s="59"/>
      <c r="AB275" s="59"/>
      <c r="AC275">
        <f t="shared" si="11"/>
        <v>0</v>
      </c>
      <c r="AD275" s="59"/>
      <c r="AE275" s="59"/>
      <c r="AF275">
        <f t="shared" si="12"/>
        <v>0</v>
      </c>
    </row>
    <row r="276" spans="1:32">
      <c r="A276" s="16">
        <v>273</v>
      </c>
      <c r="D276" s="59"/>
      <c r="E276">
        <v>0</v>
      </c>
      <c r="F276" s="59"/>
      <c r="G276">
        <v>0</v>
      </c>
      <c r="H276" s="59"/>
      <c r="I276" s="59"/>
      <c r="J276" s="59">
        <v>0</v>
      </c>
      <c r="K276" s="59" t="s">
        <v>226</v>
      </c>
      <c r="L276" s="52"/>
      <c r="AA276" s="59"/>
      <c r="AB276" s="59">
        <v>3</v>
      </c>
      <c r="AC276">
        <f t="shared" si="11"/>
        <v>3</v>
      </c>
      <c r="AD276" s="59"/>
      <c r="AE276" s="59"/>
      <c r="AF276">
        <f t="shared" si="12"/>
        <v>0</v>
      </c>
    </row>
    <row r="277" spans="1:32">
      <c r="A277" s="16">
        <v>274</v>
      </c>
      <c r="D277" s="59"/>
      <c r="E277">
        <v>3</v>
      </c>
      <c r="F277" s="59"/>
      <c r="G277">
        <v>0</v>
      </c>
      <c r="H277" s="59"/>
      <c r="I277" s="59"/>
      <c r="J277" s="59">
        <v>1</v>
      </c>
      <c r="K277" s="59"/>
      <c r="L277" s="52"/>
      <c r="AA277" s="59"/>
      <c r="AB277" s="59">
        <v>3</v>
      </c>
      <c r="AC277">
        <f t="shared" si="11"/>
        <v>3</v>
      </c>
      <c r="AD277" s="59"/>
      <c r="AE277" s="59"/>
      <c r="AF277">
        <f t="shared" si="12"/>
        <v>0</v>
      </c>
    </row>
    <row r="278" spans="1:32">
      <c r="A278" s="16">
        <v>275</v>
      </c>
      <c r="D278" s="59"/>
      <c r="E278">
        <v>3</v>
      </c>
      <c r="F278" s="59"/>
      <c r="G278">
        <v>0</v>
      </c>
      <c r="H278" s="59"/>
      <c r="I278" s="59"/>
      <c r="J278" s="59">
        <v>0</v>
      </c>
      <c r="K278" s="59" t="s">
        <v>227</v>
      </c>
      <c r="L278" s="52"/>
      <c r="AA278" s="59"/>
      <c r="AB278" s="59"/>
      <c r="AC278">
        <f t="shared" si="11"/>
        <v>0</v>
      </c>
      <c r="AD278" s="59"/>
      <c r="AE278" s="59"/>
      <c r="AF278">
        <f t="shared" si="12"/>
        <v>0</v>
      </c>
    </row>
    <row r="279" spans="1:32">
      <c r="A279" s="16">
        <v>276</v>
      </c>
      <c r="D279" s="59"/>
      <c r="E279">
        <v>0</v>
      </c>
      <c r="F279" s="59"/>
      <c r="G279">
        <v>0</v>
      </c>
      <c r="H279" s="59"/>
      <c r="I279" s="59"/>
      <c r="J279" s="59">
        <v>0</v>
      </c>
      <c r="K279" s="59" t="s">
        <v>228</v>
      </c>
      <c r="L279" s="52"/>
      <c r="AA279" s="59"/>
      <c r="AB279" s="59"/>
      <c r="AC279">
        <f t="shared" si="11"/>
        <v>0</v>
      </c>
      <c r="AD279" s="59"/>
      <c r="AE279" s="59"/>
      <c r="AF279">
        <f t="shared" si="12"/>
        <v>0</v>
      </c>
    </row>
    <row r="280" spans="1:32">
      <c r="A280" s="16">
        <v>277</v>
      </c>
      <c r="D280" s="59"/>
      <c r="E280">
        <v>0</v>
      </c>
      <c r="F280" s="59"/>
      <c r="G280">
        <v>0</v>
      </c>
      <c r="H280" s="59"/>
      <c r="I280" s="59"/>
      <c r="J280" s="59">
        <v>0</v>
      </c>
      <c r="K280" s="59" t="s">
        <v>229</v>
      </c>
      <c r="L280" s="52"/>
      <c r="AA280" s="59"/>
      <c r="AB280" s="59"/>
      <c r="AC280">
        <f t="shared" si="11"/>
        <v>0</v>
      </c>
      <c r="AD280" s="59"/>
      <c r="AE280" s="59"/>
      <c r="AF280">
        <f t="shared" si="12"/>
        <v>0</v>
      </c>
    </row>
    <row r="281" spans="1:32">
      <c r="A281" s="16">
        <v>278</v>
      </c>
      <c r="D281" s="59"/>
      <c r="E281">
        <v>0</v>
      </c>
      <c r="F281" s="59"/>
      <c r="G281">
        <v>0</v>
      </c>
      <c r="H281" s="59"/>
      <c r="I281" s="59"/>
      <c r="J281" s="59">
        <v>0</v>
      </c>
      <c r="K281" s="59" t="s">
        <v>230</v>
      </c>
      <c r="L281" s="52"/>
      <c r="AA281" s="59"/>
      <c r="AB281" s="59"/>
      <c r="AC281">
        <f t="shared" si="11"/>
        <v>0</v>
      </c>
      <c r="AD281" s="59"/>
      <c r="AE281" s="59"/>
      <c r="AF281">
        <f t="shared" si="12"/>
        <v>0</v>
      </c>
    </row>
    <row r="282" spans="1:32">
      <c r="A282" s="16">
        <v>279</v>
      </c>
      <c r="D282" s="59"/>
      <c r="E282">
        <v>0</v>
      </c>
      <c r="F282" s="59"/>
      <c r="G282">
        <v>0</v>
      </c>
      <c r="H282" s="59"/>
      <c r="I282" s="59"/>
      <c r="J282" s="59">
        <v>0</v>
      </c>
      <c r="K282" s="59" t="s">
        <v>231</v>
      </c>
      <c r="L282" s="52"/>
      <c r="AA282" s="59"/>
      <c r="AB282" s="59"/>
      <c r="AC282">
        <f t="shared" si="11"/>
        <v>0</v>
      </c>
      <c r="AD282" s="59"/>
      <c r="AE282" s="59"/>
      <c r="AF282">
        <f t="shared" si="12"/>
        <v>0</v>
      </c>
    </row>
    <row r="283" spans="1:32">
      <c r="A283" s="16">
        <v>280</v>
      </c>
      <c r="D283" s="59"/>
      <c r="E283">
        <v>0</v>
      </c>
      <c r="F283" s="59"/>
      <c r="G283">
        <v>0</v>
      </c>
      <c r="H283" s="59"/>
      <c r="I283" s="59"/>
      <c r="J283" s="59">
        <v>0</v>
      </c>
      <c r="K283" s="59" t="s">
        <v>232</v>
      </c>
      <c r="L283" s="52"/>
      <c r="AA283" s="59"/>
      <c r="AB283" s="59"/>
      <c r="AC283">
        <f t="shared" si="11"/>
        <v>0</v>
      </c>
      <c r="AD283" s="59"/>
      <c r="AE283" s="59"/>
      <c r="AF283">
        <f t="shared" si="12"/>
        <v>0</v>
      </c>
    </row>
    <row r="284" spans="1:32">
      <c r="A284" s="16">
        <v>281</v>
      </c>
      <c r="D284" s="59"/>
      <c r="E284">
        <v>0</v>
      </c>
      <c r="F284" s="59"/>
      <c r="G284">
        <v>0</v>
      </c>
      <c r="H284" s="59"/>
      <c r="I284" s="59"/>
      <c r="J284" s="59">
        <v>0</v>
      </c>
      <c r="K284" s="59" t="s">
        <v>233</v>
      </c>
      <c r="L284" s="52"/>
      <c r="AA284" s="59"/>
      <c r="AB284" s="59"/>
      <c r="AC284">
        <f t="shared" si="11"/>
        <v>0</v>
      </c>
      <c r="AD284" s="59"/>
      <c r="AE284" s="59"/>
      <c r="AF284">
        <f t="shared" si="12"/>
        <v>0</v>
      </c>
    </row>
    <row r="285" spans="1:32">
      <c r="A285" s="16">
        <v>282</v>
      </c>
      <c r="D285" s="59"/>
      <c r="E285">
        <v>0</v>
      </c>
      <c r="F285" s="59"/>
      <c r="G285">
        <v>0</v>
      </c>
      <c r="H285" s="59"/>
      <c r="I285" s="59"/>
      <c r="J285" s="59">
        <v>0</v>
      </c>
      <c r="K285" s="59" t="s">
        <v>234</v>
      </c>
      <c r="L285" s="52"/>
      <c r="AA285" s="59"/>
      <c r="AB285" s="59"/>
      <c r="AC285">
        <f t="shared" si="11"/>
        <v>0</v>
      </c>
      <c r="AD285" s="59"/>
      <c r="AE285" s="59"/>
      <c r="AF285">
        <f t="shared" si="12"/>
        <v>0</v>
      </c>
    </row>
    <row r="286" spans="1:32">
      <c r="A286" s="16">
        <v>283</v>
      </c>
      <c r="D286" s="59"/>
      <c r="E286">
        <v>0</v>
      </c>
      <c r="F286" s="59"/>
      <c r="G286">
        <v>0</v>
      </c>
      <c r="H286" s="59"/>
      <c r="I286" s="59"/>
      <c r="J286" s="59">
        <v>0</v>
      </c>
      <c r="K286" s="59" t="s">
        <v>235</v>
      </c>
      <c r="L286" s="52"/>
      <c r="AA286" s="59"/>
      <c r="AB286" s="59"/>
      <c r="AC286">
        <f t="shared" si="11"/>
        <v>0</v>
      </c>
      <c r="AD286" s="59"/>
      <c r="AE286" s="59"/>
      <c r="AF286">
        <f t="shared" si="12"/>
        <v>0</v>
      </c>
    </row>
    <row r="287" spans="1:32">
      <c r="A287" s="16">
        <v>284</v>
      </c>
      <c r="D287" s="59"/>
      <c r="E287">
        <v>0</v>
      </c>
      <c r="F287" s="59"/>
      <c r="G287">
        <v>0</v>
      </c>
      <c r="H287" s="59"/>
      <c r="I287" s="59"/>
      <c r="J287" s="59">
        <v>0</v>
      </c>
      <c r="K287" s="59" t="s">
        <v>236</v>
      </c>
      <c r="L287" s="52"/>
      <c r="AA287" s="59"/>
      <c r="AB287" s="59"/>
      <c r="AC287">
        <f t="shared" si="11"/>
        <v>0</v>
      </c>
      <c r="AD287" s="59"/>
      <c r="AE287" s="59"/>
      <c r="AF287">
        <f t="shared" si="12"/>
        <v>0</v>
      </c>
    </row>
    <row r="288" spans="1:32">
      <c r="A288" s="16">
        <v>285</v>
      </c>
      <c r="D288" s="59"/>
      <c r="E288">
        <v>0</v>
      </c>
      <c r="F288" s="59"/>
      <c r="G288">
        <v>0</v>
      </c>
      <c r="H288" s="59"/>
      <c r="I288" s="59"/>
      <c r="J288" s="59">
        <v>1</v>
      </c>
      <c r="K288" s="59"/>
      <c r="L288" s="52"/>
      <c r="AA288" s="59"/>
      <c r="AB288" s="59"/>
      <c r="AC288">
        <f t="shared" si="11"/>
        <v>0</v>
      </c>
      <c r="AD288" s="59"/>
      <c r="AE288" s="59"/>
      <c r="AF288">
        <f t="shared" si="12"/>
        <v>0</v>
      </c>
    </row>
    <row r="289" spans="1:32">
      <c r="A289" s="16">
        <v>286</v>
      </c>
      <c r="D289" s="59"/>
      <c r="E289">
        <v>0</v>
      </c>
      <c r="F289" s="59"/>
      <c r="G289">
        <v>0</v>
      </c>
      <c r="H289" s="59"/>
      <c r="I289" s="59"/>
      <c r="J289" s="59">
        <v>1</v>
      </c>
      <c r="K289" s="59" t="s">
        <v>237</v>
      </c>
      <c r="L289" s="52"/>
      <c r="AA289" s="59"/>
      <c r="AB289" s="59"/>
      <c r="AC289">
        <f t="shared" si="11"/>
        <v>0</v>
      </c>
      <c r="AD289" s="59"/>
      <c r="AE289" s="59"/>
      <c r="AF289">
        <f t="shared" si="12"/>
        <v>0</v>
      </c>
    </row>
    <row r="290" spans="1:32">
      <c r="A290" s="16">
        <v>287</v>
      </c>
      <c r="D290" s="59"/>
      <c r="E290">
        <v>0</v>
      </c>
      <c r="F290" s="59"/>
      <c r="G290">
        <v>0</v>
      </c>
      <c r="H290" s="59"/>
      <c r="I290" s="59"/>
      <c r="J290" s="59">
        <v>0</v>
      </c>
      <c r="K290" s="59" t="s">
        <v>238</v>
      </c>
      <c r="L290" s="52"/>
      <c r="AA290" s="59"/>
      <c r="AB290" s="59">
        <v>1</v>
      </c>
      <c r="AC290">
        <f t="shared" si="11"/>
        <v>1</v>
      </c>
      <c r="AD290" s="59"/>
      <c r="AE290" s="59"/>
      <c r="AF290">
        <f t="shared" si="12"/>
        <v>0</v>
      </c>
    </row>
    <row r="291" spans="1:32">
      <c r="A291" s="16">
        <v>288</v>
      </c>
      <c r="D291" s="59"/>
      <c r="E291">
        <v>1</v>
      </c>
      <c r="F291" s="59"/>
      <c r="G291">
        <v>0</v>
      </c>
      <c r="H291" s="59"/>
      <c r="I291" s="59"/>
      <c r="J291" s="59">
        <v>1</v>
      </c>
      <c r="K291" s="59"/>
      <c r="L291" s="52"/>
      <c r="AA291" s="59"/>
      <c r="AB291" s="59">
        <v>2</v>
      </c>
      <c r="AC291">
        <f t="shared" si="11"/>
        <v>2</v>
      </c>
      <c r="AD291" s="59">
        <v>2</v>
      </c>
      <c r="AE291" s="59"/>
      <c r="AF291">
        <f t="shared" si="12"/>
        <v>2</v>
      </c>
    </row>
    <row r="292" spans="1:32">
      <c r="A292" s="16">
        <v>289</v>
      </c>
      <c r="D292" s="59"/>
      <c r="E292">
        <v>2</v>
      </c>
      <c r="F292" s="59"/>
      <c r="G292">
        <v>2</v>
      </c>
      <c r="H292" s="59"/>
      <c r="I292" s="59"/>
      <c r="J292" s="59">
        <v>1</v>
      </c>
      <c r="K292" s="59" t="s">
        <v>239</v>
      </c>
      <c r="L292" s="52"/>
      <c r="AA292" s="59"/>
      <c r="AB292" s="59">
        <v>2</v>
      </c>
      <c r="AC292">
        <f t="shared" si="11"/>
        <v>2</v>
      </c>
      <c r="AD292" s="59"/>
      <c r="AE292" s="59"/>
      <c r="AF292">
        <f t="shared" si="12"/>
        <v>0</v>
      </c>
    </row>
    <row r="293" spans="1:32">
      <c r="A293" s="16">
        <v>290</v>
      </c>
      <c r="D293" s="59"/>
      <c r="E293">
        <v>2</v>
      </c>
      <c r="F293" s="59"/>
      <c r="G293">
        <v>0</v>
      </c>
      <c r="H293" s="59"/>
      <c r="I293" s="59"/>
      <c r="J293" s="59">
        <v>1</v>
      </c>
      <c r="K293" s="59" t="s">
        <v>240</v>
      </c>
      <c r="L293" s="52"/>
      <c r="AA293" s="59"/>
      <c r="AB293" s="59">
        <v>5</v>
      </c>
      <c r="AC293">
        <f t="shared" si="11"/>
        <v>5</v>
      </c>
      <c r="AD293" s="59"/>
      <c r="AE293" s="59"/>
      <c r="AF293">
        <f t="shared" si="12"/>
        <v>0</v>
      </c>
    </row>
    <row r="294" spans="1:32">
      <c r="A294" s="16">
        <v>291</v>
      </c>
      <c r="D294" s="59"/>
      <c r="E294">
        <v>5</v>
      </c>
      <c r="F294" s="59"/>
      <c r="G294">
        <v>0</v>
      </c>
      <c r="H294" s="59"/>
      <c r="I294" s="59"/>
      <c r="J294" s="59">
        <v>1</v>
      </c>
      <c r="K294" s="59" t="s">
        <v>241</v>
      </c>
      <c r="L294" s="52"/>
      <c r="AA294" s="59"/>
      <c r="AB294" s="59">
        <v>7</v>
      </c>
      <c r="AC294">
        <f t="shared" si="11"/>
        <v>7</v>
      </c>
      <c r="AD294" s="59"/>
      <c r="AE294" s="59"/>
      <c r="AF294">
        <f t="shared" si="12"/>
        <v>0</v>
      </c>
    </row>
    <row r="295" spans="1:32">
      <c r="A295" s="16">
        <v>292</v>
      </c>
      <c r="D295" s="59">
        <v>1</v>
      </c>
      <c r="E295">
        <v>7</v>
      </c>
      <c r="F295" s="59"/>
      <c r="G295">
        <v>0</v>
      </c>
      <c r="H295" s="59"/>
      <c r="I295" s="59"/>
      <c r="J295" s="59">
        <v>1</v>
      </c>
      <c r="K295" s="59" t="s">
        <v>242</v>
      </c>
      <c r="L295" s="52"/>
      <c r="AA295" s="59"/>
      <c r="AB295" s="59">
        <v>7</v>
      </c>
      <c r="AC295">
        <f t="shared" si="11"/>
        <v>7</v>
      </c>
      <c r="AD295" s="59">
        <v>1</v>
      </c>
      <c r="AE295" s="59"/>
      <c r="AF295">
        <f t="shared" si="12"/>
        <v>1</v>
      </c>
    </row>
    <row r="296" spans="1:32">
      <c r="A296" s="16">
        <v>293</v>
      </c>
      <c r="D296" s="59"/>
      <c r="E296">
        <v>7</v>
      </c>
      <c r="F296" s="59"/>
      <c r="G296">
        <v>1</v>
      </c>
      <c r="H296" s="59"/>
      <c r="I296" s="59"/>
      <c r="J296" s="59">
        <v>0</v>
      </c>
      <c r="K296" s="59"/>
      <c r="L296" s="52"/>
      <c r="AA296" s="59"/>
      <c r="AB296" s="59">
        <v>6</v>
      </c>
      <c r="AC296">
        <f t="shared" si="11"/>
        <v>6</v>
      </c>
      <c r="AD296" s="59">
        <v>1</v>
      </c>
      <c r="AE296" s="59"/>
      <c r="AF296">
        <f t="shared" si="12"/>
        <v>1</v>
      </c>
    </row>
    <row r="297" spans="1:32">
      <c r="A297" s="16">
        <v>294</v>
      </c>
      <c r="D297" s="59"/>
      <c r="E297">
        <v>6</v>
      </c>
      <c r="F297" s="59"/>
      <c r="G297">
        <v>1</v>
      </c>
      <c r="H297" s="59"/>
      <c r="I297" s="59"/>
      <c r="J297" s="59">
        <v>0</v>
      </c>
      <c r="K297" s="59"/>
      <c r="L297" s="52"/>
      <c r="AA297" s="59"/>
      <c r="AB297" s="59">
        <v>5</v>
      </c>
      <c r="AC297">
        <f t="shared" si="11"/>
        <v>5</v>
      </c>
      <c r="AD297" s="59"/>
      <c r="AE297" s="59">
        <v>2</v>
      </c>
      <c r="AF297">
        <f t="shared" si="12"/>
        <v>2</v>
      </c>
    </row>
    <row r="298" spans="1:32">
      <c r="A298" s="16">
        <v>295</v>
      </c>
      <c r="D298" s="59">
        <v>1</v>
      </c>
      <c r="E298">
        <v>5</v>
      </c>
      <c r="F298" s="59"/>
      <c r="G298">
        <v>2</v>
      </c>
      <c r="H298" s="59"/>
      <c r="I298" s="59"/>
      <c r="J298" s="59">
        <v>0</v>
      </c>
      <c r="K298" s="59"/>
      <c r="L298" s="52"/>
      <c r="AA298" s="59"/>
      <c r="AB298" s="59">
        <v>3</v>
      </c>
      <c r="AC298">
        <f t="shared" si="11"/>
        <v>3</v>
      </c>
      <c r="AD298" s="59">
        <v>2</v>
      </c>
      <c r="AE298" s="59"/>
      <c r="AF298">
        <f t="shared" si="12"/>
        <v>2</v>
      </c>
    </row>
    <row r="299" spans="1:32">
      <c r="A299" s="16">
        <v>296</v>
      </c>
      <c r="D299" s="59"/>
      <c r="E299">
        <v>3</v>
      </c>
      <c r="F299" s="59">
        <v>1</v>
      </c>
      <c r="G299">
        <v>2</v>
      </c>
      <c r="H299" s="59"/>
      <c r="I299" s="59"/>
      <c r="J299" s="59">
        <v>0</v>
      </c>
      <c r="K299" s="59" t="s">
        <v>243</v>
      </c>
      <c r="L299" s="52"/>
      <c r="AA299" s="59"/>
      <c r="AB299" s="59">
        <v>4</v>
      </c>
      <c r="AC299">
        <f t="shared" si="11"/>
        <v>4</v>
      </c>
      <c r="AD299" s="59">
        <v>2</v>
      </c>
      <c r="AE299" s="59"/>
      <c r="AF299">
        <f t="shared" si="12"/>
        <v>2</v>
      </c>
    </row>
    <row r="300" spans="1:32">
      <c r="A300" s="16">
        <v>297</v>
      </c>
      <c r="D300" s="59"/>
      <c r="E300">
        <v>4</v>
      </c>
      <c r="F300" s="59">
        <v>1</v>
      </c>
      <c r="G300">
        <v>2</v>
      </c>
      <c r="H300" s="59"/>
      <c r="I300" s="59"/>
      <c r="J300" s="59">
        <v>0</v>
      </c>
      <c r="K300" s="59" t="s">
        <v>244</v>
      </c>
      <c r="L300" s="52"/>
      <c r="AA300" s="59"/>
      <c r="AB300" s="59">
        <v>6</v>
      </c>
      <c r="AC300">
        <f t="shared" si="11"/>
        <v>6</v>
      </c>
      <c r="AD300" s="59"/>
      <c r="AE300" s="59">
        <v>1</v>
      </c>
      <c r="AF300">
        <f t="shared" si="12"/>
        <v>1</v>
      </c>
    </row>
    <row r="301" spans="1:32">
      <c r="A301" s="16">
        <v>298</v>
      </c>
      <c r="D301" s="59">
        <v>1</v>
      </c>
      <c r="E301">
        <v>6</v>
      </c>
      <c r="F301" s="59"/>
      <c r="G301">
        <v>1</v>
      </c>
      <c r="H301" s="59"/>
      <c r="I301" s="59"/>
      <c r="J301" s="59">
        <v>1</v>
      </c>
      <c r="K301" s="59" t="s">
        <v>245</v>
      </c>
      <c r="L301" s="52"/>
      <c r="AA301" s="59"/>
      <c r="AB301" s="59">
        <v>6</v>
      </c>
      <c r="AC301">
        <f t="shared" si="11"/>
        <v>6</v>
      </c>
      <c r="AD301" s="59">
        <v>1</v>
      </c>
      <c r="AE301" s="59"/>
      <c r="AF301">
        <f t="shared" si="12"/>
        <v>1</v>
      </c>
    </row>
    <row r="302" spans="1:32">
      <c r="A302" s="16">
        <v>299</v>
      </c>
      <c r="D302" s="59"/>
      <c r="E302">
        <v>6</v>
      </c>
      <c r="F302" s="59"/>
      <c r="G302">
        <v>1</v>
      </c>
      <c r="H302" s="59"/>
      <c r="I302" s="59"/>
      <c r="J302" s="59">
        <v>0</v>
      </c>
      <c r="K302" s="59"/>
      <c r="L302" s="52"/>
      <c r="AA302" s="59"/>
      <c r="AB302" s="59">
        <v>4</v>
      </c>
      <c r="AC302">
        <f t="shared" si="11"/>
        <v>4</v>
      </c>
      <c r="AD302" s="59"/>
      <c r="AE302" s="59">
        <v>2</v>
      </c>
      <c r="AF302">
        <f t="shared" si="12"/>
        <v>2</v>
      </c>
    </row>
    <row r="303" spans="1:32">
      <c r="A303" s="16">
        <v>300</v>
      </c>
      <c r="D303" s="59">
        <v>1</v>
      </c>
      <c r="E303">
        <v>4</v>
      </c>
      <c r="F303" s="59"/>
      <c r="G303">
        <v>2</v>
      </c>
      <c r="H303" s="59"/>
      <c r="I303" s="59"/>
      <c r="J303" s="59">
        <v>0</v>
      </c>
      <c r="K303" s="59"/>
      <c r="L303" s="52"/>
      <c r="AA303" s="59"/>
      <c r="AB303" s="59">
        <v>5</v>
      </c>
      <c r="AC303">
        <f t="shared" si="11"/>
        <v>5</v>
      </c>
      <c r="AD303" s="59"/>
      <c r="AE303" s="59">
        <v>2</v>
      </c>
      <c r="AF303">
        <f t="shared" si="12"/>
        <v>2</v>
      </c>
    </row>
    <row r="304" spans="1:32">
      <c r="A304" s="16">
        <v>301</v>
      </c>
      <c r="D304" s="59">
        <v>1</v>
      </c>
      <c r="E304">
        <v>5</v>
      </c>
      <c r="F304" s="59"/>
      <c r="G304">
        <v>2</v>
      </c>
      <c r="H304" s="59"/>
      <c r="I304" s="59"/>
      <c r="J304" s="59">
        <v>0</v>
      </c>
      <c r="K304" s="59" t="s">
        <v>246</v>
      </c>
      <c r="L304" s="52"/>
      <c r="AA304" s="59"/>
      <c r="AB304" s="59">
        <v>2</v>
      </c>
      <c r="AC304">
        <f t="shared" si="11"/>
        <v>2</v>
      </c>
      <c r="AD304" s="59">
        <v>2</v>
      </c>
      <c r="AE304" s="59">
        <v>1</v>
      </c>
      <c r="AF304">
        <f t="shared" si="12"/>
        <v>3</v>
      </c>
    </row>
    <row r="305" spans="1:32">
      <c r="A305" s="16">
        <v>302</v>
      </c>
      <c r="D305" s="59"/>
      <c r="E305">
        <v>2</v>
      </c>
      <c r="F305" s="59"/>
      <c r="G305">
        <v>3</v>
      </c>
      <c r="H305" s="59"/>
      <c r="I305" s="59"/>
      <c r="J305" s="59">
        <v>1</v>
      </c>
      <c r="K305" s="59"/>
      <c r="L305" s="52"/>
      <c r="AA305" s="59"/>
      <c r="AB305" s="59">
        <v>1</v>
      </c>
      <c r="AC305">
        <f t="shared" si="11"/>
        <v>1</v>
      </c>
      <c r="AD305" s="59">
        <v>1</v>
      </c>
      <c r="AE305" s="59"/>
      <c r="AF305">
        <f t="shared" si="12"/>
        <v>1</v>
      </c>
    </row>
    <row r="306" spans="1:32">
      <c r="A306" s="16">
        <v>303</v>
      </c>
      <c r="D306" s="59"/>
      <c r="E306">
        <v>1</v>
      </c>
      <c r="F306" s="59"/>
      <c r="G306">
        <v>1</v>
      </c>
      <c r="H306" s="59"/>
      <c r="I306" s="59"/>
      <c r="J306" s="59">
        <v>0</v>
      </c>
      <c r="K306" s="59" t="s">
        <v>247</v>
      </c>
      <c r="L306" s="52"/>
      <c r="AA306" s="59"/>
      <c r="AB306" s="59">
        <v>1</v>
      </c>
      <c r="AC306">
        <f t="shared" si="11"/>
        <v>1</v>
      </c>
      <c r="AD306" s="59">
        <v>1</v>
      </c>
      <c r="AE306" s="59">
        <v>2</v>
      </c>
      <c r="AF306">
        <f t="shared" si="12"/>
        <v>3</v>
      </c>
    </row>
    <row r="307" spans="1:32">
      <c r="A307" s="16">
        <v>304</v>
      </c>
      <c r="D307" s="59"/>
      <c r="E307">
        <v>1</v>
      </c>
      <c r="F307" s="59"/>
      <c r="G307">
        <v>3</v>
      </c>
      <c r="H307" s="59"/>
      <c r="I307" s="59"/>
      <c r="J307" s="59">
        <v>1</v>
      </c>
      <c r="K307" s="59" t="s">
        <v>248</v>
      </c>
      <c r="L307" s="52"/>
      <c r="AA307" s="59"/>
      <c r="AB307" s="59">
        <v>3</v>
      </c>
      <c r="AC307">
        <f t="shared" si="11"/>
        <v>3</v>
      </c>
      <c r="AD307" s="59">
        <v>1</v>
      </c>
      <c r="AE307" s="59"/>
      <c r="AF307">
        <f t="shared" si="12"/>
        <v>1</v>
      </c>
    </row>
    <row r="308" spans="1:32">
      <c r="A308" s="16">
        <v>305</v>
      </c>
      <c r="D308" s="59"/>
      <c r="E308">
        <v>3</v>
      </c>
      <c r="F308" s="59"/>
      <c r="G308">
        <v>1</v>
      </c>
      <c r="H308" s="59"/>
      <c r="I308" s="59"/>
      <c r="J308" s="59">
        <v>1</v>
      </c>
      <c r="K308" s="59"/>
      <c r="L308" s="52"/>
      <c r="AA308" s="59"/>
      <c r="AB308" s="59"/>
      <c r="AC308">
        <f t="shared" si="11"/>
        <v>0</v>
      </c>
      <c r="AD308" s="59"/>
      <c r="AE308" s="59">
        <v>1</v>
      </c>
      <c r="AF308">
        <f t="shared" si="12"/>
        <v>1</v>
      </c>
    </row>
    <row r="309" spans="1:32">
      <c r="A309" s="16">
        <v>306</v>
      </c>
      <c r="D309" s="59"/>
      <c r="E309">
        <v>0</v>
      </c>
      <c r="F309" s="59"/>
      <c r="G309">
        <v>1</v>
      </c>
      <c r="H309" s="59">
        <v>1</v>
      </c>
      <c r="I309" s="59">
        <v>1</v>
      </c>
      <c r="J309" s="59">
        <v>1</v>
      </c>
      <c r="K309" s="59" t="s">
        <v>249</v>
      </c>
      <c r="L309" s="52"/>
      <c r="AA309" s="59"/>
      <c r="AB309" s="59">
        <v>6</v>
      </c>
      <c r="AC309">
        <f t="shared" si="11"/>
        <v>6</v>
      </c>
      <c r="AD309" s="59"/>
      <c r="AE309" s="59"/>
      <c r="AF309">
        <f t="shared" si="12"/>
        <v>0</v>
      </c>
    </row>
    <row r="310" spans="1:32">
      <c r="A310" s="16">
        <v>307</v>
      </c>
      <c r="D310" s="59"/>
      <c r="E310">
        <v>6</v>
      </c>
      <c r="F310" s="59"/>
      <c r="G310">
        <v>0</v>
      </c>
      <c r="H310" s="59"/>
      <c r="I310" s="59"/>
      <c r="J310" s="59">
        <v>1</v>
      </c>
      <c r="K310" s="59"/>
      <c r="L310" s="52"/>
      <c r="AA310" s="59"/>
      <c r="AB310" s="59">
        <v>2</v>
      </c>
      <c r="AC310">
        <f t="shared" si="11"/>
        <v>2</v>
      </c>
      <c r="AD310" s="59"/>
      <c r="AE310" s="59"/>
      <c r="AF310">
        <f t="shared" si="12"/>
        <v>0</v>
      </c>
    </row>
    <row r="311" spans="1:32">
      <c r="A311" s="16">
        <v>308</v>
      </c>
      <c r="D311" s="59">
        <v>2</v>
      </c>
      <c r="E311">
        <v>2</v>
      </c>
      <c r="F311" s="59"/>
      <c r="G311">
        <v>0</v>
      </c>
      <c r="H311" s="59"/>
      <c r="I311" s="59"/>
      <c r="J311" s="59">
        <v>1</v>
      </c>
      <c r="K311" s="59" t="s">
        <v>250</v>
      </c>
      <c r="L311" s="52"/>
      <c r="AA311" s="59"/>
      <c r="AB311" s="59"/>
      <c r="AC311">
        <f t="shared" si="11"/>
        <v>0</v>
      </c>
      <c r="AD311" s="59"/>
      <c r="AE311" s="59"/>
      <c r="AF311">
        <f t="shared" si="12"/>
        <v>0</v>
      </c>
    </row>
    <row r="312" spans="1:32">
      <c r="A312" s="16">
        <v>309</v>
      </c>
      <c r="D312" s="59"/>
      <c r="E312">
        <v>0</v>
      </c>
      <c r="F312" s="59"/>
      <c r="G312">
        <v>0</v>
      </c>
      <c r="H312" s="59"/>
      <c r="I312" s="59"/>
      <c r="J312" s="59">
        <v>0</v>
      </c>
      <c r="K312" s="59" t="s">
        <v>251</v>
      </c>
      <c r="L312" s="52"/>
      <c r="AA312" s="59"/>
      <c r="AB312" s="59">
        <v>2</v>
      </c>
      <c r="AC312">
        <f t="shared" si="11"/>
        <v>2</v>
      </c>
      <c r="AD312" s="59"/>
      <c r="AE312" s="59"/>
      <c r="AF312">
        <f t="shared" si="12"/>
        <v>0</v>
      </c>
    </row>
    <row r="313" spans="1:32">
      <c r="A313" s="16">
        <v>310</v>
      </c>
      <c r="D313" s="59">
        <v>2</v>
      </c>
      <c r="E313">
        <v>2</v>
      </c>
      <c r="F313" s="59"/>
      <c r="G313">
        <v>0</v>
      </c>
      <c r="H313" s="59"/>
      <c r="I313" s="59"/>
      <c r="J313" s="59">
        <v>1</v>
      </c>
      <c r="K313" s="59" t="s">
        <v>252</v>
      </c>
      <c r="L313" s="52"/>
      <c r="AA313" s="59"/>
      <c r="AB313" s="59"/>
      <c r="AC313">
        <f t="shared" si="11"/>
        <v>0</v>
      </c>
      <c r="AD313" s="59">
        <v>1</v>
      </c>
      <c r="AE313" s="59"/>
      <c r="AF313">
        <f t="shared" si="12"/>
        <v>1</v>
      </c>
    </row>
    <row r="314" spans="1:32">
      <c r="A314" s="16">
        <v>311</v>
      </c>
      <c r="D314" s="59"/>
      <c r="E314">
        <v>0</v>
      </c>
      <c r="F314" s="59"/>
      <c r="G314">
        <v>1</v>
      </c>
      <c r="H314" s="59"/>
      <c r="I314" s="59"/>
      <c r="J314" s="59">
        <v>0</v>
      </c>
      <c r="K314" s="59"/>
      <c r="L314" s="52"/>
      <c r="AA314" s="59"/>
      <c r="AB314" s="59"/>
      <c r="AC314">
        <f t="shared" si="11"/>
        <v>0</v>
      </c>
      <c r="AD314" s="59"/>
      <c r="AE314" s="59"/>
      <c r="AF314">
        <f t="shared" si="12"/>
        <v>0</v>
      </c>
    </row>
    <row r="315" spans="1:32">
      <c r="A315" s="16">
        <v>312</v>
      </c>
      <c r="D315" s="59"/>
      <c r="E315">
        <v>0</v>
      </c>
      <c r="F315" s="59"/>
      <c r="G315">
        <v>0</v>
      </c>
      <c r="H315" s="59"/>
      <c r="I315" s="59"/>
      <c r="J315" s="59">
        <v>0</v>
      </c>
      <c r="K315" s="59" t="s">
        <v>253</v>
      </c>
      <c r="L315" s="52"/>
      <c r="AA315" s="59"/>
      <c r="AB315" s="59">
        <v>3</v>
      </c>
      <c r="AC315">
        <f t="shared" si="11"/>
        <v>3</v>
      </c>
      <c r="AD315" s="59"/>
      <c r="AE315" s="59">
        <v>1</v>
      </c>
      <c r="AF315">
        <f t="shared" si="12"/>
        <v>1</v>
      </c>
    </row>
    <row r="316" spans="1:32">
      <c r="A316" s="16">
        <v>313</v>
      </c>
      <c r="D316" s="59"/>
      <c r="E316">
        <v>3</v>
      </c>
      <c r="F316" s="59"/>
      <c r="G316">
        <v>1</v>
      </c>
      <c r="H316" s="59"/>
      <c r="I316" s="59"/>
      <c r="J316" s="59">
        <v>2</v>
      </c>
      <c r="K316" s="59"/>
      <c r="L316" s="52"/>
      <c r="AA316" s="59"/>
      <c r="AB316" s="59">
        <v>2</v>
      </c>
      <c r="AC316">
        <f t="shared" si="11"/>
        <v>2</v>
      </c>
      <c r="AD316" s="59"/>
      <c r="AE316" s="59">
        <v>1</v>
      </c>
      <c r="AF316">
        <f t="shared" si="12"/>
        <v>1</v>
      </c>
    </row>
    <row r="317" spans="1:32">
      <c r="A317" s="16">
        <v>314</v>
      </c>
      <c r="D317" s="59"/>
      <c r="E317">
        <v>2</v>
      </c>
      <c r="F317" s="59"/>
      <c r="G317">
        <v>1</v>
      </c>
      <c r="H317" s="59"/>
      <c r="I317" s="59"/>
      <c r="J317" s="59">
        <v>1</v>
      </c>
      <c r="K317" s="59"/>
      <c r="L317" s="52"/>
      <c r="AA317" s="59"/>
      <c r="AB317" s="59">
        <v>3</v>
      </c>
      <c r="AC317">
        <f t="shared" si="11"/>
        <v>3</v>
      </c>
      <c r="AD317" s="59"/>
      <c r="AE317" s="59">
        <v>1</v>
      </c>
      <c r="AF317">
        <f t="shared" si="12"/>
        <v>1</v>
      </c>
    </row>
    <row r="318" spans="1:32">
      <c r="A318" s="16">
        <v>315</v>
      </c>
      <c r="D318" s="59"/>
      <c r="E318">
        <v>3</v>
      </c>
      <c r="F318" s="59"/>
      <c r="G318">
        <v>1</v>
      </c>
      <c r="H318" s="59"/>
      <c r="I318" s="59"/>
      <c r="J318" s="59">
        <v>1</v>
      </c>
      <c r="K318" s="59" t="s">
        <v>254</v>
      </c>
      <c r="L318" s="52"/>
      <c r="AA318" s="59"/>
      <c r="AB318" s="59">
        <v>5</v>
      </c>
      <c r="AC318">
        <f t="shared" si="11"/>
        <v>5</v>
      </c>
      <c r="AD318" s="59">
        <v>1</v>
      </c>
      <c r="AE318" s="59"/>
      <c r="AF318">
        <f t="shared" si="12"/>
        <v>1</v>
      </c>
    </row>
    <row r="319" spans="1:32">
      <c r="A319" s="16">
        <v>316</v>
      </c>
      <c r="D319" s="59"/>
      <c r="E319">
        <v>5</v>
      </c>
      <c r="F319" s="59"/>
      <c r="G319">
        <v>1</v>
      </c>
      <c r="H319" s="59">
        <v>1</v>
      </c>
      <c r="I319" s="59"/>
      <c r="J319" s="59">
        <v>0</v>
      </c>
      <c r="K319" s="59" t="s">
        <v>255</v>
      </c>
      <c r="L319" s="52"/>
      <c r="AA319" s="59"/>
      <c r="AB319" s="59">
        <v>5</v>
      </c>
      <c r="AC319">
        <f t="shared" si="11"/>
        <v>5</v>
      </c>
      <c r="AD319" s="59"/>
      <c r="AE319" s="59">
        <v>1</v>
      </c>
      <c r="AF319">
        <f t="shared" si="12"/>
        <v>1</v>
      </c>
    </row>
    <row r="320" spans="1:32">
      <c r="A320" s="16">
        <v>317</v>
      </c>
      <c r="D320" s="59"/>
      <c r="E320">
        <v>5</v>
      </c>
      <c r="F320" s="59"/>
      <c r="G320">
        <v>1</v>
      </c>
      <c r="H320" s="59">
        <v>1</v>
      </c>
      <c r="I320" s="59"/>
      <c r="J320" s="59">
        <v>0</v>
      </c>
      <c r="K320" s="59"/>
      <c r="L320" s="52"/>
      <c r="AA320" s="59"/>
      <c r="AB320" s="59">
        <v>5</v>
      </c>
      <c r="AC320">
        <f t="shared" si="11"/>
        <v>5</v>
      </c>
      <c r="AD320" s="59"/>
      <c r="AE320" s="59">
        <v>1</v>
      </c>
      <c r="AF320">
        <f t="shared" si="12"/>
        <v>1</v>
      </c>
    </row>
    <row r="321" spans="1:32">
      <c r="A321" s="16">
        <v>318</v>
      </c>
      <c r="D321" s="59"/>
      <c r="E321">
        <v>5</v>
      </c>
      <c r="F321" s="59"/>
      <c r="G321">
        <v>1</v>
      </c>
      <c r="H321" s="59">
        <v>1</v>
      </c>
      <c r="I321" s="59"/>
      <c r="J321" s="59">
        <v>0</v>
      </c>
      <c r="K321" s="59" t="s">
        <v>256</v>
      </c>
      <c r="L321" s="52"/>
      <c r="AA321" s="59"/>
      <c r="AB321" s="59">
        <v>1</v>
      </c>
      <c r="AC321">
        <f t="shared" si="11"/>
        <v>1</v>
      </c>
      <c r="AD321" s="59">
        <v>1</v>
      </c>
      <c r="AE321" s="59"/>
      <c r="AF321">
        <f t="shared" si="12"/>
        <v>1</v>
      </c>
    </row>
    <row r="322" spans="1:32">
      <c r="A322" s="16">
        <v>319</v>
      </c>
      <c r="D322" s="59"/>
      <c r="E322">
        <v>1</v>
      </c>
      <c r="F322" s="59"/>
      <c r="G322">
        <v>1</v>
      </c>
      <c r="H322" s="59"/>
      <c r="I322" s="59"/>
      <c r="J322" s="59">
        <v>0</v>
      </c>
      <c r="K322" s="59" t="s">
        <v>257</v>
      </c>
      <c r="L322" s="52"/>
      <c r="AA322" s="59"/>
      <c r="AB322" s="59">
        <v>2</v>
      </c>
      <c r="AC322">
        <f t="shared" si="11"/>
        <v>2</v>
      </c>
      <c r="AD322" s="59">
        <v>1</v>
      </c>
      <c r="AE322" s="59"/>
      <c r="AF322">
        <f t="shared" si="12"/>
        <v>1</v>
      </c>
    </row>
    <row r="323" spans="1:32">
      <c r="A323" s="16">
        <v>320</v>
      </c>
      <c r="D323" s="59"/>
      <c r="E323">
        <v>2</v>
      </c>
      <c r="F323" s="59"/>
      <c r="G323">
        <v>1</v>
      </c>
      <c r="H323" s="59"/>
      <c r="I323" s="59"/>
      <c r="J323" s="59">
        <v>0</v>
      </c>
      <c r="K323" s="59" t="s">
        <v>258</v>
      </c>
      <c r="L323" s="52"/>
      <c r="AA323" s="59"/>
      <c r="AB323" s="59"/>
      <c r="AC323">
        <f t="shared" si="11"/>
        <v>0</v>
      </c>
      <c r="AD323" s="59"/>
      <c r="AE323" s="59">
        <v>1</v>
      </c>
      <c r="AF323">
        <f t="shared" si="12"/>
        <v>1</v>
      </c>
    </row>
    <row r="324" spans="1:32">
      <c r="A324" s="16">
        <v>321</v>
      </c>
      <c r="D324" s="59"/>
      <c r="E324">
        <v>0</v>
      </c>
      <c r="F324" s="59"/>
      <c r="G324">
        <v>1</v>
      </c>
      <c r="H324" s="59"/>
      <c r="I324" s="59"/>
      <c r="J324" s="59">
        <v>0</v>
      </c>
      <c r="K324" s="59"/>
      <c r="L324" s="52"/>
      <c r="AA324" s="59"/>
      <c r="AB324" s="59"/>
      <c r="AC324">
        <f t="shared" ref="AC324:AC387" si="13" xml:space="preserve"> AA324 + AB324</f>
        <v>0</v>
      </c>
      <c r="AD324" s="59"/>
      <c r="AE324" s="59">
        <v>1</v>
      </c>
      <c r="AF324">
        <f t="shared" ref="AF324:AF387" si="14">AD324 + AE324</f>
        <v>1</v>
      </c>
    </row>
    <row r="325" spans="1:32">
      <c r="A325" s="16">
        <v>322</v>
      </c>
      <c r="D325" s="59"/>
      <c r="E325">
        <v>0</v>
      </c>
      <c r="F325" s="59"/>
      <c r="G325">
        <v>1</v>
      </c>
      <c r="H325" s="59">
        <v>2</v>
      </c>
      <c r="I325" s="59"/>
      <c r="J325" s="59">
        <v>1</v>
      </c>
      <c r="K325" s="59" t="s">
        <v>259</v>
      </c>
      <c r="L325" s="52"/>
      <c r="AA325" s="59"/>
      <c r="AB325" s="59"/>
      <c r="AC325">
        <f t="shared" si="13"/>
        <v>0</v>
      </c>
      <c r="AD325" s="59"/>
      <c r="AE325" s="59">
        <v>1</v>
      </c>
      <c r="AF325">
        <f t="shared" si="14"/>
        <v>1</v>
      </c>
    </row>
    <row r="326" spans="1:32">
      <c r="A326" s="16">
        <v>323</v>
      </c>
      <c r="D326" s="59"/>
      <c r="E326">
        <v>0</v>
      </c>
      <c r="F326" s="59"/>
      <c r="G326">
        <v>1</v>
      </c>
      <c r="H326" s="59">
        <v>1</v>
      </c>
      <c r="I326" s="59">
        <v>1</v>
      </c>
      <c r="J326" s="59">
        <v>1</v>
      </c>
      <c r="K326" s="59" t="s">
        <v>260</v>
      </c>
      <c r="L326" s="52"/>
      <c r="AA326" s="59"/>
      <c r="AB326" s="59">
        <v>1</v>
      </c>
      <c r="AC326">
        <f t="shared" si="13"/>
        <v>1</v>
      </c>
      <c r="AD326" s="59"/>
      <c r="AE326" s="59">
        <v>1</v>
      </c>
      <c r="AF326">
        <f t="shared" si="14"/>
        <v>1</v>
      </c>
    </row>
    <row r="327" spans="1:32">
      <c r="A327" s="16">
        <v>324</v>
      </c>
      <c r="D327" s="59"/>
      <c r="E327">
        <v>1</v>
      </c>
      <c r="F327" s="59"/>
      <c r="G327">
        <v>1</v>
      </c>
      <c r="H327" s="59">
        <v>1</v>
      </c>
      <c r="I327" s="59"/>
      <c r="J327" s="59">
        <v>1</v>
      </c>
      <c r="K327" s="59" t="s">
        <v>261</v>
      </c>
      <c r="L327" s="52"/>
      <c r="AA327" s="59"/>
      <c r="AB327" s="59"/>
      <c r="AC327">
        <f t="shared" si="13"/>
        <v>0</v>
      </c>
      <c r="AD327" s="59"/>
      <c r="AE327" s="59"/>
      <c r="AF327">
        <f t="shared" si="14"/>
        <v>0</v>
      </c>
    </row>
    <row r="328" spans="1:32">
      <c r="A328" s="16">
        <v>325</v>
      </c>
      <c r="D328" s="59"/>
      <c r="E328">
        <v>0</v>
      </c>
      <c r="F328" s="59"/>
      <c r="G328">
        <v>0</v>
      </c>
      <c r="H328" s="59">
        <v>2</v>
      </c>
      <c r="I328" s="59"/>
      <c r="J328" s="59">
        <v>1</v>
      </c>
      <c r="K328" s="59" t="s">
        <v>262</v>
      </c>
      <c r="L328" s="52"/>
      <c r="AA328" s="59"/>
      <c r="AB328" s="59"/>
      <c r="AC328">
        <f t="shared" si="13"/>
        <v>0</v>
      </c>
      <c r="AD328" s="59"/>
      <c r="AE328" s="59"/>
      <c r="AF328">
        <f t="shared" si="14"/>
        <v>0</v>
      </c>
    </row>
    <row r="329" spans="1:32">
      <c r="A329" s="16">
        <v>326</v>
      </c>
      <c r="D329" s="59"/>
      <c r="E329">
        <v>0</v>
      </c>
      <c r="F329" s="59"/>
      <c r="G329">
        <v>0</v>
      </c>
      <c r="H329" s="59"/>
      <c r="I329" s="59"/>
      <c r="J329" s="59">
        <v>0</v>
      </c>
      <c r="K329" s="59" t="s">
        <v>263</v>
      </c>
      <c r="L329" s="52"/>
      <c r="AA329" s="59"/>
      <c r="AB329" s="59"/>
      <c r="AC329">
        <f t="shared" si="13"/>
        <v>0</v>
      </c>
      <c r="AD329" s="59"/>
      <c r="AE329" s="59"/>
      <c r="AF329">
        <f t="shared" si="14"/>
        <v>0</v>
      </c>
    </row>
    <row r="330" spans="1:32">
      <c r="A330" s="16">
        <v>327</v>
      </c>
      <c r="D330" s="59"/>
      <c r="E330">
        <v>0</v>
      </c>
      <c r="F330" s="59"/>
      <c r="G330">
        <v>0</v>
      </c>
      <c r="H330" s="59"/>
      <c r="I330" s="59"/>
      <c r="J330" s="59">
        <v>0</v>
      </c>
      <c r="K330" s="59"/>
      <c r="L330" s="52"/>
      <c r="AA330" s="59"/>
      <c r="AB330" s="59"/>
      <c r="AC330">
        <f t="shared" si="13"/>
        <v>0</v>
      </c>
      <c r="AD330" s="59"/>
      <c r="AE330" s="59"/>
      <c r="AF330">
        <f t="shared" si="14"/>
        <v>0</v>
      </c>
    </row>
    <row r="331" spans="1:32">
      <c r="A331" s="16">
        <v>328</v>
      </c>
      <c r="D331" s="59"/>
      <c r="E331">
        <v>0</v>
      </c>
      <c r="F331" s="59"/>
      <c r="G331">
        <v>0</v>
      </c>
      <c r="H331" s="59"/>
      <c r="I331" s="59"/>
      <c r="J331" s="59">
        <v>1</v>
      </c>
      <c r="K331" s="59" t="s">
        <v>264</v>
      </c>
      <c r="L331" s="52"/>
      <c r="AA331" s="59"/>
      <c r="AB331" s="59"/>
      <c r="AC331">
        <f t="shared" si="13"/>
        <v>0</v>
      </c>
      <c r="AD331" s="59"/>
      <c r="AE331" s="59"/>
      <c r="AF331">
        <f t="shared" si="14"/>
        <v>0</v>
      </c>
    </row>
    <row r="332" spans="1:32">
      <c r="A332" s="16">
        <v>329</v>
      </c>
      <c r="D332" s="59"/>
      <c r="E332">
        <v>0</v>
      </c>
      <c r="F332" s="59"/>
      <c r="G332">
        <v>0</v>
      </c>
      <c r="H332" s="59"/>
      <c r="I332" s="59"/>
      <c r="J332" s="59">
        <v>1</v>
      </c>
      <c r="K332" s="59" t="s">
        <v>265</v>
      </c>
      <c r="L332" s="52"/>
      <c r="AA332" s="59"/>
      <c r="AB332" s="59"/>
      <c r="AC332">
        <f t="shared" si="13"/>
        <v>0</v>
      </c>
      <c r="AD332" s="59"/>
      <c r="AE332" s="59"/>
      <c r="AF332">
        <f t="shared" si="14"/>
        <v>0</v>
      </c>
    </row>
    <row r="333" spans="1:32">
      <c r="A333" s="16">
        <v>330</v>
      </c>
      <c r="D333" s="59"/>
      <c r="E333">
        <v>0</v>
      </c>
      <c r="F333" s="59"/>
      <c r="G333">
        <v>0</v>
      </c>
      <c r="H333" s="59"/>
      <c r="I333" s="59"/>
      <c r="J333" s="59">
        <v>0</v>
      </c>
      <c r="K333" s="59" t="s">
        <v>266</v>
      </c>
      <c r="L333" s="52"/>
      <c r="AA333" s="59"/>
      <c r="AB333" s="59">
        <v>2</v>
      </c>
      <c r="AC333">
        <f t="shared" si="13"/>
        <v>2</v>
      </c>
      <c r="AD333" s="59"/>
      <c r="AE333" s="59"/>
      <c r="AF333">
        <f t="shared" si="14"/>
        <v>0</v>
      </c>
    </row>
    <row r="334" spans="1:32">
      <c r="A334" s="16">
        <v>331</v>
      </c>
      <c r="D334" s="59"/>
      <c r="E334">
        <v>2</v>
      </c>
      <c r="F334" s="59"/>
      <c r="G334">
        <v>0</v>
      </c>
      <c r="H334" s="59"/>
      <c r="I334" s="59"/>
      <c r="J334" s="59">
        <v>1</v>
      </c>
      <c r="K334" s="59"/>
      <c r="L334" s="52"/>
      <c r="AA334" s="59"/>
      <c r="AB334" s="59"/>
      <c r="AC334">
        <f t="shared" si="13"/>
        <v>0</v>
      </c>
      <c r="AD334" s="59"/>
      <c r="AE334" s="59"/>
      <c r="AF334">
        <f t="shared" si="14"/>
        <v>0</v>
      </c>
    </row>
    <row r="335" spans="1:32">
      <c r="A335" s="16">
        <v>332</v>
      </c>
      <c r="D335" s="59"/>
      <c r="E335">
        <v>0</v>
      </c>
      <c r="F335" s="59"/>
      <c r="G335">
        <v>0</v>
      </c>
      <c r="H335" s="59"/>
      <c r="I335" s="59"/>
      <c r="J335" s="59">
        <v>0</v>
      </c>
      <c r="K335" s="59" t="s">
        <v>267</v>
      </c>
      <c r="L335" s="52"/>
      <c r="AA335" s="59"/>
      <c r="AB335" s="59">
        <v>2</v>
      </c>
      <c r="AC335">
        <f t="shared" si="13"/>
        <v>2</v>
      </c>
      <c r="AD335" s="59"/>
      <c r="AE335" s="59"/>
      <c r="AF335">
        <f t="shared" si="14"/>
        <v>0</v>
      </c>
    </row>
    <row r="336" spans="1:32">
      <c r="A336" s="16">
        <v>333</v>
      </c>
      <c r="D336" s="59"/>
      <c r="E336">
        <v>2</v>
      </c>
      <c r="F336" s="59"/>
      <c r="G336">
        <v>0</v>
      </c>
      <c r="H336" s="59"/>
      <c r="I336" s="59"/>
      <c r="J336" s="59">
        <v>1</v>
      </c>
      <c r="K336" s="59"/>
      <c r="L336" s="52"/>
      <c r="AA336" s="59"/>
      <c r="AB336" s="59">
        <v>2</v>
      </c>
      <c r="AC336">
        <f t="shared" si="13"/>
        <v>2</v>
      </c>
      <c r="AD336" s="59">
        <v>1</v>
      </c>
      <c r="AE336" s="59"/>
      <c r="AF336">
        <f t="shared" si="14"/>
        <v>1</v>
      </c>
    </row>
    <row r="337" spans="1:32">
      <c r="A337" s="16">
        <v>334</v>
      </c>
      <c r="D337" s="59"/>
      <c r="E337">
        <v>2</v>
      </c>
      <c r="F337" s="59"/>
      <c r="G337">
        <v>1</v>
      </c>
      <c r="H337" s="59"/>
      <c r="I337" s="59"/>
      <c r="J337" s="59">
        <v>1</v>
      </c>
      <c r="K337" s="59"/>
      <c r="L337" s="52"/>
      <c r="AA337" s="59"/>
      <c r="AB337" s="59"/>
      <c r="AC337">
        <f t="shared" si="13"/>
        <v>0</v>
      </c>
      <c r="AD337" s="59">
        <v>1</v>
      </c>
      <c r="AE337" s="59"/>
      <c r="AF337">
        <f t="shared" si="14"/>
        <v>1</v>
      </c>
    </row>
    <row r="338" spans="1:32">
      <c r="A338" s="16">
        <v>335</v>
      </c>
      <c r="D338" s="59"/>
      <c r="E338">
        <v>0</v>
      </c>
      <c r="F338" s="59"/>
      <c r="G338">
        <v>1</v>
      </c>
      <c r="H338" s="59"/>
      <c r="I338" s="59"/>
      <c r="J338" s="59">
        <v>1</v>
      </c>
      <c r="K338" s="59"/>
      <c r="L338" s="52"/>
      <c r="AA338" s="59"/>
      <c r="AB338" s="59"/>
      <c r="AC338">
        <f t="shared" si="13"/>
        <v>0</v>
      </c>
      <c r="AD338" s="59">
        <v>1</v>
      </c>
      <c r="AE338" s="59"/>
      <c r="AF338">
        <f t="shared" si="14"/>
        <v>1</v>
      </c>
    </row>
    <row r="339" spans="1:32">
      <c r="A339" s="16">
        <v>336</v>
      </c>
      <c r="D339" s="59"/>
      <c r="E339">
        <v>0</v>
      </c>
      <c r="F339" s="59"/>
      <c r="G339">
        <v>1</v>
      </c>
      <c r="H339" s="59"/>
      <c r="I339" s="59"/>
      <c r="J339" s="59">
        <v>1</v>
      </c>
      <c r="K339" s="59" t="s">
        <v>268</v>
      </c>
      <c r="L339" s="52"/>
      <c r="AA339" s="59"/>
      <c r="AB339" s="59">
        <v>2</v>
      </c>
      <c r="AC339">
        <f t="shared" si="13"/>
        <v>2</v>
      </c>
      <c r="AD339" s="59">
        <v>1</v>
      </c>
      <c r="AE339" s="59"/>
      <c r="AF339">
        <f t="shared" si="14"/>
        <v>1</v>
      </c>
    </row>
    <row r="340" spans="1:32">
      <c r="A340" s="16">
        <v>337</v>
      </c>
      <c r="D340" s="59"/>
      <c r="E340">
        <v>2</v>
      </c>
      <c r="F340" s="59"/>
      <c r="G340">
        <v>1</v>
      </c>
      <c r="H340" s="59"/>
      <c r="I340" s="59"/>
      <c r="J340" s="59">
        <v>1</v>
      </c>
      <c r="K340" s="59" t="s">
        <v>269</v>
      </c>
      <c r="L340" s="52"/>
      <c r="AA340" s="59"/>
      <c r="AB340" s="59">
        <v>4</v>
      </c>
      <c r="AC340">
        <f t="shared" si="13"/>
        <v>4</v>
      </c>
      <c r="AD340" s="59"/>
      <c r="AE340" s="59"/>
      <c r="AF340">
        <f t="shared" si="14"/>
        <v>0</v>
      </c>
    </row>
    <row r="341" spans="1:32">
      <c r="A341" s="16">
        <v>338</v>
      </c>
      <c r="D341" s="59"/>
      <c r="E341">
        <v>4</v>
      </c>
      <c r="F341" s="59"/>
      <c r="G341">
        <v>0</v>
      </c>
      <c r="H341" s="59"/>
      <c r="I341" s="59"/>
      <c r="J341" s="59">
        <v>0</v>
      </c>
      <c r="K341" s="59"/>
      <c r="L341" s="52"/>
      <c r="AA341" s="59"/>
      <c r="AB341" s="59">
        <v>4</v>
      </c>
      <c r="AC341">
        <f t="shared" si="13"/>
        <v>4</v>
      </c>
      <c r="AD341" s="59"/>
      <c r="AE341" s="59"/>
      <c r="AF341">
        <f t="shared" si="14"/>
        <v>0</v>
      </c>
    </row>
    <row r="342" spans="1:32">
      <c r="A342" s="16">
        <v>339</v>
      </c>
      <c r="D342" s="59"/>
      <c r="E342">
        <v>4</v>
      </c>
      <c r="F342" s="59"/>
      <c r="G342">
        <v>0</v>
      </c>
      <c r="H342" s="59"/>
      <c r="I342" s="59"/>
      <c r="J342" s="59">
        <v>0</v>
      </c>
      <c r="K342" s="59" t="s">
        <v>270</v>
      </c>
      <c r="L342" s="52"/>
      <c r="AA342" s="59"/>
      <c r="AB342" s="59">
        <v>2</v>
      </c>
      <c r="AC342">
        <f t="shared" si="13"/>
        <v>2</v>
      </c>
      <c r="AD342" s="59">
        <v>1</v>
      </c>
      <c r="AE342" s="59"/>
      <c r="AF342">
        <f t="shared" si="14"/>
        <v>1</v>
      </c>
    </row>
    <row r="343" spans="1:32">
      <c r="A343" s="16">
        <v>340</v>
      </c>
      <c r="D343" s="59"/>
      <c r="E343">
        <v>2</v>
      </c>
      <c r="F343" s="59"/>
      <c r="G343">
        <v>1</v>
      </c>
      <c r="H343" s="59"/>
      <c r="I343" s="59"/>
      <c r="J343" s="59">
        <v>1</v>
      </c>
      <c r="K343" s="59" t="s">
        <v>271</v>
      </c>
      <c r="L343" s="52"/>
      <c r="AA343" s="59"/>
      <c r="AB343" s="59"/>
      <c r="AC343">
        <f t="shared" si="13"/>
        <v>0</v>
      </c>
      <c r="AD343" s="59">
        <v>2</v>
      </c>
      <c r="AE343" s="59"/>
      <c r="AF343">
        <f t="shared" si="14"/>
        <v>2</v>
      </c>
    </row>
    <row r="344" spans="1:32">
      <c r="A344" s="16">
        <v>341</v>
      </c>
      <c r="D344" s="59"/>
      <c r="E344">
        <v>0</v>
      </c>
      <c r="F344" s="59"/>
      <c r="G344">
        <v>2</v>
      </c>
      <c r="H344" s="59"/>
      <c r="I344" s="59"/>
      <c r="J344" s="59">
        <v>1</v>
      </c>
      <c r="K344" s="59"/>
      <c r="L344" s="52"/>
      <c r="AA344" s="59"/>
      <c r="AB344" s="59"/>
      <c r="AC344">
        <f t="shared" si="13"/>
        <v>0</v>
      </c>
      <c r="AD344" s="59">
        <v>1</v>
      </c>
      <c r="AE344" s="59"/>
      <c r="AF344">
        <f t="shared" si="14"/>
        <v>1</v>
      </c>
    </row>
    <row r="345" spans="1:32">
      <c r="A345" s="16">
        <v>342</v>
      </c>
      <c r="D345" s="59"/>
      <c r="E345">
        <v>0</v>
      </c>
      <c r="F345" s="59"/>
      <c r="G345">
        <v>1</v>
      </c>
      <c r="H345" s="59"/>
      <c r="I345" s="59"/>
      <c r="J345" s="59">
        <v>1</v>
      </c>
      <c r="K345" s="59" t="s">
        <v>272</v>
      </c>
      <c r="L345" s="52"/>
      <c r="AA345" s="59"/>
      <c r="AB345" s="59"/>
      <c r="AC345">
        <f t="shared" si="13"/>
        <v>0</v>
      </c>
      <c r="AD345" s="59">
        <v>1</v>
      </c>
      <c r="AE345" s="59"/>
      <c r="AF345">
        <f t="shared" si="14"/>
        <v>1</v>
      </c>
    </row>
    <row r="346" spans="1:32">
      <c r="A346" s="16">
        <v>343</v>
      </c>
      <c r="D346" s="59"/>
      <c r="E346">
        <v>0</v>
      </c>
      <c r="F346" s="59"/>
      <c r="G346">
        <v>1</v>
      </c>
      <c r="H346" s="59"/>
      <c r="I346" s="59"/>
      <c r="J346" s="59">
        <v>0</v>
      </c>
      <c r="K346" s="59"/>
      <c r="L346" s="52"/>
      <c r="AA346" s="59"/>
      <c r="AB346" s="59"/>
      <c r="AC346">
        <f t="shared" si="13"/>
        <v>0</v>
      </c>
      <c r="AD346" s="59">
        <v>1</v>
      </c>
      <c r="AE346" s="59"/>
      <c r="AF346">
        <f t="shared" si="14"/>
        <v>1</v>
      </c>
    </row>
    <row r="347" spans="1:32">
      <c r="A347" s="16">
        <v>344</v>
      </c>
      <c r="D347" s="59"/>
      <c r="E347">
        <v>0</v>
      </c>
      <c r="F347" s="59"/>
      <c r="G347">
        <v>1</v>
      </c>
      <c r="H347" s="59"/>
      <c r="I347" s="59"/>
      <c r="J347" s="59">
        <v>1</v>
      </c>
      <c r="K347" s="59"/>
      <c r="L347" s="52"/>
      <c r="AA347" s="59"/>
      <c r="AB347" s="59"/>
      <c r="AC347">
        <f t="shared" si="13"/>
        <v>0</v>
      </c>
      <c r="AD347" s="59">
        <v>2</v>
      </c>
      <c r="AE347" s="59">
        <v>1</v>
      </c>
      <c r="AF347">
        <f t="shared" si="14"/>
        <v>3</v>
      </c>
    </row>
    <row r="348" spans="1:32">
      <c r="A348" s="16">
        <v>345</v>
      </c>
      <c r="D348" s="59"/>
      <c r="E348">
        <v>0</v>
      </c>
      <c r="F348" s="59"/>
      <c r="G348">
        <v>3</v>
      </c>
      <c r="H348" s="59"/>
      <c r="I348" s="59"/>
      <c r="J348" s="59">
        <v>1</v>
      </c>
      <c r="K348" s="59" t="s">
        <v>273</v>
      </c>
      <c r="L348" s="52"/>
      <c r="AA348" s="59"/>
      <c r="AB348" s="59"/>
      <c r="AC348">
        <f t="shared" si="13"/>
        <v>0</v>
      </c>
      <c r="AD348" s="59">
        <v>1</v>
      </c>
      <c r="AE348" s="59">
        <v>1</v>
      </c>
      <c r="AF348">
        <f t="shared" si="14"/>
        <v>2</v>
      </c>
    </row>
    <row r="349" spans="1:32">
      <c r="A349" s="16">
        <v>346</v>
      </c>
      <c r="D349" s="59"/>
      <c r="E349">
        <v>0</v>
      </c>
      <c r="F349" s="59"/>
      <c r="G349">
        <v>2</v>
      </c>
      <c r="H349" s="59"/>
      <c r="I349" s="59"/>
      <c r="J349" s="59">
        <v>1</v>
      </c>
      <c r="K349" s="59" t="s">
        <v>274</v>
      </c>
      <c r="L349" s="52"/>
      <c r="AA349" s="59"/>
      <c r="AB349" s="59"/>
      <c r="AC349">
        <f t="shared" si="13"/>
        <v>0</v>
      </c>
      <c r="AD349" s="59">
        <v>1</v>
      </c>
      <c r="AE349" s="59"/>
      <c r="AF349">
        <f t="shared" si="14"/>
        <v>1</v>
      </c>
    </row>
    <row r="350" spans="1:32">
      <c r="A350" s="16">
        <v>347</v>
      </c>
      <c r="D350" s="59"/>
      <c r="E350">
        <v>0</v>
      </c>
      <c r="F350" s="59"/>
      <c r="G350">
        <v>1</v>
      </c>
      <c r="H350" s="59"/>
      <c r="I350" s="59"/>
      <c r="J350" s="59">
        <v>0</v>
      </c>
      <c r="K350" s="59" t="s">
        <v>275</v>
      </c>
      <c r="L350" s="52"/>
      <c r="AA350" s="59"/>
      <c r="AB350" s="59"/>
      <c r="AC350">
        <f t="shared" si="13"/>
        <v>0</v>
      </c>
      <c r="AD350" s="59">
        <v>1</v>
      </c>
      <c r="AE350" s="59"/>
      <c r="AF350">
        <f t="shared" si="14"/>
        <v>1</v>
      </c>
    </row>
    <row r="351" spans="1:32">
      <c r="A351" s="16">
        <v>348</v>
      </c>
      <c r="D351" s="59"/>
      <c r="E351">
        <v>0</v>
      </c>
      <c r="F351" s="59"/>
      <c r="G351">
        <v>1</v>
      </c>
      <c r="H351" s="59"/>
      <c r="I351" s="59"/>
      <c r="J351" s="59">
        <v>0</v>
      </c>
      <c r="K351" s="59" t="s">
        <v>276</v>
      </c>
      <c r="L351" s="52"/>
      <c r="AA351" s="59"/>
      <c r="AB351" s="59"/>
      <c r="AC351">
        <f t="shared" si="13"/>
        <v>0</v>
      </c>
      <c r="AD351" s="59">
        <v>1</v>
      </c>
      <c r="AE351" s="59"/>
      <c r="AF351">
        <f t="shared" si="14"/>
        <v>1</v>
      </c>
    </row>
    <row r="352" spans="1:32">
      <c r="A352" s="16">
        <v>349</v>
      </c>
      <c r="D352" s="59"/>
      <c r="E352">
        <v>0</v>
      </c>
      <c r="F352" s="59"/>
      <c r="G352">
        <v>1</v>
      </c>
      <c r="H352" s="59"/>
      <c r="I352" s="59"/>
      <c r="J352" s="59">
        <v>1</v>
      </c>
      <c r="K352" s="59"/>
      <c r="L352" s="52"/>
      <c r="AA352" s="59"/>
      <c r="AB352" s="59"/>
      <c r="AC352">
        <f t="shared" si="13"/>
        <v>0</v>
      </c>
      <c r="AD352" s="59">
        <v>2</v>
      </c>
      <c r="AE352" s="59">
        <v>1</v>
      </c>
      <c r="AF352">
        <f t="shared" si="14"/>
        <v>3</v>
      </c>
    </row>
    <row r="353" spans="1:32">
      <c r="A353" s="16">
        <v>350</v>
      </c>
      <c r="D353" s="59"/>
      <c r="E353">
        <v>0</v>
      </c>
      <c r="F353" s="59"/>
      <c r="G353">
        <v>3</v>
      </c>
      <c r="H353" s="59"/>
      <c r="I353" s="59"/>
      <c r="J353" s="59">
        <v>1</v>
      </c>
      <c r="K353" s="59" t="s">
        <v>277</v>
      </c>
      <c r="L353" s="52"/>
      <c r="AA353" s="59"/>
      <c r="AB353" s="59"/>
      <c r="AC353">
        <f t="shared" si="13"/>
        <v>0</v>
      </c>
      <c r="AD353" s="59">
        <v>1</v>
      </c>
      <c r="AE353" s="59">
        <v>1</v>
      </c>
      <c r="AF353">
        <f t="shared" si="14"/>
        <v>2</v>
      </c>
    </row>
    <row r="354" spans="1:32">
      <c r="A354" s="16">
        <v>351</v>
      </c>
      <c r="D354" s="59"/>
      <c r="E354">
        <v>0</v>
      </c>
      <c r="F354" s="59"/>
      <c r="G354">
        <v>2</v>
      </c>
      <c r="H354" s="59"/>
      <c r="I354" s="59"/>
      <c r="J354" s="59">
        <v>1</v>
      </c>
      <c r="K354" s="59"/>
      <c r="L354" s="52"/>
      <c r="AA354" s="59"/>
      <c r="AB354" s="59">
        <v>0</v>
      </c>
      <c r="AC354">
        <f t="shared" si="13"/>
        <v>0</v>
      </c>
      <c r="AD354" s="59">
        <v>2</v>
      </c>
      <c r="AE354" s="59">
        <v>1</v>
      </c>
      <c r="AF354">
        <f t="shared" si="14"/>
        <v>3</v>
      </c>
    </row>
    <row r="355" spans="1:32">
      <c r="A355" s="16">
        <v>352</v>
      </c>
      <c r="D355" s="59"/>
      <c r="E355">
        <v>0</v>
      </c>
      <c r="F355" s="59"/>
      <c r="G355">
        <v>3</v>
      </c>
      <c r="H355" s="59"/>
      <c r="I355" s="59"/>
      <c r="J355" s="59">
        <v>1</v>
      </c>
      <c r="K355" s="59"/>
      <c r="L355" s="52"/>
      <c r="AA355" s="59"/>
      <c r="AB355" s="59"/>
      <c r="AC355">
        <f t="shared" si="13"/>
        <v>0</v>
      </c>
      <c r="AD355" s="59">
        <v>1</v>
      </c>
      <c r="AE355" s="59">
        <v>1</v>
      </c>
      <c r="AF355">
        <f t="shared" si="14"/>
        <v>2</v>
      </c>
    </row>
    <row r="356" spans="1:32">
      <c r="A356" s="16">
        <v>353</v>
      </c>
      <c r="D356" s="59"/>
      <c r="E356">
        <v>0</v>
      </c>
      <c r="F356" s="59"/>
      <c r="G356">
        <v>2</v>
      </c>
      <c r="H356" s="59"/>
      <c r="I356" s="59"/>
      <c r="J356" s="59">
        <v>1</v>
      </c>
      <c r="K356" s="59" t="s">
        <v>278</v>
      </c>
      <c r="L356" s="52"/>
      <c r="AA356" s="59"/>
      <c r="AB356" s="59"/>
      <c r="AC356">
        <f t="shared" si="13"/>
        <v>0</v>
      </c>
      <c r="AD356" s="59">
        <v>1</v>
      </c>
      <c r="AE356" s="59"/>
      <c r="AF356">
        <f t="shared" si="14"/>
        <v>1</v>
      </c>
    </row>
    <row r="357" spans="1:32">
      <c r="A357" s="16">
        <v>354</v>
      </c>
      <c r="D357" s="59"/>
      <c r="E357">
        <v>0</v>
      </c>
      <c r="F357" s="59"/>
      <c r="G357">
        <v>1</v>
      </c>
      <c r="H357" s="59"/>
      <c r="I357" s="59"/>
      <c r="J357" s="59">
        <v>1</v>
      </c>
      <c r="K357" s="59"/>
      <c r="L357" s="52"/>
      <c r="AA357" s="59"/>
      <c r="AB357" s="59"/>
      <c r="AC357">
        <f t="shared" si="13"/>
        <v>0</v>
      </c>
      <c r="AD357" s="59">
        <v>1</v>
      </c>
      <c r="AE357" s="59"/>
      <c r="AF357">
        <f t="shared" si="14"/>
        <v>1</v>
      </c>
    </row>
    <row r="358" spans="1:32">
      <c r="A358" s="16">
        <v>355</v>
      </c>
      <c r="D358" s="59"/>
      <c r="E358">
        <v>0</v>
      </c>
      <c r="F358" s="59"/>
      <c r="G358">
        <v>1</v>
      </c>
      <c r="H358" s="59"/>
      <c r="I358" s="59"/>
      <c r="J358" s="59">
        <v>1</v>
      </c>
      <c r="K358" s="59" t="s">
        <v>279</v>
      </c>
      <c r="L358" s="52"/>
      <c r="AA358" s="59"/>
      <c r="AB358" s="59"/>
      <c r="AC358">
        <f t="shared" si="13"/>
        <v>0</v>
      </c>
      <c r="AD358" s="59">
        <v>1</v>
      </c>
      <c r="AE358" s="59"/>
      <c r="AF358">
        <f t="shared" si="14"/>
        <v>1</v>
      </c>
    </row>
    <row r="359" spans="1:32">
      <c r="A359" s="16">
        <v>356</v>
      </c>
      <c r="D359" s="59"/>
      <c r="E359">
        <v>0</v>
      </c>
      <c r="F359" s="59"/>
      <c r="G359">
        <v>1</v>
      </c>
      <c r="H359" s="59"/>
      <c r="I359" s="59"/>
      <c r="J359" s="59">
        <v>1</v>
      </c>
      <c r="K359" s="59" t="s">
        <v>280</v>
      </c>
      <c r="L359" s="52"/>
      <c r="AA359" s="59"/>
      <c r="AB359" s="59"/>
      <c r="AC359">
        <f t="shared" si="13"/>
        <v>0</v>
      </c>
      <c r="AD359" s="59">
        <v>2</v>
      </c>
      <c r="AE359" s="59"/>
      <c r="AF359">
        <f t="shared" si="14"/>
        <v>2</v>
      </c>
    </row>
    <row r="360" spans="1:32">
      <c r="A360" s="16">
        <v>357</v>
      </c>
      <c r="D360" s="59"/>
      <c r="E360">
        <v>0</v>
      </c>
      <c r="F360" s="59"/>
      <c r="G360">
        <v>2</v>
      </c>
      <c r="H360" s="59"/>
      <c r="I360" s="59"/>
      <c r="J360" s="59">
        <v>1</v>
      </c>
      <c r="K360" s="59"/>
      <c r="L360" s="52"/>
      <c r="AA360" s="59"/>
      <c r="AB360" s="59"/>
      <c r="AC360">
        <f t="shared" si="13"/>
        <v>0</v>
      </c>
      <c r="AD360" s="59"/>
      <c r="AE360" s="59">
        <v>1</v>
      </c>
      <c r="AF360">
        <f t="shared" si="14"/>
        <v>1</v>
      </c>
    </row>
    <row r="361" spans="1:32">
      <c r="A361" s="16">
        <v>358</v>
      </c>
      <c r="D361" s="59"/>
      <c r="E361">
        <v>0</v>
      </c>
      <c r="F361" s="59"/>
      <c r="G361">
        <v>1</v>
      </c>
      <c r="H361" s="59"/>
      <c r="I361" s="59"/>
      <c r="J361" s="59">
        <v>1</v>
      </c>
      <c r="K361" s="59"/>
      <c r="L361" s="52"/>
      <c r="AA361" s="59"/>
      <c r="AB361" s="59"/>
      <c r="AC361">
        <f t="shared" si="13"/>
        <v>0</v>
      </c>
      <c r="AD361" s="59"/>
      <c r="AE361" s="59"/>
      <c r="AF361">
        <f t="shared" si="14"/>
        <v>0</v>
      </c>
    </row>
    <row r="362" spans="1:32">
      <c r="A362" s="16">
        <v>359</v>
      </c>
      <c r="D362" s="59"/>
      <c r="E362">
        <v>0</v>
      </c>
      <c r="F362" s="59"/>
      <c r="G362">
        <v>0</v>
      </c>
      <c r="H362" s="59"/>
      <c r="I362" s="59"/>
      <c r="J362" s="59">
        <v>1</v>
      </c>
      <c r="K362" s="59" t="s">
        <v>281</v>
      </c>
      <c r="L362" s="52"/>
      <c r="AA362" s="59"/>
      <c r="AB362" s="59"/>
      <c r="AC362">
        <f t="shared" si="13"/>
        <v>0</v>
      </c>
      <c r="AD362" s="59"/>
      <c r="AE362" s="59"/>
      <c r="AF362">
        <f t="shared" si="14"/>
        <v>0</v>
      </c>
    </row>
    <row r="363" spans="1:32">
      <c r="A363" s="16">
        <v>360</v>
      </c>
      <c r="D363" s="59"/>
      <c r="E363">
        <v>0</v>
      </c>
      <c r="F363" s="59"/>
      <c r="G363">
        <v>0</v>
      </c>
      <c r="H363" s="59"/>
      <c r="I363" s="59"/>
      <c r="J363" s="59">
        <v>1</v>
      </c>
      <c r="K363" s="59" t="s">
        <v>282</v>
      </c>
      <c r="L363" s="52"/>
      <c r="AA363" s="59"/>
      <c r="AB363" s="59"/>
      <c r="AC363">
        <f t="shared" si="13"/>
        <v>0</v>
      </c>
      <c r="AD363" s="59"/>
      <c r="AE363" s="59"/>
      <c r="AF363">
        <f t="shared" si="14"/>
        <v>0</v>
      </c>
    </row>
    <row r="364" spans="1:32">
      <c r="A364" s="16">
        <v>361</v>
      </c>
      <c r="D364" s="59"/>
      <c r="E364">
        <v>0</v>
      </c>
      <c r="F364" s="59"/>
      <c r="G364">
        <v>0</v>
      </c>
      <c r="H364" s="59"/>
      <c r="I364" s="59"/>
      <c r="J364" s="59">
        <v>0</v>
      </c>
      <c r="K364" s="59"/>
      <c r="L364" s="52"/>
      <c r="AA364" s="59"/>
      <c r="AB364" s="59">
        <v>3</v>
      </c>
      <c r="AC364">
        <f t="shared" si="13"/>
        <v>3</v>
      </c>
      <c r="AD364" s="59"/>
      <c r="AE364" s="59"/>
      <c r="AF364">
        <f t="shared" si="14"/>
        <v>0</v>
      </c>
    </row>
    <row r="365" spans="1:32">
      <c r="A365" s="16">
        <v>362</v>
      </c>
      <c r="D365" s="59"/>
      <c r="E365">
        <v>3</v>
      </c>
      <c r="F365" s="59"/>
      <c r="G365">
        <v>0</v>
      </c>
      <c r="H365" s="59"/>
      <c r="I365" s="59"/>
      <c r="J365" s="59">
        <v>1</v>
      </c>
      <c r="K365" s="59"/>
      <c r="L365" s="52"/>
      <c r="AA365" s="59"/>
      <c r="AB365" s="59">
        <v>5</v>
      </c>
      <c r="AC365">
        <f t="shared" si="13"/>
        <v>5</v>
      </c>
      <c r="AD365" s="59"/>
      <c r="AE365" s="59"/>
      <c r="AF365">
        <f t="shared" si="14"/>
        <v>0</v>
      </c>
    </row>
    <row r="366" spans="1:32">
      <c r="A366" s="16">
        <v>363</v>
      </c>
      <c r="D366" s="59"/>
      <c r="E366">
        <v>5</v>
      </c>
      <c r="F366" s="59"/>
      <c r="G366">
        <v>0</v>
      </c>
      <c r="H366" s="59"/>
      <c r="I366" s="59"/>
      <c r="J366" s="59">
        <v>1</v>
      </c>
      <c r="K366" s="59"/>
      <c r="L366" s="52"/>
      <c r="AA366" s="59"/>
      <c r="AB366" s="59">
        <v>1</v>
      </c>
      <c r="AC366">
        <f t="shared" si="13"/>
        <v>1</v>
      </c>
      <c r="AD366" s="59">
        <v>1</v>
      </c>
      <c r="AE366" s="59">
        <v>2</v>
      </c>
      <c r="AF366">
        <f t="shared" si="14"/>
        <v>3</v>
      </c>
    </row>
    <row r="367" spans="1:32">
      <c r="A367" s="16">
        <v>364</v>
      </c>
      <c r="D367" s="59"/>
      <c r="E367">
        <v>1</v>
      </c>
      <c r="F367" s="59"/>
      <c r="G367">
        <v>3</v>
      </c>
      <c r="H367" s="59"/>
      <c r="I367" s="59"/>
      <c r="J367" s="59">
        <v>1</v>
      </c>
      <c r="K367" s="59"/>
      <c r="L367" s="52"/>
      <c r="AA367" s="59"/>
      <c r="AB367" s="59">
        <v>3</v>
      </c>
      <c r="AC367">
        <f t="shared" si="13"/>
        <v>3</v>
      </c>
      <c r="AD367" s="59"/>
      <c r="AE367" s="59"/>
      <c r="AF367">
        <f t="shared" si="14"/>
        <v>0</v>
      </c>
    </row>
    <row r="368" spans="1:32">
      <c r="A368" s="16">
        <v>365</v>
      </c>
      <c r="D368" s="59"/>
      <c r="E368">
        <v>3</v>
      </c>
      <c r="F368" s="59"/>
      <c r="G368">
        <v>0</v>
      </c>
      <c r="H368" s="59"/>
      <c r="I368" s="59"/>
      <c r="J368" s="59">
        <v>1</v>
      </c>
      <c r="K368" s="59" t="s">
        <v>283</v>
      </c>
      <c r="L368" s="52"/>
      <c r="AA368" s="59"/>
      <c r="AB368" s="59">
        <v>3</v>
      </c>
      <c r="AC368">
        <f t="shared" si="13"/>
        <v>3</v>
      </c>
      <c r="AD368" s="59"/>
      <c r="AE368" s="59"/>
      <c r="AF368">
        <f t="shared" si="14"/>
        <v>0</v>
      </c>
    </row>
    <row r="369" spans="1:32">
      <c r="A369" s="16">
        <v>366</v>
      </c>
      <c r="D369" s="59"/>
      <c r="E369">
        <v>3</v>
      </c>
      <c r="F369" s="59"/>
      <c r="G369">
        <v>0</v>
      </c>
      <c r="H369" s="59"/>
      <c r="I369" s="59"/>
      <c r="J369" s="59">
        <v>1</v>
      </c>
      <c r="K369" s="59" t="s">
        <v>284</v>
      </c>
      <c r="L369" s="52"/>
      <c r="AA369" s="59"/>
      <c r="AB369" s="59">
        <v>2</v>
      </c>
      <c r="AC369">
        <f t="shared" si="13"/>
        <v>2</v>
      </c>
      <c r="AD369" s="59"/>
      <c r="AE369" s="59"/>
      <c r="AF369">
        <f t="shared" si="14"/>
        <v>0</v>
      </c>
    </row>
    <row r="370" spans="1:32">
      <c r="A370" s="16">
        <v>367</v>
      </c>
      <c r="D370" s="59"/>
      <c r="E370">
        <v>2</v>
      </c>
      <c r="F370" s="59"/>
      <c r="G370">
        <v>0</v>
      </c>
      <c r="H370" s="59"/>
      <c r="I370" s="59"/>
      <c r="J370" s="59">
        <v>1</v>
      </c>
      <c r="K370" s="59"/>
      <c r="L370" s="52"/>
      <c r="AA370" s="59"/>
      <c r="AB370" s="59">
        <v>2</v>
      </c>
      <c r="AC370">
        <f t="shared" si="13"/>
        <v>2</v>
      </c>
      <c r="AD370" s="59">
        <v>1</v>
      </c>
      <c r="AE370" s="59">
        <v>1</v>
      </c>
      <c r="AF370">
        <f t="shared" si="14"/>
        <v>2</v>
      </c>
    </row>
    <row r="371" spans="1:32">
      <c r="A371" s="16">
        <v>368</v>
      </c>
      <c r="D371" s="59">
        <v>1</v>
      </c>
      <c r="E371">
        <v>2</v>
      </c>
      <c r="F371" s="59"/>
      <c r="G371">
        <v>2</v>
      </c>
      <c r="H371" s="59"/>
      <c r="I371" s="59"/>
      <c r="J371" s="59">
        <v>1</v>
      </c>
      <c r="K371" s="59"/>
      <c r="L371" s="52"/>
      <c r="AA371" s="59"/>
      <c r="AB371" s="59">
        <v>4</v>
      </c>
      <c r="AC371">
        <f t="shared" si="13"/>
        <v>4</v>
      </c>
      <c r="AD371" s="59"/>
      <c r="AE371" s="59">
        <v>1</v>
      </c>
      <c r="AF371">
        <f t="shared" si="14"/>
        <v>1</v>
      </c>
    </row>
    <row r="372" spans="1:32">
      <c r="A372" s="16">
        <v>369</v>
      </c>
      <c r="D372" s="59"/>
      <c r="E372">
        <v>4</v>
      </c>
      <c r="F372" s="59"/>
      <c r="G372">
        <v>1</v>
      </c>
      <c r="H372" s="59"/>
      <c r="I372" s="59"/>
      <c r="J372" s="59">
        <v>1</v>
      </c>
      <c r="K372" s="59" t="s">
        <v>285</v>
      </c>
      <c r="L372" s="52"/>
      <c r="AA372" s="59"/>
      <c r="AB372" s="59"/>
      <c r="AC372">
        <f t="shared" si="13"/>
        <v>0</v>
      </c>
      <c r="AD372" s="59">
        <v>1</v>
      </c>
      <c r="AE372" s="59">
        <v>2</v>
      </c>
      <c r="AF372">
        <f t="shared" si="14"/>
        <v>3</v>
      </c>
    </row>
    <row r="373" spans="1:32">
      <c r="A373" s="16">
        <v>370</v>
      </c>
      <c r="D373" s="59"/>
      <c r="E373">
        <v>0</v>
      </c>
      <c r="F373" s="59"/>
      <c r="G373">
        <v>3</v>
      </c>
      <c r="H373" s="59">
        <v>1</v>
      </c>
      <c r="I373" s="59"/>
      <c r="J373" s="59">
        <v>1</v>
      </c>
      <c r="K373" s="59" t="s">
        <v>154</v>
      </c>
      <c r="L373" s="52"/>
      <c r="AA373" s="59"/>
      <c r="AB373" s="59">
        <v>3</v>
      </c>
      <c r="AC373">
        <f t="shared" si="13"/>
        <v>3</v>
      </c>
      <c r="AD373" s="59"/>
      <c r="AE373" s="59"/>
      <c r="AF373">
        <f t="shared" si="14"/>
        <v>0</v>
      </c>
    </row>
    <row r="374" spans="1:32">
      <c r="A374" s="16">
        <v>371</v>
      </c>
      <c r="D374" s="59"/>
      <c r="E374">
        <v>3</v>
      </c>
      <c r="F374" s="59"/>
      <c r="G374">
        <v>0</v>
      </c>
      <c r="H374" s="59"/>
      <c r="I374" s="59"/>
      <c r="J374" s="59">
        <v>1</v>
      </c>
      <c r="K374" s="59"/>
      <c r="L374" s="52"/>
      <c r="AA374" s="59"/>
      <c r="AB374" s="59">
        <v>4</v>
      </c>
      <c r="AC374">
        <f t="shared" si="13"/>
        <v>4</v>
      </c>
      <c r="AD374" s="59"/>
      <c r="AE374" s="59"/>
      <c r="AF374">
        <f t="shared" si="14"/>
        <v>0</v>
      </c>
    </row>
    <row r="375" spans="1:32">
      <c r="A375" s="16">
        <v>372</v>
      </c>
      <c r="D375" s="59"/>
      <c r="E375">
        <v>4</v>
      </c>
      <c r="F375" s="59"/>
      <c r="G375">
        <v>0</v>
      </c>
      <c r="H375" s="59"/>
      <c r="I375" s="59"/>
      <c r="J375" s="59">
        <v>1</v>
      </c>
      <c r="K375" s="59"/>
      <c r="L375" s="52"/>
      <c r="AA375" s="59"/>
      <c r="AB375" s="59">
        <v>5</v>
      </c>
      <c r="AC375">
        <f t="shared" si="13"/>
        <v>5</v>
      </c>
      <c r="AD375" s="59"/>
      <c r="AE375" s="59"/>
      <c r="AF375">
        <f t="shared" si="14"/>
        <v>0</v>
      </c>
    </row>
    <row r="376" spans="1:32">
      <c r="A376" s="16">
        <v>373</v>
      </c>
      <c r="D376" s="59"/>
      <c r="E376">
        <v>5</v>
      </c>
      <c r="F376" s="59"/>
      <c r="G376">
        <v>0</v>
      </c>
      <c r="H376" s="59"/>
      <c r="I376" s="59"/>
      <c r="J376" s="59">
        <v>1</v>
      </c>
      <c r="K376" s="59"/>
      <c r="L376" s="52"/>
      <c r="AA376" s="59"/>
      <c r="AB376" s="59">
        <v>5</v>
      </c>
      <c r="AC376">
        <f t="shared" si="13"/>
        <v>5</v>
      </c>
      <c r="AD376" s="59"/>
      <c r="AE376" s="59"/>
      <c r="AF376">
        <f t="shared" si="14"/>
        <v>0</v>
      </c>
    </row>
    <row r="377" spans="1:32">
      <c r="A377" s="16">
        <v>374</v>
      </c>
      <c r="D377" s="59"/>
      <c r="E377">
        <v>5</v>
      </c>
      <c r="F377" s="59"/>
      <c r="G377">
        <v>0</v>
      </c>
      <c r="H377" s="59"/>
      <c r="I377" s="59"/>
      <c r="J377" s="59">
        <v>1</v>
      </c>
      <c r="K377" s="59" t="s">
        <v>286</v>
      </c>
      <c r="L377" s="52"/>
      <c r="AA377" s="59"/>
      <c r="AB377" s="59"/>
      <c r="AC377">
        <f t="shared" si="13"/>
        <v>0</v>
      </c>
      <c r="AD377" s="59">
        <v>2</v>
      </c>
      <c r="AE377" s="59">
        <v>1</v>
      </c>
      <c r="AF377">
        <f t="shared" si="14"/>
        <v>3</v>
      </c>
    </row>
    <row r="378" spans="1:32">
      <c r="A378" s="16">
        <v>375</v>
      </c>
      <c r="D378" s="59"/>
      <c r="E378">
        <v>0</v>
      </c>
      <c r="F378" s="59"/>
      <c r="G378">
        <v>3</v>
      </c>
      <c r="H378" s="59"/>
      <c r="I378" s="59"/>
      <c r="J378" s="59">
        <v>1</v>
      </c>
      <c r="K378" s="59"/>
      <c r="L378" s="52"/>
      <c r="AA378" s="59"/>
      <c r="AB378" s="59"/>
      <c r="AC378">
        <f t="shared" si="13"/>
        <v>0</v>
      </c>
      <c r="AD378" s="59">
        <v>3</v>
      </c>
      <c r="AE378" s="59">
        <v>1</v>
      </c>
      <c r="AF378">
        <f t="shared" si="14"/>
        <v>4</v>
      </c>
    </row>
    <row r="379" spans="1:32">
      <c r="A379" s="16">
        <v>376</v>
      </c>
      <c r="D379" s="59"/>
      <c r="E379">
        <v>0</v>
      </c>
      <c r="F379" s="59"/>
      <c r="G379">
        <v>4</v>
      </c>
      <c r="H379" s="59"/>
      <c r="I379" s="59"/>
      <c r="J379" s="59">
        <v>1</v>
      </c>
      <c r="K379" s="59"/>
      <c r="L379" s="52"/>
      <c r="AA379" s="59"/>
      <c r="AB379" s="59"/>
      <c r="AC379">
        <f t="shared" si="13"/>
        <v>0</v>
      </c>
      <c r="AD379" s="59">
        <v>2</v>
      </c>
      <c r="AE379" s="59">
        <v>1</v>
      </c>
      <c r="AF379">
        <f t="shared" si="14"/>
        <v>3</v>
      </c>
    </row>
    <row r="380" spans="1:32">
      <c r="A380" s="16">
        <v>377</v>
      </c>
      <c r="D380" s="59"/>
      <c r="E380">
        <v>0</v>
      </c>
      <c r="F380" s="59"/>
      <c r="G380">
        <v>3</v>
      </c>
      <c r="H380" s="59"/>
      <c r="I380" s="59"/>
      <c r="J380" s="59">
        <v>1</v>
      </c>
      <c r="K380" s="59" t="s">
        <v>287</v>
      </c>
      <c r="L380" s="52"/>
      <c r="AA380" s="59"/>
      <c r="AB380" s="59"/>
      <c r="AC380">
        <f t="shared" si="13"/>
        <v>0</v>
      </c>
      <c r="AD380" s="59">
        <v>1</v>
      </c>
      <c r="AE380" s="59">
        <v>2</v>
      </c>
      <c r="AF380">
        <f t="shared" si="14"/>
        <v>3</v>
      </c>
    </row>
    <row r="381" spans="1:32">
      <c r="A381" s="16">
        <v>378</v>
      </c>
      <c r="D381" s="59"/>
      <c r="E381">
        <v>0</v>
      </c>
      <c r="F381" s="59"/>
      <c r="G381">
        <v>3</v>
      </c>
      <c r="H381" s="59"/>
      <c r="I381" s="59"/>
      <c r="J381" s="59">
        <v>1</v>
      </c>
      <c r="K381" s="59" t="s">
        <v>288</v>
      </c>
      <c r="L381" s="52"/>
      <c r="AA381" s="59"/>
      <c r="AB381" s="59"/>
      <c r="AC381">
        <f t="shared" si="13"/>
        <v>0</v>
      </c>
      <c r="AD381" s="59">
        <v>1</v>
      </c>
      <c r="AE381" s="59">
        <v>2</v>
      </c>
      <c r="AF381">
        <f t="shared" si="14"/>
        <v>3</v>
      </c>
    </row>
    <row r="382" spans="1:32">
      <c r="A382" s="16">
        <v>379</v>
      </c>
      <c r="D382" s="59"/>
      <c r="E382">
        <v>0</v>
      </c>
      <c r="F382" s="59"/>
      <c r="G382">
        <v>3</v>
      </c>
      <c r="H382" s="59"/>
      <c r="I382" s="59"/>
      <c r="J382" s="59">
        <v>1</v>
      </c>
      <c r="K382" s="59"/>
      <c r="L382" s="52"/>
      <c r="AA382" s="59"/>
      <c r="AB382" s="59"/>
      <c r="AC382">
        <f t="shared" si="13"/>
        <v>0</v>
      </c>
      <c r="AD382" s="59">
        <v>1</v>
      </c>
      <c r="AE382" s="59">
        <v>1</v>
      </c>
      <c r="AF382">
        <f t="shared" si="14"/>
        <v>2</v>
      </c>
    </row>
    <row r="383" spans="1:32">
      <c r="A383" s="16">
        <v>380</v>
      </c>
      <c r="D383" s="59"/>
      <c r="E383">
        <v>0</v>
      </c>
      <c r="F383" s="59"/>
      <c r="G383">
        <v>2</v>
      </c>
      <c r="H383" s="59">
        <v>1</v>
      </c>
      <c r="I383" s="59">
        <v>1</v>
      </c>
      <c r="J383" s="59">
        <v>1</v>
      </c>
      <c r="K383" s="59"/>
      <c r="L383" s="52"/>
      <c r="AA383" s="59"/>
      <c r="AB383" s="59"/>
      <c r="AC383">
        <f t="shared" si="13"/>
        <v>0</v>
      </c>
      <c r="AD383" s="59">
        <v>1</v>
      </c>
      <c r="AE383" s="59">
        <v>2</v>
      </c>
      <c r="AF383">
        <f t="shared" si="14"/>
        <v>3</v>
      </c>
    </row>
    <row r="384" spans="1:32">
      <c r="A384" s="16">
        <v>381</v>
      </c>
      <c r="D384" s="59">
        <v>1</v>
      </c>
      <c r="E384">
        <v>0</v>
      </c>
      <c r="F384" s="59"/>
      <c r="G384">
        <v>3</v>
      </c>
      <c r="H384" s="59">
        <v>1</v>
      </c>
      <c r="I384" s="59"/>
      <c r="J384" s="59">
        <v>1</v>
      </c>
      <c r="K384" s="59" t="s">
        <v>289</v>
      </c>
      <c r="L384" s="52"/>
      <c r="AA384" s="59"/>
      <c r="AB384" s="59"/>
      <c r="AC384">
        <f t="shared" si="13"/>
        <v>0</v>
      </c>
      <c r="AD384" s="59"/>
      <c r="AE384" s="59">
        <v>1</v>
      </c>
      <c r="AF384">
        <f t="shared" si="14"/>
        <v>1</v>
      </c>
    </row>
    <row r="385" spans="1:32">
      <c r="A385" s="16">
        <v>382</v>
      </c>
      <c r="D385" s="59"/>
      <c r="E385">
        <v>0</v>
      </c>
      <c r="F385" s="59"/>
      <c r="G385">
        <v>1</v>
      </c>
      <c r="H385" s="59">
        <v>2</v>
      </c>
      <c r="I385" s="59">
        <v>1</v>
      </c>
      <c r="J385" s="59">
        <v>1</v>
      </c>
      <c r="K385" s="59" t="s">
        <v>290</v>
      </c>
      <c r="L385" s="52"/>
      <c r="AA385" s="59"/>
      <c r="AB385" s="59"/>
      <c r="AC385">
        <f t="shared" si="13"/>
        <v>0</v>
      </c>
      <c r="AD385" s="59"/>
      <c r="AE385" s="59"/>
      <c r="AF385">
        <f t="shared" si="14"/>
        <v>0</v>
      </c>
    </row>
    <row r="386" spans="1:32">
      <c r="A386" s="16">
        <v>383</v>
      </c>
      <c r="D386" s="59"/>
      <c r="E386">
        <v>0</v>
      </c>
      <c r="F386" s="59"/>
      <c r="G386">
        <v>0</v>
      </c>
      <c r="H386" s="59">
        <v>3</v>
      </c>
      <c r="I386" s="59">
        <v>1</v>
      </c>
      <c r="J386" s="59">
        <v>1</v>
      </c>
      <c r="K386" s="59" t="s">
        <v>291</v>
      </c>
      <c r="L386" s="52"/>
      <c r="AA386" s="59"/>
      <c r="AB386" s="59"/>
      <c r="AC386">
        <f t="shared" si="13"/>
        <v>0</v>
      </c>
      <c r="AD386" s="59">
        <v>1</v>
      </c>
      <c r="AE386" s="59">
        <v>1</v>
      </c>
      <c r="AF386">
        <f t="shared" si="14"/>
        <v>2</v>
      </c>
    </row>
    <row r="387" spans="1:32">
      <c r="A387" s="16">
        <v>384</v>
      </c>
      <c r="D387" s="59"/>
      <c r="E387">
        <v>0</v>
      </c>
      <c r="F387" s="59"/>
      <c r="G387">
        <v>2</v>
      </c>
      <c r="H387" s="59">
        <v>1</v>
      </c>
      <c r="I387" s="59">
        <v>1</v>
      </c>
      <c r="J387" s="59">
        <v>0</v>
      </c>
      <c r="K387" s="59" t="s">
        <v>292</v>
      </c>
      <c r="L387" s="52"/>
      <c r="AA387" s="59"/>
      <c r="AB387" s="59"/>
      <c r="AC387">
        <f t="shared" si="13"/>
        <v>0</v>
      </c>
      <c r="AD387" s="59">
        <v>1</v>
      </c>
      <c r="AE387" s="59">
        <v>1</v>
      </c>
      <c r="AF387">
        <f t="shared" si="14"/>
        <v>2</v>
      </c>
    </row>
    <row r="388" spans="1:32">
      <c r="A388" s="16">
        <v>385</v>
      </c>
      <c r="D388" s="59"/>
      <c r="E388">
        <v>0</v>
      </c>
      <c r="F388" s="59"/>
      <c r="G388">
        <v>2</v>
      </c>
      <c r="H388" s="59">
        <v>1</v>
      </c>
      <c r="I388" s="59">
        <v>1</v>
      </c>
      <c r="J388" s="59">
        <v>1</v>
      </c>
      <c r="K388" s="59"/>
      <c r="L388" s="52"/>
      <c r="AA388" s="59"/>
      <c r="AB388" s="59"/>
      <c r="AC388">
        <f t="shared" ref="AC388:AC451" si="15" xml:space="preserve"> AA388 + AB388</f>
        <v>0</v>
      </c>
      <c r="AD388" s="59"/>
      <c r="AE388" s="59">
        <v>1</v>
      </c>
      <c r="AF388">
        <f t="shared" ref="AF388:AF451" si="16">AD388 + AE388</f>
        <v>1</v>
      </c>
    </row>
    <row r="389" spans="1:32">
      <c r="A389" s="16">
        <v>386</v>
      </c>
      <c r="D389" s="59"/>
      <c r="E389">
        <v>0</v>
      </c>
      <c r="F389" s="59"/>
      <c r="G389">
        <v>1</v>
      </c>
      <c r="H389" s="59">
        <v>1</v>
      </c>
      <c r="I389" s="59"/>
      <c r="J389" s="59">
        <v>1</v>
      </c>
      <c r="K389" s="59"/>
      <c r="L389" s="52"/>
      <c r="AA389" s="59"/>
      <c r="AB389" s="59"/>
      <c r="AC389">
        <f t="shared" si="15"/>
        <v>0</v>
      </c>
      <c r="AD389" s="59"/>
      <c r="AE389" s="59"/>
      <c r="AF389">
        <f t="shared" si="16"/>
        <v>0</v>
      </c>
    </row>
    <row r="390" spans="1:32">
      <c r="A390" s="16">
        <v>387</v>
      </c>
      <c r="D390" s="59"/>
      <c r="E390">
        <v>0</v>
      </c>
      <c r="F390" s="59"/>
      <c r="G390">
        <v>0</v>
      </c>
      <c r="H390" s="59">
        <v>1</v>
      </c>
      <c r="I390" s="59"/>
      <c r="J390" s="59">
        <v>1</v>
      </c>
      <c r="K390" s="59" t="s">
        <v>293</v>
      </c>
      <c r="L390" s="52"/>
      <c r="AA390" s="59"/>
      <c r="AB390" s="59"/>
      <c r="AC390">
        <f t="shared" si="15"/>
        <v>0</v>
      </c>
      <c r="AD390" s="59"/>
      <c r="AE390" s="59">
        <v>2</v>
      </c>
      <c r="AF390">
        <f t="shared" si="16"/>
        <v>2</v>
      </c>
    </row>
    <row r="391" spans="1:32">
      <c r="A391" s="16">
        <v>388</v>
      </c>
      <c r="D391" s="59"/>
      <c r="E391">
        <v>0</v>
      </c>
      <c r="F391" s="59"/>
      <c r="G391">
        <v>2</v>
      </c>
      <c r="H391" s="59">
        <v>1</v>
      </c>
      <c r="I391" s="59"/>
      <c r="J391" s="59">
        <v>0</v>
      </c>
      <c r="K391" s="59"/>
      <c r="L391" s="52"/>
      <c r="AA391" s="59"/>
      <c r="AB391" s="59"/>
      <c r="AC391">
        <f t="shared" si="15"/>
        <v>0</v>
      </c>
      <c r="AD391" s="59"/>
      <c r="AE391" s="59">
        <v>2</v>
      </c>
      <c r="AF391">
        <f t="shared" si="16"/>
        <v>2</v>
      </c>
    </row>
    <row r="392" spans="1:32">
      <c r="A392" s="16">
        <v>389</v>
      </c>
      <c r="D392" s="59"/>
      <c r="E392">
        <v>0</v>
      </c>
      <c r="F392" s="59"/>
      <c r="G392">
        <v>2</v>
      </c>
      <c r="H392" s="59">
        <v>1</v>
      </c>
      <c r="I392" s="59"/>
      <c r="J392" s="59">
        <v>1</v>
      </c>
      <c r="K392" s="59" t="s">
        <v>294</v>
      </c>
      <c r="L392" s="52"/>
      <c r="AA392" s="59"/>
      <c r="AB392" s="59"/>
      <c r="AC392">
        <f t="shared" si="15"/>
        <v>0</v>
      </c>
      <c r="AD392" s="59"/>
      <c r="AE392" s="59">
        <v>1</v>
      </c>
      <c r="AF392">
        <f t="shared" si="16"/>
        <v>1</v>
      </c>
    </row>
    <row r="393" spans="1:32">
      <c r="A393" s="16">
        <v>390</v>
      </c>
      <c r="D393" s="59"/>
      <c r="E393">
        <v>0</v>
      </c>
      <c r="F393" s="59"/>
      <c r="G393">
        <v>1</v>
      </c>
      <c r="H393" s="59">
        <v>1</v>
      </c>
      <c r="I393" s="59"/>
      <c r="J393" s="59">
        <v>1</v>
      </c>
      <c r="K393" s="59" t="s">
        <v>295</v>
      </c>
      <c r="L393" s="52"/>
      <c r="AA393" s="59"/>
      <c r="AB393" s="59"/>
      <c r="AC393">
        <f t="shared" si="15"/>
        <v>0</v>
      </c>
      <c r="AD393" s="59">
        <v>1</v>
      </c>
      <c r="AE393" s="59">
        <v>2</v>
      </c>
      <c r="AF393">
        <f t="shared" si="16"/>
        <v>3</v>
      </c>
    </row>
    <row r="394" spans="1:32">
      <c r="A394" s="16">
        <v>391</v>
      </c>
      <c r="D394" s="59"/>
      <c r="E394">
        <v>0</v>
      </c>
      <c r="F394" s="59"/>
      <c r="G394">
        <v>3</v>
      </c>
      <c r="H394" s="59"/>
      <c r="I394" s="59"/>
      <c r="J394" s="59">
        <v>1</v>
      </c>
      <c r="K394" s="59" t="s">
        <v>296</v>
      </c>
      <c r="L394" s="52"/>
      <c r="AA394" s="59"/>
      <c r="AB394" s="59"/>
      <c r="AC394">
        <f t="shared" si="15"/>
        <v>0</v>
      </c>
      <c r="AD394" s="59">
        <v>1</v>
      </c>
      <c r="AE394" s="59">
        <v>2</v>
      </c>
      <c r="AF394">
        <f t="shared" si="16"/>
        <v>3</v>
      </c>
    </row>
    <row r="395" spans="1:32">
      <c r="A395" s="16">
        <v>392</v>
      </c>
      <c r="D395" s="59">
        <v>1</v>
      </c>
      <c r="E395">
        <v>0</v>
      </c>
      <c r="F395" s="59"/>
      <c r="G395">
        <v>3</v>
      </c>
      <c r="H395" s="59">
        <v>1</v>
      </c>
      <c r="I395" s="59"/>
      <c r="J395" s="59">
        <v>1</v>
      </c>
      <c r="K395" s="59" t="s">
        <v>297</v>
      </c>
      <c r="L395" s="52"/>
      <c r="AA395" s="59"/>
      <c r="AB395" s="59"/>
      <c r="AC395">
        <f t="shared" si="15"/>
        <v>0</v>
      </c>
      <c r="AD395" s="59"/>
      <c r="AE395" s="59"/>
      <c r="AF395">
        <f t="shared" si="16"/>
        <v>0</v>
      </c>
    </row>
    <row r="396" spans="1:32">
      <c r="A396" s="16">
        <v>393</v>
      </c>
      <c r="D396" s="59"/>
      <c r="E396">
        <v>0</v>
      </c>
      <c r="F396" s="59"/>
      <c r="G396">
        <v>0</v>
      </c>
      <c r="H396" s="59"/>
      <c r="I396" s="59"/>
      <c r="J396" s="59">
        <v>1</v>
      </c>
      <c r="K396" s="59" t="s">
        <v>298</v>
      </c>
      <c r="L396" s="52"/>
      <c r="AA396" s="59"/>
      <c r="AB396" s="59"/>
      <c r="AC396">
        <f t="shared" si="15"/>
        <v>0</v>
      </c>
      <c r="AD396" s="59"/>
      <c r="AE396" s="59"/>
      <c r="AF396">
        <f t="shared" si="16"/>
        <v>0</v>
      </c>
    </row>
    <row r="397" spans="1:32">
      <c r="A397" s="16">
        <v>394</v>
      </c>
      <c r="D397" s="59"/>
      <c r="E397">
        <v>0</v>
      </c>
      <c r="F397" s="59"/>
      <c r="G397">
        <v>0</v>
      </c>
      <c r="H397" s="59"/>
      <c r="I397" s="59"/>
      <c r="J397" s="59">
        <v>1</v>
      </c>
      <c r="K397" s="59" t="s">
        <v>299</v>
      </c>
      <c r="L397" s="52"/>
      <c r="AA397" s="59"/>
      <c r="AB397" s="59"/>
      <c r="AC397">
        <f t="shared" si="15"/>
        <v>0</v>
      </c>
      <c r="AD397" s="59"/>
      <c r="AE397" s="59"/>
      <c r="AF397">
        <f t="shared" si="16"/>
        <v>0</v>
      </c>
    </row>
    <row r="398" spans="1:32">
      <c r="A398" s="16">
        <v>395</v>
      </c>
      <c r="D398" s="59"/>
      <c r="E398">
        <v>0</v>
      </c>
      <c r="F398" s="59"/>
      <c r="G398">
        <v>0</v>
      </c>
      <c r="H398" s="59">
        <v>2</v>
      </c>
      <c r="I398" s="59">
        <v>1</v>
      </c>
      <c r="J398" s="59">
        <v>1</v>
      </c>
      <c r="K398" s="59" t="s">
        <v>300</v>
      </c>
      <c r="L398" s="52"/>
      <c r="AA398" s="59"/>
      <c r="AB398" s="59"/>
      <c r="AC398">
        <f t="shared" si="15"/>
        <v>0</v>
      </c>
      <c r="AD398" s="59"/>
      <c r="AE398" s="59"/>
      <c r="AF398">
        <f t="shared" si="16"/>
        <v>0</v>
      </c>
    </row>
    <row r="399" spans="1:32">
      <c r="A399" s="16">
        <v>396</v>
      </c>
      <c r="D399" s="59"/>
      <c r="E399">
        <v>0</v>
      </c>
      <c r="F399" s="59"/>
      <c r="G399">
        <v>0</v>
      </c>
      <c r="H399" s="59"/>
      <c r="I399" s="59"/>
      <c r="J399" s="59">
        <v>1</v>
      </c>
      <c r="K399" s="59" t="s">
        <v>301</v>
      </c>
      <c r="L399" s="52"/>
      <c r="AA399" s="59"/>
      <c r="AB399" s="59"/>
      <c r="AC399">
        <f t="shared" si="15"/>
        <v>0</v>
      </c>
      <c r="AD399" s="59"/>
      <c r="AE399" s="59"/>
      <c r="AF399">
        <f t="shared" si="16"/>
        <v>0</v>
      </c>
    </row>
    <row r="400" spans="1:32">
      <c r="A400" s="16">
        <v>397</v>
      </c>
      <c r="D400" s="59"/>
      <c r="E400">
        <v>0</v>
      </c>
      <c r="F400" s="59"/>
      <c r="G400">
        <v>0</v>
      </c>
      <c r="H400" s="59"/>
      <c r="I400" s="59"/>
      <c r="J400" s="59">
        <v>1</v>
      </c>
      <c r="K400" s="59" t="s">
        <v>302</v>
      </c>
      <c r="L400" s="52"/>
      <c r="AA400" s="59"/>
      <c r="AB400" s="59"/>
      <c r="AC400">
        <f t="shared" si="15"/>
        <v>0</v>
      </c>
      <c r="AD400" s="59"/>
      <c r="AE400" s="59"/>
      <c r="AF400">
        <f t="shared" si="16"/>
        <v>0</v>
      </c>
    </row>
    <row r="401" spans="1:32">
      <c r="A401" s="16">
        <v>398</v>
      </c>
      <c r="D401" s="59"/>
      <c r="E401">
        <v>0</v>
      </c>
      <c r="F401" s="59"/>
      <c r="G401">
        <v>0</v>
      </c>
      <c r="H401" s="59"/>
      <c r="I401" s="59"/>
      <c r="J401" s="59">
        <v>1</v>
      </c>
      <c r="K401" s="59"/>
      <c r="L401" s="52"/>
      <c r="AA401" s="59"/>
      <c r="AB401" s="59"/>
      <c r="AC401">
        <f t="shared" si="15"/>
        <v>0</v>
      </c>
      <c r="AD401" s="59"/>
      <c r="AE401" s="59"/>
      <c r="AF401">
        <f t="shared" si="16"/>
        <v>0</v>
      </c>
    </row>
    <row r="402" spans="1:32">
      <c r="A402" s="16">
        <v>399</v>
      </c>
      <c r="D402" s="59"/>
      <c r="E402">
        <v>0</v>
      </c>
      <c r="F402" s="59"/>
      <c r="G402">
        <v>0</v>
      </c>
      <c r="H402" s="59"/>
      <c r="I402" s="59"/>
      <c r="J402" s="59">
        <v>1</v>
      </c>
      <c r="K402" s="59" t="s">
        <v>303</v>
      </c>
      <c r="L402" s="52"/>
      <c r="AA402" s="59"/>
      <c r="AB402" s="59"/>
      <c r="AC402">
        <f t="shared" si="15"/>
        <v>0</v>
      </c>
      <c r="AD402" s="59"/>
      <c r="AE402" s="59"/>
      <c r="AF402">
        <f t="shared" si="16"/>
        <v>0</v>
      </c>
    </row>
    <row r="403" spans="1:32">
      <c r="A403" s="16">
        <v>400</v>
      </c>
      <c r="D403" s="59"/>
      <c r="E403">
        <v>0</v>
      </c>
      <c r="F403" s="59"/>
      <c r="G403">
        <v>0</v>
      </c>
      <c r="H403" s="59"/>
      <c r="I403" s="59"/>
      <c r="J403" s="59">
        <v>1</v>
      </c>
      <c r="K403" s="59" t="s">
        <v>304</v>
      </c>
      <c r="L403" s="52"/>
      <c r="AA403" s="59"/>
      <c r="AB403" s="59"/>
      <c r="AC403">
        <f t="shared" si="15"/>
        <v>0</v>
      </c>
      <c r="AD403" s="59"/>
      <c r="AE403" s="59"/>
      <c r="AF403">
        <f t="shared" si="16"/>
        <v>0</v>
      </c>
    </row>
    <row r="404" spans="1:32">
      <c r="A404" s="16">
        <v>401</v>
      </c>
      <c r="D404" s="59"/>
      <c r="E404">
        <v>0</v>
      </c>
      <c r="F404" s="59"/>
      <c r="G404">
        <v>0</v>
      </c>
      <c r="H404" s="59"/>
      <c r="I404" s="59"/>
      <c r="J404" s="59">
        <v>1</v>
      </c>
      <c r="K404" s="59" t="s">
        <v>305</v>
      </c>
      <c r="L404" s="52"/>
      <c r="AA404" s="59"/>
      <c r="AB404" s="59"/>
      <c r="AC404">
        <f t="shared" si="15"/>
        <v>0</v>
      </c>
      <c r="AD404" s="59"/>
      <c r="AE404" s="59"/>
      <c r="AF404">
        <f t="shared" si="16"/>
        <v>0</v>
      </c>
    </row>
    <row r="405" spans="1:32">
      <c r="A405" s="16">
        <v>402</v>
      </c>
      <c r="D405" s="59"/>
      <c r="E405">
        <v>0</v>
      </c>
      <c r="F405" s="59"/>
      <c r="G405">
        <v>0</v>
      </c>
      <c r="H405" s="59"/>
      <c r="I405" s="59"/>
      <c r="J405" s="59">
        <v>1</v>
      </c>
      <c r="K405" s="59"/>
      <c r="L405" s="52"/>
      <c r="AA405" s="59"/>
      <c r="AB405" s="59"/>
      <c r="AC405">
        <f t="shared" si="15"/>
        <v>0</v>
      </c>
      <c r="AD405" s="59"/>
      <c r="AE405" s="59"/>
      <c r="AF405">
        <f t="shared" si="16"/>
        <v>0</v>
      </c>
    </row>
    <row r="406" spans="1:32">
      <c r="A406" s="16">
        <v>403</v>
      </c>
      <c r="D406" s="59"/>
      <c r="E406">
        <v>0</v>
      </c>
      <c r="F406" s="59"/>
      <c r="G406">
        <v>0</v>
      </c>
      <c r="H406" s="59"/>
      <c r="I406" s="59"/>
      <c r="J406" s="59">
        <v>0</v>
      </c>
      <c r="K406" s="59" t="s">
        <v>306</v>
      </c>
      <c r="L406" s="52"/>
      <c r="AA406" s="59"/>
      <c r="AB406" s="59"/>
      <c r="AC406">
        <f t="shared" si="15"/>
        <v>0</v>
      </c>
      <c r="AD406" s="59"/>
      <c r="AE406" s="59"/>
      <c r="AF406">
        <f t="shared" si="16"/>
        <v>0</v>
      </c>
    </row>
    <row r="407" spans="1:32">
      <c r="A407" s="16">
        <v>404</v>
      </c>
      <c r="D407" s="59"/>
      <c r="E407">
        <v>0</v>
      </c>
      <c r="F407" s="59"/>
      <c r="G407">
        <v>0</v>
      </c>
      <c r="H407" s="59"/>
      <c r="I407" s="59"/>
      <c r="J407" s="59">
        <v>1</v>
      </c>
      <c r="K407" s="59"/>
      <c r="L407" s="52"/>
      <c r="AA407" s="59"/>
      <c r="AB407" s="59"/>
      <c r="AC407">
        <f t="shared" si="15"/>
        <v>0</v>
      </c>
      <c r="AD407" s="59"/>
      <c r="AE407" s="59"/>
      <c r="AF407">
        <f t="shared" si="16"/>
        <v>0</v>
      </c>
    </row>
    <row r="408" spans="1:32">
      <c r="A408" s="16">
        <v>405</v>
      </c>
      <c r="D408" s="59"/>
      <c r="E408">
        <v>0</v>
      </c>
      <c r="F408" s="59"/>
      <c r="G408">
        <v>0</v>
      </c>
      <c r="H408" s="59"/>
      <c r="I408" s="59"/>
      <c r="J408" s="59">
        <v>0</v>
      </c>
      <c r="K408" s="59" t="s">
        <v>307</v>
      </c>
      <c r="L408" s="52"/>
      <c r="AA408" s="59"/>
      <c r="AB408" s="59"/>
      <c r="AC408">
        <f t="shared" si="15"/>
        <v>0</v>
      </c>
      <c r="AD408" s="59"/>
      <c r="AE408" s="59"/>
      <c r="AF408">
        <f t="shared" si="16"/>
        <v>0</v>
      </c>
    </row>
    <row r="409" spans="1:32">
      <c r="A409" s="16">
        <v>406</v>
      </c>
      <c r="D409" s="59"/>
      <c r="E409">
        <v>0</v>
      </c>
      <c r="F409" s="59"/>
      <c r="G409">
        <v>0</v>
      </c>
      <c r="H409" s="59"/>
      <c r="I409" s="59"/>
      <c r="J409" s="59">
        <v>0</v>
      </c>
      <c r="K409" s="59" t="s">
        <v>308</v>
      </c>
      <c r="L409" s="52"/>
      <c r="AA409" s="59"/>
      <c r="AB409" s="59"/>
      <c r="AC409">
        <f t="shared" si="15"/>
        <v>0</v>
      </c>
      <c r="AD409" s="59"/>
      <c r="AE409" s="59"/>
      <c r="AF409">
        <f t="shared" si="16"/>
        <v>0</v>
      </c>
    </row>
    <row r="410" spans="1:32">
      <c r="A410" s="16">
        <v>407</v>
      </c>
      <c r="D410" s="59"/>
      <c r="E410">
        <v>0</v>
      </c>
      <c r="F410" s="59"/>
      <c r="G410">
        <v>0</v>
      </c>
      <c r="H410" s="59"/>
      <c r="I410" s="59"/>
      <c r="J410" s="59">
        <v>0</v>
      </c>
      <c r="K410" s="59" t="s">
        <v>43</v>
      </c>
      <c r="L410" s="52"/>
      <c r="AA410" s="59"/>
      <c r="AB410" s="59"/>
      <c r="AC410">
        <f t="shared" si="15"/>
        <v>0</v>
      </c>
      <c r="AD410" s="59"/>
      <c r="AE410" s="59"/>
      <c r="AF410">
        <f t="shared" si="16"/>
        <v>0</v>
      </c>
    </row>
    <row r="411" spans="1:32">
      <c r="A411" s="16">
        <v>408</v>
      </c>
      <c r="D411" s="59"/>
      <c r="E411">
        <v>0</v>
      </c>
      <c r="F411" s="59"/>
      <c r="G411">
        <v>0</v>
      </c>
      <c r="H411" s="59"/>
      <c r="I411" s="59"/>
      <c r="J411" s="59">
        <v>1</v>
      </c>
      <c r="K411" s="59" t="s">
        <v>309</v>
      </c>
      <c r="L411" s="52"/>
      <c r="AA411" s="59"/>
      <c r="AB411" s="59"/>
      <c r="AC411">
        <f t="shared" si="15"/>
        <v>0</v>
      </c>
      <c r="AD411" s="59"/>
      <c r="AE411" s="59"/>
      <c r="AF411">
        <f t="shared" si="16"/>
        <v>0</v>
      </c>
    </row>
    <row r="412" spans="1:32">
      <c r="A412" s="16">
        <v>409</v>
      </c>
      <c r="D412" s="59"/>
      <c r="E412">
        <v>0</v>
      </c>
      <c r="F412" s="59"/>
      <c r="G412">
        <v>0</v>
      </c>
      <c r="H412" s="59"/>
      <c r="I412" s="59"/>
      <c r="J412" s="59">
        <v>1</v>
      </c>
      <c r="K412" s="59" t="s">
        <v>310</v>
      </c>
      <c r="L412" s="52"/>
      <c r="AA412" s="59"/>
      <c r="AB412" s="59"/>
      <c r="AC412">
        <f t="shared" si="15"/>
        <v>0</v>
      </c>
      <c r="AD412" s="59"/>
      <c r="AE412" s="59"/>
      <c r="AF412">
        <f t="shared" si="16"/>
        <v>0</v>
      </c>
    </row>
    <row r="413" spans="1:32">
      <c r="A413" s="16">
        <v>410</v>
      </c>
      <c r="D413" s="59"/>
      <c r="E413">
        <v>0</v>
      </c>
      <c r="F413" s="59"/>
      <c r="G413">
        <v>0</v>
      </c>
      <c r="H413" s="59"/>
      <c r="I413" s="59"/>
      <c r="J413" s="59">
        <v>1</v>
      </c>
      <c r="K413" s="59" t="s">
        <v>311</v>
      </c>
      <c r="AA413" s="59"/>
      <c r="AB413" s="59"/>
      <c r="AC413">
        <f t="shared" si="15"/>
        <v>0</v>
      </c>
      <c r="AD413" s="59"/>
      <c r="AE413" s="59"/>
      <c r="AF413">
        <f t="shared" si="16"/>
        <v>0</v>
      </c>
    </row>
    <row r="414" spans="1:32">
      <c r="A414" s="16">
        <v>411</v>
      </c>
      <c r="D414" s="59"/>
      <c r="E414">
        <v>0</v>
      </c>
      <c r="F414" s="59"/>
      <c r="G414">
        <v>0</v>
      </c>
      <c r="H414" s="59"/>
      <c r="I414" s="59"/>
      <c r="J414" s="59">
        <v>1</v>
      </c>
      <c r="K414" s="59"/>
      <c r="AA414" s="59"/>
      <c r="AB414" s="59"/>
      <c r="AC414">
        <f t="shared" si="15"/>
        <v>0</v>
      </c>
      <c r="AD414" s="59"/>
      <c r="AE414" s="59"/>
      <c r="AF414">
        <f t="shared" si="16"/>
        <v>0</v>
      </c>
    </row>
    <row r="415" spans="1:32">
      <c r="A415" s="16">
        <v>412</v>
      </c>
      <c r="D415" s="59"/>
      <c r="E415">
        <v>0</v>
      </c>
      <c r="F415" s="59"/>
      <c r="G415">
        <v>0</v>
      </c>
      <c r="H415" s="59"/>
      <c r="I415" s="59"/>
      <c r="J415" s="59">
        <v>1</v>
      </c>
      <c r="K415" s="59" t="s">
        <v>312</v>
      </c>
      <c r="AA415" s="59"/>
      <c r="AB415" s="59"/>
      <c r="AC415">
        <f t="shared" si="15"/>
        <v>0</v>
      </c>
      <c r="AD415" s="59"/>
      <c r="AE415" s="59"/>
      <c r="AF415">
        <f t="shared" si="16"/>
        <v>0</v>
      </c>
    </row>
    <row r="416" spans="1:32">
      <c r="A416" s="16">
        <v>413</v>
      </c>
      <c r="D416" s="59"/>
      <c r="E416">
        <v>0</v>
      </c>
      <c r="F416" s="59"/>
      <c r="G416">
        <v>0</v>
      </c>
      <c r="H416" s="59"/>
      <c r="I416" s="59"/>
      <c r="J416" s="59">
        <v>0</v>
      </c>
      <c r="K416" s="59"/>
      <c r="AA416" s="59"/>
      <c r="AB416" s="59"/>
      <c r="AC416">
        <f t="shared" si="15"/>
        <v>0</v>
      </c>
      <c r="AD416" s="59"/>
      <c r="AE416" s="59"/>
      <c r="AF416">
        <f t="shared" si="16"/>
        <v>0</v>
      </c>
    </row>
    <row r="417" spans="1:32">
      <c r="A417" s="16">
        <v>414</v>
      </c>
      <c r="D417" s="59"/>
      <c r="E417">
        <v>0</v>
      </c>
      <c r="F417" s="59"/>
      <c r="G417">
        <v>0</v>
      </c>
      <c r="H417" s="59"/>
      <c r="I417" s="59"/>
      <c r="J417" s="59">
        <v>1</v>
      </c>
      <c r="K417" s="59"/>
      <c r="AA417" s="59"/>
      <c r="AB417" s="59"/>
      <c r="AC417">
        <f t="shared" si="15"/>
        <v>0</v>
      </c>
      <c r="AD417" s="59"/>
      <c r="AE417" s="59"/>
      <c r="AF417">
        <f t="shared" si="16"/>
        <v>0</v>
      </c>
    </row>
    <row r="418" spans="1:32">
      <c r="A418" s="16">
        <v>415</v>
      </c>
      <c r="D418" s="59"/>
      <c r="E418">
        <v>0</v>
      </c>
      <c r="F418" s="59"/>
      <c r="G418">
        <v>0</v>
      </c>
      <c r="H418" s="59"/>
      <c r="I418" s="59"/>
      <c r="J418" s="59">
        <v>1</v>
      </c>
      <c r="K418" s="59" t="s">
        <v>313</v>
      </c>
      <c r="AA418" s="59"/>
      <c r="AB418" s="59"/>
      <c r="AC418">
        <f t="shared" si="15"/>
        <v>0</v>
      </c>
      <c r="AD418" s="59"/>
      <c r="AE418" s="59">
        <v>1</v>
      </c>
      <c r="AF418">
        <f t="shared" si="16"/>
        <v>1</v>
      </c>
    </row>
    <row r="419" spans="1:32">
      <c r="A419" s="16">
        <v>416</v>
      </c>
      <c r="D419" s="59"/>
      <c r="E419">
        <v>0</v>
      </c>
      <c r="F419" s="59"/>
      <c r="G419">
        <v>1</v>
      </c>
      <c r="H419" s="59"/>
      <c r="I419" s="59"/>
      <c r="J419" s="59">
        <v>1</v>
      </c>
      <c r="K419" s="59" t="s">
        <v>314</v>
      </c>
      <c r="AA419" s="59"/>
      <c r="AB419" s="59">
        <v>3</v>
      </c>
      <c r="AC419">
        <f t="shared" si="15"/>
        <v>3</v>
      </c>
      <c r="AD419" s="59"/>
      <c r="AE419" s="59"/>
      <c r="AF419">
        <f t="shared" si="16"/>
        <v>0</v>
      </c>
    </row>
    <row r="420" spans="1:32">
      <c r="A420" s="16">
        <v>417</v>
      </c>
      <c r="D420" s="59"/>
      <c r="E420">
        <v>3</v>
      </c>
      <c r="F420" s="59"/>
      <c r="G420">
        <v>0</v>
      </c>
      <c r="H420" s="59"/>
      <c r="I420" s="59"/>
      <c r="J420" s="59">
        <v>0</v>
      </c>
      <c r="K420" s="59"/>
      <c r="AA420" s="59"/>
      <c r="AB420" s="59"/>
      <c r="AC420">
        <f t="shared" si="15"/>
        <v>0</v>
      </c>
      <c r="AD420" s="59"/>
      <c r="AE420" s="59"/>
      <c r="AF420">
        <f t="shared" si="16"/>
        <v>0</v>
      </c>
    </row>
    <row r="421" spans="1:32">
      <c r="A421" s="16">
        <v>418</v>
      </c>
      <c r="D421" s="59"/>
      <c r="E421">
        <v>0</v>
      </c>
      <c r="F421" s="59"/>
      <c r="G421">
        <v>0</v>
      </c>
      <c r="H421" s="59"/>
      <c r="I421" s="59"/>
      <c r="J421" s="59">
        <v>1</v>
      </c>
      <c r="K421" s="59" t="s">
        <v>315</v>
      </c>
      <c r="AA421" s="59"/>
      <c r="AB421" s="59">
        <v>1</v>
      </c>
      <c r="AC421">
        <f t="shared" si="15"/>
        <v>1</v>
      </c>
      <c r="AD421" s="59"/>
      <c r="AE421" s="59">
        <v>1</v>
      </c>
      <c r="AF421">
        <f t="shared" si="16"/>
        <v>1</v>
      </c>
    </row>
    <row r="422" spans="1:32">
      <c r="A422" s="16">
        <v>419</v>
      </c>
      <c r="D422" s="59"/>
      <c r="E422">
        <v>1</v>
      </c>
      <c r="F422" s="59"/>
      <c r="G422">
        <v>1</v>
      </c>
      <c r="H422" s="59"/>
      <c r="I422" s="59"/>
      <c r="J422" s="59">
        <v>1</v>
      </c>
      <c r="K422" s="59" t="s">
        <v>316</v>
      </c>
      <c r="AA422" s="59"/>
      <c r="AB422" s="59"/>
      <c r="AC422">
        <f t="shared" si="15"/>
        <v>0</v>
      </c>
      <c r="AD422" s="59"/>
      <c r="AE422" s="59"/>
      <c r="AF422">
        <f t="shared" si="16"/>
        <v>0</v>
      </c>
    </row>
    <row r="423" spans="1:32">
      <c r="A423" s="16">
        <v>420</v>
      </c>
      <c r="D423" s="59">
        <v>1</v>
      </c>
      <c r="E423">
        <v>0</v>
      </c>
      <c r="F423" s="59"/>
      <c r="G423">
        <v>0</v>
      </c>
      <c r="H423" s="59"/>
      <c r="I423" s="59"/>
      <c r="J423" s="59" t="s">
        <v>56</v>
      </c>
      <c r="K423" s="59"/>
      <c r="AA423" s="59"/>
      <c r="AB423" s="59"/>
      <c r="AC423">
        <f t="shared" si="15"/>
        <v>0</v>
      </c>
      <c r="AD423" s="59"/>
      <c r="AE423" s="59">
        <v>1</v>
      </c>
      <c r="AF423">
        <f t="shared" si="16"/>
        <v>1</v>
      </c>
    </row>
    <row r="424" spans="1:32">
      <c r="A424" s="16">
        <v>421</v>
      </c>
      <c r="D424" s="59"/>
      <c r="E424">
        <v>0</v>
      </c>
      <c r="F424" s="59"/>
      <c r="G424">
        <v>1</v>
      </c>
      <c r="H424" s="59">
        <v>1</v>
      </c>
      <c r="I424" s="59">
        <v>1</v>
      </c>
      <c r="J424" s="59">
        <v>1</v>
      </c>
      <c r="K424" s="59" t="s">
        <v>317</v>
      </c>
      <c r="AA424" s="59"/>
      <c r="AB424" s="59">
        <v>1</v>
      </c>
      <c r="AC424">
        <f t="shared" si="15"/>
        <v>1</v>
      </c>
      <c r="AD424" s="59"/>
      <c r="AE424" s="59"/>
      <c r="AF424">
        <f t="shared" si="16"/>
        <v>0</v>
      </c>
    </row>
    <row r="425" spans="1:32">
      <c r="A425" s="16">
        <v>422</v>
      </c>
      <c r="D425" s="59"/>
      <c r="E425">
        <v>1</v>
      </c>
      <c r="F425" s="59"/>
      <c r="G425">
        <v>0</v>
      </c>
      <c r="H425" s="59"/>
      <c r="I425" s="59"/>
      <c r="J425" s="59">
        <v>0</v>
      </c>
      <c r="K425" s="59" t="s">
        <v>318</v>
      </c>
      <c r="AA425" s="59"/>
      <c r="AB425" s="59">
        <v>1</v>
      </c>
      <c r="AC425">
        <f t="shared" si="15"/>
        <v>1</v>
      </c>
      <c r="AD425" s="59"/>
      <c r="AE425" s="59"/>
      <c r="AF425">
        <f t="shared" si="16"/>
        <v>0</v>
      </c>
    </row>
    <row r="426" spans="1:32">
      <c r="A426" s="16">
        <v>423</v>
      </c>
      <c r="D426" s="59"/>
      <c r="E426">
        <v>1</v>
      </c>
      <c r="F426" s="59"/>
      <c r="G426">
        <v>0</v>
      </c>
      <c r="H426" s="59"/>
      <c r="I426" s="59"/>
      <c r="J426" s="59">
        <v>1</v>
      </c>
      <c r="K426" s="59"/>
      <c r="AA426" s="59"/>
      <c r="AB426" s="59"/>
      <c r="AC426">
        <f t="shared" si="15"/>
        <v>0</v>
      </c>
      <c r="AD426" s="59"/>
      <c r="AE426" s="59">
        <v>1</v>
      </c>
      <c r="AF426">
        <f t="shared" si="16"/>
        <v>1</v>
      </c>
    </row>
    <row r="427" spans="1:32">
      <c r="A427" s="16">
        <v>424</v>
      </c>
      <c r="D427" s="59"/>
      <c r="E427">
        <v>0</v>
      </c>
      <c r="F427" s="59"/>
      <c r="G427">
        <v>1</v>
      </c>
      <c r="H427" s="59">
        <v>1</v>
      </c>
      <c r="I427" s="59">
        <v>1</v>
      </c>
      <c r="J427" s="59">
        <v>1</v>
      </c>
      <c r="K427" s="59" t="s">
        <v>319</v>
      </c>
      <c r="AA427" s="59"/>
      <c r="AB427" s="59">
        <v>1</v>
      </c>
      <c r="AC427">
        <f t="shared" si="15"/>
        <v>1</v>
      </c>
      <c r="AD427" s="59"/>
      <c r="AE427" s="59"/>
      <c r="AF427">
        <f t="shared" si="16"/>
        <v>0</v>
      </c>
    </row>
    <row r="428" spans="1:32">
      <c r="A428" s="16">
        <v>425</v>
      </c>
      <c r="D428" s="59"/>
      <c r="E428">
        <v>1</v>
      </c>
      <c r="F428" s="59"/>
      <c r="G428">
        <v>0</v>
      </c>
      <c r="H428" s="59"/>
      <c r="I428" s="59"/>
      <c r="J428" s="59">
        <v>1</v>
      </c>
      <c r="K428" s="59"/>
      <c r="AA428" s="59"/>
      <c r="AB428" s="59">
        <v>1</v>
      </c>
      <c r="AC428">
        <f t="shared" si="15"/>
        <v>1</v>
      </c>
      <c r="AD428" s="59">
        <v>1</v>
      </c>
      <c r="AE428" s="59"/>
      <c r="AF428">
        <f t="shared" si="16"/>
        <v>1</v>
      </c>
    </row>
    <row r="429" spans="1:32">
      <c r="A429" s="16">
        <v>426</v>
      </c>
      <c r="D429" s="59"/>
      <c r="E429">
        <v>1</v>
      </c>
      <c r="F429" s="59"/>
      <c r="G429">
        <v>1</v>
      </c>
      <c r="H429" s="59"/>
      <c r="I429" s="59"/>
      <c r="J429" s="59">
        <v>1</v>
      </c>
      <c r="K429" s="59"/>
      <c r="AA429" s="59"/>
      <c r="AB429" s="59">
        <v>3</v>
      </c>
      <c r="AC429">
        <f t="shared" si="15"/>
        <v>3</v>
      </c>
      <c r="AD429" s="59"/>
      <c r="AE429" s="59"/>
      <c r="AF429">
        <f t="shared" si="16"/>
        <v>0</v>
      </c>
    </row>
    <row r="430" spans="1:32">
      <c r="A430" s="16">
        <v>427</v>
      </c>
      <c r="D430" s="59"/>
      <c r="E430">
        <v>3</v>
      </c>
      <c r="F430" s="59"/>
      <c r="G430">
        <v>0</v>
      </c>
      <c r="H430" s="59"/>
      <c r="I430" s="59"/>
      <c r="J430" s="59">
        <v>1</v>
      </c>
      <c r="K430" s="59" t="s">
        <v>320</v>
      </c>
      <c r="AA430" s="59"/>
      <c r="AB430" s="59">
        <v>3</v>
      </c>
      <c r="AC430">
        <f t="shared" si="15"/>
        <v>3</v>
      </c>
      <c r="AD430" s="59"/>
      <c r="AE430" s="59"/>
      <c r="AF430">
        <f t="shared" si="16"/>
        <v>0</v>
      </c>
    </row>
    <row r="431" spans="1:32">
      <c r="A431" s="16">
        <v>428</v>
      </c>
      <c r="D431" s="59"/>
      <c r="E431">
        <v>3</v>
      </c>
      <c r="F431" s="59"/>
      <c r="G431">
        <v>0</v>
      </c>
      <c r="H431" s="59"/>
      <c r="I431" s="59"/>
      <c r="J431" s="59">
        <v>1</v>
      </c>
      <c r="K431" s="59"/>
      <c r="AA431" s="59"/>
      <c r="AB431" s="59"/>
      <c r="AC431">
        <f t="shared" si="15"/>
        <v>0</v>
      </c>
      <c r="AD431" s="59"/>
      <c r="AE431" s="59"/>
      <c r="AF431">
        <f t="shared" si="16"/>
        <v>0</v>
      </c>
    </row>
    <row r="432" spans="1:32">
      <c r="A432" s="16">
        <v>429</v>
      </c>
      <c r="D432" s="59"/>
      <c r="E432">
        <v>0</v>
      </c>
      <c r="F432" s="59"/>
      <c r="G432">
        <v>0</v>
      </c>
      <c r="H432" s="59"/>
      <c r="I432" s="59"/>
      <c r="J432" s="59">
        <v>1</v>
      </c>
      <c r="K432" s="59" t="s">
        <v>321</v>
      </c>
      <c r="AA432" s="59"/>
      <c r="AB432" s="59"/>
      <c r="AC432">
        <f t="shared" si="15"/>
        <v>0</v>
      </c>
      <c r="AD432" s="59"/>
      <c r="AE432" s="59"/>
      <c r="AF432">
        <f t="shared" si="16"/>
        <v>0</v>
      </c>
    </row>
    <row r="433" spans="1:32">
      <c r="A433" s="16">
        <v>430</v>
      </c>
      <c r="D433" s="59"/>
      <c r="E433">
        <v>0</v>
      </c>
      <c r="F433" s="59"/>
      <c r="G433">
        <v>0</v>
      </c>
      <c r="H433" s="59"/>
      <c r="I433" s="59"/>
      <c r="J433" s="59">
        <v>1</v>
      </c>
      <c r="K433" s="59"/>
      <c r="AA433" s="59"/>
      <c r="AB433" s="59"/>
      <c r="AC433">
        <f t="shared" si="15"/>
        <v>0</v>
      </c>
      <c r="AD433" s="59"/>
      <c r="AE433" s="59"/>
      <c r="AF433">
        <f t="shared" si="16"/>
        <v>0</v>
      </c>
    </row>
    <row r="434" spans="1:32">
      <c r="A434" s="16">
        <v>431</v>
      </c>
      <c r="D434" s="59"/>
      <c r="E434">
        <v>0</v>
      </c>
      <c r="F434" s="59"/>
      <c r="G434">
        <v>0</v>
      </c>
      <c r="H434" s="59"/>
      <c r="I434" s="59"/>
      <c r="J434" s="59">
        <v>1</v>
      </c>
      <c r="K434" s="59" t="s">
        <v>322</v>
      </c>
      <c r="AA434" s="59"/>
      <c r="AB434" s="59">
        <v>3</v>
      </c>
      <c r="AC434">
        <f t="shared" si="15"/>
        <v>3</v>
      </c>
      <c r="AD434" s="59"/>
      <c r="AE434" s="59">
        <v>2</v>
      </c>
      <c r="AF434">
        <f t="shared" si="16"/>
        <v>2</v>
      </c>
    </row>
    <row r="435" spans="1:32">
      <c r="A435" s="16">
        <v>432</v>
      </c>
      <c r="D435" s="59">
        <v>1</v>
      </c>
      <c r="E435">
        <v>3</v>
      </c>
      <c r="F435" s="59"/>
      <c r="G435">
        <v>2</v>
      </c>
      <c r="H435" s="59"/>
      <c r="I435" s="59"/>
      <c r="J435" s="59">
        <v>0</v>
      </c>
      <c r="K435" s="59"/>
      <c r="AA435" s="59"/>
      <c r="AB435" s="59">
        <v>3</v>
      </c>
      <c r="AC435">
        <f t="shared" si="15"/>
        <v>3</v>
      </c>
      <c r="AD435" s="59">
        <v>1</v>
      </c>
      <c r="AE435" s="59">
        <v>1</v>
      </c>
      <c r="AF435">
        <f t="shared" si="16"/>
        <v>2</v>
      </c>
    </row>
    <row r="436" spans="1:32">
      <c r="A436" s="16">
        <v>433</v>
      </c>
      <c r="D436" s="59">
        <v>2</v>
      </c>
      <c r="E436">
        <v>3</v>
      </c>
      <c r="F436" s="59"/>
      <c r="G436">
        <v>2</v>
      </c>
      <c r="H436" s="59"/>
      <c r="I436" s="59"/>
      <c r="J436" s="59">
        <v>0</v>
      </c>
      <c r="K436" s="59"/>
      <c r="AA436" s="59"/>
      <c r="AB436" s="59">
        <v>2</v>
      </c>
      <c r="AC436">
        <f t="shared" si="15"/>
        <v>2</v>
      </c>
      <c r="AD436" s="59">
        <v>1</v>
      </c>
      <c r="AE436" s="59"/>
      <c r="AF436">
        <f t="shared" si="16"/>
        <v>1</v>
      </c>
    </row>
    <row r="437" spans="1:32">
      <c r="A437" s="16">
        <v>434</v>
      </c>
      <c r="D437" s="59"/>
      <c r="E437">
        <v>2</v>
      </c>
      <c r="F437" s="59"/>
      <c r="G437">
        <v>1</v>
      </c>
      <c r="H437" s="59"/>
      <c r="I437" s="59"/>
      <c r="J437" s="59">
        <v>0</v>
      </c>
      <c r="K437" s="59"/>
      <c r="AA437" s="59"/>
      <c r="AB437" s="59">
        <v>3</v>
      </c>
      <c r="AC437">
        <f t="shared" si="15"/>
        <v>3</v>
      </c>
      <c r="AD437" s="59">
        <v>1</v>
      </c>
      <c r="AE437" s="59">
        <v>1</v>
      </c>
      <c r="AF437">
        <f t="shared" si="16"/>
        <v>2</v>
      </c>
    </row>
    <row r="438" spans="1:32">
      <c r="A438" s="16">
        <v>435</v>
      </c>
      <c r="D438" s="59"/>
      <c r="E438">
        <v>3</v>
      </c>
      <c r="F438" s="59"/>
      <c r="G438">
        <v>2</v>
      </c>
      <c r="H438" s="59"/>
      <c r="I438" s="59"/>
      <c r="J438" s="59">
        <v>1</v>
      </c>
      <c r="K438" s="59"/>
      <c r="AA438" s="59"/>
      <c r="AB438" s="59">
        <v>3</v>
      </c>
      <c r="AC438">
        <f t="shared" si="15"/>
        <v>3</v>
      </c>
      <c r="AD438" s="59"/>
      <c r="AE438" s="59"/>
      <c r="AF438">
        <f t="shared" si="16"/>
        <v>0</v>
      </c>
    </row>
    <row r="439" spans="1:32">
      <c r="A439" s="16">
        <v>436</v>
      </c>
      <c r="D439" s="59">
        <v>1</v>
      </c>
      <c r="E439">
        <v>3</v>
      </c>
      <c r="F439" s="59"/>
      <c r="G439">
        <v>0</v>
      </c>
      <c r="H439" s="59"/>
      <c r="I439" s="59"/>
      <c r="J439" s="59">
        <v>0</v>
      </c>
      <c r="K439" s="59" t="s">
        <v>323</v>
      </c>
      <c r="AA439" s="59"/>
      <c r="AB439" s="59">
        <v>4</v>
      </c>
      <c r="AC439">
        <f t="shared" si="15"/>
        <v>4</v>
      </c>
      <c r="AD439" s="59"/>
      <c r="AE439" s="59">
        <v>1</v>
      </c>
      <c r="AF439">
        <f t="shared" si="16"/>
        <v>1</v>
      </c>
    </row>
    <row r="440" spans="1:32">
      <c r="A440" s="16">
        <v>437</v>
      </c>
      <c r="D440" s="59"/>
      <c r="E440">
        <v>4</v>
      </c>
      <c r="F440" s="59"/>
      <c r="G440">
        <v>1</v>
      </c>
      <c r="H440" s="59"/>
      <c r="I440" s="59"/>
      <c r="J440" s="59">
        <v>1</v>
      </c>
      <c r="K440" s="59"/>
      <c r="AA440" s="59"/>
      <c r="AB440" s="59">
        <v>3</v>
      </c>
      <c r="AC440">
        <f t="shared" si="15"/>
        <v>3</v>
      </c>
      <c r="AD440" s="59">
        <v>1</v>
      </c>
      <c r="AE440" s="59">
        <v>2</v>
      </c>
      <c r="AF440">
        <f t="shared" si="16"/>
        <v>3</v>
      </c>
    </row>
    <row r="441" spans="1:32">
      <c r="A441" s="16">
        <v>438</v>
      </c>
      <c r="D441" s="59">
        <v>1</v>
      </c>
      <c r="E441">
        <v>3</v>
      </c>
      <c r="F441" s="59"/>
      <c r="G441">
        <v>3</v>
      </c>
      <c r="H441" s="59"/>
      <c r="I441" s="59"/>
      <c r="J441" s="59">
        <v>0</v>
      </c>
      <c r="K441" s="59"/>
      <c r="AA441" s="59"/>
      <c r="AB441" s="59">
        <v>3</v>
      </c>
      <c r="AC441">
        <f t="shared" si="15"/>
        <v>3</v>
      </c>
      <c r="AD441" s="59"/>
      <c r="AE441" s="59"/>
      <c r="AF441">
        <f t="shared" si="16"/>
        <v>0</v>
      </c>
    </row>
    <row r="442" spans="1:32">
      <c r="A442" s="16">
        <v>439</v>
      </c>
      <c r="D442" s="59"/>
      <c r="E442">
        <v>3</v>
      </c>
      <c r="F442" s="59"/>
      <c r="G442">
        <v>0</v>
      </c>
      <c r="H442" s="59"/>
      <c r="I442" s="59"/>
      <c r="J442" s="59">
        <v>1</v>
      </c>
      <c r="K442" s="59" t="s">
        <v>324</v>
      </c>
      <c r="AA442" s="59"/>
      <c r="AB442" s="59"/>
      <c r="AC442">
        <f t="shared" si="15"/>
        <v>0</v>
      </c>
      <c r="AD442" s="59">
        <v>2</v>
      </c>
      <c r="AE442" s="59"/>
      <c r="AF442">
        <f t="shared" si="16"/>
        <v>2</v>
      </c>
    </row>
    <row r="443" spans="1:32">
      <c r="A443" s="16">
        <v>440</v>
      </c>
      <c r="D443" s="59"/>
      <c r="E443">
        <v>0</v>
      </c>
      <c r="F443" s="59"/>
      <c r="G443">
        <v>2</v>
      </c>
      <c r="H443" s="59"/>
      <c r="I443" s="59"/>
      <c r="J443" s="59">
        <v>1</v>
      </c>
      <c r="K443" s="59"/>
      <c r="AA443" s="59"/>
      <c r="AB443" s="59">
        <v>3</v>
      </c>
      <c r="AC443">
        <f t="shared" si="15"/>
        <v>3</v>
      </c>
      <c r="AD443" s="59">
        <v>1</v>
      </c>
      <c r="AE443" s="59">
        <v>1</v>
      </c>
      <c r="AF443">
        <f t="shared" si="16"/>
        <v>2</v>
      </c>
    </row>
    <row r="444" spans="1:32">
      <c r="A444" s="16">
        <v>441</v>
      </c>
      <c r="D444" s="59"/>
      <c r="E444">
        <v>3</v>
      </c>
      <c r="F444" s="59"/>
      <c r="G444">
        <v>2</v>
      </c>
      <c r="H444" s="59"/>
      <c r="I444" s="59"/>
      <c r="J444" s="59">
        <v>1</v>
      </c>
      <c r="K444" s="59" t="s">
        <v>325</v>
      </c>
      <c r="AA444" s="59"/>
      <c r="AB444" s="59">
        <v>3</v>
      </c>
      <c r="AC444">
        <f t="shared" si="15"/>
        <v>3</v>
      </c>
      <c r="AD444" s="59">
        <v>1</v>
      </c>
      <c r="AE444" s="59"/>
      <c r="AF444">
        <f t="shared" si="16"/>
        <v>1</v>
      </c>
    </row>
    <row r="445" spans="1:32">
      <c r="A445" s="16">
        <v>442</v>
      </c>
      <c r="D445" s="59"/>
      <c r="E445">
        <v>3</v>
      </c>
      <c r="F445" s="59"/>
      <c r="G445">
        <v>1</v>
      </c>
      <c r="H445" s="59"/>
      <c r="I445" s="59"/>
      <c r="J445" s="59">
        <v>1</v>
      </c>
      <c r="K445" s="59"/>
      <c r="AA445" s="59"/>
      <c r="AB445" s="59">
        <v>3</v>
      </c>
      <c r="AC445">
        <f t="shared" si="15"/>
        <v>3</v>
      </c>
      <c r="AD445" s="59">
        <v>1</v>
      </c>
      <c r="AE445" s="59"/>
      <c r="AF445">
        <f t="shared" si="16"/>
        <v>1</v>
      </c>
    </row>
    <row r="446" spans="1:32">
      <c r="A446" s="16">
        <v>443</v>
      </c>
      <c r="D446" s="59"/>
      <c r="E446">
        <v>3</v>
      </c>
      <c r="F446" s="59"/>
      <c r="G446">
        <v>1</v>
      </c>
      <c r="H446" s="59"/>
      <c r="I446" s="59"/>
      <c r="J446" s="59">
        <v>1</v>
      </c>
      <c r="K446" s="59" t="s">
        <v>326</v>
      </c>
      <c r="AA446" s="59"/>
      <c r="AB446" s="59">
        <v>5</v>
      </c>
      <c r="AC446">
        <f t="shared" si="15"/>
        <v>5</v>
      </c>
      <c r="AD446" s="59"/>
      <c r="AE446" s="59">
        <v>1</v>
      </c>
      <c r="AF446">
        <f t="shared" si="16"/>
        <v>1</v>
      </c>
    </row>
    <row r="447" spans="1:32">
      <c r="A447" s="16">
        <v>444</v>
      </c>
      <c r="D447" s="59"/>
      <c r="E447">
        <v>5</v>
      </c>
      <c r="F447" s="59"/>
      <c r="G447">
        <v>1</v>
      </c>
      <c r="H447" s="59"/>
      <c r="I447" s="59"/>
      <c r="J447" s="59">
        <v>1</v>
      </c>
      <c r="K447" s="59"/>
      <c r="AA447" s="59"/>
      <c r="AB447" s="59">
        <v>3</v>
      </c>
      <c r="AC447">
        <f t="shared" si="15"/>
        <v>3</v>
      </c>
      <c r="AD447" s="59"/>
      <c r="AE447" s="59">
        <v>1</v>
      </c>
      <c r="AF447">
        <f t="shared" si="16"/>
        <v>1</v>
      </c>
    </row>
    <row r="448" spans="1:32">
      <c r="A448" s="16">
        <v>445</v>
      </c>
      <c r="D448" s="59"/>
      <c r="E448">
        <v>3</v>
      </c>
      <c r="F448" s="59"/>
      <c r="G448">
        <v>1</v>
      </c>
      <c r="H448" s="59"/>
      <c r="I448" s="59"/>
      <c r="J448" s="59">
        <v>1</v>
      </c>
      <c r="K448" s="59" t="s">
        <v>327</v>
      </c>
      <c r="AA448" s="59"/>
      <c r="AB448" s="59"/>
      <c r="AC448">
        <f t="shared" si="15"/>
        <v>0</v>
      </c>
      <c r="AD448" s="59"/>
      <c r="AE448" s="59">
        <v>1</v>
      </c>
      <c r="AF448">
        <f t="shared" si="16"/>
        <v>1</v>
      </c>
    </row>
    <row r="449" spans="1:32">
      <c r="A449" s="16">
        <v>446</v>
      </c>
      <c r="D449" s="59"/>
      <c r="E449">
        <v>0</v>
      </c>
      <c r="F449" s="59"/>
      <c r="G449">
        <v>1</v>
      </c>
      <c r="H449" s="59">
        <v>2</v>
      </c>
      <c r="I449" s="59">
        <v>2</v>
      </c>
      <c r="J449" s="59">
        <v>1</v>
      </c>
      <c r="K449" s="59"/>
      <c r="AA449" s="59">
        <v>1</v>
      </c>
      <c r="AB449" s="59"/>
      <c r="AC449">
        <f t="shared" si="15"/>
        <v>1</v>
      </c>
      <c r="AD449" s="59"/>
      <c r="AE449" s="59"/>
      <c r="AF449">
        <f t="shared" si="16"/>
        <v>0</v>
      </c>
    </row>
    <row r="450" spans="1:32">
      <c r="A450" s="16">
        <v>447</v>
      </c>
      <c r="D450" s="59">
        <v>1</v>
      </c>
      <c r="E450">
        <v>1</v>
      </c>
      <c r="F450" s="59">
        <v>2</v>
      </c>
      <c r="G450">
        <v>0</v>
      </c>
      <c r="H450" s="59"/>
      <c r="I450" s="59"/>
      <c r="J450" s="59">
        <v>1</v>
      </c>
      <c r="K450" s="59"/>
      <c r="AA450" s="59"/>
      <c r="AB450" s="59"/>
      <c r="AC450">
        <f t="shared" si="15"/>
        <v>0</v>
      </c>
      <c r="AD450" s="59"/>
      <c r="AE450" s="59">
        <v>4</v>
      </c>
      <c r="AF450">
        <f t="shared" si="16"/>
        <v>4</v>
      </c>
    </row>
    <row r="451" spans="1:32">
      <c r="A451" s="16">
        <v>448</v>
      </c>
      <c r="D451" s="59"/>
      <c r="E451">
        <v>0</v>
      </c>
      <c r="F451" s="59"/>
      <c r="G451">
        <v>4</v>
      </c>
      <c r="H451" s="59"/>
      <c r="I451" s="59"/>
      <c r="J451" s="59">
        <v>1</v>
      </c>
      <c r="K451" s="59"/>
      <c r="AA451" s="59"/>
      <c r="AB451" s="59"/>
      <c r="AC451">
        <f t="shared" si="15"/>
        <v>0</v>
      </c>
      <c r="AD451" s="59"/>
      <c r="AE451" s="59"/>
      <c r="AF451">
        <f t="shared" si="16"/>
        <v>0</v>
      </c>
    </row>
    <row r="452" spans="1:32">
      <c r="A452" s="16">
        <v>449</v>
      </c>
      <c r="D452" s="59"/>
      <c r="E452">
        <v>0</v>
      </c>
      <c r="F452" s="59"/>
      <c r="G452">
        <v>0</v>
      </c>
      <c r="H452" s="59">
        <v>2</v>
      </c>
      <c r="I452" s="59">
        <v>2</v>
      </c>
      <c r="J452" s="59">
        <v>0</v>
      </c>
      <c r="K452" s="59" t="s">
        <v>328</v>
      </c>
      <c r="AA452" s="59"/>
      <c r="AB452" s="59"/>
      <c r="AC452">
        <f t="shared" ref="AC452:AC515" si="17" xml:space="preserve"> AA452 + AB452</f>
        <v>0</v>
      </c>
      <c r="AD452" s="59"/>
      <c r="AE452" s="59"/>
      <c r="AF452">
        <f t="shared" ref="AF452:AF515" si="18">AD452 + AE452</f>
        <v>0</v>
      </c>
    </row>
    <row r="453" spans="1:32">
      <c r="A453" s="16">
        <v>450</v>
      </c>
      <c r="D453" s="59"/>
      <c r="E453">
        <v>0</v>
      </c>
      <c r="F453" s="59"/>
      <c r="G453">
        <v>0</v>
      </c>
      <c r="H453" s="59">
        <v>2</v>
      </c>
      <c r="I453" s="59">
        <v>2</v>
      </c>
      <c r="J453" s="59">
        <v>1</v>
      </c>
      <c r="K453" s="59" t="s">
        <v>329</v>
      </c>
      <c r="AA453" s="59"/>
      <c r="AB453" s="59">
        <v>1</v>
      </c>
      <c r="AC453">
        <f t="shared" si="17"/>
        <v>1</v>
      </c>
      <c r="AD453" s="59"/>
      <c r="AE453" s="59"/>
      <c r="AF453">
        <f t="shared" si="18"/>
        <v>0</v>
      </c>
    </row>
    <row r="454" spans="1:32">
      <c r="A454" s="16">
        <v>451</v>
      </c>
      <c r="D454" s="59"/>
      <c r="E454">
        <v>1</v>
      </c>
      <c r="F454" s="59"/>
      <c r="G454">
        <v>0</v>
      </c>
      <c r="H454" s="59"/>
      <c r="I454" s="59"/>
      <c r="J454" s="59">
        <v>0</v>
      </c>
      <c r="K454" s="59" t="s">
        <v>330</v>
      </c>
      <c r="AA454" s="59"/>
      <c r="AB454" s="59"/>
      <c r="AC454">
        <f t="shared" si="17"/>
        <v>0</v>
      </c>
      <c r="AD454" s="59"/>
      <c r="AE454" s="59"/>
      <c r="AF454">
        <f t="shared" si="18"/>
        <v>0</v>
      </c>
    </row>
    <row r="455" spans="1:32">
      <c r="A455" s="16">
        <v>452</v>
      </c>
      <c r="D455" s="59"/>
      <c r="E455">
        <v>0</v>
      </c>
      <c r="F455" s="59"/>
      <c r="G455">
        <v>0</v>
      </c>
      <c r="H455" s="59">
        <v>1</v>
      </c>
      <c r="I455" s="59">
        <v>1</v>
      </c>
      <c r="J455" s="59">
        <v>1</v>
      </c>
      <c r="K455" s="59" t="s">
        <v>331</v>
      </c>
      <c r="AA455" s="59"/>
      <c r="AB455" s="59"/>
      <c r="AC455">
        <f t="shared" si="17"/>
        <v>0</v>
      </c>
      <c r="AD455" s="59"/>
      <c r="AE455" s="59"/>
      <c r="AF455">
        <f t="shared" si="18"/>
        <v>0</v>
      </c>
    </row>
    <row r="456" spans="1:32">
      <c r="A456" s="16">
        <v>453</v>
      </c>
      <c r="D456" s="59"/>
      <c r="E456">
        <v>0</v>
      </c>
      <c r="F456" s="59"/>
      <c r="G456">
        <v>0</v>
      </c>
      <c r="H456" s="59">
        <v>1</v>
      </c>
      <c r="I456" s="59">
        <v>1</v>
      </c>
      <c r="J456" s="59">
        <v>1</v>
      </c>
      <c r="K456" s="59"/>
      <c r="AA456" s="59"/>
      <c r="AB456" s="59"/>
      <c r="AC456">
        <f t="shared" si="17"/>
        <v>0</v>
      </c>
      <c r="AD456" s="59"/>
      <c r="AE456" s="59">
        <v>2</v>
      </c>
      <c r="AF456">
        <f t="shared" si="18"/>
        <v>2</v>
      </c>
    </row>
    <row r="457" spans="1:32">
      <c r="A457" s="16">
        <v>454</v>
      </c>
      <c r="D457" s="59"/>
      <c r="E457">
        <v>0</v>
      </c>
      <c r="F457" s="59"/>
      <c r="G457">
        <v>2</v>
      </c>
      <c r="H457" s="59">
        <v>2</v>
      </c>
      <c r="I457" s="59"/>
      <c r="J457" s="59">
        <v>0</v>
      </c>
      <c r="K457" s="59"/>
      <c r="AA457" s="59"/>
      <c r="AB457" s="59"/>
      <c r="AC457">
        <f t="shared" si="17"/>
        <v>0</v>
      </c>
      <c r="AD457" s="59"/>
      <c r="AE457" s="59">
        <v>2</v>
      </c>
      <c r="AF457">
        <f t="shared" si="18"/>
        <v>2</v>
      </c>
    </row>
    <row r="458" spans="1:32">
      <c r="A458" s="16">
        <v>455</v>
      </c>
      <c r="D458" s="59"/>
      <c r="E458">
        <v>0</v>
      </c>
      <c r="F458" s="59"/>
      <c r="G458">
        <v>2</v>
      </c>
      <c r="H458" s="59">
        <v>2</v>
      </c>
      <c r="I458" s="59"/>
      <c r="J458" s="59">
        <v>1</v>
      </c>
      <c r="K458" s="59" t="s">
        <v>332</v>
      </c>
      <c r="AA458" s="59"/>
      <c r="AB458" s="59"/>
      <c r="AC458">
        <f t="shared" si="17"/>
        <v>0</v>
      </c>
      <c r="AD458" s="59">
        <v>1</v>
      </c>
      <c r="AE458" s="59">
        <v>1</v>
      </c>
      <c r="AF458">
        <f t="shared" si="18"/>
        <v>2</v>
      </c>
    </row>
    <row r="459" spans="1:32">
      <c r="A459" s="16">
        <v>456</v>
      </c>
      <c r="D459" s="59"/>
      <c r="E459">
        <v>0</v>
      </c>
      <c r="F459" s="59"/>
      <c r="G459">
        <v>2</v>
      </c>
      <c r="H459" s="59">
        <v>2</v>
      </c>
      <c r="I459" s="59"/>
      <c r="J459" s="59">
        <v>1</v>
      </c>
      <c r="K459" s="59"/>
      <c r="AA459" s="59"/>
      <c r="AB459" s="59"/>
      <c r="AC459">
        <f t="shared" si="17"/>
        <v>0</v>
      </c>
      <c r="AD459" s="59"/>
      <c r="AE459" s="59">
        <v>3</v>
      </c>
      <c r="AF459">
        <f t="shared" si="18"/>
        <v>3</v>
      </c>
    </row>
    <row r="460" spans="1:32">
      <c r="A460" s="16">
        <v>457</v>
      </c>
      <c r="D460" s="59"/>
      <c r="E460">
        <v>0</v>
      </c>
      <c r="F460" s="59"/>
      <c r="G460">
        <v>3</v>
      </c>
      <c r="H460" s="59">
        <v>1</v>
      </c>
      <c r="I460" s="59"/>
      <c r="J460" s="59">
        <v>1</v>
      </c>
      <c r="K460" s="59"/>
      <c r="AA460" s="59"/>
      <c r="AB460" s="59"/>
      <c r="AC460">
        <f t="shared" si="17"/>
        <v>0</v>
      </c>
      <c r="AD460" s="59"/>
      <c r="AE460" s="59">
        <v>3</v>
      </c>
      <c r="AF460">
        <f t="shared" si="18"/>
        <v>3</v>
      </c>
    </row>
    <row r="461" spans="1:32">
      <c r="A461" s="16">
        <v>458</v>
      </c>
      <c r="D461" s="59"/>
      <c r="E461">
        <v>0</v>
      </c>
      <c r="F461" s="59"/>
      <c r="G461">
        <v>3</v>
      </c>
      <c r="H461" s="59">
        <v>1</v>
      </c>
      <c r="I461" s="59"/>
      <c r="J461" s="59">
        <v>1</v>
      </c>
      <c r="K461" s="59" t="s">
        <v>333</v>
      </c>
      <c r="AA461" s="59"/>
      <c r="AB461" s="59"/>
      <c r="AC461">
        <f t="shared" si="17"/>
        <v>0</v>
      </c>
      <c r="AD461" s="59"/>
      <c r="AE461" s="59">
        <v>3</v>
      </c>
      <c r="AF461">
        <f t="shared" si="18"/>
        <v>3</v>
      </c>
    </row>
    <row r="462" spans="1:32">
      <c r="A462" s="16">
        <v>459</v>
      </c>
      <c r="D462" s="59"/>
      <c r="E462">
        <v>0</v>
      </c>
      <c r="F462" s="59"/>
      <c r="G462">
        <v>3</v>
      </c>
      <c r="H462" s="59">
        <v>2</v>
      </c>
      <c r="I462" s="59"/>
      <c r="J462" s="59">
        <v>1</v>
      </c>
      <c r="K462" s="59"/>
      <c r="AA462" s="59"/>
      <c r="AB462" s="59"/>
      <c r="AC462">
        <f t="shared" si="17"/>
        <v>0</v>
      </c>
      <c r="AD462" s="59"/>
      <c r="AE462" s="59">
        <v>3</v>
      </c>
      <c r="AF462">
        <f t="shared" si="18"/>
        <v>3</v>
      </c>
    </row>
    <row r="463" spans="1:32">
      <c r="A463" s="16">
        <v>460</v>
      </c>
      <c r="D463" s="59"/>
      <c r="E463">
        <v>0</v>
      </c>
      <c r="F463" s="59"/>
      <c r="G463">
        <v>3</v>
      </c>
      <c r="H463" s="59">
        <v>2</v>
      </c>
      <c r="I463" s="59"/>
      <c r="J463" s="59">
        <v>1</v>
      </c>
      <c r="K463" s="59" t="s">
        <v>334</v>
      </c>
      <c r="AA463" s="59"/>
      <c r="AB463" s="59"/>
      <c r="AC463">
        <f t="shared" si="17"/>
        <v>0</v>
      </c>
      <c r="AD463" s="59">
        <v>1</v>
      </c>
      <c r="AE463" s="59">
        <v>2</v>
      </c>
      <c r="AF463">
        <f t="shared" si="18"/>
        <v>3</v>
      </c>
    </row>
    <row r="464" spans="1:32">
      <c r="A464" s="16">
        <v>461</v>
      </c>
      <c r="D464" s="59"/>
      <c r="E464">
        <v>0</v>
      </c>
      <c r="F464" s="59"/>
      <c r="G464">
        <v>3</v>
      </c>
      <c r="H464" s="59">
        <v>2</v>
      </c>
      <c r="I464" s="59">
        <v>2</v>
      </c>
      <c r="J464" s="59">
        <v>1</v>
      </c>
      <c r="K464" s="59"/>
      <c r="AA464" s="59"/>
      <c r="AB464" s="59"/>
      <c r="AC464">
        <f t="shared" si="17"/>
        <v>0</v>
      </c>
      <c r="AD464" s="59"/>
      <c r="AE464" s="59">
        <v>2</v>
      </c>
      <c r="AF464">
        <f t="shared" si="18"/>
        <v>2</v>
      </c>
    </row>
    <row r="465" spans="1:32">
      <c r="A465" s="16">
        <v>462</v>
      </c>
      <c r="D465" s="59"/>
      <c r="E465">
        <v>0</v>
      </c>
      <c r="F465" s="59"/>
      <c r="G465">
        <v>2</v>
      </c>
      <c r="H465" s="59">
        <v>1</v>
      </c>
      <c r="I465" s="59">
        <v>2</v>
      </c>
      <c r="J465" s="59">
        <v>1</v>
      </c>
      <c r="K465" s="59"/>
      <c r="AA465" s="59"/>
      <c r="AB465" s="59"/>
      <c r="AC465">
        <f t="shared" si="17"/>
        <v>0</v>
      </c>
      <c r="AD465" s="59"/>
      <c r="AE465" s="59"/>
      <c r="AF465">
        <f t="shared" si="18"/>
        <v>0</v>
      </c>
    </row>
    <row r="466" spans="1:32">
      <c r="A466" s="16">
        <v>463</v>
      </c>
      <c r="D466" s="59"/>
      <c r="E466">
        <v>0</v>
      </c>
      <c r="F466" s="59"/>
      <c r="G466">
        <v>0</v>
      </c>
      <c r="H466" s="59"/>
      <c r="I466" s="59"/>
      <c r="J466" s="59">
        <v>1</v>
      </c>
      <c r="K466" s="59"/>
      <c r="AA466" s="59"/>
      <c r="AB466" s="59"/>
      <c r="AC466">
        <f t="shared" si="17"/>
        <v>0</v>
      </c>
      <c r="AD466" s="59">
        <v>1</v>
      </c>
      <c r="AE466" s="59"/>
      <c r="AF466">
        <f t="shared" si="18"/>
        <v>1</v>
      </c>
    </row>
    <row r="467" spans="1:32">
      <c r="A467" s="16">
        <v>464</v>
      </c>
      <c r="D467" s="59"/>
      <c r="E467">
        <v>0</v>
      </c>
      <c r="F467" s="59"/>
      <c r="G467">
        <v>1</v>
      </c>
      <c r="H467" s="59"/>
      <c r="I467" s="59"/>
      <c r="J467" s="59">
        <v>1</v>
      </c>
      <c r="K467" s="59"/>
      <c r="AA467" s="59"/>
      <c r="AB467" s="59"/>
      <c r="AC467">
        <f t="shared" si="17"/>
        <v>0</v>
      </c>
      <c r="AD467" s="59">
        <v>1</v>
      </c>
      <c r="AE467" s="59"/>
      <c r="AF467">
        <f t="shared" si="18"/>
        <v>1</v>
      </c>
    </row>
    <row r="468" spans="1:32">
      <c r="A468" s="16">
        <v>465</v>
      </c>
      <c r="D468" s="59"/>
      <c r="E468">
        <v>0</v>
      </c>
      <c r="F468" s="59"/>
      <c r="G468">
        <v>1</v>
      </c>
      <c r="H468" s="59"/>
      <c r="I468" s="59"/>
      <c r="J468" s="59">
        <v>1</v>
      </c>
      <c r="K468" s="59"/>
      <c r="AA468" s="59"/>
      <c r="AB468" s="59"/>
      <c r="AC468">
        <f t="shared" si="17"/>
        <v>0</v>
      </c>
      <c r="AD468" s="59"/>
      <c r="AE468" s="59"/>
      <c r="AF468">
        <f t="shared" si="18"/>
        <v>0</v>
      </c>
    </row>
    <row r="469" spans="1:32">
      <c r="A469" s="16">
        <v>466</v>
      </c>
      <c r="D469" s="59"/>
      <c r="E469">
        <v>0</v>
      </c>
      <c r="F469" s="59"/>
      <c r="G469">
        <v>0</v>
      </c>
      <c r="H469" s="59"/>
      <c r="I469" s="59"/>
      <c r="J469" s="59">
        <v>1</v>
      </c>
      <c r="K469" s="59" t="s">
        <v>335</v>
      </c>
      <c r="AA469" s="59"/>
      <c r="AB469" s="59"/>
      <c r="AC469">
        <f t="shared" si="17"/>
        <v>0</v>
      </c>
      <c r="AD469" s="59"/>
      <c r="AE469" s="59"/>
      <c r="AF469">
        <f t="shared" si="18"/>
        <v>0</v>
      </c>
    </row>
    <row r="470" spans="1:32">
      <c r="A470" s="16">
        <v>467</v>
      </c>
      <c r="D470" s="59"/>
      <c r="E470">
        <v>0</v>
      </c>
      <c r="F470" s="59"/>
      <c r="G470">
        <v>0</v>
      </c>
      <c r="H470" s="59"/>
      <c r="I470" s="59"/>
      <c r="J470" s="59">
        <v>1</v>
      </c>
      <c r="K470" s="59" t="s">
        <v>336</v>
      </c>
      <c r="AA470" s="59"/>
      <c r="AB470" s="59"/>
      <c r="AC470">
        <f t="shared" si="17"/>
        <v>0</v>
      </c>
      <c r="AD470" s="59"/>
      <c r="AE470" s="59"/>
      <c r="AF470">
        <f t="shared" si="18"/>
        <v>0</v>
      </c>
    </row>
    <row r="471" spans="1:32">
      <c r="A471" s="16">
        <v>468</v>
      </c>
      <c r="D471" s="59"/>
      <c r="E471">
        <v>0</v>
      </c>
      <c r="F471" s="59"/>
      <c r="G471">
        <v>0</v>
      </c>
      <c r="H471" s="59"/>
      <c r="I471" s="59"/>
      <c r="J471" s="59">
        <v>1</v>
      </c>
      <c r="K471" s="59"/>
      <c r="AA471" s="59"/>
      <c r="AB471" s="59"/>
      <c r="AC471">
        <f t="shared" si="17"/>
        <v>0</v>
      </c>
      <c r="AD471" s="59"/>
      <c r="AE471" s="59"/>
      <c r="AF471">
        <f t="shared" si="18"/>
        <v>0</v>
      </c>
    </row>
    <row r="472" spans="1:32">
      <c r="A472" s="16">
        <v>469</v>
      </c>
      <c r="D472" s="59"/>
      <c r="E472">
        <v>0</v>
      </c>
      <c r="F472" s="59"/>
      <c r="G472">
        <v>0</v>
      </c>
      <c r="H472" s="59"/>
      <c r="I472" s="59"/>
      <c r="J472" s="59">
        <v>1</v>
      </c>
      <c r="K472" s="59" t="s">
        <v>337</v>
      </c>
      <c r="AA472" s="59"/>
      <c r="AB472" s="59"/>
      <c r="AC472">
        <f t="shared" si="17"/>
        <v>0</v>
      </c>
      <c r="AD472" s="59">
        <v>1</v>
      </c>
      <c r="AE472" s="59"/>
      <c r="AF472">
        <f t="shared" si="18"/>
        <v>1</v>
      </c>
    </row>
    <row r="473" spans="1:32">
      <c r="A473" s="16">
        <v>470</v>
      </c>
      <c r="D473" s="59"/>
      <c r="E473">
        <v>0</v>
      </c>
      <c r="F473" s="59"/>
      <c r="G473">
        <v>1</v>
      </c>
      <c r="H473" s="59"/>
      <c r="I473" s="59"/>
      <c r="J473" s="59">
        <v>0</v>
      </c>
      <c r="K473" s="59"/>
      <c r="AA473" s="59"/>
      <c r="AB473" s="59"/>
      <c r="AC473">
        <f t="shared" si="17"/>
        <v>0</v>
      </c>
      <c r="AD473" s="59"/>
      <c r="AE473" s="59"/>
      <c r="AF473">
        <f t="shared" si="18"/>
        <v>0</v>
      </c>
    </row>
    <row r="474" spans="1:32">
      <c r="A474" s="16">
        <v>471</v>
      </c>
      <c r="D474" s="59"/>
      <c r="E474">
        <v>0</v>
      </c>
      <c r="F474" s="59"/>
      <c r="G474">
        <v>0</v>
      </c>
      <c r="H474" s="59"/>
      <c r="I474" s="59"/>
      <c r="J474" s="59">
        <v>1</v>
      </c>
      <c r="K474" s="59" t="s">
        <v>338</v>
      </c>
      <c r="AA474" s="59"/>
      <c r="AB474" s="59"/>
      <c r="AC474">
        <f t="shared" si="17"/>
        <v>0</v>
      </c>
      <c r="AD474" s="59"/>
      <c r="AE474" s="59"/>
      <c r="AF474">
        <f t="shared" si="18"/>
        <v>0</v>
      </c>
    </row>
    <row r="475" spans="1:32">
      <c r="A475" s="16">
        <v>472</v>
      </c>
      <c r="D475" s="59"/>
      <c r="E475">
        <v>0</v>
      </c>
      <c r="F475" s="59"/>
      <c r="G475">
        <v>0</v>
      </c>
      <c r="H475" s="59"/>
      <c r="I475" s="59"/>
      <c r="J475" s="59">
        <v>0</v>
      </c>
      <c r="K475" s="59"/>
      <c r="AA475" s="59"/>
      <c r="AB475" s="59"/>
      <c r="AC475">
        <f t="shared" si="17"/>
        <v>0</v>
      </c>
      <c r="AD475" s="59">
        <v>1</v>
      </c>
      <c r="AE475" s="59"/>
      <c r="AF475">
        <f t="shared" si="18"/>
        <v>1</v>
      </c>
    </row>
    <row r="476" spans="1:32">
      <c r="A476" s="16">
        <v>473</v>
      </c>
      <c r="D476" s="59"/>
      <c r="E476">
        <v>0</v>
      </c>
      <c r="F476" s="59"/>
      <c r="G476">
        <v>1</v>
      </c>
      <c r="H476" s="59"/>
      <c r="I476" s="59"/>
      <c r="J476" s="59">
        <v>0</v>
      </c>
      <c r="K476" s="59" t="s">
        <v>339</v>
      </c>
      <c r="AA476" s="59"/>
      <c r="AB476" s="59"/>
      <c r="AC476">
        <f t="shared" si="17"/>
        <v>0</v>
      </c>
      <c r="AD476" s="59">
        <v>1</v>
      </c>
      <c r="AE476" s="59"/>
      <c r="AF476">
        <f t="shared" si="18"/>
        <v>1</v>
      </c>
    </row>
    <row r="477" spans="1:32">
      <c r="A477" s="16">
        <v>474</v>
      </c>
      <c r="D477" s="59"/>
      <c r="E477">
        <v>0</v>
      </c>
      <c r="F477" s="59"/>
      <c r="G477">
        <v>1</v>
      </c>
      <c r="H477" s="59"/>
      <c r="I477" s="59"/>
      <c r="J477" s="59">
        <v>0</v>
      </c>
      <c r="K477" s="59" t="s">
        <v>340</v>
      </c>
      <c r="AA477" s="59"/>
      <c r="AB477" s="59"/>
      <c r="AC477">
        <f t="shared" si="17"/>
        <v>0</v>
      </c>
      <c r="AD477" s="59"/>
      <c r="AE477" s="59">
        <v>2</v>
      </c>
      <c r="AF477">
        <f t="shared" si="18"/>
        <v>2</v>
      </c>
    </row>
    <row r="478" spans="1:32">
      <c r="A478" s="16">
        <v>475</v>
      </c>
      <c r="D478" s="59">
        <v>1</v>
      </c>
      <c r="E478">
        <v>0</v>
      </c>
      <c r="F478" s="59"/>
      <c r="G478">
        <v>2</v>
      </c>
      <c r="H478" s="59">
        <v>1</v>
      </c>
      <c r="I478" s="59">
        <v>1</v>
      </c>
      <c r="J478" s="59">
        <v>3</v>
      </c>
      <c r="K478" s="59" t="s">
        <v>341</v>
      </c>
      <c r="AA478" s="59"/>
      <c r="AB478" s="59">
        <v>3</v>
      </c>
      <c r="AC478">
        <f t="shared" si="17"/>
        <v>3</v>
      </c>
      <c r="AD478" s="59">
        <v>1</v>
      </c>
      <c r="AE478" s="59">
        <v>1</v>
      </c>
      <c r="AF478">
        <f t="shared" si="18"/>
        <v>2</v>
      </c>
    </row>
    <row r="479" spans="1:32">
      <c r="A479" s="16">
        <v>476</v>
      </c>
      <c r="D479" s="59">
        <v>1</v>
      </c>
      <c r="E479">
        <v>3</v>
      </c>
      <c r="F479" s="59"/>
      <c r="G479">
        <v>2</v>
      </c>
      <c r="H479" s="59"/>
      <c r="I479" s="59"/>
      <c r="J479" s="59">
        <v>1</v>
      </c>
      <c r="K479" s="59"/>
      <c r="AA479" s="59"/>
      <c r="AB479" s="59"/>
      <c r="AC479">
        <f t="shared" si="17"/>
        <v>0</v>
      </c>
      <c r="AD479" s="59">
        <v>2</v>
      </c>
      <c r="AE479" s="59"/>
      <c r="AF479">
        <f t="shared" si="18"/>
        <v>2</v>
      </c>
    </row>
    <row r="480" spans="1:32">
      <c r="A480" s="16">
        <v>477</v>
      </c>
      <c r="D480" s="59"/>
      <c r="E480">
        <v>0</v>
      </c>
      <c r="F480" s="59"/>
      <c r="G480">
        <v>2</v>
      </c>
      <c r="H480" s="59"/>
      <c r="I480" s="59"/>
      <c r="J480" s="59">
        <v>1</v>
      </c>
      <c r="K480" s="59"/>
      <c r="AA480" s="59"/>
      <c r="AB480" s="59">
        <v>1</v>
      </c>
      <c r="AC480">
        <f t="shared" si="17"/>
        <v>1</v>
      </c>
      <c r="AD480" s="59"/>
      <c r="AE480" s="59"/>
      <c r="AF480">
        <f t="shared" si="18"/>
        <v>0</v>
      </c>
    </row>
    <row r="481" spans="1:32">
      <c r="A481" s="16">
        <v>478</v>
      </c>
      <c r="D481" s="59"/>
      <c r="E481">
        <v>1</v>
      </c>
      <c r="F481" s="59"/>
      <c r="G481">
        <v>0</v>
      </c>
      <c r="H481" s="59"/>
      <c r="I481" s="59"/>
      <c r="J481" s="59">
        <v>1</v>
      </c>
      <c r="K481" s="59" t="s">
        <v>342</v>
      </c>
      <c r="AA481" s="59"/>
      <c r="AB481" s="59"/>
      <c r="AC481">
        <f t="shared" si="17"/>
        <v>0</v>
      </c>
      <c r="AD481" s="59">
        <v>2</v>
      </c>
      <c r="AE481" s="59"/>
      <c r="AF481">
        <f t="shared" si="18"/>
        <v>2</v>
      </c>
    </row>
    <row r="482" spans="1:32">
      <c r="A482" s="16">
        <v>479</v>
      </c>
      <c r="D482" s="59"/>
      <c r="E482">
        <v>0</v>
      </c>
      <c r="F482" s="59"/>
      <c r="G482">
        <v>2</v>
      </c>
      <c r="H482" s="59"/>
      <c r="I482" s="59"/>
      <c r="J482" s="59">
        <v>1</v>
      </c>
      <c r="K482" s="59"/>
      <c r="AA482" s="59"/>
      <c r="AB482" s="59"/>
      <c r="AC482">
        <f t="shared" si="17"/>
        <v>0</v>
      </c>
      <c r="AD482" s="59">
        <v>2</v>
      </c>
      <c r="AE482" s="59"/>
      <c r="AF482">
        <f t="shared" si="18"/>
        <v>2</v>
      </c>
    </row>
    <row r="483" spans="1:32">
      <c r="A483" s="16">
        <v>480</v>
      </c>
      <c r="D483" s="59"/>
      <c r="E483">
        <v>0</v>
      </c>
      <c r="F483" s="59"/>
      <c r="G483">
        <v>2</v>
      </c>
      <c r="H483" s="59"/>
      <c r="I483" s="59"/>
      <c r="J483" s="59">
        <v>1</v>
      </c>
      <c r="K483" s="59"/>
      <c r="AA483" s="59"/>
      <c r="AB483" s="59"/>
      <c r="AC483">
        <f t="shared" si="17"/>
        <v>0</v>
      </c>
      <c r="AD483" s="59"/>
      <c r="AE483" s="59"/>
      <c r="AF483">
        <f t="shared" si="18"/>
        <v>0</v>
      </c>
    </row>
    <row r="484" spans="1:32">
      <c r="A484" s="16">
        <v>481</v>
      </c>
      <c r="D484" s="59"/>
      <c r="E484">
        <v>0</v>
      </c>
      <c r="F484" s="59"/>
      <c r="G484">
        <v>0</v>
      </c>
      <c r="H484" s="59"/>
      <c r="I484" s="59"/>
      <c r="J484" s="59">
        <v>0</v>
      </c>
      <c r="K484" s="59" t="s">
        <v>343</v>
      </c>
      <c r="AA484" s="59"/>
      <c r="AB484" s="59"/>
      <c r="AC484">
        <f t="shared" si="17"/>
        <v>0</v>
      </c>
      <c r="AD484" s="59">
        <v>2</v>
      </c>
      <c r="AE484" s="59"/>
      <c r="AF484">
        <f t="shared" si="18"/>
        <v>2</v>
      </c>
    </row>
    <row r="485" spans="1:32">
      <c r="A485" s="16">
        <v>482</v>
      </c>
      <c r="D485" s="59"/>
      <c r="E485">
        <v>0</v>
      </c>
      <c r="F485" s="59"/>
      <c r="G485">
        <v>2</v>
      </c>
      <c r="H485" s="59"/>
      <c r="I485" s="59"/>
      <c r="J485" s="59">
        <v>1</v>
      </c>
      <c r="K485" s="59"/>
      <c r="AA485" s="59"/>
      <c r="AB485" s="59"/>
      <c r="AC485">
        <f t="shared" si="17"/>
        <v>0</v>
      </c>
      <c r="AD485" s="59"/>
      <c r="AE485" s="59">
        <v>1</v>
      </c>
      <c r="AF485">
        <f t="shared" si="18"/>
        <v>1</v>
      </c>
    </row>
    <row r="486" spans="1:32">
      <c r="A486" s="16">
        <v>483</v>
      </c>
      <c r="D486" s="59"/>
      <c r="E486">
        <v>0</v>
      </c>
      <c r="F486" s="59"/>
      <c r="G486">
        <v>1</v>
      </c>
      <c r="H486" s="59"/>
      <c r="I486" s="59"/>
      <c r="J486" s="59">
        <v>1</v>
      </c>
      <c r="K486" s="59"/>
      <c r="AA486" s="59"/>
      <c r="AB486" s="59"/>
      <c r="AC486">
        <f t="shared" si="17"/>
        <v>0</v>
      </c>
      <c r="AD486" s="59">
        <v>1</v>
      </c>
      <c r="AE486" s="59"/>
      <c r="AF486">
        <f t="shared" si="18"/>
        <v>1</v>
      </c>
    </row>
    <row r="487" spans="1:32">
      <c r="A487" s="16">
        <v>484</v>
      </c>
      <c r="D487" s="59"/>
      <c r="E487">
        <v>0</v>
      </c>
      <c r="F487" s="59"/>
      <c r="G487">
        <v>1</v>
      </c>
      <c r="H487" s="59"/>
      <c r="I487" s="59"/>
      <c r="J487" s="59">
        <v>1</v>
      </c>
      <c r="K487" s="59" t="s">
        <v>344</v>
      </c>
      <c r="AA487" s="59"/>
      <c r="AB487" s="59"/>
      <c r="AC487">
        <f t="shared" si="17"/>
        <v>0</v>
      </c>
      <c r="AD487" s="59">
        <v>1</v>
      </c>
      <c r="AE487" s="59"/>
      <c r="AF487">
        <f t="shared" si="18"/>
        <v>1</v>
      </c>
    </row>
    <row r="488" spans="1:32">
      <c r="A488" s="16">
        <v>485</v>
      </c>
      <c r="D488" s="59"/>
      <c r="E488">
        <v>0</v>
      </c>
      <c r="F488" s="59"/>
      <c r="G488">
        <v>1</v>
      </c>
      <c r="H488" s="59"/>
      <c r="I488" s="59"/>
      <c r="J488" s="59">
        <v>1</v>
      </c>
      <c r="K488" s="59"/>
      <c r="AA488" s="59"/>
      <c r="AB488" s="59"/>
      <c r="AC488">
        <f t="shared" si="17"/>
        <v>0</v>
      </c>
      <c r="AD488" s="59"/>
      <c r="AE488" s="59"/>
      <c r="AF488">
        <f t="shared" si="18"/>
        <v>0</v>
      </c>
    </row>
    <row r="489" spans="1:32">
      <c r="A489" s="16">
        <v>486</v>
      </c>
      <c r="B489" s="1"/>
      <c r="C489" s="1"/>
      <c r="D489" s="59"/>
      <c r="E489" s="1">
        <v>0</v>
      </c>
      <c r="F489" s="59"/>
      <c r="G489" s="1">
        <v>0</v>
      </c>
      <c r="H489" s="59"/>
      <c r="I489" s="59"/>
      <c r="J489" s="59">
        <v>2</v>
      </c>
      <c r="K489" s="59"/>
      <c r="AA489" s="59"/>
      <c r="AB489" s="59"/>
      <c r="AC489">
        <f t="shared" si="17"/>
        <v>0</v>
      </c>
      <c r="AD489" s="59">
        <v>1</v>
      </c>
      <c r="AE489" s="59"/>
      <c r="AF489">
        <f t="shared" si="18"/>
        <v>1</v>
      </c>
    </row>
    <row r="490" spans="1:32">
      <c r="D490" s="59"/>
      <c r="E490">
        <v>0</v>
      </c>
      <c r="F490" s="59"/>
      <c r="G490">
        <v>1</v>
      </c>
      <c r="H490" s="59"/>
      <c r="I490" s="59"/>
      <c r="J490" s="59">
        <v>2</v>
      </c>
      <c r="K490" s="59" t="s">
        <v>345</v>
      </c>
      <c r="AA490" s="59"/>
      <c r="AB490" s="59"/>
      <c r="AC490">
        <f t="shared" si="17"/>
        <v>0</v>
      </c>
      <c r="AD490" s="59">
        <v>1</v>
      </c>
      <c r="AE490" s="59"/>
      <c r="AF490">
        <f t="shared" si="18"/>
        <v>1</v>
      </c>
    </row>
    <row r="491" spans="1:32">
      <c r="D491" s="59"/>
      <c r="E491">
        <v>0</v>
      </c>
      <c r="F491" s="59"/>
      <c r="G491">
        <v>1</v>
      </c>
      <c r="H491" s="59"/>
      <c r="I491" s="59"/>
      <c r="J491" s="59">
        <v>1</v>
      </c>
      <c r="K491" s="59" t="s">
        <v>346</v>
      </c>
      <c r="AA491" s="59"/>
      <c r="AB491" s="59"/>
      <c r="AC491">
        <f t="shared" si="17"/>
        <v>0</v>
      </c>
      <c r="AD491" s="59">
        <v>2</v>
      </c>
      <c r="AE491" s="59"/>
      <c r="AF491">
        <f t="shared" si="18"/>
        <v>2</v>
      </c>
    </row>
    <row r="492" spans="1:32">
      <c r="D492" s="59"/>
      <c r="E492">
        <v>0</v>
      </c>
      <c r="F492" s="59"/>
      <c r="G492">
        <v>2</v>
      </c>
      <c r="H492" s="59"/>
      <c r="I492" s="59"/>
      <c r="J492" s="59">
        <v>1</v>
      </c>
      <c r="K492" s="59"/>
      <c r="AA492" s="59"/>
      <c r="AB492" s="59"/>
      <c r="AC492">
        <f t="shared" si="17"/>
        <v>0</v>
      </c>
      <c r="AD492" s="59">
        <v>1</v>
      </c>
      <c r="AE492" s="59"/>
      <c r="AF492">
        <f t="shared" si="18"/>
        <v>1</v>
      </c>
    </row>
    <row r="493" spans="1:32">
      <c r="D493" s="59"/>
      <c r="E493">
        <v>0</v>
      </c>
      <c r="F493" s="59"/>
      <c r="G493">
        <v>1</v>
      </c>
      <c r="H493" s="59"/>
      <c r="I493" s="59"/>
      <c r="J493" s="59">
        <v>1</v>
      </c>
      <c r="K493" s="59"/>
      <c r="AA493" s="59"/>
      <c r="AB493" s="59"/>
      <c r="AC493">
        <f t="shared" si="17"/>
        <v>0</v>
      </c>
      <c r="AD493" s="59">
        <v>1</v>
      </c>
      <c r="AE493" s="59"/>
      <c r="AF493">
        <f t="shared" si="18"/>
        <v>1</v>
      </c>
    </row>
    <row r="494" spans="1:32">
      <c r="D494" s="59"/>
      <c r="E494">
        <v>0</v>
      </c>
      <c r="F494" s="59"/>
      <c r="G494">
        <v>1</v>
      </c>
      <c r="H494" s="59"/>
      <c r="I494" s="59"/>
      <c r="J494" s="59">
        <v>1</v>
      </c>
      <c r="K494" s="59"/>
      <c r="AA494" s="59"/>
      <c r="AB494" s="59"/>
      <c r="AC494">
        <f t="shared" si="17"/>
        <v>0</v>
      </c>
      <c r="AD494" s="59">
        <v>1</v>
      </c>
      <c r="AE494" s="59"/>
      <c r="AF494">
        <f t="shared" si="18"/>
        <v>1</v>
      </c>
    </row>
    <row r="495" spans="1:32">
      <c r="D495" s="59"/>
      <c r="E495">
        <v>0</v>
      </c>
      <c r="F495" s="59"/>
      <c r="G495">
        <v>1</v>
      </c>
      <c r="H495" s="59"/>
      <c r="I495" s="59"/>
      <c r="J495" s="59">
        <v>2</v>
      </c>
      <c r="K495" s="59" t="s">
        <v>347</v>
      </c>
      <c r="AA495" s="59"/>
      <c r="AB495" s="59"/>
      <c r="AC495">
        <f t="shared" si="17"/>
        <v>0</v>
      </c>
      <c r="AD495" s="59">
        <v>1</v>
      </c>
      <c r="AE495" s="59"/>
      <c r="AF495">
        <f t="shared" si="18"/>
        <v>1</v>
      </c>
    </row>
    <row r="496" spans="1:32">
      <c r="D496" s="59"/>
      <c r="E496">
        <v>0</v>
      </c>
      <c r="F496" s="59"/>
      <c r="G496">
        <v>1</v>
      </c>
      <c r="H496" s="59"/>
      <c r="I496" s="59"/>
      <c r="J496" s="59">
        <v>1</v>
      </c>
      <c r="K496" s="59" t="s">
        <v>348</v>
      </c>
      <c r="AA496" s="59"/>
      <c r="AB496" s="59"/>
      <c r="AC496">
        <f t="shared" si="17"/>
        <v>0</v>
      </c>
      <c r="AD496" s="59">
        <v>2</v>
      </c>
      <c r="AE496" s="59"/>
      <c r="AF496">
        <f t="shared" si="18"/>
        <v>2</v>
      </c>
    </row>
    <row r="497" spans="4:32">
      <c r="D497" s="59"/>
      <c r="E497">
        <v>0</v>
      </c>
      <c r="F497" s="59"/>
      <c r="G497">
        <v>2</v>
      </c>
      <c r="H497" s="59"/>
      <c r="I497" s="59"/>
      <c r="J497" s="59">
        <v>1</v>
      </c>
      <c r="K497" s="59" t="s">
        <v>349</v>
      </c>
      <c r="AA497" s="59"/>
      <c r="AB497" s="59"/>
      <c r="AC497">
        <f t="shared" si="17"/>
        <v>0</v>
      </c>
      <c r="AD497" s="59">
        <v>1</v>
      </c>
      <c r="AE497" s="59"/>
      <c r="AF497">
        <f t="shared" si="18"/>
        <v>1</v>
      </c>
    </row>
    <row r="498" spans="4:32">
      <c r="D498" s="59"/>
      <c r="E498">
        <v>0</v>
      </c>
      <c r="F498" s="59"/>
      <c r="G498">
        <v>1</v>
      </c>
      <c r="H498" s="59"/>
      <c r="I498" s="59"/>
      <c r="J498" s="59">
        <v>1</v>
      </c>
      <c r="K498" s="59"/>
      <c r="AA498" s="59"/>
      <c r="AB498" s="59"/>
      <c r="AC498">
        <f t="shared" si="17"/>
        <v>0</v>
      </c>
      <c r="AD498" s="59"/>
      <c r="AE498" s="59"/>
      <c r="AF498">
        <f t="shared" si="18"/>
        <v>0</v>
      </c>
    </row>
    <row r="499" spans="4:32">
      <c r="D499" s="59"/>
      <c r="E499">
        <v>0</v>
      </c>
      <c r="F499" s="59"/>
      <c r="G499">
        <v>0</v>
      </c>
      <c r="H499" s="59"/>
      <c r="I499" s="59"/>
      <c r="J499" s="59">
        <v>1</v>
      </c>
      <c r="K499" s="59" t="s">
        <v>350</v>
      </c>
      <c r="AA499" s="59"/>
      <c r="AB499" s="59"/>
      <c r="AC499">
        <f t="shared" si="17"/>
        <v>0</v>
      </c>
      <c r="AD499" s="59"/>
      <c r="AE499" s="59"/>
      <c r="AF499">
        <f t="shared" si="18"/>
        <v>0</v>
      </c>
    </row>
    <row r="500" spans="4:32">
      <c r="D500" s="59"/>
      <c r="E500">
        <v>0</v>
      </c>
      <c r="F500" s="59"/>
      <c r="G500">
        <v>0</v>
      </c>
      <c r="H500" s="59"/>
      <c r="I500" s="59"/>
      <c r="J500" s="59">
        <v>1</v>
      </c>
      <c r="K500" s="59" t="s">
        <v>351</v>
      </c>
      <c r="AA500" s="59"/>
      <c r="AB500" s="59"/>
      <c r="AC500">
        <f t="shared" si="17"/>
        <v>0</v>
      </c>
      <c r="AD500" s="59"/>
      <c r="AE500" s="59">
        <v>2</v>
      </c>
      <c r="AF500">
        <f t="shared" si="18"/>
        <v>2</v>
      </c>
    </row>
    <row r="501" spans="4:32">
      <c r="D501" s="59"/>
      <c r="E501">
        <v>0</v>
      </c>
      <c r="F501" s="59"/>
      <c r="G501">
        <v>2</v>
      </c>
      <c r="H501" s="59"/>
      <c r="I501" s="59"/>
      <c r="J501" s="59">
        <v>1</v>
      </c>
      <c r="K501" s="59"/>
      <c r="AA501" s="59"/>
      <c r="AB501" s="59"/>
      <c r="AC501">
        <f t="shared" si="17"/>
        <v>0</v>
      </c>
      <c r="AD501" s="59">
        <v>1</v>
      </c>
      <c r="AE501" s="59"/>
      <c r="AF501">
        <f t="shared" si="18"/>
        <v>1</v>
      </c>
    </row>
    <row r="502" spans="4:32">
      <c r="D502" s="59"/>
      <c r="E502">
        <v>0</v>
      </c>
      <c r="F502" s="59"/>
      <c r="G502">
        <v>1</v>
      </c>
      <c r="H502" s="59"/>
      <c r="I502" s="59"/>
      <c r="J502" s="59">
        <v>1</v>
      </c>
      <c r="K502" s="59" t="s">
        <v>352</v>
      </c>
      <c r="AA502" s="59"/>
      <c r="AB502" s="59"/>
      <c r="AC502">
        <f t="shared" si="17"/>
        <v>0</v>
      </c>
      <c r="AD502" s="59">
        <v>2</v>
      </c>
      <c r="AE502" s="59"/>
      <c r="AF502">
        <f t="shared" si="18"/>
        <v>2</v>
      </c>
    </row>
    <row r="503" spans="4:32">
      <c r="D503" s="59"/>
      <c r="E503">
        <v>0</v>
      </c>
      <c r="F503" s="59"/>
      <c r="G503">
        <v>2</v>
      </c>
      <c r="H503" s="59"/>
      <c r="I503" s="59"/>
      <c r="J503" s="59">
        <v>1</v>
      </c>
      <c r="K503" s="59"/>
      <c r="AA503" s="59"/>
      <c r="AB503" s="59"/>
      <c r="AC503">
        <f t="shared" si="17"/>
        <v>0</v>
      </c>
      <c r="AD503" s="59">
        <v>2</v>
      </c>
      <c r="AE503" s="59"/>
      <c r="AF503">
        <f t="shared" si="18"/>
        <v>2</v>
      </c>
    </row>
    <row r="504" spans="4:32">
      <c r="D504" s="59"/>
      <c r="E504">
        <v>0</v>
      </c>
      <c r="F504" s="59"/>
      <c r="G504">
        <v>2</v>
      </c>
      <c r="H504" s="59"/>
      <c r="I504" s="59"/>
      <c r="J504" s="59">
        <v>1</v>
      </c>
      <c r="K504" s="59"/>
      <c r="AA504" s="59"/>
      <c r="AB504" s="59"/>
      <c r="AC504">
        <f t="shared" si="17"/>
        <v>0</v>
      </c>
      <c r="AD504" s="59">
        <v>2</v>
      </c>
      <c r="AE504" s="59"/>
      <c r="AF504">
        <f t="shared" si="18"/>
        <v>2</v>
      </c>
    </row>
    <row r="505" spans="4:32">
      <c r="D505" s="59"/>
      <c r="E505">
        <v>0</v>
      </c>
      <c r="F505" s="59"/>
      <c r="G505">
        <v>2</v>
      </c>
      <c r="H505" s="59"/>
      <c r="I505" s="59"/>
      <c r="J505" s="59">
        <v>1</v>
      </c>
      <c r="K505" s="59" t="s">
        <v>353</v>
      </c>
      <c r="AA505" s="59"/>
      <c r="AB505" s="59"/>
      <c r="AC505">
        <f t="shared" si="17"/>
        <v>0</v>
      </c>
      <c r="AD505" s="59"/>
      <c r="AE505" s="59"/>
      <c r="AF505">
        <f t="shared" si="18"/>
        <v>0</v>
      </c>
    </row>
    <row r="506" spans="4:32">
      <c r="D506" s="59">
        <v>5</v>
      </c>
      <c r="E506">
        <v>0</v>
      </c>
      <c r="F506" s="59"/>
      <c r="G506">
        <v>0</v>
      </c>
      <c r="H506" s="59"/>
      <c r="I506" s="59"/>
      <c r="J506" s="59">
        <v>0</v>
      </c>
      <c r="K506" s="59" t="s">
        <v>354</v>
      </c>
      <c r="AA506" s="59"/>
      <c r="AB506" s="59">
        <v>3</v>
      </c>
      <c r="AC506">
        <f t="shared" si="17"/>
        <v>3</v>
      </c>
      <c r="AD506" s="59"/>
      <c r="AE506" s="59"/>
      <c r="AF506">
        <f t="shared" si="18"/>
        <v>0</v>
      </c>
    </row>
    <row r="507" spans="4:32">
      <c r="D507" s="59"/>
      <c r="E507">
        <v>3</v>
      </c>
      <c r="F507" s="59"/>
      <c r="G507">
        <v>0</v>
      </c>
      <c r="H507" s="59"/>
      <c r="I507" s="59"/>
      <c r="J507" s="59">
        <v>3</v>
      </c>
      <c r="K507" s="59"/>
      <c r="AA507" s="59"/>
      <c r="AB507" s="59">
        <v>4</v>
      </c>
      <c r="AC507">
        <f t="shared" si="17"/>
        <v>4</v>
      </c>
      <c r="AD507" s="59"/>
      <c r="AE507" s="59"/>
      <c r="AF507">
        <f t="shared" si="18"/>
        <v>0</v>
      </c>
    </row>
    <row r="508" spans="4:32">
      <c r="D508" s="59"/>
      <c r="E508">
        <v>4</v>
      </c>
      <c r="F508" s="59"/>
      <c r="G508">
        <v>0</v>
      </c>
      <c r="H508" s="59"/>
      <c r="I508" s="59"/>
      <c r="J508" s="59">
        <v>2</v>
      </c>
      <c r="K508" s="59"/>
      <c r="AA508" s="59"/>
      <c r="AB508" s="59">
        <v>2</v>
      </c>
      <c r="AC508">
        <f t="shared" si="17"/>
        <v>2</v>
      </c>
      <c r="AD508" s="59"/>
      <c r="AE508" s="59"/>
      <c r="AF508">
        <f t="shared" si="18"/>
        <v>0</v>
      </c>
    </row>
    <row r="509" spans="4:32">
      <c r="D509" s="59"/>
      <c r="E509">
        <v>2</v>
      </c>
      <c r="F509" s="59"/>
      <c r="G509">
        <v>0</v>
      </c>
      <c r="H509" s="59"/>
      <c r="I509" s="59"/>
      <c r="J509" s="59">
        <v>3</v>
      </c>
      <c r="K509" s="59"/>
      <c r="AA509" s="59"/>
      <c r="AB509" s="59">
        <v>5</v>
      </c>
      <c r="AC509">
        <f t="shared" si="17"/>
        <v>5</v>
      </c>
      <c r="AD509" s="59"/>
      <c r="AE509" s="59"/>
      <c r="AF509">
        <f t="shared" si="18"/>
        <v>0</v>
      </c>
    </row>
    <row r="510" spans="4:32">
      <c r="D510" s="59"/>
      <c r="E510">
        <v>5</v>
      </c>
      <c r="F510" s="59"/>
      <c r="G510">
        <v>0</v>
      </c>
      <c r="H510" s="59"/>
      <c r="I510" s="59"/>
      <c r="J510" s="59">
        <v>0</v>
      </c>
      <c r="K510" s="59" t="s">
        <v>355</v>
      </c>
      <c r="AA510" s="59"/>
      <c r="AB510" s="59">
        <v>3</v>
      </c>
      <c r="AC510">
        <f t="shared" si="17"/>
        <v>3</v>
      </c>
      <c r="AD510" s="59"/>
      <c r="AE510" s="59"/>
      <c r="AF510">
        <f t="shared" si="18"/>
        <v>0</v>
      </c>
    </row>
    <row r="511" spans="4:32">
      <c r="D511" s="59"/>
      <c r="E511">
        <v>3</v>
      </c>
      <c r="F511" s="59"/>
      <c r="G511">
        <v>0</v>
      </c>
      <c r="H511" s="59"/>
      <c r="I511" s="59"/>
      <c r="J511" s="59">
        <v>3</v>
      </c>
      <c r="K511" s="59"/>
      <c r="AA511" s="59"/>
      <c r="AB511" s="59">
        <v>2</v>
      </c>
      <c r="AC511">
        <f t="shared" si="17"/>
        <v>2</v>
      </c>
      <c r="AD511" s="59"/>
      <c r="AE511" s="59"/>
      <c r="AF511">
        <f t="shared" si="18"/>
        <v>0</v>
      </c>
    </row>
    <row r="512" spans="4:32">
      <c r="D512" s="59"/>
      <c r="E512">
        <v>2</v>
      </c>
      <c r="F512" s="59"/>
      <c r="G512">
        <v>0</v>
      </c>
      <c r="H512" s="59"/>
      <c r="I512" s="59"/>
      <c r="J512" s="59">
        <v>3</v>
      </c>
      <c r="K512" s="59" t="s">
        <v>356</v>
      </c>
      <c r="AA512" s="59"/>
      <c r="AB512" s="59">
        <v>3</v>
      </c>
      <c r="AC512">
        <f t="shared" si="17"/>
        <v>3</v>
      </c>
      <c r="AD512" s="59"/>
      <c r="AE512" s="59"/>
      <c r="AF512">
        <f t="shared" si="18"/>
        <v>0</v>
      </c>
    </row>
    <row r="513" spans="4:32">
      <c r="D513" s="59"/>
      <c r="E513">
        <v>3</v>
      </c>
      <c r="F513" s="59"/>
      <c r="G513">
        <v>0</v>
      </c>
      <c r="H513" s="59"/>
      <c r="I513" s="59"/>
      <c r="J513" s="59">
        <v>1</v>
      </c>
      <c r="K513" s="59" t="s">
        <v>357</v>
      </c>
      <c r="AA513" s="59"/>
      <c r="AB513" s="59">
        <v>4</v>
      </c>
      <c r="AC513">
        <f t="shared" si="17"/>
        <v>4</v>
      </c>
      <c r="AD513" s="59"/>
      <c r="AE513" s="59"/>
      <c r="AF513">
        <f t="shared" si="18"/>
        <v>0</v>
      </c>
    </row>
    <row r="514" spans="4:32">
      <c r="D514" s="59"/>
      <c r="E514">
        <v>4</v>
      </c>
      <c r="F514" s="59"/>
      <c r="G514">
        <v>0</v>
      </c>
      <c r="H514" s="59"/>
      <c r="I514" s="59"/>
      <c r="J514" s="59">
        <v>2</v>
      </c>
      <c r="K514" s="59" t="s">
        <v>358</v>
      </c>
      <c r="AA514" s="59"/>
      <c r="AB514" s="59">
        <v>3</v>
      </c>
      <c r="AC514">
        <f t="shared" si="17"/>
        <v>3</v>
      </c>
      <c r="AD514" s="59"/>
      <c r="AE514" s="59"/>
      <c r="AF514">
        <f t="shared" si="18"/>
        <v>0</v>
      </c>
    </row>
    <row r="515" spans="4:32">
      <c r="D515" s="59"/>
      <c r="E515">
        <v>3</v>
      </c>
      <c r="F515" s="59"/>
      <c r="G515">
        <v>0</v>
      </c>
      <c r="H515" s="59"/>
      <c r="I515" s="59"/>
      <c r="J515" s="59">
        <v>3</v>
      </c>
      <c r="K515" s="59" t="s">
        <v>359</v>
      </c>
      <c r="AA515" s="59"/>
      <c r="AB515" s="59">
        <v>3</v>
      </c>
      <c r="AC515">
        <f t="shared" si="17"/>
        <v>3</v>
      </c>
      <c r="AD515" s="59"/>
      <c r="AE515" s="59"/>
      <c r="AF515">
        <f t="shared" si="18"/>
        <v>0</v>
      </c>
    </row>
    <row r="516" spans="4:32">
      <c r="D516" s="59"/>
      <c r="E516">
        <v>3</v>
      </c>
      <c r="F516" s="59"/>
      <c r="G516">
        <v>0</v>
      </c>
      <c r="H516" s="59"/>
      <c r="I516" s="59"/>
      <c r="J516" s="59">
        <v>2</v>
      </c>
      <c r="K516" s="59"/>
      <c r="AA516" s="59"/>
      <c r="AB516" s="59">
        <v>3</v>
      </c>
      <c r="AC516">
        <f t="shared" ref="AC516:AC579" si="19" xml:space="preserve"> AA516 + AB516</f>
        <v>3</v>
      </c>
      <c r="AD516" s="59"/>
      <c r="AE516" s="59"/>
      <c r="AF516">
        <f t="shared" ref="AF516:AF579" si="20">AD516 + AE516</f>
        <v>0</v>
      </c>
    </row>
    <row r="517" spans="4:32">
      <c r="D517" s="59"/>
      <c r="E517">
        <v>3</v>
      </c>
      <c r="F517" s="59"/>
      <c r="G517">
        <v>0</v>
      </c>
      <c r="H517" s="59"/>
      <c r="I517" s="59"/>
      <c r="J517" s="59">
        <v>3</v>
      </c>
      <c r="K517" s="59" t="s">
        <v>360</v>
      </c>
      <c r="AA517" s="59"/>
      <c r="AB517" s="59">
        <v>4</v>
      </c>
      <c r="AC517">
        <f t="shared" si="19"/>
        <v>4</v>
      </c>
      <c r="AD517" s="59"/>
      <c r="AE517" s="59"/>
      <c r="AF517">
        <f t="shared" si="20"/>
        <v>0</v>
      </c>
    </row>
    <row r="518" spans="4:32">
      <c r="D518" s="59"/>
      <c r="E518">
        <v>4</v>
      </c>
      <c r="F518" s="59"/>
      <c r="G518">
        <v>0</v>
      </c>
      <c r="H518" s="59"/>
      <c r="I518" s="59"/>
      <c r="J518" s="59">
        <v>3</v>
      </c>
      <c r="K518" s="59" t="s">
        <v>361</v>
      </c>
      <c r="AA518" s="59"/>
      <c r="AB518" s="59">
        <v>3</v>
      </c>
      <c r="AC518">
        <f t="shared" si="19"/>
        <v>3</v>
      </c>
      <c r="AD518" s="59"/>
      <c r="AE518" s="59">
        <v>2</v>
      </c>
      <c r="AF518">
        <f t="shared" si="20"/>
        <v>2</v>
      </c>
    </row>
    <row r="519" spans="4:32">
      <c r="D519" s="59">
        <v>1</v>
      </c>
      <c r="E519">
        <v>3</v>
      </c>
      <c r="F519" s="59"/>
      <c r="G519">
        <v>2</v>
      </c>
      <c r="H519" s="59"/>
      <c r="I519" s="59"/>
      <c r="J519" s="59">
        <v>3</v>
      </c>
      <c r="K519" s="59"/>
      <c r="AA519" s="59"/>
      <c r="AB519" s="59">
        <v>3</v>
      </c>
      <c r="AC519">
        <f t="shared" si="19"/>
        <v>3</v>
      </c>
      <c r="AD519" s="59"/>
      <c r="AE519" s="59"/>
      <c r="AF519">
        <f t="shared" si="20"/>
        <v>0</v>
      </c>
    </row>
    <row r="520" spans="4:32">
      <c r="D520" s="59">
        <v>2</v>
      </c>
      <c r="E520">
        <v>3</v>
      </c>
      <c r="F520" s="59"/>
      <c r="G520">
        <v>0</v>
      </c>
      <c r="H520" s="59"/>
      <c r="I520" s="59"/>
      <c r="J520" s="59">
        <v>3</v>
      </c>
      <c r="K520" s="59"/>
      <c r="AA520" s="59"/>
      <c r="AB520" s="59">
        <v>3</v>
      </c>
      <c r="AC520">
        <f t="shared" si="19"/>
        <v>3</v>
      </c>
      <c r="AD520" s="59"/>
      <c r="AE520" s="59"/>
      <c r="AF520">
        <f t="shared" si="20"/>
        <v>0</v>
      </c>
    </row>
    <row r="521" spans="4:32">
      <c r="D521" s="59">
        <v>2</v>
      </c>
      <c r="E521">
        <v>3</v>
      </c>
      <c r="F521" s="59"/>
      <c r="G521">
        <v>0</v>
      </c>
      <c r="H521" s="59"/>
      <c r="I521" s="59"/>
      <c r="J521" s="59">
        <v>3</v>
      </c>
      <c r="K521" s="59"/>
      <c r="AA521" s="59"/>
      <c r="AB521" s="59">
        <v>3</v>
      </c>
      <c r="AC521">
        <f t="shared" si="19"/>
        <v>3</v>
      </c>
      <c r="AD521" s="59"/>
      <c r="AE521" s="59"/>
      <c r="AF521">
        <f t="shared" si="20"/>
        <v>0</v>
      </c>
    </row>
    <row r="522" spans="4:32">
      <c r="D522" s="59">
        <v>2</v>
      </c>
      <c r="E522">
        <v>3</v>
      </c>
      <c r="F522" s="59"/>
      <c r="G522">
        <v>0</v>
      </c>
      <c r="H522" s="59"/>
      <c r="I522" s="59"/>
      <c r="J522" s="59">
        <v>3</v>
      </c>
      <c r="K522" s="59" t="s">
        <v>362</v>
      </c>
      <c r="AA522" s="59"/>
      <c r="AB522" s="59"/>
      <c r="AC522">
        <f t="shared" si="19"/>
        <v>0</v>
      </c>
      <c r="AD522" s="59"/>
      <c r="AE522" s="59"/>
      <c r="AF522">
        <f t="shared" si="20"/>
        <v>0</v>
      </c>
    </row>
    <row r="523" spans="4:32">
      <c r="D523" s="59"/>
      <c r="E523">
        <v>0</v>
      </c>
      <c r="F523" s="59"/>
      <c r="G523">
        <v>0</v>
      </c>
      <c r="H523" s="59"/>
      <c r="I523" s="59"/>
      <c r="J523" s="59">
        <v>1</v>
      </c>
      <c r="K523" s="59"/>
      <c r="AA523" s="59"/>
      <c r="AB523" s="59"/>
      <c r="AC523">
        <f t="shared" si="19"/>
        <v>0</v>
      </c>
      <c r="AD523" s="59"/>
      <c r="AE523" s="59"/>
      <c r="AF523">
        <f t="shared" si="20"/>
        <v>0</v>
      </c>
    </row>
    <row r="524" spans="4:32">
      <c r="D524" s="59"/>
      <c r="E524">
        <v>0</v>
      </c>
      <c r="F524" s="59"/>
      <c r="G524">
        <v>0</v>
      </c>
      <c r="H524" s="59"/>
      <c r="I524" s="59"/>
      <c r="J524" s="59">
        <v>2</v>
      </c>
      <c r="K524" s="59"/>
      <c r="AA524" s="59"/>
      <c r="AB524" s="59"/>
      <c r="AC524">
        <f t="shared" si="19"/>
        <v>0</v>
      </c>
      <c r="AD524" s="59"/>
      <c r="AE524" s="59"/>
      <c r="AF524">
        <f t="shared" si="20"/>
        <v>0</v>
      </c>
    </row>
    <row r="525" spans="4:32">
      <c r="D525" s="59"/>
      <c r="E525">
        <v>0</v>
      </c>
      <c r="F525" s="59"/>
      <c r="G525">
        <v>0</v>
      </c>
      <c r="H525" s="59"/>
      <c r="I525" s="59"/>
      <c r="J525" s="59">
        <v>1</v>
      </c>
      <c r="K525" s="59" t="s">
        <v>363</v>
      </c>
      <c r="AA525" s="59"/>
      <c r="AB525" s="59"/>
      <c r="AC525">
        <f t="shared" si="19"/>
        <v>0</v>
      </c>
      <c r="AD525" s="59"/>
      <c r="AE525" s="59"/>
      <c r="AF525">
        <f t="shared" si="20"/>
        <v>0</v>
      </c>
    </row>
    <row r="526" spans="4:32">
      <c r="D526" s="59"/>
      <c r="E526">
        <v>0</v>
      </c>
      <c r="F526" s="59"/>
      <c r="G526">
        <v>0</v>
      </c>
      <c r="H526" s="59"/>
      <c r="I526" s="59"/>
      <c r="J526" s="59">
        <v>1</v>
      </c>
      <c r="K526" s="59" t="s">
        <v>364</v>
      </c>
      <c r="AA526" s="59"/>
      <c r="AB526" s="59"/>
      <c r="AC526">
        <f t="shared" si="19"/>
        <v>0</v>
      </c>
      <c r="AD526" s="59"/>
      <c r="AE526" s="59"/>
      <c r="AF526">
        <f t="shared" si="20"/>
        <v>0</v>
      </c>
    </row>
    <row r="527" spans="4:32">
      <c r="D527" s="59"/>
      <c r="E527">
        <v>0</v>
      </c>
      <c r="F527" s="59"/>
      <c r="G527">
        <v>0</v>
      </c>
      <c r="H527" s="59"/>
      <c r="I527" s="59"/>
      <c r="J527" s="59">
        <v>2</v>
      </c>
      <c r="K527" s="59"/>
      <c r="AA527" s="59"/>
      <c r="AB527" s="59"/>
      <c r="AC527">
        <f t="shared" si="19"/>
        <v>0</v>
      </c>
      <c r="AD527" s="59"/>
      <c r="AE527" s="59"/>
      <c r="AF527">
        <f t="shared" si="20"/>
        <v>0</v>
      </c>
    </row>
    <row r="528" spans="4:32">
      <c r="D528" s="59"/>
      <c r="E528">
        <v>0</v>
      </c>
      <c r="F528" s="59"/>
      <c r="G528">
        <v>0</v>
      </c>
      <c r="H528" s="59"/>
      <c r="I528" s="59"/>
      <c r="J528" s="59">
        <v>2</v>
      </c>
      <c r="K528" s="59"/>
      <c r="AA528" s="59"/>
      <c r="AB528" s="59"/>
      <c r="AC528">
        <f t="shared" si="19"/>
        <v>0</v>
      </c>
      <c r="AD528" s="59"/>
      <c r="AE528" s="59">
        <v>1</v>
      </c>
      <c r="AF528">
        <f t="shared" si="20"/>
        <v>1</v>
      </c>
    </row>
    <row r="529" spans="4:32">
      <c r="D529" s="59"/>
      <c r="E529">
        <v>0</v>
      </c>
      <c r="F529" s="59"/>
      <c r="G529">
        <v>1</v>
      </c>
      <c r="H529" s="59"/>
      <c r="I529" s="59"/>
      <c r="J529" s="59">
        <v>2</v>
      </c>
      <c r="K529" s="59" t="s">
        <v>365</v>
      </c>
      <c r="AA529" s="59"/>
      <c r="AB529" s="59"/>
      <c r="AC529">
        <f t="shared" si="19"/>
        <v>0</v>
      </c>
      <c r="AD529" s="59"/>
      <c r="AE529" s="59">
        <v>1</v>
      </c>
      <c r="AF529">
        <f t="shared" si="20"/>
        <v>1</v>
      </c>
    </row>
    <row r="530" spans="4:32">
      <c r="D530" s="59"/>
      <c r="E530">
        <v>0</v>
      </c>
      <c r="F530" s="59"/>
      <c r="G530">
        <v>1</v>
      </c>
      <c r="H530" s="59"/>
      <c r="I530" s="59"/>
      <c r="J530" s="59">
        <v>1</v>
      </c>
      <c r="K530" s="59"/>
      <c r="AA530" s="59"/>
      <c r="AB530" s="59"/>
      <c r="AC530">
        <f t="shared" si="19"/>
        <v>0</v>
      </c>
      <c r="AD530" s="59"/>
      <c r="AE530" s="59">
        <v>1</v>
      </c>
      <c r="AF530">
        <f t="shared" si="20"/>
        <v>1</v>
      </c>
    </row>
    <row r="531" spans="4:32">
      <c r="D531" s="59"/>
      <c r="E531">
        <v>0</v>
      </c>
      <c r="F531" s="59"/>
      <c r="G531">
        <v>1</v>
      </c>
      <c r="H531" s="59"/>
      <c r="I531" s="59"/>
      <c r="J531" s="59">
        <v>1</v>
      </c>
      <c r="K531" s="59" t="s">
        <v>366</v>
      </c>
      <c r="AA531" s="59"/>
      <c r="AB531" s="59"/>
      <c r="AC531">
        <f t="shared" si="19"/>
        <v>0</v>
      </c>
      <c r="AD531" s="59">
        <v>0</v>
      </c>
      <c r="AE531" s="59"/>
      <c r="AF531">
        <f t="shared" si="20"/>
        <v>0</v>
      </c>
    </row>
    <row r="532" spans="4:32">
      <c r="D532" s="59"/>
      <c r="E532">
        <v>0</v>
      </c>
      <c r="F532" s="59"/>
      <c r="G532">
        <v>0</v>
      </c>
      <c r="H532" s="59"/>
      <c r="I532" s="59"/>
      <c r="J532" s="59">
        <v>1</v>
      </c>
      <c r="K532" s="59" t="s">
        <v>367</v>
      </c>
      <c r="AA532" s="59"/>
      <c r="AB532" s="59"/>
      <c r="AC532">
        <f t="shared" si="19"/>
        <v>0</v>
      </c>
      <c r="AD532" s="59"/>
      <c r="AE532" s="59">
        <v>1</v>
      </c>
      <c r="AF532">
        <f t="shared" si="20"/>
        <v>1</v>
      </c>
    </row>
    <row r="533" spans="4:32">
      <c r="D533" s="59"/>
      <c r="E533">
        <v>0</v>
      </c>
      <c r="F533" s="59"/>
      <c r="G533">
        <v>1</v>
      </c>
      <c r="H533" s="59"/>
      <c r="I533" s="59"/>
      <c r="J533" s="59">
        <v>1</v>
      </c>
      <c r="K533" s="59" t="s">
        <v>154</v>
      </c>
      <c r="AA533" s="59"/>
      <c r="AB533" s="59"/>
      <c r="AC533">
        <f t="shared" si="19"/>
        <v>0</v>
      </c>
      <c r="AD533" s="59"/>
      <c r="AE533" s="59">
        <v>1</v>
      </c>
      <c r="AF533">
        <f t="shared" si="20"/>
        <v>1</v>
      </c>
    </row>
    <row r="534" spans="4:32">
      <c r="D534" s="59"/>
      <c r="E534">
        <v>0</v>
      </c>
      <c r="F534" s="59"/>
      <c r="G534">
        <v>1</v>
      </c>
      <c r="H534" s="59"/>
      <c r="I534" s="59"/>
      <c r="J534" s="59">
        <v>1</v>
      </c>
      <c r="K534" s="59" t="s">
        <v>368</v>
      </c>
      <c r="AA534" s="59"/>
      <c r="AB534" s="59"/>
      <c r="AC534">
        <f t="shared" si="19"/>
        <v>0</v>
      </c>
      <c r="AD534" s="59"/>
      <c r="AE534" s="59"/>
      <c r="AF534">
        <f t="shared" si="20"/>
        <v>0</v>
      </c>
    </row>
    <row r="535" spans="4:32">
      <c r="D535" s="59"/>
      <c r="E535">
        <v>0</v>
      </c>
      <c r="F535" s="59"/>
      <c r="G535">
        <v>0</v>
      </c>
      <c r="H535" s="59"/>
      <c r="I535" s="59"/>
      <c r="J535" s="59">
        <v>1</v>
      </c>
      <c r="K535" s="59" t="s">
        <v>369</v>
      </c>
      <c r="AA535" s="59"/>
      <c r="AB535" s="59"/>
      <c r="AC535">
        <f t="shared" si="19"/>
        <v>0</v>
      </c>
      <c r="AD535" s="59"/>
      <c r="AE535" s="59"/>
      <c r="AF535">
        <f t="shared" si="20"/>
        <v>0</v>
      </c>
    </row>
    <row r="536" spans="4:32">
      <c r="D536" s="59"/>
      <c r="E536">
        <v>0</v>
      </c>
      <c r="F536" s="59"/>
      <c r="G536">
        <v>0</v>
      </c>
      <c r="H536" s="59"/>
      <c r="I536" s="59"/>
      <c r="J536" s="59">
        <v>2</v>
      </c>
      <c r="K536" s="59" t="s">
        <v>370</v>
      </c>
      <c r="AA536" s="59"/>
      <c r="AB536" s="59"/>
      <c r="AC536">
        <f t="shared" si="19"/>
        <v>0</v>
      </c>
      <c r="AD536" s="59"/>
      <c r="AE536" s="59">
        <v>1</v>
      </c>
      <c r="AF536">
        <f t="shared" si="20"/>
        <v>1</v>
      </c>
    </row>
    <row r="537" spans="4:32">
      <c r="D537" s="59"/>
      <c r="E537">
        <v>0</v>
      </c>
      <c r="F537" s="59"/>
      <c r="G537">
        <v>1</v>
      </c>
      <c r="H537" s="59"/>
      <c r="I537" s="59"/>
      <c r="J537" s="59">
        <v>2</v>
      </c>
      <c r="K537" s="59" t="s">
        <v>371</v>
      </c>
      <c r="AA537" s="59"/>
      <c r="AB537" s="59"/>
      <c r="AC537">
        <f t="shared" si="19"/>
        <v>0</v>
      </c>
      <c r="AD537" s="59"/>
      <c r="AE537" s="59"/>
      <c r="AF537">
        <f t="shared" si="20"/>
        <v>0</v>
      </c>
    </row>
    <row r="538" spans="4:32">
      <c r="D538" s="59"/>
      <c r="E538">
        <v>0</v>
      </c>
      <c r="F538" s="59"/>
      <c r="G538">
        <v>0</v>
      </c>
      <c r="H538" s="59"/>
      <c r="I538" s="59"/>
      <c r="J538" s="59">
        <v>0</v>
      </c>
      <c r="K538" s="59" t="s">
        <v>372</v>
      </c>
      <c r="AA538" s="59"/>
      <c r="AB538" s="59">
        <v>2</v>
      </c>
      <c r="AC538">
        <f t="shared" si="19"/>
        <v>2</v>
      </c>
      <c r="AD538" s="59"/>
      <c r="AE538" s="59"/>
      <c r="AF538">
        <f t="shared" si="20"/>
        <v>0</v>
      </c>
    </row>
    <row r="539" spans="4:32">
      <c r="D539" s="59"/>
      <c r="E539">
        <v>2</v>
      </c>
      <c r="F539" s="59"/>
      <c r="G539">
        <v>0</v>
      </c>
      <c r="H539" s="59"/>
      <c r="I539" s="59"/>
      <c r="J539" s="59">
        <v>2</v>
      </c>
      <c r="K539" s="59"/>
      <c r="AA539" s="59"/>
      <c r="AB539" s="59"/>
      <c r="AC539">
        <f t="shared" si="19"/>
        <v>0</v>
      </c>
      <c r="AD539" s="59"/>
      <c r="AE539" s="59"/>
      <c r="AF539">
        <f t="shared" si="20"/>
        <v>0</v>
      </c>
    </row>
    <row r="540" spans="4:32">
      <c r="D540" s="59"/>
      <c r="E540">
        <v>0</v>
      </c>
      <c r="F540" s="59"/>
      <c r="G540">
        <v>0</v>
      </c>
      <c r="H540" s="59"/>
      <c r="I540" s="59"/>
      <c r="J540" s="59">
        <v>1</v>
      </c>
      <c r="K540" s="59" t="s">
        <v>373</v>
      </c>
      <c r="AA540" s="59"/>
      <c r="AB540" s="59"/>
      <c r="AC540">
        <f t="shared" si="19"/>
        <v>0</v>
      </c>
      <c r="AD540" s="59"/>
      <c r="AE540" s="59">
        <v>1</v>
      </c>
      <c r="AF540">
        <f t="shared" si="20"/>
        <v>1</v>
      </c>
    </row>
    <row r="541" spans="4:32" ht="29">
      <c r="D541" s="59"/>
      <c r="E541">
        <v>0</v>
      </c>
      <c r="F541" s="59"/>
      <c r="G541">
        <v>1</v>
      </c>
      <c r="H541" s="59"/>
      <c r="I541" s="59"/>
      <c r="J541" s="59">
        <v>1</v>
      </c>
      <c r="K541" s="60" t="s">
        <v>374</v>
      </c>
      <c r="AA541" s="59"/>
      <c r="AB541" s="59"/>
      <c r="AC541">
        <f t="shared" si="19"/>
        <v>0</v>
      </c>
      <c r="AD541" s="59"/>
      <c r="AE541" s="59"/>
      <c r="AF541">
        <f t="shared" si="20"/>
        <v>0</v>
      </c>
    </row>
    <row r="542" spans="4:32">
      <c r="D542" s="59"/>
      <c r="E542">
        <v>0</v>
      </c>
      <c r="F542" s="59"/>
      <c r="G542">
        <v>0</v>
      </c>
      <c r="H542" s="59"/>
      <c r="I542" s="59"/>
      <c r="J542" s="59">
        <v>0</v>
      </c>
      <c r="K542" s="59"/>
      <c r="AA542" s="59"/>
      <c r="AB542" s="59"/>
      <c r="AC542">
        <f t="shared" si="19"/>
        <v>0</v>
      </c>
      <c r="AD542" s="59"/>
      <c r="AE542" s="59"/>
      <c r="AF542">
        <f t="shared" si="20"/>
        <v>0</v>
      </c>
    </row>
    <row r="543" spans="4:32">
      <c r="D543" s="59"/>
      <c r="E543">
        <v>0</v>
      </c>
      <c r="F543" s="59"/>
      <c r="G543">
        <v>0</v>
      </c>
      <c r="H543" s="59"/>
      <c r="I543" s="59"/>
      <c r="J543" s="59">
        <v>1</v>
      </c>
      <c r="K543" s="59" t="s">
        <v>375</v>
      </c>
      <c r="AA543" s="59"/>
      <c r="AB543" s="59"/>
      <c r="AC543">
        <f t="shared" si="19"/>
        <v>0</v>
      </c>
      <c r="AD543" s="59"/>
      <c r="AE543" s="59"/>
      <c r="AF543">
        <f t="shared" si="20"/>
        <v>0</v>
      </c>
    </row>
    <row r="544" spans="4:32">
      <c r="D544" s="59"/>
      <c r="E544">
        <v>0</v>
      </c>
      <c r="F544" s="59"/>
      <c r="G544">
        <v>0</v>
      </c>
      <c r="H544" s="59"/>
      <c r="I544" s="59"/>
      <c r="J544" s="59">
        <v>1</v>
      </c>
      <c r="K544" s="59"/>
      <c r="AA544" s="59"/>
      <c r="AB544" s="59"/>
      <c r="AC544">
        <f t="shared" si="19"/>
        <v>0</v>
      </c>
      <c r="AD544" s="59">
        <v>1</v>
      </c>
      <c r="AE544" s="59"/>
      <c r="AF544">
        <f t="shared" si="20"/>
        <v>1</v>
      </c>
    </row>
    <row r="545" spans="4:32">
      <c r="D545" s="59"/>
      <c r="E545">
        <v>0</v>
      </c>
      <c r="F545" s="59"/>
      <c r="G545">
        <v>1</v>
      </c>
      <c r="H545" s="59"/>
      <c r="I545" s="59"/>
      <c r="J545" s="59">
        <v>1</v>
      </c>
      <c r="K545" s="59" t="s">
        <v>376</v>
      </c>
      <c r="AA545" s="59"/>
      <c r="AB545" s="59"/>
      <c r="AC545">
        <f t="shared" si="19"/>
        <v>0</v>
      </c>
      <c r="AD545" s="59"/>
      <c r="AE545" s="59"/>
      <c r="AF545">
        <f t="shared" si="20"/>
        <v>0</v>
      </c>
    </row>
    <row r="546" spans="4:32">
      <c r="D546" s="59"/>
      <c r="E546">
        <v>0</v>
      </c>
      <c r="F546" s="59"/>
      <c r="G546">
        <v>0</v>
      </c>
      <c r="H546" s="59"/>
      <c r="I546" s="59"/>
      <c r="J546" s="59">
        <v>1</v>
      </c>
      <c r="K546" s="59" t="s">
        <v>377</v>
      </c>
      <c r="AA546" s="59"/>
      <c r="AB546" s="59"/>
      <c r="AC546">
        <f t="shared" si="19"/>
        <v>0</v>
      </c>
      <c r="AD546" s="59"/>
      <c r="AE546" s="59"/>
      <c r="AF546">
        <f t="shared" si="20"/>
        <v>0</v>
      </c>
    </row>
    <row r="547" spans="4:32">
      <c r="D547" s="59"/>
      <c r="E547">
        <v>0</v>
      </c>
      <c r="F547" s="59"/>
      <c r="G547">
        <v>0</v>
      </c>
      <c r="H547" s="59"/>
      <c r="I547" s="59"/>
      <c r="J547" s="59">
        <v>1</v>
      </c>
      <c r="K547" s="59" t="s">
        <v>378</v>
      </c>
      <c r="AA547" s="59"/>
      <c r="AB547" s="59"/>
      <c r="AC547">
        <f t="shared" si="19"/>
        <v>0</v>
      </c>
      <c r="AD547" s="59"/>
      <c r="AE547" s="59"/>
      <c r="AF547">
        <f t="shared" si="20"/>
        <v>0</v>
      </c>
    </row>
    <row r="548" spans="4:32">
      <c r="D548" s="59"/>
      <c r="E548">
        <v>0</v>
      </c>
      <c r="F548" s="59"/>
      <c r="G548">
        <v>0</v>
      </c>
      <c r="H548" s="59"/>
      <c r="I548" s="59"/>
      <c r="J548" s="59">
        <v>0</v>
      </c>
      <c r="K548" s="59" t="s">
        <v>379</v>
      </c>
      <c r="AA548" s="59"/>
      <c r="AB548" s="59"/>
      <c r="AC548">
        <f t="shared" si="19"/>
        <v>0</v>
      </c>
      <c r="AD548" s="59"/>
      <c r="AE548" s="59"/>
      <c r="AF548">
        <f t="shared" si="20"/>
        <v>0</v>
      </c>
    </row>
    <row r="549" spans="4:32">
      <c r="D549" s="59"/>
      <c r="E549">
        <v>0</v>
      </c>
      <c r="F549" s="59"/>
      <c r="G549">
        <v>0</v>
      </c>
      <c r="H549" s="59"/>
      <c r="I549" s="59"/>
      <c r="J549" s="59">
        <v>0</v>
      </c>
      <c r="K549" s="59" t="s">
        <v>280</v>
      </c>
      <c r="AA549" s="59"/>
      <c r="AB549" s="59"/>
      <c r="AC549">
        <f t="shared" si="19"/>
        <v>0</v>
      </c>
      <c r="AD549" s="59">
        <v>1</v>
      </c>
      <c r="AE549" s="59"/>
      <c r="AF549">
        <f t="shared" si="20"/>
        <v>1</v>
      </c>
    </row>
    <row r="550" spans="4:32">
      <c r="D550" s="59"/>
      <c r="E550">
        <v>0</v>
      </c>
      <c r="F550" s="59"/>
      <c r="G550">
        <v>1</v>
      </c>
      <c r="H550" s="59"/>
      <c r="I550" s="59"/>
      <c r="J550" s="59">
        <v>0</v>
      </c>
      <c r="K550" s="59" t="s">
        <v>380</v>
      </c>
      <c r="AA550" s="59"/>
      <c r="AB550" s="59"/>
      <c r="AC550">
        <f t="shared" si="19"/>
        <v>0</v>
      </c>
      <c r="AD550" s="59">
        <v>1</v>
      </c>
      <c r="AE550" s="59"/>
      <c r="AF550">
        <f t="shared" si="20"/>
        <v>1</v>
      </c>
    </row>
    <row r="551" spans="4:32">
      <c r="D551" s="59"/>
      <c r="E551">
        <v>0</v>
      </c>
      <c r="F551" s="59"/>
      <c r="G551">
        <v>1</v>
      </c>
      <c r="H551" s="59"/>
      <c r="I551" s="59"/>
      <c r="J551" s="59">
        <v>1</v>
      </c>
      <c r="K551" s="59" t="s">
        <v>381</v>
      </c>
      <c r="AA551" s="59"/>
      <c r="AB551" s="59"/>
      <c r="AC551">
        <f t="shared" si="19"/>
        <v>0</v>
      </c>
      <c r="AD551" s="59">
        <v>1</v>
      </c>
      <c r="AE551" s="59"/>
      <c r="AF551">
        <f t="shared" si="20"/>
        <v>1</v>
      </c>
    </row>
    <row r="552" spans="4:32">
      <c r="D552" s="59"/>
      <c r="E552">
        <v>0</v>
      </c>
      <c r="F552" s="59"/>
      <c r="G552">
        <v>1</v>
      </c>
      <c r="H552" s="59"/>
      <c r="I552" s="59"/>
      <c r="J552" s="59">
        <v>1</v>
      </c>
      <c r="K552" s="59" t="s">
        <v>382</v>
      </c>
      <c r="AA552" s="59"/>
      <c r="AB552" s="59"/>
      <c r="AC552">
        <f t="shared" si="19"/>
        <v>0</v>
      </c>
      <c r="AD552" s="59"/>
      <c r="AE552" s="59"/>
      <c r="AF552">
        <f t="shared" si="20"/>
        <v>0</v>
      </c>
    </row>
    <row r="553" spans="4:32">
      <c r="D553" s="59"/>
      <c r="E553">
        <v>0</v>
      </c>
      <c r="F553" s="59"/>
      <c r="G553">
        <v>0</v>
      </c>
      <c r="H553" s="59"/>
      <c r="I553" s="59"/>
      <c r="J553" s="59">
        <v>1</v>
      </c>
      <c r="K553" s="59"/>
      <c r="AA553" s="59"/>
      <c r="AB553" s="59"/>
      <c r="AC553">
        <f t="shared" si="19"/>
        <v>0</v>
      </c>
      <c r="AD553" s="59"/>
      <c r="AE553" s="59"/>
      <c r="AF553">
        <f t="shared" si="20"/>
        <v>0</v>
      </c>
    </row>
    <row r="554" spans="4:32">
      <c r="D554" s="59"/>
      <c r="E554">
        <v>0</v>
      </c>
      <c r="F554" s="59"/>
      <c r="G554">
        <v>0</v>
      </c>
      <c r="H554" s="59"/>
      <c r="I554" s="59"/>
      <c r="J554" s="59">
        <v>1</v>
      </c>
      <c r="K554" s="59" t="s">
        <v>383</v>
      </c>
      <c r="AA554" s="59"/>
      <c r="AB554" s="59"/>
      <c r="AC554">
        <f t="shared" si="19"/>
        <v>0</v>
      </c>
      <c r="AD554" s="59"/>
      <c r="AE554" s="59"/>
      <c r="AF554">
        <f t="shared" si="20"/>
        <v>0</v>
      </c>
    </row>
    <row r="555" spans="4:32">
      <c r="D555" s="59"/>
      <c r="E555">
        <v>0</v>
      </c>
      <c r="F555" s="59"/>
      <c r="G555">
        <v>0</v>
      </c>
      <c r="H555" s="59"/>
      <c r="I555" s="59"/>
      <c r="J555" s="59">
        <v>0</v>
      </c>
      <c r="K555" s="59"/>
      <c r="AA555" s="59"/>
      <c r="AB555" s="59">
        <v>2</v>
      </c>
      <c r="AC555">
        <f t="shared" si="19"/>
        <v>2</v>
      </c>
      <c r="AD555" s="59"/>
      <c r="AE555" s="59">
        <v>1</v>
      </c>
      <c r="AF555">
        <f t="shared" si="20"/>
        <v>1</v>
      </c>
    </row>
    <row r="556" spans="4:32">
      <c r="D556" s="59">
        <v>1</v>
      </c>
      <c r="E556">
        <v>2</v>
      </c>
      <c r="F556" s="59"/>
      <c r="G556">
        <v>1</v>
      </c>
      <c r="H556" s="59"/>
      <c r="I556" s="59"/>
      <c r="J556" s="59">
        <v>1</v>
      </c>
      <c r="K556" s="59"/>
      <c r="AA556" s="59"/>
      <c r="AB556" s="59"/>
      <c r="AC556">
        <f t="shared" si="19"/>
        <v>0</v>
      </c>
      <c r="AD556" s="59"/>
      <c r="AE556" s="59"/>
      <c r="AF556">
        <f t="shared" si="20"/>
        <v>0</v>
      </c>
    </row>
    <row r="557" spans="4:32">
      <c r="D557" s="59"/>
      <c r="E557">
        <v>0</v>
      </c>
      <c r="F557" s="59"/>
      <c r="G557">
        <v>0</v>
      </c>
      <c r="H557" s="59"/>
      <c r="I557" s="59"/>
      <c r="J557" s="59">
        <v>1</v>
      </c>
      <c r="K557" s="59"/>
      <c r="AA557" s="59"/>
      <c r="AB557" s="59">
        <v>1</v>
      </c>
      <c r="AC557">
        <f t="shared" si="19"/>
        <v>1</v>
      </c>
      <c r="AD557" s="59"/>
      <c r="AE557" s="59"/>
      <c r="AF557">
        <f t="shared" si="20"/>
        <v>0</v>
      </c>
    </row>
    <row r="558" spans="4:32">
      <c r="D558" s="59"/>
      <c r="E558">
        <v>1</v>
      </c>
      <c r="F558" s="59"/>
      <c r="G558">
        <v>0</v>
      </c>
      <c r="H558" s="59"/>
      <c r="I558" s="59"/>
      <c r="J558" s="59">
        <v>1</v>
      </c>
      <c r="K558" s="59" t="s">
        <v>384</v>
      </c>
      <c r="AA558" s="59"/>
      <c r="AB558" s="59">
        <v>1</v>
      </c>
      <c r="AC558">
        <f t="shared" si="19"/>
        <v>1</v>
      </c>
      <c r="AD558" s="59"/>
      <c r="AE558" s="59"/>
      <c r="AF558">
        <f t="shared" si="20"/>
        <v>0</v>
      </c>
    </row>
    <row r="559" spans="4:32">
      <c r="D559" s="59"/>
      <c r="E559">
        <v>1</v>
      </c>
      <c r="F559" s="59"/>
      <c r="G559">
        <v>0</v>
      </c>
      <c r="H559" s="59"/>
      <c r="I559" s="59"/>
      <c r="J559" s="59">
        <v>1</v>
      </c>
      <c r="K559" s="59" t="s">
        <v>385</v>
      </c>
      <c r="AA559" s="59"/>
      <c r="AB559" s="59"/>
      <c r="AC559">
        <f t="shared" si="19"/>
        <v>0</v>
      </c>
      <c r="AD559" s="59"/>
      <c r="AE559" s="59"/>
      <c r="AF559">
        <f t="shared" si="20"/>
        <v>0</v>
      </c>
    </row>
    <row r="560" spans="4:32">
      <c r="D560" s="59"/>
      <c r="E560">
        <v>0</v>
      </c>
      <c r="F560" s="59"/>
      <c r="G560">
        <v>0</v>
      </c>
      <c r="H560" s="59"/>
      <c r="I560" s="59"/>
      <c r="J560" s="59">
        <v>1</v>
      </c>
      <c r="K560" s="59" t="s">
        <v>386</v>
      </c>
      <c r="AA560" s="59"/>
      <c r="AB560" s="59">
        <v>1</v>
      </c>
      <c r="AC560">
        <f t="shared" si="19"/>
        <v>1</v>
      </c>
      <c r="AD560" s="59"/>
      <c r="AE560" s="59"/>
      <c r="AF560">
        <f t="shared" si="20"/>
        <v>0</v>
      </c>
    </row>
    <row r="561" spans="4:32">
      <c r="D561" s="59"/>
      <c r="E561">
        <v>1</v>
      </c>
      <c r="F561" s="59"/>
      <c r="G561">
        <v>0</v>
      </c>
      <c r="H561" s="59"/>
      <c r="I561" s="59"/>
      <c r="J561" s="59">
        <v>1</v>
      </c>
      <c r="K561" s="59"/>
      <c r="AA561" s="59"/>
      <c r="AB561" s="59">
        <v>1</v>
      </c>
      <c r="AC561">
        <f t="shared" si="19"/>
        <v>1</v>
      </c>
      <c r="AD561" s="59">
        <v>1</v>
      </c>
      <c r="AE561" s="59"/>
      <c r="AF561">
        <f t="shared" si="20"/>
        <v>1</v>
      </c>
    </row>
    <row r="562" spans="4:32">
      <c r="D562" s="59"/>
      <c r="E562">
        <v>1</v>
      </c>
      <c r="F562" s="59"/>
      <c r="G562">
        <v>1</v>
      </c>
      <c r="H562" s="59"/>
      <c r="I562" s="59"/>
      <c r="J562" s="59">
        <v>0</v>
      </c>
      <c r="K562" s="59"/>
      <c r="AA562" s="59"/>
      <c r="AB562" s="59"/>
      <c r="AC562">
        <f t="shared" si="19"/>
        <v>0</v>
      </c>
      <c r="AD562" s="59"/>
      <c r="AE562" s="59"/>
      <c r="AF562">
        <f t="shared" si="20"/>
        <v>0</v>
      </c>
    </row>
    <row r="563" spans="4:32">
      <c r="D563" s="59"/>
      <c r="E563">
        <v>0</v>
      </c>
      <c r="F563" s="59"/>
      <c r="G563">
        <v>0</v>
      </c>
      <c r="H563" s="59"/>
      <c r="I563" s="59"/>
      <c r="J563" s="59">
        <v>1</v>
      </c>
      <c r="K563" s="59"/>
      <c r="AA563" s="59"/>
      <c r="AB563" s="59"/>
      <c r="AC563">
        <f t="shared" si="19"/>
        <v>0</v>
      </c>
      <c r="AD563" s="59"/>
      <c r="AE563" s="59"/>
      <c r="AF563">
        <f t="shared" si="20"/>
        <v>0</v>
      </c>
    </row>
    <row r="564" spans="4:32">
      <c r="D564" s="59"/>
      <c r="E564">
        <v>0</v>
      </c>
      <c r="F564" s="59"/>
      <c r="G564">
        <v>0</v>
      </c>
      <c r="H564" s="59"/>
      <c r="I564" s="59"/>
      <c r="J564" s="59">
        <v>1</v>
      </c>
      <c r="K564" s="59" t="s">
        <v>387</v>
      </c>
      <c r="AA564" s="59"/>
      <c r="AB564" s="59">
        <v>2</v>
      </c>
      <c r="AC564">
        <f t="shared" si="19"/>
        <v>2</v>
      </c>
      <c r="AD564" s="59"/>
      <c r="AE564" s="59"/>
      <c r="AF564">
        <f t="shared" si="20"/>
        <v>0</v>
      </c>
    </row>
    <row r="565" spans="4:32">
      <c r="D565" s="59"/>
      <c r="E565">
        <v>2</v>
      </c>
      <c r="F565" s="59"/>
      <c r="G565">
        <v>0</v>
      </c>
      <c r="H565" s="59"/>
      <c r="I565" s="59"/>
      <c r="J565" s="59">
        <v>1</v>
      </c>
      <c r="K565" s="59"/>
      <c r="AA565" s="59"/>
      <c r="AB565" s="59"/>
      <c r="AC565">
        <f t="shared" si="19"/>
        <v>0</v>
      </c>
      <c r="AD565" s="59"/>
      <c r="AE565" s="59"/>
      <c r="AF565">
        <f t="shared" si="20"/>
        <v>0</v>
      </c>
    </row>
    <row r="566" spans="4:32">
      <c r="D566" s="59"/>
      <c r="E566">
        <v>0</v>
      </c>
      <c r="F566" s="59"/>
      <c r="G566">
        <v>0</v>
      </c>
      <c r="H566" s="59"/>
      <c r="I566" s="59"/>
      <c r="J566" s="59">
        <v>1</v>
      </c>
      <c r="K566" s="59" t="s">
        <v>388</v>
      </c>
      <c r="AA566" s="59"/>
      <c r="AB566" s="59">
        <v>1</v>
      </c>
      <c r="AC566">
        <f t="shared" si="19"/>
        <v>1</v>
      </c>
      <c r="AD566" s="59">
        <v>1</v>
      </c>
      <c r="AE566" s="59"/>
      <c r="AF566">
        <f t="shared" si="20"/>
        <v>1</v>
      </c>
    </row>
    <row r="567" spans="4:32">
      <c r="D567" s="59"/>
      <c r="E567">
        <v>1</v>
      </c>
      <c r="F567" s="59"/>
      <c r="G567">
        <v>1</v>
      </c>
      <c r="H567" s="59"/>
      <c r="I567" s="59"/>
      <c r="J567" s="59">
        <v>0</v>
      </c>
      <c r="K567" s="59" t="s">
        <v>389</v>
      </c>
      <c r="AA567" s="59"/>
      <c r="AB567" s="59">
        <v>1</v>
      </c>
      <c r="AC567">
        <f t="shared" si="19"/>
        <v>1</v>
      </c>
      <c r="AD567" s="59"/>
      <c r="AE567" s="59">
        <v>1</v>
      </c>
      <c r="AF567">
        <f t="shared" si="20"/>
        <v>1</v>
      </c>
    </row>
    <row r="568" spans="4:32">
      <c r="D568" s="59"/>
      <c r="E568">
        <v>1</v>
      </c>
      <c r="F568" s="59"/>
      <c r="G568">
        <v>1</v>
      </c>
      <c r="H568" s="59"/>
      <c r="I568" s="59"/>
      <c r="J568" s="59">
        <v>0</v>
      </c>
      <c r="K568" s="59" t="s">
        <v>390</v>
      </c>
      <c r="AA568" s="59"/>
      <c r="AB568" s="59"/>
      <c r="AC568">
        <f t="shared" si="19"/>
        <v>0</v>
      </c>
      <c r="AD568" s="59"/>
      <c r="AE568" s="59"/>
      <c r="AF568">
        <f t="shared" si="20"/>
        <v>0</v>
      </c>
    </row>
    <row r="569" spans="4:32">
      <c r="D569" s="59"/>
      <c r="E569">
        <v>0</v>
      </c>
      <c r="F569" s="59"/>
      <c r="G569">
        <v>0</v>
      </c>
      <c r="H569" s="59"/>
      <c r="I569" s="59"/>
      <c r="J569" s="59">
        <v>1</v>
      </c>
      <c r="K569" s="59" t="s">
        <v>391</v>
      </c>
      <c r="AA569" s="59"/>
      <c r="AB569" s="59"/>
      <c r="AC569">
        <f t="shared" si="19"/>
        <v>0</v>
      </c>
      <c r="AD569" s="59"/>
      <c r="AE569" s="59"/>
      <c r="AF569">
        <f t="shared" si="20"/>
        <v>0</v>
      </c>
    </row>
    <row r="570" spans="4:32">
      <c r="D570" s="59"/>
      <c r="E570">
        <v>0</v>
      </c>
      <c r="F570" s="59"/>
      <c r="G570">
        <v>0</v>
      </c>
      <c r="H570" s="59"/>
      <c r="I570" s="59"/>
      <c r="J570" s="59">
        <v>1</v>
      </c>
      <c r="K570" s="59" t="s">
        <v>392</v>
      </c>
      <c r="AA570" s="59"/>
      <c r="AB570" s="59"/>
      <c r="AC570">
        <f t="shared" si="19"/>
        <v>0</v>
      </c>
      <c r="AD570" s="59"/>
      <c r="AE570" s="59"/>
      <c r="AF570">
        <f t="shared" si="20"/>
        <v>0</v>
      </c>
    </row>
    <row r="571" spans="4:32">
      <c r="D571" s="59"/>
      <c r="E571">
        <v>0</v>
      </c>
      <c r="F571" s="59"/>
      <c r="G571">
        <v>0</v>
      </c>
      <c r="H571" s="59"/>
      <c r="I571" s="59"/>
      <c r="J571" s="59">
        <v>1</v>
      </c>
      <c r="K571" s="59" t="s">
        <v>393</v>
      </c>
      <c r="AA571" s="59"/>
      <c r="AB571" s="59"/>
      <c r="AC571">
        <f t="shared" si="19"/>
        <v>0</v>
      </c>
      <c r="AD571" s="59"/>
      <c r="AE571" s="59"/>
      <c r="AF571">
        <f t="shared" si="20"/>
        <v>0</v>
      </c>
    </row>
    <row r="572" spans="4:32">
      <c r="D572" s="59"/>
      <c r="E572">
        <v>0</v>
      </c>
      <c r="F572" s="59"/>
      <c r="G572">
        <v>0</v>
      </c>
      <c r="H572" s="59"/>
      <c r="I572" s="59"/>
      <c r="J572" s="59">
        <v>1</v>
      </c>
      <c r="K572" s="59" t="s">
        <v>394</v>
      </c>
      <c r="AA572" s="59"/>
      <c r="AB572" s="59"/>
      <c r="AC572">
        <f t="shared" si="19"/>
        <v>0</v>
      </c>
      <c r="AD572" s="59"/>
      <c r="AE572" s="59"/>
      <c r="AF572">
        <f t="shared" si="20"/>
        <v>0</v>
      </c>
    </row>
    <row r="573" spans="4:32">
      <c r="D573" s="59"/>
      <c r="E573">
        <v>0</v>
      </c>
      <c r="F573" s="59"/>
      <c r="G573">
        <v>0</v>
      </c>
      <c r="H573" s="59"/>
      <c r="I573" s="59"/>
      <c r="J573" s="59">
        <v>1</v>
      </c>
      <c r="K573" s="59" t="s">
        <v>395</v>
      </c>
      <c r="AA573" s="59"/>
      <c r="AB573" s="59">
        <v>2</v>
      </c>
      <c r="AC573">
        <f t="shared" si="19"/>
        <v>2</v>
      </c>
      <c r="AD573" s="59"/>
      <c r="AE573" s="59"/>
      <c r="AF573">
        <f t="shared" si="20"/>
        <v>0</v>
      </c>
    </row>
    <row r="574" spans="4:32">
      <c r="D574" s="59"/>
      <c r="E574">
        <v>2</v>
      </c>
      <c r="F574" s="59"/>
      <c r="G574">
        <v>0</v>
      </c>
      <c r="H574" s="59"/>
      <c r="I574" s="59"/>
      <c r="J574" s="59">
        <v>2</v>
      </c>
      <c r="K574" s="59" t="s">
        <v>396</v>
      </c>
      <c r="AA574" s="59"/>
      <c r="AB574" s="59">
        <v>1</v>
      </c>
      <c r="AC574">
        <f t="shared" si="19"/>
        <v>1</v>
      </c>
      <c r="AD574" s="59"/>
      <c r="AE574" s="59"/>
      <c r="AF574">
        <f t="shared" si="20"/>
        <v>0</v>
      </c>
    </row>
    <row r="575" spans="4:32">
      <c r="D575" s="59"/>
      <c r="E575">
        <v>1</v>
      </c>
      <c r="F575" s="59"/>
      <c r="G575">
        <v>0</v>
      </c>
      <c r="H575" s="59"/>
      <c r="I575" s="59"/>
      <c r="J575" s="59">
        <v>2</v>
      </c>
      <c r="K575" s="59"/>
      <c r="AA575" s="59"/>
      <c r="AB575" s="59"/>
      <c r="AC575">
        <f t="shared" si="19"/>
        <v>0</v>
      </c>
      <c r="AD575" s="59"/>
      <c r="AE575" s="59"/>
      <c r="AF575">
        <f t="shared" si="20"/>
        <v>0</v>
      </c>
    </row>
    <row r="576" spans="4:32">
      <c r="D576" s="59"/>
      <c r="E576">
        <v>0</v>
      </c>
      <c r="F576" s="59"/>
      <c r="G576">
        <v>0</v>
      </c>
      <c r="H576" s="59"/>
      <c r="I576" s="59"/>
      <c r="J576" s="59">
        <v>2</v>
      </c>
      <c r="K576" s="59"/>
      <c r="AA576" s="59"/>
      <c r="AB576" s="59"/>
      <c r="AC576">
        <f t="shared" si="19"/>
        <v>0</v>
      </c>
      <c r="AD576" s="59"/>
      <c r="AE576" s="59"/>
      <c r="AF576">
        <f t="shared" si="20"/>
        <v>0</v>
      </c>
    </row>
    <row r="577" spans="4:32">
      <c r="D577" s="59"/>
      <c r="E577">
        <v>0</v>
      </c>
      <c r="F577" s="59"/>
      <c r="G577">
        <v>0</v>
      </c>
      <c r="H577" s="59"/>
      <c r="I577" s="59"/>
      <c r="J577" s="59">
        <v>2</v>
      </c>
      <c r="K577" s="59"/>
      <c r="AA577" s="59"/>
      <c r="AB577" s="59"/>
      <c r="AC577">
        <f t="shared" si="19"/>
        <v>0</v>
      </c>
      <c r="AD577" s="59"/>
      <c r="AE577" s="59"/>
      <c r="AF577">
        <f t="shared" si="20"/>
        <v>0</v>
      </c>
    </row>
    <row r="578" spans="4:32">
      <c r="D578" s="59"/>
      <c r="E578">
        <v>0</v>
      </c>
      <c r="F578" s="59"/>
      <c r="G578">
        <v>0</v>
      </c>
      <c r="H578" s="59"/>
      <c r="I578" s="59"/>
      <c r="J578" s="59">
        <v>2</v>
      </c>
      <c r="K578" s="59"/>
      <c r="AA578" s="59"/>
      <c r="AB578" s="59">
        <v>1</v>
      </c>
      <c r="AC578">
        <f t="shared" si="19"/>
        <v>1</v>
      </c>
      <c r="AD578" s="59"/>
      <c r="AE578" s="59"/>
      <c r="AF578">
        <f t="shared" si="20"/>
        <v>0</v>
      </c>
    </row>
    <row r="579" spans="4:32">
      <c r="D579" s="59"/>
      <c r="E579">
        <v>1</v>
      </c>
      <c r="F579" s="59"/>
      <c r="G579">
        <v>0</v>
      </c>
      <c r="H579" s="59"/>
      <c r="I579" s="59"/>
      <c r="J579" s="59">
        <v>1</v>
      </c>
      <c r="K579" s="59"/>
      <c r="AA579" s="59"/>
      <c r="AB579" s="59">
        <v>1</v>
      </c>
      <c r="AC579">
        <f t="shared" si="19"/>
        <v>1</v>
      </c>
      <c r="AD579" s="59"/>
      <c r="AE579" s="59"/>
      <c r="AF579">
        <f t="shared" si="20"/>
        <v>0</v>
      </c>
    </row>
    <row r="580" spans="4:32">
      <c r="D580" s="59"/>
      <c r="E580">
        <v>1</v>
      </c>
      <c r="F580" s="59"/>
      <c r="G580">
        <v>0</v>
      </c>
      <c r="H580" s="59"/>
      <c r="I580" s="59"/>
      <c r="J580" s="59">
        <v>2</v>
      </c>
      <c r="K580" s="59" t="s">
        <v>397</v>
      </c>
      <c r="AA580" s="59"/>
      <c r="AB580" s="59">
        <v>2</v>
      </c>
      <c r="AC580">
        <f t="shared" ref="AC580:AC643" si="21" xml:space="preserve"> AA580 + AB580</f>
        <v>2</v>
      </c>
      <c r="AD580" s="59"/>
      <c r="AE580" s="59"/>
      <c r="AF580">
        <f t="shared" ref="AF580:AF643" si="22">AD580 + AE580</f>
        <v>0</v>
      </c>
    </row>
    <row r="581" spans="4:32">
      <c r="D581" s="59"/>
      <c r="E581">
        <v>2</v>
      </c>
      <c r="F581" s="59"/>
      <c r="G581">
        <v>0</v>
      </c>
      <c r="H581" s="59"/>
      <c r="I581" s="59"/>
      <c r="J581" s="59">
        <v>2</v>
      </c>
      <c r="K581" s="59" t="s">
        <v>398</v>
      </c>
      <c r="AA581" s="59"/>
      <c r="AB581" s="59">
        <v>2</v>
      </c>
      <c r="AC581">
        <f t="shared" si="21"/>
        <v>2</v>
      </c>
      <c r="AD581" s="59"/>
      <c r="AE581" s="59"/>
      <c r="AF581">
        <f t="shared" si="22"/>
        <v>0</v>
      </c>
    </row>
    <row r="582" spans="4:32">
      <c r="D582" s="59"/>
      <c r="E582">
        <v>2</v>
      </c>
      <c r="F582" s="59"/>
      <c r="G582">
        <v>0</v>
      </c>
      <c r="H582" s="59"/>
      <c r="I582" s="59"/>
      <c r="J582" s="59">
        <v>2</v>
      </c>
      <c r="K582" s="59"/>
      <c r="AA582" s="59"/>
      <c r="AB582" s="59">
        <v>2</v>
      </c>
      <c r="AC582">
        <f t="shared" si="21"/>
        <v>2</v>
      </c>
      <c r="AD582" s="59">
        <v>1</v>
      </c>
      <c r="AE582" s="59"/>
      <c r="AF582">
        <f t="shared" si="22"/>
        <v>1</v>
      </c>
    </row>
    <row r="583" spans="4:32">
      <c r="D583" s="59"/>
      <c r="E583">
        <v>2</v>
      </c>
      <c r="F583" s="59"/>
      <c r="G583">
        <v>1</v>
      </c>
      <c r="H583" s="59"/>
      <c r="I583" s="59"/>
      <c r="J583" s="59">
        <v>1</v>
      </c>
      <c r="K583" s="59"/>
      <c r="AA583" s="59"/>
      <c r="AB583" s="59">
        <v>2</v>
      </c>
      <c r="AC583">
        <f t="shared" si="21"/>
        <v>2</v>
      </c>
      <c r="AD583" s="59"/>
      <c r="AE583" s="59"/>
      <c r="AF583">
        <f t="shared" si="22"/>
        <v>0</v>
      </c>
    </row>
    <row r="584" spans="4:32">
      <c r="D584" s="59"/>
      <c r="E584">
        <v>2</v>
      </c>
      <c r="F584" s="59"/>
      <c r="G584">
        <v>0</v>
      </c>
      <c r="H584" s="59"/>
      <c r="I584" s="59"/>
      <c r="J584" s="59">
        <v>2</v>
      </c>
      <c r="K584" s="59" t="s">
        <v>399</v>
      </c>
      <c r="AA584" s="59"/>
      <c r="AB584" s="59">
        <v>3</v>
      </c>
      <c r="AC584">
        <f t="shared" si="21"/>
        <v>3</v>
      </c>
      <c r="AD584" s="59"/>
      <c r="AE584" s="59"/>
      <c r="AF584">
        <f t="shared" si="22"/>
        <v>0</v>
      </c>
    </row>
    <row r="585" spans="4:32">
      <c r="D585" s="59"/>
      <c r="E585">
        <v>3</v>
      </c>
      <c r="F585" s="59"/>
      <c r="G585">
        <v>0</v>
      </c>
      <c r="H585" s="59"/>
      <c r="I585" s="59"/>
      <c r="J585" s="59">
        <v>1</v>
      </c>
      <c r="K585" s="59" t="s">
        <v>400</v>
      </c>
      <c r="AA585" s="59"/>
      <c r="AB585" s="59">
        <v>3</v>
      </c>
      <c r="AC585">
        <f t="shared" si="21"/>
        <v>3</v>
      </c>
      <c r="AD585" s="59"/>
      <c r="AE585" s="59"/>
      <c r="AF585">
        <f t="shared" si="22"/>
        <v>0</v>
      </c>
    </row>
    <row r="586" spans="4:32">
      <c r="D586" s="59"/>
      <c r="E586">
        <v>3</v>
      </c>
      <c r="F586" s="59"/>
      <c r="G586">
        <v>0</v>
      </c>
      <c r="H586" s="59"/>
      <c r="I586" s="59"/>
      <c r="J586" s="59">
        <v>2</v>
      </c>
      <c r="K586" s="59" t="s">
        <v>401</v>
      </c>
      <c r="AA586" s="59"/>
      <c r="AB586" s="59">
        <v>6</v>
      </c>
      <c r="AC586">
        <f t="shared" si="21"/>
        <v>6</v>
      </c>
      <c r="AD586" s="59"/>
      <c r="AE586" s="59"/>
      <c r="AF586">
        <f t="shared" si="22"/>
        <v>0</v>
      </c>
    </row>
    <row r="587" spans="4:32">
      <c r="D587" s="59"/>
      <c r="E587">
        <v>6</v>
      </c>
      <c r="F587" s="59"/>
      <c r="G587">
        <v>0</v>
      </c>
      <c r="H587" s="59"/>
      <c r="I587" s="59"/>
      <c r="J587" s="59">
        <v>1</v>
      </c>
      <c r="K587" s="59" t="s">
        <v>402</v>
      </c>
      <c r="AA587" s="59"/>
      <c r="AB587" s="59">
        <v>6</v>
      </c>
      <c r="AC587">
        <f t="shared" si="21"/>
        <v>6</v>
      </c>
      <c r="AD587" s="59"/>
      <c r="AE587" s="59"/>
      <c r="AF587">
        <f t="shared" si="22"/>
        <v>0</v>
      </c>
    </row>
    <row r="588" spans="4:32">
      <c r="D588" s="59"/>
      <c r="E588">
        <v>6</v>
      </c>
      <c r="F588" s="59"/>
      <c r="G588">
        <v>0</v>
      </c>
      <c r="H588" s="59"/>
      <c r="I588" s="59"/>
      <c r="J588" s="59">
        <v>1</v>
      </c>
      <c r="K588" s="59" t="s">
        <v>403</v>
      </c>
      <c r="AA588" s="59"/>
      <c r="AB588" s="59">
        <v>2</v>
      </c>
      <c r="AC588">
        <f t="shared" si="21"/>
        <v>2</v>
      </c>
      <c r="AD588" s="59"/>
      <c r="AE588" s="59"/>
      <c r="AF588">
        <f t="shared" si="22"/>
        <v>0</v>
      </c>
    </row>
    <row r="589" spans="4:32">
      <c r="D589" s="59"/>
      <c r="E589">
        <v>2</v>
      </c>
      <c r="F589" s="59"/>
      <c r="G589">
        <v>0</v>
      </c>
      <c r="H589" s="59"/>
      <c r="I589" s="59"/>
      <c r="J589" s="59">
        <v>2</v>
      </c>
      <c r="K589" s="59"/>
      <c r="AA589" s="59"/>
      <c r="AB589" s="59"/>
      <c r="AC589">
        <f t="shared" si="21"/>
        <v>0</v>
      </c>
      <c r="AD589" s="59"/>
      <c r="AE589" s="59"/>
      <c r="AF589">
        <f t="shared" si="22"/>
        <v>0</v>
      </c>
    </row>
    <row r="590" spans="4:32">
      <c r="D590" s="59"/>
      <c r="E590">
        <v>0</v>
      </c>
      <c r="F590" s="59"/>
      <c r="G590">
        <v>0</v>
      </c>
      <c r="H590" s="59"/>
      <c r="I590" s="59"/>
      <c r="J590" s="59">
        <v>2</v>
      </c>
      <c r="K590" s="59" t="s">
        <v>404</v>
      </c>
      <c r="AA590" s="59"/>
      <c r="AB590" s="59"/>
      <c r="AC590">
        <f t="shared" si="21"/>
        <v>0</v>
      </c>
      <c r="AD590" s="59"/>
      <c r="AE590" s="59"/>
      <c r="AF590">
        <f t="shared" si="22"/>
        <v>0</v>
      </c>
    </row>
    <row r="591" spans="4:32">
      <c r="D591" s="59"/>
      <c r="E591">
        <v>0</v>
      </c>
      <c r="F591" s="59"/>
      <c r="G591">
        <v>0</v>
      </c>
      <c r="H591" s="59"/>
      <c r="I591" s="59"/>
      <c r="J591" s="59">
        <v>1</v>
      </c>
      <c r="K591" s="59" t="s">
        <v>57</v>
      </c>
      <c r="AA591" s="59"/>
      <c r="AB591" s="59"/>
      <c r="AC591">
        <f t="shared" si="21"/>
        <v>0</v>
      </c>
      <c r="AD591" s="59"/>
      <c r="AE591" s="59"/>
      <c r="AF591">
        <f t="shared" si="22"/>
        <v>0</v>
      </c>
    </row>
    <row r="592" spans="4:32">
      <c r="D592" s="59"/>
      <c r="E592">
        <v>0</v>
      </c>
      <c r="F592" s="59"/>
      <c r="G592">
        <v>0</v>
      </c>
      <c r="H592" s="59"/>
      <c r="I592" s="59"/>
      <c r="J592" s="59">
        <v>1</v>
      </c>
      <c r="K592" s="59"/>
      <c r="AA592" s="59"/>
      <c r="AB592" s="59"/>
      <c r="AC592">
        <f t="shared" si="21"/>
        <v>0</v>
      </c>
      <c r="AD592" s="59"/>
      <c r="AE592" s="59"/>
      <c r="AF592">
        <f t="shared" si="22"/>
        <v>0</v>
      </c>
    </row>
    <row r="593" spans="4:32">
      <c r="D593" s="59"/>
      <c r="E593">
        <v>0</v>
      </c>
      <c r="F593" s="59"/>
      <c r="G593">
        <v>0</v>
      </c>
      <c r="H593" s="59"/>
      <c r="I593" s="59"/>
      <c r="J593" s="59">
        <v>1</v>
      </c>
      <c r="K593" s="59" t="s">
        <v>405</v>
      </c>
      <c r="AA593" s="59"/>
      <c r="AB593" s="59">
        <v>2</v>
      </c>
      <c r="AC593">
        <f t="shared" si="21"/>
        <v>2</v>
      </c>
      <c r="AD593" s="59"/>
      <c r="AE593" s="59"/>
      <c r="AF593">
        <f t="shared" si="22"/>
        <v>0</v>
      </c>
    </row>
    <row r="594" spans="4:32">
      <c r="D594" s="59"/>
      <c r="E594">
        <v>2</v>
      </c>
      <c r="F594" s="59"/>
      <c r="G594">
        <v>0</v>
      </c>
      <c r="H594" s="59"/>
      <c r="I594" s="59"/>
      <c r="J594" s="59">
        <v>0</v>
      </c>
      <c r="K594" s="59"/>
      <c r="AA594" s="59"/>
      <c r="AB594" s="59"/>
      <c r="AC594">
        <f t="shared" si="21"/>
        <v>0</v>
      </c>
      <c r="AD594" s="59"/>
      <c r="AE594" s="59"/>
      <c r="AF594">
        <f t="shared" si="22"/>
        <v>0</v>
      </c>
    </row>
    <row r="595" spans="4:32">
      <c r="D595" s="59"/>
      <c r="E595">
        <v>0</v>
      </c>
      <c r="F595" s="59"/>
      <c r="G595">
        <v>0</v>
      </c>
      <c r="H595" s="59"/>
      <c r="I595" s="59"/>
      <c r="J595" s="59">
        <v>1</v>
      </c>
      <c r="K595" s="59" t="s">
        <v>406</v>
      </c>
      <c r="AA595" s="59"/>
      <c r="AB595" s="59">
        <v>2</v>
      </c>
      <c r="AC595">
        <f t="shared" si="21"/>
        <v>2</v>
      </c>
      <c r="AD595" s="59"/>
      <c r="AE595" s="59"/>
      <c r="AF595">
        <f t="shared" si="22"/>
        <v>0</v>
      </c>
    </row>
    <row r="596" spans="4:32">
      <c r="D596" s="59"/>
      <c r="E596">
        <v>2</v>
      </c>
      <c r="F596" s="59"/>
      <c r="G596">
        <v>0</v>
      </c>
      <c r="H596" s="59"/>
      <c r="I596" s="59"/>
      <c r="J596" s="59">
        <v>1</v>
      </c>
      <c r="K596" s="59"/>
      <c r="AA596" s="59"/>
      <c r="AB596" s="59">
        <v>4</v>
      </c>
      <c r="AC596">
        <f t="shared" si="21"/>
        <v>4</v>
      </c>
      <c r="AD596" s="59"/>
      <c r="AE596" s="59"/>
      <c r="AF596">
        <f t="shared" si="22"/>
        <v>0</v>
      </c>
    </row>
    <row r="597" spans="4:32">
      <c r="D597" s="59"/>
      <c r="E597">
        <v>4</v>
      </c>
      <c r="F597" s="59"/>
      <c r="G597">
        <v>0</v>
      </c>
      <c r="H597" s="59"/>
      <c r="I597" s="59"/>
      <c r="J597" s="59">
        <v>1</v>
      </c>
      <c r="K597" s="59"/>
      <c r="AA597" s="59"/>
      <c r="AB597" s="59"/>
      <c r="AC597">
        <f t="shared" si="21"/>
        <v>0</v>
      </c>
      <c r="AD597" s="59"/>
      <c r="AE597" s="59"/>
      <c r="AF597">
        <f t="shared" si="22"/>
        <v>0</v>
      </c>
    </row>
    <row r="598" spans="4:32">
      <c r="D598" s="59"/>
      <c r="E598">
        <v>0</v>
      </c>
      <c r="F598" s="59"/>
      <c r="G598">
        <v>0</v>
      </c>
      <c r="H598" s="59"/>
      <c r="I598" s="59"/>
      <c r="J598" s="59">
        <v>1</v>
      </c>
      <c r="K598" s="59" t="s">
        <v>407</v>
      </c>
      <c r="AA598" s="59"/>
      <c r="AB598" s="59">
        <v>3</v>
      </c>
      <c r="AC598">
        <f t="shared" si="21"/>
        <v>3</v>
      </c>
      <c r="AD598" s="59"/>
      <c r="AE598" s="59"/>
      <c r="AF598">
        <f t="shared" si="22"/>
        <v>0</v>
      </c>
    </row>
    <row r="599" spans="4:32" ht="29">
      <c r="D599" s="59">
        <v>1</v>
      </c>
      <c r="E599">
        <v>3</v>
      </c>
      <c r="F599" s="59"/>
      <c r="G599">
        <v>0</v>
      </c>
      <c r="H599" s="59"/>
      <c r="I599" s="59"/>
      <c r="J599" s="59">
        <v>1</v>
      </c>
      <c r="K599" s="60" t="s">
        <v>408</v>
      </c>
      <c r="AA599" s="59"/>
      <c r="AB599" s="59">
        <v>4</v>
      </c>
      <c r="AC599">
        <f t="shared" si="21"/>
        <v>4</v>
      </c>
      <c r="AD599" s="59"/>
      <c r="AE599" s="59"/>
      <c r="AF599">
        <f t="shared" si="22"/>
        <v>0</v>
      </c>
    </row>
    <row r="600" spans="4:32">
      <c r="D600" s="59">
        <v>1</v>
      </c>
      <c r="E600">
        <v>4</v>
      </c>
      <c r="F600" s="59"/>
      <c r="G600">
        <v>0</v>
      </c>
      <c r="H600" s="59"/>
      <c r="I600" s="59"/>
      <c r="J600" s="59">
        <v>1</v>
      </c>
      <c r="K600" s="59" t="s">
        <v>409</v>
      </c>
      <c r="AA600" s="59"/>
      <c r="AB600" s="59">
        <v>2</v>
      </c>
      <c r="AC600">
        <f t="shared" si="21"/>
        <v>2</v>
      </c>
      <c r="AD600" s="59"/>
      <c r="AE600" s="59"/>
      <c r="AF600">
        <f t="shared" si="22"/>
        <v>0</v>
      </c>
    </row>
    <row r="601" spans="4:32">
      <c r="D601" s="59"/>
      <c r="E601">
        <v>2</v>
      </c>
      <c r="F601" s="59"/>
      <c r="G601">
        <v>0</v>
      </c>
      <c r="H601" s="59"/>
      <c r="I601" s="59"/>
      <c r="J601" s="59">
        <v>1</v>
      </c>
      <c r="K601" s="59" t="s">
        <v>410</v>
      </c>
      <c r="AA601" s="59"/>
      <c r="AB601" s="59">
        <v>5</v>
      </c>
      <c r="AC601">
        <f t="shared" si="21"/>
        <v>5</v>
      </c>
      <c r="AD601" s="59"/>
      <c r="AE601" s="59"/>
      <c r="AF601">
        <f t="shared" si="22"/>
        <v>0</v>
      </c>
    </row>
    <row r="602" spans="4:32">
      <c r="D602" s="59"/>
      <c r="E602">
        <v>5</v>
      </c>
      <c r="F602" s="59"/>
      <c r="G602">
        <v>0</v>
      </c>
      <c r="H602" s="59"/>
      <c r="I602" s="59"/>
      <c r="J602" s="59">
        <v>1</v>
      </c>
      <c r="K602" s="59"/>
      <c r="AA602" s="59"/>
      <c r="AB602" s="59">
        <v>4</v>
      </c>
      <c r="AC602">
        <f t="shared" si="21"/>
        <v>4</v>
      </c>
      <c r="AD602" s="59"/>
      <c r="AE602" s="59"/>
      <c r="AF602">
        <f t="shared" si="22"/>
        <v>0</v>
      </c>
    </row>
    <row r="603" spans="4:32">
      <c r="D603" s="59"/>
      <c r="E603">
        <v>4</v>
      </c>
      <c r="F603" s="59"/>
      <c r="G603">
        <v>0</v>
      </c>
      <c r="H603" s="59"/>
      <c r="I603" s="59"/>
      <c r="J603" s="59">
        <v>1</v>
      </c>
      <c r="K603" s="59"/>
      <c r="AA603" s="59"/>
      <c r="AB603" s="59">
        <v>1</v>
      </c>
      <c r="AC603">
        <f t="shared" si="21"/>
        <v>1</v>
      </c>
      <c r="AD603" s="59"/>
      <c r="AE603" s="59"/>
      <c r="AF603">
        <f t="shared" si="22"/>
        <v>0</v>
      </c>
    </row>
    <row r="604" spans="4:32">
      <c r="D604" s="59">
        <v>1</v>
      </c>
      <c r="E604">
        <v>1</v>
      </c>
      <c r="F604" s="59"/>
      <c r="G604">
        <v>0</v>
      </c>
      <c r="H604" s="59"/>
      <c r="I604" s="59"/>
      <c r="J604" s="59">
        <v>1</v>
      </c>
      <c r="K604" s="59"/>
      <c r="AA604" s="59"/>
      <c r="AB604" s="59">
        <v>2</v>
      </c>
      <c r="AC604">
        <f t="shared" si="21"/>
        <v>2</v>
      </c>
      <c r="AD604" s="59"/>
      <c r="AE604" s="59"/>
      <c r="AF604">
        <f t="shared" si="22"/>
        <v>0</v>
      </c>
    </row>
    <row r="605" spans="4:32">
      <c r="D605" s="59"/>
      <c r="E605">
        <v>2</v>
      </c>
      <c r="F605" s="59"/>
      <c r="G605">
        <v>0</v>
      </c>
      <c r="H605" s="59"/>
      <c r="I605" s="59"/>
      <c r="J605" s="59">
        <v>1</v>
      </c>
      <c r="K605" s="59"/>
      <c r="AA605" s="59"/>
      <c r="AB605" s="59">
        <v>5</v>
      </c>
      <c r="AC605">
        <f t="shared" si="21"/>
        <v>5</v>
      </c>
      <c r="AD605" s="59"/>
      <c r="AE605" s="59"/>
      <c r="AF605">
        <f t="shared" si="22"/>
        <v>0</v>
      </c>
    </row>
    <row r="606" spans="4:32">
      <c r="D606" s="59"/>
      <c r="E606">
        <v>5</v>
      </c>
      <c r="F606" s="59"/>
      <c r="G606">
        <v>0</v>
      </c>
      <c r="H606" s="59"/>
      <c r="I606" s="59"/>
      <c r="J606" s="59">
        <v>1</v>
      </c>
      <c r="K606" s="59" t="s">
        <v>411</v>
      </c>
      <c r="AA606" s="59"/>
      <c r="AB606" s="59">
        <v>3</v>
      </c>
      <c r="AC606">
        <f t="shared" si="21"/>
        <v>3</v>
      </c>
      <c r="AD606" s="59"/>
      <c r="AE606" s="59"/>
      <c r="AF606">
        <f t="shared" si="22"/>
        <v>0</v>
      </c>
    </row>
    <row r="607" spans="4:32">
      <c r="D607" s="59"/>
      <c r="E607">
        <v>3</v>
      </c>
      <c r="F607" s="59"/>
      <c r="G607">
        <v>0</v>
      </c>
      <c r="H607" s="59"/>
      <c r="I607" s="59"/>
      <c r="J607" s="59">
        <v>1</v>
      </c>
      <c r="K607" s="59" t="s">
        <v>412</v>
      </c>
      <c r="AA607" s="59"/>
      <c r="AB607" s="59">
        <v>3</v>
      </c>
      <c r="AC607">
        <f t="shared" si="21"/>
        <v>3</v>
      </c>
      <c r="AD607" s="59"/>
      <c r="AE607" s="59">
        <v>1</v>
      </c>
      <c r="AF607">
        <f t="shared" si="22"/>
        <v>1</v>
      </c>
    </row>
    <row r="608" spans="4:32">
      <c r="D608" s="59"/>
      <c r="E608">
        <v>3</v>
      </c>
      <c r="F608" s="59"/>
      <c r="G608">
        <v>1</v>
      </c>
      <c r="H608" s="59">
        <v>1</v>
      </c>
      <c r="I608" s="59"/>
      <c r="J608" s="59">
        <v>0</v>
      </c>
      <c r="K608" s="59"/>
      <c r="AA608" s="59">
        <v>2</v>
      </c>
      <c r="AB608" s="59"/>
      <c r="AC608">
        <f t="shared" si="21"/>
        <v>2</v>
      </c>
      <c r="AD608" s="59"/>
      <c r="AE608" s="59">
        <v>2</v>
      </c>
      <c r="AF608">
        <f t="shared" si="22"/>
        <v>2</v>
      </c>
    </row>
    <row r="609" spans="4:32">
      <c r="D609" s="59">
        <v>2</v>
      </c>
      <c r="E609">
        <v>2</v>
      </c>
      <c r="F609" s="59">
        <v>1</v>
      </c>
      <c r="G609">
        <v>2</v>
      </c>
      <c r="H609" s="59">
        <v>2</v>
      </c>
      <c r="I609" s="59">
        <v>2</v>
      </c>
      <c r="J609" s="59">
        <v>0</v>
      </c>
      <c r="K609" s="59" t="s">
        <v>413</v>
      </c>
      <c r="AA609" s="59">
        <v>4</v>
      </c>
      <c r="AB609" s="59"/>
      <c r="AC609">
        <f t="shared" si="21"/>
        <v>4</v>
      </c>
      <c r="AD609" s="59"/>
      <c r="AE609" s="59"/>
      <c r="AF609">
        <f t="shared" si="22"/>
        <v>0</v>
      </c>
    </row>
    <row r="610" spans="4:32">
      <c r="D610" s="59"/>
      <c r="E610">
        <v>4</v>
      </c>
      <c r="F610" s="59"/>
      <c r="G610">
        <v>0</v>
      </c>
      <c r="H610" s="59"/>
      <c r="I610" s="59"/>
      <c r="J610" s="59">
        <v>2</v>
      </c>
      <c r="K610" s="59"/>
      <c r="AA610" s="59">
        <v>2</v>
      </c>
      <c r="AB610" s="59"/>
      <c r="AC610">
        <f t="shared" si="21"/>
        <v>2</v>
      </c>
      <c r="AD610" s="59"/>
      <c r="AE610" s="59">
        <v>2</v>
      </c>
      <c r="AF610">
        <f t="shared" si="22"/>
        <v>2</v>
      </c>
    </row>
    <row r="611" spans="4:32">
      <c r="D611" s="59">
        <v>2</v>
      </c>
      <c r="E611">
        <v>2</v>
      </c>
      <c r="F611" s="59"/>
      <c r="G611">
        <v>2</v>
      </c>
      <c r="H611" s="59">
        <v>2</v>
      </c>
      <c r="I611" s="59"/>
      <c r="J611" s="59">
        <v>1</v>
      </c>
      <c r="K611" s="59" t="s">
        <v>414</v>
      </c>
      <c r="AA611" s="59">
        <v>1</v>
      </c>
      <c r="AB611" s="59"/>
      <c r="AC611">
        <f t="shared" si="21"/>
        <v>1</v>
      </c>
      <c r="AD611" s="59"/>
      <c r="AE611" s="59">
        <v>2</v>
      </c>
      <c r="AF611">
        <f t="shared" si="22"/>
        <v>2</v>
      </c>
    </row>
    <row r="612" spans="4:32">
      <c r="D612" s="59">
        <v>2</v>
      </c>
      <c r="E612">
        <v>1</v>
      </c>
      <c r="F612" s="59"/>
      <c r="G612">
        <v>2</v>
      </c>
      <c r="H612" s="59">
        <v>2</v>
      </c>
      <c r="I612" s="59">
        <v>2</v>
      </c>
      <c r="J612" s="59">
        <v>1</v>
      </c>
      <c r="K612" s="59" t="s">
        <v>415</v>
      </c>
      <c r="AA612" s="59">
        <v>1</v>
      </c>
      <c r="AB612" s="59">
        <v>2</v>
      </c>
      <c r="AC612">
        <f t="shared" si="21"/>
        <v>3</v>
      </c>
      <c r="AD612" s="59"/>
      <c r="AE612" s="59">
        <v>1</v>
      </c>
      <c r="AF612">
        <f t="shared" si="22"/>
        <v>1</v>
      </c>
    </row>
    <row r="613" spans="4:32">
      <c r="D613" s="59"/>
      <c r="E613">
        <v>3</v>
      </c>
      <c r="F613" s="59"/>
      <c r="G613">
        <v>1</v>
      </c>
      <c r="H613" s="59">
        <v>2</v>
      </c>
      <c r="I613" s="59"/>
      <c r="J613" s="59">
        <v>1</v>
      </c>
      <c r="K613" s="59"/>
      <c r="AA613" s="59"/>
      <c r="AB613" s="59">
        <v>2</v>
      </c>
      <c r="AC613">
        <f t="shared" si="21"/>
        <v>2</v>
      </c>
      <c r="AD613" s="59"/>
      <c r="AE613" s="59">
        <v>2</v>
      </c>
      <c r="AF613">
        <f t="shared" si="22"/>
        <v>2</v>
      </c>
    </row>
    <row r="614" spans="4:32">
      <c r="D614" s="59"/>
      <c r="E614">
        <v>2</v>
      </c>
      <c r="F614" s="59"/>
      <c r="G614">
        <v>2</v>
      </c>
      <c r="H614" s="59">
        <v>2</v>
      </c>
      <c r="I614" s="59"/>
      <c r="J614" s="59">
        <v>1</v>
      </c>
      <c r="K614" s="59"/>
      <c r="AA614" s="59"/>
      <c r="AB614" s="59">
        <v>5</v>
      </c>
      <c r="AC614">
        <f t="shared" si="21"/>
        <v>5</v>
      </c>
      <c r="AD614" s="59"/>
      <c r="AE614" s="59">
        <v>2</v>
      </c>
      <c r="AF614">
        <f t="shared" si="22"/>
        <v>2</v>
      </c>
    </row>
    <row r="615" spans="4:32">
      <c r="D615" s="59"/>
      <c r="E615">
        <v>5</v>
      </c>
      <c r="F615" s="59">
        <v>2</v>
      </c>
      <c r="G615">
        <v>2</v>
      </c>
      <c r="H615" s="59"/>
      <c r="I615" s="59"/>
      <c r="J615" s="59">
        <v>1</v>
      </c>
      <c r="K615" s="59"/>
      <c r="AA615" s="59"/>
      <c r="AB615" s="59">
        <v>2</v>
      </c>
      <c r="AC615">
        <f t="shared" si="21"/>
        <v>2</v>
      </c>
      <c r="AD615" s="59"/>
      <c r="AE615" s="59">
        <v>2</v>
      </c>
      <c r="AF615">
        <f t="shared" si="22"/>
        <v>2</v>
      </c>
    </row>
    <row r="616" spans="4:32">
      <c r="D616" s="59">
        <v>1</v>
      </c>
      <c r="E616">
        <v>2</v>
      </c>
      <c r="F616" s="59">
        <v>2</v>
      </c>
      <c r="G616">
        <v>2</v>
      </c>
      <c r="H616" s="59"/>
      <c r="I616" s="59">
        <v>1</v>
      </c>
      <c r="J616" s="59">
        <v>1</v>
      </c>
      <c r="K616" s="59"/>
      <c r="AA616" s="59"/>
      <c r="AB616" s="59"/>
      <c r="AC616">
        <f t="shared" si="21"/>
        <v>0</v>
      </c>
      <c r="AD616" s="59"/>
      <c r="AE616" s="59">
        <v>1</v>
      </c>
      <c r="AF616">
        <f t="shared" si="22"/>
        <v>1</v>
      </c>
    </row>
    <row r="617" spans="4:32">
      <c r="D617" s="59"/>
      <c r="E617">
        <v>0</v>
      </c>
      <c r="F617" s="59"/>
      <c r="G617">
        <v>1</v>
      </c>
      <c r="H617" s="59">
        <v>2</v>
      </c>
      <c r="I617" s="59">
        <v>1</v>
      </c>
      <c r="J617" s="59">
        <v>0</v>
      </c>
      <c r="K617" s="59"/>
      <c r="AA617" s="59"/>
      <c r="AB617" s="59"/>
      <c r="AC617">
        <f t="shared" si="21"/>
        <v>0</v>
      </c>
      <c r="AD617" s="59"/>
      <c r="AE617" s="59">
        <v>2</v>
      </c>
      <c r="AF617">
        <f t="shared" si="22"/>
        <v>2</v>
      </c>
    </row>
    <row r="618" spans="4:32">
      <c r="D618" s="59"/>
      <c r="E618">
        <v>0</v>
      </c>
      <c r="F618" s="59"/>
      <c r="G618">
        <v>2</v>
      </c>
      <c r="H618" s="59">
        <v>1</v>
      </c>
      <c r="I618" s="59"/>
      <c r="J618" s="59">
        <v>0</v>
      </c>
      <c r="K618" s="59" t="s">
        <v>416</v>
      </c>
      <c r="AA618" s="59">
        <v>2</v>
      </c>
      <c r="AB618" s="59">
        <v>1</v>
      </c>
      <c r="AC618">
        <f t="shared" si="21"/>
        <v>3</v>
      </c>
      <c r="AD618" s="59"/>
      <c r="AE618" s="59">
        <v>2</v>
      </c>
      <c r="AF618">
        <f t="shared" si="22"/>
        <v>2</v>
      </c>
    </row>
    <row r="619" spans="4:32">
      <c r="D619" s="59">
        <v>2</v>
      </c>
      <c r="E619">
        <v>3</v>
      </c>
      <c r="F619" s="59"/>
      <c r="G619">
        <v>2</v>
      </c>
      <c r="H619" s="59">
        <v>2</v>
      </c>
      <c r="I619" s="59"/>
      <c r="J619" s="59">
        <v>1</v>
      </c>
      <c r="K619" s="59" t="s">
        <v>417</v>
      </c>
      <c r="AA619" s="59">
        <v>1</v>
      </c>
      <c r="AB619" s="59"/>
      <c r="AC619">
        <f t="shared" si="21"/>
        <v>1</v>
      </c>
      <c r="AD619" s="59"/>
      <c r="AE619" s="59">
        <v>2</v>
      </c>
      <c r="AF619">
        <f t="shared" si="22"/>
        <v>2</v>
      </c>
    </row>
    <row r="620" spans="4:32">
      <c r="D620" s="59">
        <v>2</v>
      </c>
      <c r="E620">
        <v>1</v>
      </c>
      <c r="F620" s="59"/>
      <c r="G620">
        <v>2</v>
      </c>
      <c r="H620" s="59">
        <v>2</v>
      </c>
      <c r="I620" s="59">
        <v>2</v>
      </c>
      <c r="J620" s="59">
        <v>1</v>
      </c>
      <c r="K620" s="59"/>
      <c r="AA620" s="59"/>
      <c r="AB620" s="59">
        <v>1</v>
      </c>
      <c r="AC620">
        <f t="shared" si="21"/>
        <v>1</v>
      </c>
      <c r="AD620" s="59"/>
      <c r="AE620" s="59">
        <v>2</v>
      </c>
      <c r="AF620">
        <f t="shared" si="22"/>
        <v>2</v>
      </c>
    </row>
    <row r="621" spans="4:32">
      <c r="D621" s="59">
        <v>1</v>
      </c>
      <c r="E621">
        <v>1</v>
      </c>
      <c r="F621" s="59"/>
      <c r="G621">
        <v>2</v>
      </c>
      <c r="H621" s="59">
        <v>2</v>
      </c>
      <c r="I621" s="59">
        <v>2</v>
      </c>
      <c r="J621" s="59">
        <v>0</v>
      </c>
      <c r="K621" s="59"/>
      <c r="AA621" s="59"/>
      <c r="AB621" s="59"/>
      <c r="AC621">
        <f t="shared" si="21"/>
        <v>0</v>
      </c>
      <c r="AD621" s="59"/>
      <c r="AE621" s="59">
        <v>2</v>
      </c>
      <c r="AF621">
        <f t="shared" si="22"/>
        <v>2</v>
      </c>
    </row>
    <row r="622" spans="4:32">
      <c r="D622" s="59"/>
      <c r="E622">
        <v>0</v>
      </c>
      <c r="F622" s="59">
        <v>1</v>
      </c>
      <c r="G622">
        <v>2</v>
      </c>
      <c r="H622" s="59">
        <v>2</v>
      </c>
      <c r="I622" s="59">
        <v>2</v>
      </c>
      <c r="J622" s="59">
        <v>1</v>
      </c>
      <c r="K622" s="59" t="s">
        <v>418</v>
      </c>
      <c r="AA622" s="59"/>
      <c r="AB622" s="59">
        <v>1</v>
      </c>
      <c r="AC622">
        <f t="shared" si="21"/>
        <v>1</v>
      </c>
      <c r="AD622" s="59"/>
      <c r="AE622" s="59"/>
      <c r="AF622">
        <f t="shared" si="22"/>
        <v>0</v>
      </c>
    </row>
    <row r="623" spans="4:32">
      <c r="D623" s="59"/>
      <c r="E623">
        <v>1</v>
      </c>
      <c r="F623" s="59"/>
      <c r="G623">
        <v>0</v>
      </c>
      <c r="H623" s="59"/>
      <c r="I623" s="59"/>
      <c r="J623" s="59">
        <v>1</v>
      </c>
      <c r="K623" s="59" t="s">
        <v>419</v>
      </c>
      <c r="AA623" s="59"/>
      <c r="AB623" s="59">
        <v>2</v>
      </c>
      <c r="AC623">
        <f t="shared" si="21"/>
        <v>2</v>
      </c>
      <c r="AD623" s="59"/>
      <c r="AE623" s="59"/>
      <c r="AF623">
        <f t="shared" si="22"/>
        <v>0</v>
      </c>
    </row>
    <row r="624" spans="4:32">
      <c r="D624" s="59"/>
      <c r="E624">
        <v>2</v>
      </c>
      <c r="F624" s="59"/>
      <c r="G624">
        <v>0</v>
      </c>
      <c r="H624" s="59"/>
      <c r="I624" s="59"/>
      <c r="J624" s="59">
        <v>1</v>
      </c>
      <c r="K624" s="59"/>
      <c r="AA624" s="59"/>
      <c r="AB624" s="59"/>
      <c r="AC624">
        <f t="shared" si="21"/>
        <v>0</v>
      </c>
      <c r="AD624" s="59"/>
      <c r="AE624" s="59"/>
      <c r="AF624">
        <f t="shared" si="22"/>
        <v>0</v>
      </c>
    </row>
    <row r="625" spans="4:32">
      <c r="D625" s="59"/>
      <c r="E625">
        <v>0</v>
      </c>
      <c r="F625" s="59"/>
      <c r="G625">
        <v>0</v>
      </c>
      <c r="H625" s="59"/>
      <c r="I625" s="59"/>
      <c r="J625" s="59">
        <v>1</v>
      </c>
      <c r="K625" s="59"/>
      <c r="AA625" s="59"/>
      <c r="AB625" s="59">
        <v>1</v>
      </c>
      <c r="AC625">
        <f t="shared" si="21"/>
        <v>1</v>
      </c>
      <c r="AD625" s="59"/>
      <c r="AE625" s="59">
        <v>1</v>
      </c>
      <c r="AF625">
        <f t="shared" si="22"/>
        <v>1</v>
      </c>
    </row>
    <row r="626" spans="4:32">
      <c r="D626" s="59"/>
      <c r="E626">
        <v>1</v>
      </c>
      <c r="F626" s="59"/>
      <c r="G626">
        <v>1</v>
      </c>
      <c r="H626" s="59"/>
      <c r="I626" s="59"/>
      <c r="J626" s="59">
        <v>0</v>
      </c>
      <c r="K626" s="59" t="s">
        <v>420</v>
      </c>
      <c r="AA626" s="59"/>
      <c r="AB626" s="59"/>
      <c r="AC626">
        <f t="shared" si="21"/>
        <v>0</v>
      </c>
      <c r="AD626" s="59"/>
      <c r="AE626" s="59"/>
      <c r="AF626">
        <f t="shared" si="22"/>
        <v>0</v>
      </c>
    </row>
    <row r="627" spans="4:32">
      <c r="D627" s="59"/>
      <c r="E627">
        <v>0</v>
      </c>
      <c r="F627" s="59"/>
      <c r="G627">
        <v>0</v>
      </c>
      <c r="H627" s="59"/>
      <c r="I627" s="59"/>
      <c r="J627" s="59">
        <v>1</v>
      </c>
      <c r="K627" s="59"/>
      <c r="AA627" s="59"/>
      <c r="AB627" s="59"/>
      <c r="AC627">
        <f t="shared" si="21"/>
        <v>0</v>
      </c>
      <c r="AD627" s="59"/>
      <c r="AE627" s="59"/>
      <c r="AF627">
        <f t="shared" si="22"/>
        <v>0</v>
      </c>
    </row>
    <row r="628" spans="4:32">
      <c r="D628" s="59"/>
      <c r="E628">
        <v>0</v>
      </c>
      <c r="F628" s="59"/>
      <c r="G628">
        <v>0</v>
      </c>
      <c r="H628" s="59"/>
      <c r="I628" s="59"/>
      <c r="J628" s="59">
        <v>1</v>
      </c>
      <c r="K628" s="59" t="s">
        <v>421</v>
      </c>
      <c r="AA628" s="59"/>
      <c r="AB628" s="59"/>
      <c r="AC628">
        <f t="shared" si="21"/>
        <v>0</v>
      </c>
      <c r="AD628" s="59"/>
      <c r="AE628" s="59"/>
      <c r="AF628">
        <f t="shared" si="22"/>
        <v>0</v>
      </c>
    </row>
    <row r="629" spans="4:32">
      <c r="D629" s="59"/>
      <c r="E629">
        <v>0</v>
      </c>
      <c r="F629" s="59"/>
      <c r="G629">
        <v>0</v>
      </c>
      <c r="H629" s="59"/>
      <c r="I629" s="59"/>
      <c r="J629" s="59">
        <v>1</v>
      </c>
      <c r="K629" s="59" t="s">
        <v>422</v>
      </c>
      <c r="AA629" s="59"/>
      <c r="AB629" s="59">
        <v>2</v>
      </c>
      <c r="AC629">
        <f t="shared" si="21"/>
        <v>2</v>
      </c>
      <c r="AD629" s="59"/>
      <c r="AE629" s="59"/>
      <c r="AF629">
        <f t="shared" si="22"/>
        <v>0</v>
      </c>
    </row>
    <row r="630" spans="4:32">
      <c r="D630" s="59"/>
      <c r="E630">
        <v>2</v>
      </c>
      <c r="F630" s="59"/>
      <c r="G630">
        <v>0</v>
      </c>
      <c r="H630" s="59"/>
      <c r="I630" s="59"/>
      <c r="J630" s="59">
        <v>1</v>
      </c>
      <c r="K630" s="59"/>
      <c r="AA630" s="59"/>
      <c r="AB630" s="59">
        <v>1</v>
      </c>
      <c r="AC630">
        <f t="shared" si="21"/>
        <v>1</v>
      </c>
      <c r="AD630" s="59">
        <v>1</v>
      </c>
      <c r="AE630" s="59"/>
      <c r="AF630">
        <f t="shared" si="22"/>
        <v>1</v>
      </c>
    </row>
    <row r="631" spans="4:32">
      <c r="D631" s="59"/>
      <c r="E631">
        <v>1</v>
      </c>
      <c r="F631" s="59"/>
      <c r="G631">
        <v>1</v>
      </c>
      <c r="H631" s="59"/>
      <c r="I631" s="59"/>
      <c r="J631" s="59">
        <v>0</v>
      </c>
      <c r="K631" s="59" t="s">
        <v>423</v>
      </c>
      <c r="AA631" s="59"/>
      <c r="AB631" s="59"/>
      <c r="AC631">
        <f t="shared" si="21"/>
        <v>0</v>
      </c>
      <c r="AD631" s="59"/>
      <c r="AE631" s="59"/>
      <c r="AF631">
        <f t="shared" si="22"/>
        <v>0</v>
      </c>
    </row>
    <row r="632" spans="4:32">
      <c r="D632" s="59"/>
      <c r="E632">
        <v>0</v>
      </c>
      <c r="F632" s="59"/>
      <c r="G632">
        <v>0</v>
      </c>
      <c r="H632" s="59"/>
      <c r="I632" s="59"/>
      <c r="J632" s="59">
        <v>0</v>
      </c>
      <c r="K632" s="59"/>
      <c r="AA632" s="59"/>
      <c r="AB632" s="59"/>
      <c r="AC632">
        <f t="shared" si="21"/>
        <v>0</v>
      </c>
      <c r="AD632" s="59"/>
      <c r="AE632" s="59"/>
      <c r="AF632">
        <f t="shared" si="22"/>
        <v>0</v>
      </c>
    </row>
    <row r="633" spans="4:32">
      <c r="D633" s="59"/>
      <c r="E633">
        <v>0</v>
      </c>
      <c r="F633" s="59"/>
      <c r="G633">
        <v>0</v>
      </c>
      <c r="H633" s="59"/>
      <c r="I633" s="59"/>
      <c r="J633" s="59">
        <v>0</v>
      </c>
      <c r="K633" s="59" t="s">
        <v>424</v>
      </c>
      <c r="AA633" s="59"/>
      <c r="AB633" s="59"/>
      <c r="AC633">
        <f t="shared" si="21"/>
        <v>0</v>
      </c>
      <c r="AD633" s="59"/>
      <c r="AE633" s="59"/>
      <c r="AF633">
        <f t="shared" si="22"/>
        <v>0</v>
      </c>
    </row>
    <row r="634" spans="4:32">
      <c r="D634" s="59"/>
      <c r="E634">
        <v>0</v>
      </c>
      <c r="F634" s="59"/>
      <c r="G634">
        <v>0</v>
      </c>
      <c r="H634" s="59"/>
      <c r="I634" s="59"/>
      <c r="J634" s="59">
        <v>0</v>
      </c>
      <c r="K634" s="59"/>
      <c r="AA634" s="59"/>
      <c r="AB634" s="59"/>
      <c r="AC634">
        <f t="shared" si="21"/>
        <v>0</v>
      </c>
      <c r="AD634" s="59"/>
      <c r="AE634" s="59"/>
      <c r="AF634">
        <f t="shared" si="22"/>
        <v>0</v>
      </c>
    </row>
    <row r="635" spans="4:32">
      <c r="D635" s="59"/>
      <c r="E635">
        <v>0</v>
      </c>
      <c r="F635" s="59"/>
      <c r="G635">
        <v>0</v>
      </c>
      <c r="H635" s="59"/>
      <c r="I635" s="59"/>
      <c r="J635" s="59">
        <v>0</v>
      </c>
      <c r="K635" s="59" t="s">
        <v>425</v>
      </c>
      <c r="AA635" s="59"/>
      <c r="AB635" s="59">
        <v>2</v>
      </c>
      <c r="AC635">
        <f t="shared" si="21"/>
        <v>2</v>
      </c>
      <c r="AD635" s="59"/>
      <c r="AE635" s="59"/>
      <c r="AF635">
        <f t="shared" si="22"/>
        <v>0</v>
      </c>
    </row>
    <row r="636" spans="4:32">
      <c r="D636" s="59"/>
      <c r="E636">
        <v>2</v>
      </c>
      <c r="F636" s="59"/>
      <c r="G636">
        <v>0</v>
      </c>
      <c r="H636" s="59"/>
      <c r="I636" s="59"/>
      <c r="J636" s="59">
        <v>1</v>
      </c>
      <c r="K636" s="59" t="s">
        <v>426</v>
      </c>
      <c r="AA636" s="59"/>
      <c r="AB636" s="59">
        <v>2</v>
      </c>
      <c r="AC636">
        <f t="shared" si="21"/>
        <v>2</v>
      </c>
      <c r="AD636" s="59"/>
      <c r="AE636" s="59"/>
      <c r="AF636">
        <f t="shared" si="22"/>
        <v>0</v>
      </c>
    </row>
    <row r="637" spans="4:32">
      <c r="D637" s="59"/>
      <c r="E637">
        <v>2</v>
      </c>
      <c r="F637" s="59"/>
      <c r="G637">
        <v>0</v>
      </c>
      <c r="H637" s="59"/>
      <c r="I637" s="59"/>
      <c r="J637" s="59">
        <v>1</v>
      </c>
      <c r="K637" s="59" t="s">
        <v>427</v>
      </c>
      <c r="AA637" s="59"/>
      <c r="AB637" s="59">
        <v>1</v>
      </c>
      <c r="AC637">
        <f t="shared" si="21"/>
        <v>1</v>
      </c>
      <c r="AD637" s="59"/>
      <c r="AE637" s="59"/>
      <c r="AF637">
        <f t="shared" si="22"/>
        <v>0</v>
      </c>
    </row>
    <row r="638" spans="4:32">
      <c r="D638" s="59"/>
      <c r="E638">
        <v>1</v>
      </c>
      <c r="F638" s="59"/>
      <c r="G638">
        <v>0</v>
      </c>
      <c r="H638" s="59"/>
      <c r="I638" s="59"/>
      <c r="J638" s="59">
        <v>1</v>
      </c>
      <c r="K638" s="59" t="s">
        <v>428</v>
      </c>
      <c r="AA638" s="59"/>
      <c r="AB638" s="59">
        <v>2</v>
      </c>
      <c r="AC638">
        <f t="shared" si="21"/>
        <v>2</v>
      </c>
      <c r="AD638" s="59"/>
      <c r="AE638" s="59"/>
      <c r="AF638">
        <f t="shared" si="22"/>
        <v>0</v>
      </c>
    </row>
    <row r="639" spans="4:32">
      <c r="D639" s="59"/>
      <c r="E639">
        <v>2</v>
      </c>
      <c r="F639" s="59"/>
      <c r="G639">
        <v>0</v>
      </c>
      <c r="H639" s="59"/>
      <c r="I639" s="59"/>
      <c r="J639" s="59">
        <v>1</v>
      </c>
      <c r="K639" s="59"/>
      <c r="AA639" s="59"/>
      <c r="AB639" s="59">
        <v>2</v>
      </c>
      <c r="AC639">
        <f t="shared" si="21"/>
        <v>2</v>
      </c>
      <c r="AD639" s="59"/>
      <c r="AE639" s="59"/>
      <c r="AF639">
        <f t="shared" si="22"/>
        <v>0</v>
      </c>
    </row>
    <row r="640" spans="4:32">
      <c r="D640" s="59"/>
      <c r="E640">
        <v>2</v>
      </c>
      <c r="F640" s="59"/>
      <c r="G640">
        <v>0</v>
      </c>
      <c r="H640" s="59"/>
      <c r="I640" s="59"/>
      <c r="J640" s="59">
        <v>1</v>
      </c>
      <c r="K640" s="59"/>
      <c r="AA640" s="59"/>
      <c r="AB640" s="59">
        <v>2</v>
      </c>
      <c r="AC640">
        <f t="shared" si="21"/>
        <v>2</v>
      </c>
      <c r="AD640" s="59"/>
      <c r="AE640" s="59"/>
      <c r="AF640">
        <f t="shared" si="22"/>
        <v>0</v>
      </c>
    </row>
    <row r="641" spans="4:32">
      <c r="D641" s="59">
        <v>1</v>
      </c>
      <c r="E641">
        <v>2</v>
      </c>
      <c r="F641" s="59"/>
      <c r="G641">
        <v>0</v>
      </c>
      <c r="H641" s="59"/>
      <c r="I641" s="59"/>
      <c r="J641" s="59">
        <v>1</v>
      </c>
      <c r="K641" s="59"/>
      <c r="AA641" s="59"/>
      <c r="AB641" s="59"/>
      <c r="AC641">
        <f t="shared" si="21"/>
        <v>0</v>
      </c>
      <c r="AD641" s="59"/>
      <c r="AE641" s="59"/>
      <c r="AF641">
        <f t="shared" si="22"/>
        <v>0</v>
      </c>
    </row>
    <row r="642" spans="4:32">
      <c r="D642" s="59"/>
      <c r="E642">
        <v>0</v>
      </c>
      <c r="F642" s="59"/>
      <c r="G642">
        <v>0</v>
      </c>
      <c r="H642" s="59"/>
      <c r="I642" s="59"/>
      <c r="J642" s="59">
        <v>1</v>
      </c>
      <c r="K642" s="59"/>
      <c r="AA642" s="59"/>
      <c r="AB642" s="59"/>
      <c r="AC642">
        <f t="shared" si="21"/>
        <v>0</v>
      </c>
      <c r="AD642" s="59"/>
      <c r="AE642" s="59"/>
      <c r="AF642">
        <f t="shared" si="22"/>
        <v>0</v>
      </c>
    </row>
    <row r="643" spans="4:32">
      <c r="D643" s="59"/>
      <c r="E643">
        <v>0</v>
      </c>
      <c r="F643" s="59"/>
      <c r="G643">
        <v>0</v>
      </c>
      <c r="H643" s="59"/>
      <c r="I643" s="59"/>
      <c r="J643" s="59">
        <v>1</v>
      </c>
      <c r="K643" s="59" t="s">
        <v>429</v>
      </c>
      <c r="AA643" s="59"/>
      <c r="AB643" s="59"/>
      <c r="AC643">
        <f t="shared" si="21"/>
        <v>0</v>
      </c>
      <c r="AD643" s="59"/>
      <c r="AE643" s="59">
        <v>2</v>
      </c>
      <c r="AF643">
        <f t="shared" si="22"/>
        <v>2</v>
      </c>
    </row>
    <row r="644" spans="4:32">
      <c r="D644" s="59"/>
      <c r="E644">
        <v>0</v>
      </c>
      <c r="F644" s="59"/>
      <c r="G644">
        <v>2</v>
      </c>
      <c r="H644" s="59">
        <v>1</v>
      </c>
      <c r="I644" s="59"/>
      <c r="J644" s="59">
        <v>1</v>
      </c>
      <c r="K644" s="59"/>
      <c r="AA644" s="59"/>
      <c r="AB644" s="59"/>
      <c r="AC644">
        <f t="shared" ref="AC644:AC707" si="23" xml:space="preserve"> AA644 + AB644</f>
        <v>0</v>
      </c>
      <c r="AD644" s="59"/>
      <c r="AE644" s="59"/>
      <c r="AF644">
        <f t="shared" ref="AF644:AF707" si="24">AD644 + AE644</f>
        <v>0</v>
      </c>
    </row>
    <row r="645" spans="4:32">
      <c r="D645" s="59"/>
      <c r="E645">
        <v>0</v>
      </c>
      <c r="F645" s="59"/>
      <c r="G645">
        <v>0</v>
      </c>
      <c r="H645" s="59"/>
      <c r="I645" s="59"/>
      <c r="J645" s="59">
        <v>1</v>
      </c>
      <c r="K645" s="59" t="s">
        <v>430</v>
      </c>
      <c r="AA645" s="59"/>
      <c r="AB645" s="59"/>
      <c r="AC645">
        <f t="shared" si="23"/>
        <v>0</v>
      </c>
      <c r="AD645" s="59">
        <v>2</v>
      </c>
      <c r="AE645" s="59">
        <v>2</v>
      </c>
      <c r="AF645">
        <f t="shared" si="24"/>
        <v>4</v>
      </c>
    </row>
    <row r="646" spans="4:32">
      <c r="D646" s="59"/>
      <c r="E646">
        <v>0</v>
      </c>
      <c r="F646" s="59"/>
      <c r="G646">
        <v>4</v>
      </c>
      <c r="H646" s="59">
        <v>1</v>
      </c>
      <c r="I646" s="59"/>
      <c r="J646" s="59">
        <v>1</v>
      </c>
      <c r="K646" s="59"/>
      <c r="AA646" s="59"/>
      <c r="AB646" s="59"/>
      <c r="AC646">
        <f t="shared" si="23"/>
        <v>0</v>
      </c>
      <c r="AD646" s="59">
        <v>1</v>
      </c>
      <c r="AE646" s="59"/>
      <c r="AF646">
        <f t="shared" si="24"/>
        <v>1</v>
      </c>
    </row>
    <row r="647" spans="4:32">
      <c r="D647" s="59"/>
      <c r="E647">
        <v>0</v>
      </c>
      <c r="F647" s="59"/>
      <c r="G647">
        <v>1</v>
      </c>
      <c r="H647" s="59"/>
      <c r="I647" s="59"/>
      <c r="J647" s="59">
        <v>1</v>
      </c>
      <c r="K647" s="59" t="s">
        <v>431</v>
      </c>
      <c r="AA647" s="59"/>
      <c r="AB647" s="59"/>
      <c r="AC647">
        <f t="shared" si="23"/>
        <v>0</v>
      </c>
      <c r="AD647" s="59">
        <v>1</v>
      </c>
      <c r="AE647" s="59">
        <v>2</v>
      </c>
      <c r="AF647">
        <f t="shared" si="24"/>
        <v>3</v>
      </c>
    </row>
    <row r="648" spans="4:32">
      <c r="D648" s="59"/>
      <c r="E648">
        <v>0</v>
      </c>
      <c r="F648" s="59"/>
      <c r="G648">
        <v>3</v>
      </c>
      <c r="H648" s="59"/>
      <c r="I648" s="59"/>
      <c r="J648" s="59">
        <v>1</v>
      </c>
      <c r="K648" s="59"/>
      <c r="AA648" s="59"/>
      <c r="AB648" s="59"/>
      <c r="AC648">
        <f t="shared" si="23"/>
        <v>0</v>
      </c>
      <c r="AD648" s="59"/>
      <c r="AE648" s="59"/>
      <c r="AF648">
        <f t="shared" si="24"/>
        <v>0</v>
      </c>
    </row>
    <row r="649" spans="4:32">
      <c r="D649" s="59"/>
      <c r="E649">
        <v>0</v>
      </c>
      <c r="F649" s="59"/>
      <c r="G649">
        <v>0</v>
      </c>
      <c r="H649" s="59"/>
      <c r="I649" s="59"/>
      <c r="J649" s="59">
        <v>1</v>
      </c>
      <c r="K649" s="59" t="s">
        <v>432</v>
      </c>
      <c r="AA649" s="59"/>
      <c r="AB649" s="59"/>
      <c r="AC649">
        <f t="shared" si="23"/>
        <v>0</v>
      </c>
      <c r="AD649" s="59">
        <v>3</v>
      </c>
      <c r="AE649" s="59"/>
      <c r="AF649">
        <f t="shared" si="24"/>
        <v>3</v>
      </c>
    </row>
    <row r="650" spans="4:32">
      <c r="D650" s="59"/>
      <c r="E650">
        <v>0</v>
      </c>
      <c r="F650" s="59"/>
      <c r="G650">
        <v>3</v>
      </c>
      <c r="H650" s="59"/>
      <c r="I650" s="59"/>
      <c r="J650" s="59">
        <v>1</v>
      </c>
      <c r="K650" s="59" t="s">
        <v>433</v>
      </c>
      <c r="AA650" s="59"/>
      <c r="AB650" s="59"/>
      <c r="AC650">
        <f t="shared" si="23"/>
        <v>0</v>
      </c>
      <c r="AD650" s="59">
        <v>2</v>
      </c>
      <c r="AE650" s="59"/>
      <c r="AF650">
        <f t="shared" si="24"/>
        <v>2</v>
      </c>
    </row>
    <row r="651" spans="4:32">
      <c r="D651" s="59"/>
      <c r="E651">
        <v>0</v>
      </c>
      <c r="F651" s="59"/>
      <c r="G651">
        <v>2</v>
      </c>
      <c r="H651" s="59"/>
      <c r="I651" s="59"/>
      <c r="J651" s="59">
        <v>1</v>
      </c>
      <c r="K651" s="59" t="s">
        <v>434</v>
      </c>
      <c r="AA651" s="59"/>
      <c r="AB651" s="59"/>
      <c r="AC651">
        <f t="shared" si="23"/>
        <v>0</v>
      </c>
      <c r="AD651" s="59">
        <v>2</v>
      </c>
      <c r="AE651" s="59"/>
      <c r="AF651">
        <f t="shared" si="24"/>
        <v>2</v>
      </c>
    </row>
    <row r="652" spans="4:32">
      <c r="D652" s="59"/>
      <c r="E652">
        <v>0</v>
      </c>
      <c r="F652" s="59"/>
      <c r="G652">
        <v>2</v>
      </c>
      <c r="H652" s="59"/>
      <c r="I652" s="59"/>
      <c r="J652" s="59">
        <v>1</v>
      </c>
      <c r="K652" s="59" t="s">
        <v>435</v>
      </c>
      <c r="AA652" s="59"/>
      <c r="AB652" s="59"/>
      <c r="AC652">
        <f t="shared" si="23"/>
        <v>0</v>
      </c>
      <c r="AD652" s="59">
        <v>1</v>
      </c>
      <c r="AE652" s="59">
        <v>2</v>
      </c>
      <c r="AF652">
        <f t="shared" si="24"/>
        <v>3</v>
      </c>
    </row>
    <row r="653" spans="4:32">
      <c r="D653" s="59"/>
      <c r="E653">
        <v>0</v>
      </c>
      <c r="F653" s="59"/>
      <c r="G653">
        <v>3</v>
      </c>
      <c r="H653" s="59">
        <v>1</v>
      </c>
      <c r="I653" s="59"/>
      <c r="J653" s="59">
        <v>1</v>
      </c>
      <c r="K653" s="59"/>
      <c r="AA653" s="59"/>
      <c r="AB653" s="59"/>
      <c r="AC653">
        <f t="shared" si="23"/>
        <v>0</v>
      </c>
      <c r="AD653" s="59">
        <v>1</v>
      </c>
      <c r="AE653" s="59"/>
      <c r="AF653">
        <f t="shared" si="24"/>
        <v>1</v>
      </c>
    </row>
    <row r="654" spans="4:32">
      <c r="D654" s="59"/>
      <c r="E654">
        <v>0</v>
      </c>
      <c r="F654" s="59"/>
      <c r="G654">
        <v>1</v>
      </c>
      <c r="H654" s="59">
        <v>1</v>
      </c>
      <c r="I654" s="59"/>
      <c r="J654" s="59">
        <v>1</v>
      </c>
      <c r="K654" s="59"/>
      <c r="AA654" s="59"/>
      <c r="AB654" s="59"/>
      <c r="AC654">
        <f t="shared" si="23"/>
        <v>0</v>
      </c>
      <c r="AD654" s="59">
        <v>1</v>
      </c>
      <c r="AE654" s="59"/>
      <c r="AF654">
        <f t="shared" si="24"/>
        <v>1</v>
      </c>
    </row>
    <row r="655" spans="4:32">
      <c r="D655" s="59"/>
      <c r="E655">
        <v>0</v>
      </c>
      <c r="F655" s="59"/>
      <c r="G655">
        <v>1</v>
      </c>
      <c r="H655" s="59">
        <v>1</v>
      </c>
      <c r="I655" s="59"/>
      <c r="J655" s="59">
        <v>0</v>
      </c>
      <c r="K655" s="59" t="s">
        <v>436</v>
      </c>
      <c r="AA655" s="59"/>
      <c r="AB655" s="59"/>
      <c r="AC655">
        <f t="shared" si="23"/>
        <v>0</v>
      </c>
      <c r="AD655" s="59">
        <v>1</v>
      </c>
      <c r="AE655" s="59"/>
      <c r="AF655">
        <f t="shared" si="24"/>
        <v>1</v>
      </c>
    </row>
    <row r="656" spans="4:32">
      <c r="D656" s="59"/>
      <c r="E656">
        <v>0</v>
      </c>
      <c r="F656" s="59"/>
      <c r="G656">
        <v>1</v>
      </c>
      <c r="H656" s="59">
        <v>1</v>
      </c>
      <c r="I656" s="59"/>
      <c r="J656" s="59">
        <v>1</v>
      </c>
      <c r="K656" s="59" t="s">
        <v>437</v>
      </c>
      <c r="AA656" s="59"/>
      <c r="AB656" s="59"/>
      <c r="AC656">
        <f t="shared" si="23"/>
        <v>0</v>
      </c>
      <c r="AD656" s="59"/>
      <c r="AE656" s="59"/>
      <c r="AF656">
        <f t="shared" si="24"/>
        <v>0</v>
      </c>
    </row>
    <row r="657" spans="4:32">
      <c r="D657" s="59"/>
      <c r="E657">
        <v>0</v>
      </c>
      <c r="F657" s="59"/>
      <c r="G657">
        <v>0</v>
      </c>
      <c r="H657" s="59"/>
      <c r="I657" s="59"/>
      <c r="J657" s="59">
        <v>1</v>
      </c>
      <c r="K657" s="59" t="s">
        <v>438</v>
      </c>
      <c r="AA657" s="59"/>
      <c r="AB657" s="59"/>
      <c r="AC657">
        <f t="shared" si="23"/>
        <v>0</v>
      </c>
      <c r="AD657" s="59"/>
      <c r="AE657" s="59"/>
      <c r="AF657">
        <f t="shared" si="24"/>
        <v>0</v>
      </c>
    </row>
    <row r="658" spans="4:32">
      <c r="D658" s="59"/>
      <c r="E658">
        <v>0</v>
      </c>
      <c r="F658" s="59"/>
      <c r="G658">
        <v>0</v>
      </c>
      <c r="H658" s="59"/>
      <c r="I658" s="59"/>
      <c r="J658" s="59">
        <v>1</v>
      </c>
      <c r="K658" s="59" t="s">
        <v>439</v>
      </c>
      <c r="AA658" s="59"/>
      <c r="AB658" s="59"/>
      <c r="AC658">
        <f t="shared" si="23"/>
        <v>0</v>
      </c>
      <c r="AD658" s="59">
        <v>2</v>
      </c>
      <c r="AE658" s="59">
        <v>1</v>
      </c>
      <c r="AF658">
        <f t="shared" si="24"/>
        <v>3</v>
      </c>
    </row>
    <row r="659" spans="4:32">
      <c r="D659" s="59"/>
      <c r="E659">
        <v>0</v>
      </c>
      <c r="F659" s="59"/>
      <c r="G659">
        <v>3</v>
      </c>
      <c r="H659" s="59">
        <v>1</v>
      </c>
      <c r="I659" s="59">
        <v>1</v>
      </c>
      <c r="J659" s="59">
        <v>1</v>
      </c>
      <c r="K659" s="59"/>
      <c r="AA659" s="59"/>
      <c r="AB659" s="59"/>
      <c r="AC659">
        <f t="shared" si="23"/>
        <v>0</v>
      </c>
      <c r="AD659" s="59">
        <v>2</v>
      </c>
      <c r="AE659" s="59"/>
      <c r="AF659">
        <f t="shared" si="24"/>
        <v>2</v>
      </c>
    </row>
    <row r="660" spans="4:32">
      <c r="D660" s="59"/>
      <c r="E660">
        <v>0</v>
      </c>
      <c r="F660" s="59"/>
      <c r="G660">
        <v>2</v>
      </c>
      <c r="H660" s="59">
        <v>1</v>
      </c>
      <c r="I660" s="59">
        <v>1</v>
      </c>
      <c r="J660" s="59">
        <v>1</v>
      </c>
      <c r="K660" s="59" t="s">
        <v>440</v>
      </c>
      <c r="AA660" s="59"/>
      <c r="AB660" s="59"/>
      <c r="AC660">
        <f t="shared" si="23"/>
        <v>0</v>
      </c>
      <c r="AD660" s="59"/>
      <c r="AE660" s="59"/>
      <c r="AF660">
        <f t="shared" si="24"/>
        <v>0</v>
      </c>
    </row>
    <row r="661" spans="4:32">
      <c r="D661" s="59"/>
      <c r="E661">
        <v>0</v>
      </c>
      <c r="F661" s="59"/>
      <c r="G661">
        <v>0</v>
      </c>
      <c r="H661" s="59"/>
      <c r="I661" s="59"/>
      <c r="J661" s="59">
        <v>1</v>
      </c>
      <c r="K661" s="59"/>
      <c r="AA661" s="59"/>
      <c r="AB661" s="59"/>
      <c r="AC661">
        <f t="shared" si="23"/>
        <v>0</v>
      </c>
      <c r="AD661" s="59"/>
      <c r="AE661" s="59"/>
      <c r="AF661">
        <f t="shared" si="24"/>
        <v>0</v>
      </c>
    </row>
    <row r="662" spans="4:32">
      <c r="D662" s="59"/>
      <c r="E662">
        <v>0</v>
      </c>
      <c r="F662" s="59"/>
      <c r="G662">
        <v>0</v>
      </c>
      <c r="H662" s="59"/>
      <c r="I662" s="59"/>
      <c r="J662" s="59" t="s">
        <v>56</v>
      </c>
      <c r="K662" s="59" t="s">
        <v>441</v>
      </c>
      <c r="AA662" s="59"/>
      <c r="AB662" s="59">
        <v>4</v>
      </c>
      <c r="AC662">
        <f t="shared" si="23"/>
        <v>4</v>
      </c>
      <c r="AD662" s="59"/>
      <c r="AE662" s="59"/>
      <c r="AF662">
        <f t="shared" si="24"/>
        <v>0</v>
      </c>
    </row>
    <row r="663" spans="4:32">
      <c r="D663" s="59"/>
      <c r="E663">
        <v>4</v>
      </c>
      <c r="F663" s="59"/>
      <c r="G663">
        <v>0</v>
      </c>
      <c r="H663" s="59"/>
      <c r="I663" s="59"/>
      <c r="J663" s="59">
        <v>0</v>
      </c>
      <c r="K663" s="59" t="s">
        <v>442</v>
      </c>
      <c r="AA663" s="59"/>
      <c r="AB663" s="59">
        <v>1</v>
      </c>
      <c r="AC663">
        <f t="shared" si="23"/>
        <v>1</v>
      </c>
      <c r="AD663" s="59"/>
      <c r="AE663" s="59"/>
      <c r="AF663">
        <f t="shared" si="24"/>
        <v>0</v>
      </c>
    </row>
    <row r="664" spans="4:32">
      <c r="D664" s="59"/>
      <c r="E664">
        <v>1</v>
      </c>
      <c r="F664" s="59"/>
      <c r="G664">
        <v>0</v>
      </c>
      <c r="H664" s="59"/>
      <c r="I664" s="59"/>
      <c r="J664" s="59">
        <v>1</v>
      </c>
      <c r="K664" s="59" t="s">
        <v>443</v>
      </c>
      <c r="AA664" s="59"/>
      <c r="AB664" s="59"/>
      <c r="AC664">
        <f t="shared" si="23"/>
        <v>0</v>
      </c>
      <c r="AD664" s="59"/>
      <c r="AE664" s="59"/>
      <c r="AF664">
        <f t="shared" si="24"/>
        <v>0</v>
      </c>
    </row>
    <row r="665" spans="4:32">
      <c r="D665" s="59"/>
      <c r="E665">
        <v>0</v>
      </c>
      <c r="F665" s="59"/>
      <c r="G665">
        <v>0</v>
      </c>
      <c r="H665" s="59"/>
      <c r="I665" s="59"/>
      <c r="J665" s="59">
        <v>1</v>
      </c>
      <c r="K665" s="59"/>
      <c r="AA665" s="59"/>
      <c r="AB665" s="59">
        <v>4</v>
      </c>
      <c r="AC665">
        <f t="shared" si="23"/>
        <v>4</v>
      </c>
      <c r="AD665" s="59"/>
      <c r="AE665" s="59"/>
      <c r="AF665">
        <f t="shared" si="24"/>
        <v>0</v>
      </c>
    </row>
    <row r="666" spans="4:32">
      <c r="D666" s="59"/>
      <c r="E666">
        <v>4</v>
      </c>
      <c r="F666" s="59"/>
      <c r="G666">
        <v>0</v>
      </c>
      <c r="H666" s="59"/>
      <c r="I666" s="59"/>
      <c r="J666" s="59">
        <v>1</v>
      </c>
      <c r="K666" s="59"/>
      <c r="AA666" s="59"/>
      <c r="AB666" s="59">
        <v>3</v>
      </c>
      <c r="AC666">
        <f t="shared" si="23"/>
        <v>3</v>
      </c>
      <c r="AD666" s="59"/>
      <c r="AE666" s="59"/>
      <c r="AF666">
        <f t="shared" si="24"/>
        <v>0</v>
      </c>
    </row>
    <row r="667" spans="4:32">
      <c r="D667" s="59"/>
      <c r="E667">
        <v>3</v>
      </c>
      <c r="F667" s="59"/>
      <c r="G667">
        <v>0</v>
      </c>
      <c r="H667" s="59"/>
      <c r="I667" s="59"/>
      <c r="J667" s="59">
        <v>0</v>
      </c>
      <c r="K667" s="59" t="s">
        <v>444</v>
      </c>
      <c r="AA667" s="59"/>
      <c r="AB667" s="59">
        <v>3</v>
      </c>
      <c r="AC667">
        <f t="shared" si="23"/>
        <v>3</v>
      </c>
      <c r="AD667" s="59"/>
      <c r="AE667" s="59"/>
      <c r="AF667">
        <f t="shared" si="24"/>
        <v>0</v>
      </c>
    </row>
    <row r="668" spans="4:32">
      <c r="D668" s="59"/>
      <c r="E668">
        <v>3</v>
      </c>
      <c r="F668" s="59"/>
      <c r="G668">
        <v>0</v>
      </c>
      <c r="H668" s="59"/>
      <c r="I668" s="59"/>
      <c r="J668" s="59">
        <v>1</v>
      </c>
      <c r="K668" s="59" t="s">
        <v>445</v>
      </c>
      <c r="AA668" s="59"/>
      <c r="AB668" s="59">
        <v>3</v>
      </c>
      <c r="AC668">
        <f t="shared" si="23"/>
        <v>3</v>
      </c>
      <c r="AD668" s="59"/>
      <c r="AE668" s="59"/>
      <c r="AF668">
        <f t="shared" si="24"/>
        <v>0</v>
      </c>
    </row>
    <row r="669" spans="4:32">
      <c r="D669" s="59"/>
      <c r="E669">
        <v>3</v>
      </c>
      <c r="F669" s="59"/>
      <c r="G669">
        <v>0</v>
      </c>
      <c r="H669" s="59"/>
      <c r="I669" s="59"/>
      <c r="J669" s="59">
        <v>1</v>
      </c>
      <c r="K669" s="59" t="s">
        <v>446</v>
      </c>
      <c r="AA669" s="59"/>
      <c r="AB669" s="59">
        <v>1</v>
      </c>
      <c r="AC669">
        <f t="shared" si="23"/>
        <v>1</v>
      </c>
      <c r="AD669" s="59">
        <v>1</v>
      </c>
      <c r="AE669" s="59"/>
      <c r="AF669">
        <f t="shared" si="24"/>
        <v>1</v>
      </c>
    </row>
    <row r="670" spans="4:32">
      <c r="D670" s="59"/>
      <c r="E670">
        <v>1</v>
      </c>
      <c r="F670" s="59"/>
      <c r="G670">
        <v>1</v>
      </c>
      <c r="H670" s="59"/>
      <c r="I670" s="59"/>
      <c r="J670" s="59">
        <v>1</v>
      </c>
      <c r="K670" s="59" t="s">
        <v>447</v>
      </c>
      <c r="AA670" s="59"/>
      <c r="AB670" s="59">
        <v>1</v>
      </c>
      <c r="AC670">
        <f t="shared" si="23"/>
        <v>1</v>
      </c>
      <c r="AD670" s="59">
        <v>1</v>
      </c>
      <c r="AE670" s="59"/>
      <c r="AF670">
        <f t="shared" si="24"/>
        <v>1</v>
      </c>
    </row>
    <row r="671" spans="4:32">
      <c r="D671" s="59"/>
      <c r="E671">
        <v>1</v>
      </c>
      <c r="F671" s="59"/>
      <c r="G671">
        <v>1</v>
      </c>
      <c r="H671" s="59"/>
      <c r="I671" s="59"/>
      <c r="J671" s="59">
        <v>1</v>
      </c>
      <c r="K671" s="59" t="s">
        <v>448</v>
      </c>
      <c r="AA671" s="59"/>
      <c r="AB671" s="59">
        <v>2</v>
      </c>
      <c r="AC671">
        <f t="shared" si="23"/>
        <v>2</v>
      </c>
      <c r="AD671" s="59"/>
      <c r="AE671" s="59"/>
      <c r="AF671">
        <f t="shared" si="24"/>
        <v>0</v>
      </c>
    </row>
    <row r="672" spans="4:32">
      <c r="D672" s="59"/>
      <c r="E672">
        <v>2</v>
      </c>
      <c r="F672" s="59"/>
      <c r="G672">
        <v>0</v>
      </c>
      <c r="H672" s="59"/>
      <c r="I672" s="59"/>
      <c r="J672" s="59">
        <v>1</v>
      </c>
      <c r="K672" s="59"/>
      <c r="AA672" s="59"/>
      <c r="AB672" s="59">
        <v>3</v>
      </c>
      <c r="AC672">
        <f t="shared" si="23"/>
        <v>3</v>
      </c>
      <c r="AD672" s="59"/>
      <c r="AE672" s="59"/>
      <c r="AF672">
        <f t="shared" si="24"/>
        <v>0</v>
      </c>
    </row>
    <row r="673" spans="4:32">
      <c r="D673" s="59"/>
      <c r="E673">
        <v>3</v>
      </c>
      <c r="F673" s="59"/>
      <c r="G673">
        <v>0</v>
      </c>
      <c r="H673" s="59"/>
      <c r="I673" s="59"/>
      <c r="J673" s="59">
        <v>1</v>
      </c>
      <c r="K673" s="59" t="s">
        <v>449</v>
      </c>
      <c r="AA673" s="59"/>
      <c r="AB673" s="59">
        <v>2</v>
      </c>
      <c r="AC673">
        <f t="shared" si="23"/>
        <v>2</v>
      </c>
      <c r="AD673" s="59"/>
      <c r="AE673" s="59"/>
      <c r="AF673">
        <f t="shared" si="24"/>
        <v>0</v>
      </c>
    </row>
    <row r="674" spans="4:32">
      <c r="D674" s="59"/>
      <c r="E674">
        <v>2</v>
      </c>
      <c r="F674" s="59"/>
      <c r="G674">
        <v>0</v>
      </c>
      <c r="H674" s="59"/>
      <c r="I674" s="59"/>
      <c r="J674" s="59">
        <v>1</v>
      </c>
      <c r="K674" s="59" t="s">
        <v>450</v>
      </c>
      <c r="AA674" s="59"/>
      <c r="AB674" s="59">
        <v>3</v>
      </c>
      <c r="AC674">
        <f t="shared" si="23"/>
        <v>3</v>
      </c>
      <c r="AD674" s="59"/>
      <c r="AE674" s="59"/>
      <c r="AF674">
        <f t="shared" si="24"/>
        <v>0</v>
      </c>
    </row>
    <row r="675" spans="4:32">
      <c r="D675" s="59"/>
      <c r="E675">
        <v>3</v>
      </c>
      <c r="F675" s="59"/>
      <c r="G675">
        <v>0</v>
      </c>
      <c r="H675" s="59"/>
      <c r="I675" s="59"/>
      <c r="J675" s="59">
        <v>1</v>
      </c>
      <c r="K675" s="59"/>
      <c r="AA675" s="59"/>
      <c r="AB675" s="59">
        <v>2</v>
      </c>
      <c r="AC675">
        <f t="shared" si="23"/>
        <v>2</v>
      </c>
      <c r="AD675" s="59"/>
      <c r="AE675" s="59"/>
      <c r="AF675">
        <f t="shared" si="24"/>
        <v>0</v>
      </c>
    </row>
    <row r="676" spans="4:32">
      <c r="D676" s="59"/>
      <c r="E676">
        <v>2</v>
      </c>
      <c r="F676" s="59"/>
      <c r="G676">
        <v>0</v>
      </c>
      <c r="H676" s="59"/>
      <c r="I676" s="59"/>
      <c r="J676" s="59">
        <v>1</v>
      </c>
      <c r="K676" s="59" t="s">
        <v>451</v>
      </c>
      <c r="AA676" s="59"/>
      <c r="AB676" s="59">
        <v>4</v>
      </c>
      <c r="AC676">
        <f t="shared" si="23"/>
        <v>4</v>
      </c>
      <c r="AD676" s="59"/>
      <c r="AE676" s="59"/>
      <c r="AF676">
        <f t="shared" si="24"/>
        <v>0</v>
      </c>
    </row>
    <row r="677" spans="4:32">
      <c r="D677" s="59"/>
      <c r="E677">
        <v>4</v>
      </c>
      <c r="F677" s="59"/>
      <c r="G677">
        <v>0</v>
      </c>
      <c r="H677" s="59"/>
      <c r="I677" s="59"/>
      <c r="J677" s="59">
        <v>1</v>
      </c>
      <c r="K677" s="59" t="s">
        <v>452</v>
      </c>
      <c r="AA677" s="59"/>
      <c r="AB677" s="59"/>
      <c r="AC677">
        <f t="shared" si="23"/>
        <v>0</v>
      </c>
      <c r="AD677" s="59"/>
      <c r="AE677" s="59"/>
      <c r="AF677">
        <f t="shared" si="24"/>
        <v>0</v>
      </c>
    </row>
    <row r="678" spans="4:32">
      <c r="D678" s="59"/>
      <c r="E678">
        <v>0</v>
      </c>
      <c r="F678" s="59"/>
      <c r="G678">
        <v>0</v>
      </c>
      <c r="H678" s="59"/>
      <c r="I678" s="59"/>
      <c r="J678" s="59">
        <v>1</v>
      </c>
      <c r="K678" s="59"/>
      <c r="AA678" s="59"/>
      <c r="AB678" s="59"/>
      <c r="AC678">
        <f t="shared" si="23"/>
        <v>0</v>
      </c>
      <c r="AD678" s="59"/>
      <c r="AE678" s="59"/>
      <c r="AF678">
        <f t="shared" si="24"/>
        <v>0</v>
      </c>
    </row>
    <row r="679" spans="4:32">
      <c r="D679" s="59"/>
      <c r="E679">
        <v>0</v>
      </c>
      <c r="F679" s="59"/>
      <c r="G679">
        <v>0</v>
      </c>
      <c r="H679" s="59"/>
      <c r="I679" s="59"/>
      <c r="J679" s="59">
        <v>0</v>
      </c>
      <c r="K679" s="59" t="s">
        <v>453</v>
      </c>
      <c r="AA679" s="59"/>
      <c r="AB679" s="59"/>
      <c r="AC679">
        <f t="shared" si="23"/>
        <v>0</v>
      </c>
      <c r="AD679" s="59"/>
      <c r="AE679" s="59"/>
      <c r="AF679">
        <f t="shared" si="24"/>
        <v>0</v>
      </c>
    </row>
    <row r="680" spans="4:32">
      <c r="D680" s="59"/>
      <c r="E680">
        <v>0</v>
      </c>
      <c r="F680" s="59"/>
      <c r="G680">
        <v>0</v>
      </c>
      <c r="H680" s="59"/>
      <c r="I680" s="59"/>
      <c r="J680" s="59">
        <v>0</v>
      </c>
      <c r="K680" s="59" t="s">
        <v>454</v>
      </c>
      <c r="AA680" s="59"/>
      <c r="AB680" s="59"/>
      <c r="AC680">
        <f t="shared" si="23"/>
        <v>0</v>
      </c>
      <c r="AD680" s="59"/>
      <c r="AE680" s="59"/>
      <c r="AF680">
        <f t="shared" si="24"/>
        <v>0</v>
      </c>
    </row>
    <row r="681" spans="4:32">
      <c r="D681" s="59"/>
      <c r="E681">
        <v>0</v>
      </c>
      <c r="F681" s="59"/>
      <c r="G681">
        <v>0</v>
      </c>
      <c r="H681" s="59"/>
      <c r="I681" s="59"/>
      <c r="J681" s="59">
        <v>0</v>
      </c>
      <c r="K681" s="59" t="s">
        <v>455</v>
      </c>
      <c r="AA681" s="59"/>
      <c r="AB681" s="59"/>
      <c r="AC681">
        <f t="shared" si="23"/>
        <v>0</v>
      </c>
      <c r="AD681" s="59"/>
      <c r="AE681" s="59"/>
      <c r="AF681">
        <f t="shared" si="24"/>
        <v>0</v>
      </c>
    </row>
    <row r="682" spans="4:32">
      <c r="D682" s="59"/>
      <c r="E682">
        <v>0</v>
      </c>
      <c r="F682" s="59"/>
      <c r="G682">
        <v>0</v>
      </c>
      <c r="H682" s="59"/>
      <c r="I682" s="59"/>
      <c r="J682" s="59">
        <v>1</v>
      </c>
      <c r="K682" s="59"/>
      <c r="AA682" s="59"/>
      <c r="AB682" s="59"/>
      <c r="AC682">
        <f t="shared" si="23"/>
        <v>0</v>
      </c>
      <c r="AD682" s="59"/>
      <c r="AE682" s="59"/>
      <c r="AF682">
        <f t="shared" si="24"/>
        <v>0</v>
      </c>
    </row>
    <row r="683" spans="4:32">
      <c r="D683" s="59"/>
      <c r="E683">
        <v>0</v>
      </c>
      <c r="F683" s="59"/>
      <c r="G683">
        <v>0</v>
      </c>
      <c r="H683" s="59"/>
      <c r="I683" s="59"/>
      <c r="J683" s="59">
        <v>1</v>
      </c>
      <c r="K683" s="59" t="s">
        <v>456</v>
      </c>
      <c r="AA683" s="59"/>
      <c r="AB683" s="59"/>
      <c r="AC683">
        <f t="shared" si="23"/>
        <v>0</v>
      </c>
      <c r="AD683" s="59"/>
      <c r="AE683" s="59"/>
      <c r="AF683">
        <f t="shared" si="24"/>
        <v>0</v>
      </c>
    </row>
    <row r="684" spans="4:32">
      <c r="D684" s="59"/>
      <c r="E684">
        <v>0</v>
      </c>
      <c r="F684" s="59"/>
      <c r="G684">
        <v>0</v>
      </c>
      <c r="H684" s="59"/>
      <c r="I684" s="59"/>
      <c r="J684" s="59">
        <v>1</v>
      </c>
      <c r="K684" s="59"/>
      <c r="AA684" s="59"/>
      <c r="AB684" s="59"/>
      <c r="AC684">
        <f t="shared" si="23"/>
        <v>0</v>
      </c>
      <c r="AD684" s="59"/>
      <c r="AE684" s="59"/>
      <c r="AF684">
        <f t="shared" si="24"/>
        <v>0</v>
      </c>
    </row>
    <row r="685" spans="4:32">
      <c r="D685" s="59"/>
      <c r="E685">
        <v>0</v>
      </c>
      <c r="F685" s="59"/>
      <c r="G685">
        <v>0</v>
      </c>
      <c r="H685" s="59"/>
      <c r="I685" s="59"/>
      <c r="J685" s="59">
        <v>1</v>
      </c>
      <c r="K685" s="59" t="s">
        <v>457</v>
      </c>
      <c r="AA685" s="59"/>
      <c r="AB685" s="59"/>
      <c r="AC685">
        <f t="shared" si="23"/>
        <v>0</v>
      </c>
      <c r="AD685" s="59"/>
      <c r="AE685" s="59"/>
      <c r="AF685">
        <f t="shared" si="24"/>
        <v>0</v>
      </c>
    </row>
    <row r="686" spans="4:32">
      <c r="D686" s="59"/>
      <c r="E686">
        <v>0</v>
      </c>
      <c r="F686" s="59"/>
      <c r="G686">
        <v>0</v>
      </c>
      <c r="H686" s="59"/>
      <c r="I686" s="59"/>
      <c r="J686" s="59">
        <v>1</v>
      </c>
      <c r="K686" s="59" t="s">
        <v>458</v>
      </c>
      <c r="AA686" s="59"/>
      <c r="AB686" s="59"/>
      <c r="AC686">
        <f t="shared" si="23"/>
        <v>0</v>
      </c>
      <c r="AD686" s="59"/>
      <c r="AE686" s="59"/>
      <c r="AF686">
        <f t="shared" si="24"/>
        <v>0</v>
      </c>
    </row>
    <row r="687" spans="4:32">
      <c r="D687" s="59"/>
      <c r="E687">
        <v>0</v>
      </c>
      <c r="F687" s="59"/>
      <c r="G687">
        <v>0</v>
      </c>
      <c r="H687" s="59"/>
      <c r="I687" s="59"/>
      <c r="J687" s="59">
        <v>1</v>
      </c>
      <c r="K687" s="59" t="s">
        <v>459</v>
      </c>
      <c r="AA687" s="59"/>
      <c r="AB687" s="59"/>
      <c r="AC687">
        <f t="shared" si="23"/>
        <v>0</v>
      </c>
      <c r="AD687" s="59"/>
      <c r="AE687" s="59"/>
      <c r="AF687">
        <f t="shared" si="24"/>
        <v>0</v>
      </c>
    </row>
    <row r="688" spans="4:32">
      <c r="D688" s="59"/>
      <c r="E688">
        <v>0</v>
      </c>
      <c r="F688" s="59"/>
      <c r="G688">
        <v>0</v>
      </c>
      <c r="H688" s="59"/>
      <c r="I688" s="59"/>
      <c r="J688" s="59">
        <v>1</v>
      </c>
      <c r="K688" s="59" t="s">
        <v>460</v>
      </c>
      <c r="AA688" s="59"/>
      <c r="AB688" s="59"/>
      <c r="AC688">
        <f t="shared" si="23"/>
        <v>0</v>
      </c>
      <c r="AD688" s="59"/>
      <c r="AE688" s="59"/>
      <c r="AF688">
        <f t="shared" si="24"/>
        <v>0</v>
      </c>
    </row>
    <row r="689" spans="4:32">
      <c r="D689" s="59"/>
      <c r="E689">
        <v>0</v>
      </c>
      <c r="F689" s="59"/>
      <c r="G689">
        <v>0</v>
      </c>
      <c r="H689" s="59"/>
      <c r="I689" s="59"/>
      <c r="J689" s="59">
        <v>0</v>
      </c>
      <c r="K689" s="59" t="s">
        <v>461</v>
      </c>
      <c r="AA689" s="59"/>
      <c r="AB689" s="59"/>
      <c r="AC689">
        <f t="shared" si="23"/>
        <v>0</v>
      </c>
      <c r="AD689" s="59"/>
      <c r="AE689" s="59"/>
      <c r="AF689">
        <f t="shared" si="24"/>
        <v>0</v>
      </c>
    </row>
    <row r="690" spans="4:32">
      <c r="D690" s="59"/>
      <c r="E690">
        <v>0</v>
      </c>
      <c r="F690" s="59"/>
      <c r="G690">
        <v>0</v>
      </c>
      <c r="H690" s="59"/>
      <c r="I690" s="59"/>
      <c r="J690" s="59">
        <v>1</v>
      </c>
      <c r="K690" s="59" t="s">
        <v>462</v>
      </c>
      <c r="AA690" s="59"/>
      <c r="AB690" s="59"/>
      <c r="AC690">
        <f t="shared" si="23"/>
        <v>0</v>
      </c>
      <c r="AD690" s="59"/>
      <c r="AE690" s="59"/>
      <c r="AF690">
        <f t="shared" si="24"/>
        <v>0</v>
      </c>
    </row>
    <row r="691" spans="4:32">
      <c r="D691" s="59"/>
      <c r="E691">
        <v>0</v>
      </c>
      <c r="F691" s="59"/>
      <c r="G691">
        <v>0</v>
      </c>
      <c r="H691" s="59"/>
      <c r="I691" s="59"/>
      <c r="J691" s="59">
        <v>1</v>
      </c>
      <c r="K691" s="59"/>
      <c r="AA691" s="59"/>
      <c r="AB691" s="59"/>
      <c r="AC691">
        <f t="shared" si="23"/>
        <v>0</v>
      </c>
      <c r="AD691" s="59"/>
      <c r="AE691" s="59"/>
      <c r="AF691">
        <f t="shared" si="24"/>
        <v>0</v>
      </c>
    </row>
    <row r="692" spans="4:32">
      <c r="D692" s="59"/>
      <c r="E692">
        <v>0</v>
      </c>
      <c r="F692" s="59"/>
      <c r="G692">
        <v>0</v>
      </c>
      <c r="H692" s="59"/>
      <c r="I692" s="59"/>
      <c r="J692" s="59">
        <v>1</v>
      </c>
      <c r="K692" s="59" t="s">
        <v>463</v>
      </c>
      <c r="AA692" s="59"/>
      <c r="AB692" s="59"/>
      <c r="AC692">
        <f t="shared" si="23"/>
        <v>0</v>
      </c>
      <c r="AD692" s="59"/>
      <c r="AE692" s="59"/>
      <c r="AF692">
        <f t="shared" si="24"/>
        <v>0</v>
      </c>
    </row>
    <row r="693" spans="4:32">
      <c r="D693" s="59"/>
      <c r="E693">
        <v>0</v>
      </c>
      <c r="F693" s="59"/>
      <c r="G693">
        <v>0</v>
      </c>
      <c r="H693" s="59"/>
      <c r="I693" s="59"/>
      <c r="J693" s="59">
        <v>1</v>
      </c>
      <c r="K693" s="59"/>
      <c r="AA693" s="59"/>
      <c r="AB693" s="59"/>
      <c r="AC693">
        <f t="shared" si="23"/>
        <v>0</v>
      </c>
      <c r="AD693" s="59"/>
      <c r="AE693" s="59"/>
      <c r="AF693">
        <f t="shared" si="24"/>
        <v>0</v>
      </c>
    </row>
    <row r="694" spans="4:32">
      <c r="D694" s="59"/>
      <c r="E694">
        <v>0</v>
      </c>
      <c r="F694" s="59"/>
      <c r="G694">
        <v>0</v>
      </c>
      <c r="H694" s="59"/>
      <c r="I694" s="59"/>
      <c r="J694" s="59">
        <v>1</v>
      </c>
      <c r="K694" s="59"/>
      <c r="AA694" s="59"/>
      <c r="AB694" s="59"/>
      <c r="AC694">
        <f t="shared" si="23"/>
        <v>0</v>
      </c>
      <c r="AD694" s="59"/>
      <c r="AE694" s="59"/>
      <c r="AF694">
        <f t="shared" si="24"/>
        <v>0</v>
      </c>
    </row>
    <row r="695" spans="4:32">
      <c r="D695" s="59"/>
      <c r="E695">
        <v>0</v>
      </c>
      <c r="F695" s="59"/>
      <c r="G695">
        <v>0</v>
      </c>
      <c r="H695" s="59"/>
      <c r="I695" s="59"/>
      <c r="J695" s="59">
        <v>1</v>
      </c>
      <c r="K695" s="59"/>
      <c r="AA695" s="59"/>
      <c r="AB695" s="59"/>
      <c r="AC695">
        <f t="shared" si="23"/>
        <v>0</v>
      </c>
      <c r="AD695" s="59"/>
      <c r="AE695" s="59"/>
      <c r="AF695">
        <f t="shared" si="24"/>
        <v>0</v>
      </c>
    </row>
    <row r="696" spans="4:32">
      <c r="D696" s="59"/>
      <c r="E696">
        <v>0</v>
      </c>
      <c r="F696" s="59"/>
      <c r="G696">
        <v>0</v>
      </c>
      <c r="H696" s="59"/>
      <c r="I696" s="59"/>
      <c r="J696" s="59">
        <v>1</v>
      </c>
      <c r="K696" s="59" t="s">
        <v>464</v>
      </c>
      <c r="AA696" s="59"/>
      <c r="AB696" s="59">
        <v>2</v>
      </c>
      <c r="AC696">
        <f t="shared" si="23"/>
        <v>2</v>
      </c>
      <c r="AD696" s="59"/>
      <c r="AE696" s="59"/>
      <c r="AF696">
        <f t="shared" si="24"/>
        <v>0</v>
      </c>
    </row>
    <row r="697" spans="4:32">
      <c r="D697" s="59"/>
      <c r="E697">
        <v>2</v>
      </c>
      <c r="F697" s="59"/>
      <c r="G697">
        <v>0</v>
      </c>
      <c r="H697" s="59"/>
      <c r="I697" s="59"/>
      <c r="J697" s="59">
        <v>1</v>
      </c>
      <c r="K697" s="59"/>
      <c r="AA697" s="59"/>
      <c r="AB697" s="59"/>
      <c r="AC697">
        <f t="shared" si="23"/>
        <v>0</v>
      </c>
      <c r="AD697" s="59"/>
      <c r="AE697" s="59"/>
      <c r="AF697">
        <f t="shared" si="24"/>
        <v>0</v>
      </c>
    </row>
    <row r="698" spans="4:32">
      <c r="D698" s="59"/>
      <c r="E698">
        <v>0</v>
      </c>
      <c r="F698" s="59"/>
      <c r="G698">
        <v>0</v>
      </c>
      <c r="H698" s="59"/>
      <c r="I698" s="59"/>
      <c r="J698" s="59">
        <v>1</v>
      </c>
      <c r="K698" s="59" t="s">
        <v>465</v>
      </c>
      <c r="AA698" s="59"/>
      <c r="AB698" s="59"/>
      <c r="AC698">
        <f t="shared" si="23"/>
        <v>0</v>
      </c>
      <c r="AD698" s="59"/>
      <c r="AE698" s="59"/>
      <c r="AF698">
        <f t="shared" si="24"/>
        <v>0</v>
      </c>
    </row>
    <row r="699" spans="4:32">
      <c r="D699" s="59"/>
      <c r="E699">
        <v>0</v>
      </c>
      <c r="F699" s="59"/>
      <c r="G699">
        <v>0</v>
      </c>
      <c r="H699" s="59"/>
      <c r="I699" s="59"/>
      <c r="J699" s="59">
        <v>1</v>
      </c>
      <c r="K699" s="59" t="s">
        <v>466</v>
      </c>
      <c r="AA699" s="59"/>
      <c r="AB699" s="59"/>
      <c r="AC699">
        <f t="shared" si="23"/>
        <v>0</v>
      </c>
      <c r="AD699" s="59"/>
      <c r="AE699" s="59"/>
      <c r="AF699">
        <f t="shared" si="24"/>
        <v>0</v>
      </c>
    </row>
    <row r="700" spans="4:32">
      <c r="D700" s="59"/>
      <c r="E700">
        <v>0</v>
      </c>
      <c r="F700" s="59"/>
      <c r="G700">
        <v>0</v>
      </c>
      <c r="H700" s="59"/>
      <c r="I700" s="59"/>
      <c r="J700" s="59">
        <v>1</v>
      </c>
      <c r="K700" s="59"/>
      <c r="AA700" s="59"/>
      <c r="AB700" s="59">
        <v>2</v>
      </c>
      <c r="AC700">
        <f t="shared" si="23"/>
        <v>2</v>
      </c>
      <c r="AD700" s="59">
        <v>1</v>
      </c>
      <c r="AE700" s="59"/>
      <c r="AF700">
        <f t="shared" si="24"/>
        <v>1</v>
      </c>
    </row>
    <row r="701" spans="4:32">
      <c r="D701" s="59"/>
      <c r="E701">
        <v>2</v>
      </c>
      <c r="F701" s="59"/>
      <c r="G701">
        <v>1</v>
      </c>
      <c r="H701" s="59"/>
      <c r="I701" s="59"/>
      <c r="J701" s="59">
        <v>1</v>
      </c>
      <c r="K701" s="59"/>
      <c r="AA701" s="59">
        <v>1</v>
      </c>
      <c r="AB701" s="59">
        <v>3</v>
      </c>
      <c r="AC701">
        <f t="shared" si="23"/>
        <v>4</v>
      </c>
      <c r="AD701" s="59"/>
      <c r="AE701" s="59"/>
      <c r="AF701">
        <f t="shared" si="24"/>
        <v>0</v>
      </c>
    </row>
    <row r="702" spans="4:32">
      <c r="D702" s="59">
        <v>2</v>
      </c>
      <c r="E702">
        <v>4</v>
      </c>
      <c r="F702" s="59"/>
      <c r="G702">
        <v>0</v>
      </c>
      <c r="H702" s="59"/>
      <c r="I702" s="59"/>
      <c r="J702" s="59">
        <v>0</v>
      </c>
      <c r="K702" s="59" t="s">
        <v>467</v>
      </c>
      <c r="AA702" s="59"/>
      <c r="AB702" s="59"/>
      <c r="AC702">
        <f t="shared" si="23"/>
        <v>0</v>
      </c>
      <c r="AD702" s="59"/>
      <c r="AE702" s="59"/>
      <c r="AF702">
        <f t="shared" si="24"/>
        <v>0</v>
      </c>
    </row>
    <row r="703" spans="4:32">
      <c r="D703" s="59"/>
      <c r="E703">
        <v>0</v>
      </c>
      <c r="F703" s="59"/>
      <c r="G703">
        <v>0</v>
      </c>
      <c r="H703" s="59"/>
      <c r="I703" s="59"/>
      <c r="J703" s="59">
        <v>1</v>
      </c>
      <c r="K703" s="59" t="s">
        <v>468</v>
      </c>
      <c r="AA703" s="59"/>
      <c r="AB703" s="59">
        <v>1</v>
      </c>
      <c r="AC703">
        <f t="shared" si="23"/>
        <v>1</v>
      </c>
      <c r="AD703" s="59"/>
      <c r="AE703" s="59"/>
      <c r="AF703">
        <f t="shared" si="24"/>
        <v>0</v>
      </c>
    </row>
    <row r="704" spans="4:32">
      <c r="D704" s="59"/>
      <c r="E704">
        <v>1</v>
      </c>
      <c r="F704" s="59"/>
      <c r="G704">
        <v>0</v>
      </c>
      <c r="H704" s="59"/>
      <c r="I704" s="59"/>
      <c r="J704" s="59">
        <v>0</v>
      </c>
      <c r="K704" s="59"/>
      <c r="AA704" s="59"/>
      <c r="AB704" s="59">
        <v>1</v>
      </c>
      <c r="AC704">
        <f t="shared" si="23"/>
        <v>1</v>
      </c>
      <c r="AD704" s="59"/>
      <c r="AE704" s="59"/>
      <c r="AF704">
        <f t="shared" si="24"/>
        <v>0</v>
      </c>
    </row>
    <row r="705" spans="4:32">
      <c r="D705" s="59"/>
      <c r="E705">
        <v>1</v>
      </c>
      <c r="F705" s="59"/>
      <c r="G705">
        <v>0</v>
      </c>
      <c r="H705" s="59"/>
      <c r="I705" s="59"/>
      <c r="J705" s="59">
        <v>0</v>
      </c>
      <c r="K705" s="59" t="s">
        <v>469</v>
      </c>
      <c r="AA705" s="59"/>
      <c r="AB705" s="59">
        <v>2</v>
      </c>
      <c r="AC705">
        <f t="shared" si="23"/>
        <v>2</v>
      </c>
      <c r="AD705" s="59"/>
      <c r="AE705" s="59"/>
      <c r="AF705">
        <f t="shared" si="24"/>
        <v>0</v>
      </c>
    </row>
    <row r="706" spans="4:32">
      <c r="D706" s="59"/>
      <c r="E706">
        <v>2</v>
      </c>
      <c r="F706" s="59"/>
      <c r="G706">
        <v>0</v>
      </c>
      <c r="H706" s="59"/>
      <c r="I706" s="59"/>
      <c r="J706" s="59">
        <v>1</v>
      </c>
      <c r="K706" s="59" t="s">
        <v>470</v>
      </c>
      <c r="AA706" s="59"/>
      <c r="AB706" s="59">
        <v>2</v>
      </c>
      <c r="AC706">
        <f t="shared" si="23"/>
        <v>2</v>
      </c>
      <c r="AD706" s="59"/>
      <c r="AE706" s="59"/>
      <c r="AF706">
        <f t="shared" si="24"/>
        <v>0</v>
      </c>
    </row>
    <row r="707" spans="4:32">
      <c r="D707" s="59"/>
      <c r="E707">
        <v>2</v>
      </c>
      <c r="F707" s="59"/>
      <c r="G707">
        <v>0</v>
      </c>
      <c r="H707" s="59"/>
      <c r="I707" s="59"/>
      <c r="J707" s="59">
        <v>1</v>
      </c>
      <c r="K707" s="59" t="s">
        <v>471</v>
      </c>
      <c r="AA707" s="59"/>
      <c r="AB707" s="59">
        <v>2</v>
      </c>
      <c r="AC707">
        <f t="shared" si="23"/>
        <v>2</v>
      </c>
      <c r="AD707" s="59"/>
      <c r="AE707" s="59"/>
      <c r="AF707">
        <f t="shared" si="24"/>
        <v>0</v>
      </c>
    </row>
    <row r="708" spans="4:32">
      <c r="D708" s="59"/>
      <c r="E708">
        <v>2</v>
      </c>
      <c r="F708" s="59"/>
      <c r="G708">
        <v>0</v>
      </c>
      <c r="H708" s="59"/>
      <c r="I708" s="59"/>
      <c r="J708" s="59">
        <v>1</v>
      </c>
      <c r="K708" s="59"/>
      <c r="AA708" s="59"/>
      <c r="AB708" s="59"/>
      <c r="AC708">
        <f t="shared" ref="AC708:AC771" si="25" xml:space="preserve"> AA708 + AB708</f>
        <v>0</v>
      </c>
      <c r="AD708" s="59"/>
      <c r="AE708" s="59">
        <v>1</v>
      </c>
      <c r="AF708">
        <f t="shared" ref="AF708:AF771" si="26">AD708 + AE708</f>
        <v>1</v>
      </c>
    </row>
    <row r="709" spans="4:32">
      <c r="D709" s="59">
        <v>2</v>
      </c>
      <c r="E709">
        <v>0</v>
      </c>
      <c r="F709" s="59"/>
      <c r="G709">
        <v>1</v>
      </c>
      <c r="H709" s="59"/>
      <c r="I709" s="59"/>
      <c r="J709" s="59">
        <v>1</v>
      </c>
      <c r="K709" s="59"/>
      <c r="AA709" s="59"/>
      <c r="AB709" s="59">
        <v>2</v>
      </c>
      <c r="AC709">
        <f t="shared" si="25"/>
        <v>2</v>
      </c>
      <c r="AD709" s="59">
        <v>1</v>
      </c>
      <c r="AE709" s="59"/>
      <c r="AF709">
        <f t="shared" si="26"/>
        <v>1</v>
      </c>
    </row>
    <row r="710" spans="4:32">
      <c r="D710" s="59"/>
      <c r="E710">
        <v>2</v>
      </c>
      <c r="F710" s="59"/>
      <c r="G710">
        <v>1</v>
      </c>
      <c r="H710" s="59"/>
      <c r="I710" s="59"/>
      <c r="J710" s="59">
        <v>1</v>
      </c>
      <c r="K710" s="59" t="s">
        <v>472</v>
      </c>
      <c r="AA710" s="59"/>
      <c r="AB710" s="59"/>
      <c r="AC710">
        <f t="shared" si="25"/>
        <v>0</v>
      </c>
      <c r="AD710" s="59">
        <v>1</v>
      </c>
      <c r="AE710" s="59"/>
      <c r="AF710">
        <f t="shared" si="26"/>
        <v>1</v>
      </c>
    </row>
    <row r="711" spans="4:32">
      <c r="D711" s="59"/>
      <c r="E711">
        <v>0</v>
      </c>
      <c r="F711" s="59"/>
      <c r="G711">
        <v>1</v>
      </c>
      <c r="H711" s="59"/>
      <c r="I711" s="59"/>
      <c r="J711" s="59">
        <v>1</v>
      </c>
      <c r="K711" s="59"/>
      <c r="AA711" s="59"/>
      <c r="AB711" s="59">
        <v>1</v>
      </c>
      <c r="AC711">
        <f t="shared" si="25"/>
        <v>1</v>
      </c>
      <c r="AD711" s="59">
        <v>1</v>
      </c>
      <c r="AE711" s="59"/>
      <c r="AF711">
        <f t="shared" si="26"/>
        <v>1</v>
      </c>
    </row>
    <row r="712" spans="4:32">
      <c r="D712" s="59"/>
      <c r="E712">
        <v>1</v>
      </c>
      <c r="F712" s="59"/>
      <c r="G712">
        <v>1</v>
      </c>
      <c r="H712" s="59"/>
      <c r="I712" s="59"/>
      <c r="J712" s="59">
        <v>1</v>
      </c>
      <c r="K712" s="59" t="s">
        <v>473</v>
      </c>
      <c r="AA712" s="59"/>
      <c r="AB712" s="59">
        <v>1</v>
      </c>
      <c r="AC712">
        <f t="shared" si="25"/>
        <v>1</v>
      </c>
      <c r="AD712" s="59"/>
      <c r="AE712" s="59"/>
      <c r="AF712">
        <f t="shared" si="26"/>
        <v>0</v>
      </c>
    </row>
    <row r="713" spans="4:32">
      <c r="D713" s="59"/>
      <c r="E713">
        <v>1</v>
      </c>
      <c r="F713" s="59"/>
      <c r="G713">
        <v>0</v>
      </c>
      <c r="H713" s="59"/>
      <c r="I713" s="59"/>
      <c r="J713" s="59">
        <v>1</v>
      </c>
      <c r="K713" s="59"/>
      <c r="AA713" s="59"/>
      <c r="AB713" s="59">
        <v>3</v>
      </c>
      <c r="AC713">
        <f t="shared" si="25"/>
        <v>3</v>
      </c>
      <c r="AD713" s="59">
        <v>1</v>
      </c>
      <c r="AE713" s="59"/>
      <c r="AF713">
        <f t="shared" si="26"/>
        <v>1</v>
      </c>
    </row>
    <row r="714" spans="4:32">
      <c r="D714" s="59"/>
      <c r="E714">
        <v>3</v>
      </c>
      <c r="F714" s="59"/>
      <c r="G714">
        <v>1</v>
      </c>
      <c r="H714" s="59"/>
      <c r="I714" s="59"/>
      <c r="J714" s="59">
        <v>1</v>
      </c>
      <c r="K714" s="59" t="s">
        <v>474</v>
      </c>
      <c r="AA714" s="59">
        <v>2</v>
      </c>
      <c r="AB714" s="59">
        <v>1</v>
      </c>
      <c r="AC714">
        <f t="shared" si="25"/>
        <v>3</v>
      </c>
      <c r="AD714" s="59">
        <v>1</v>
      </c>
      <c r="AE714" s="59">
        <v>1</v>
      </c>
      <c r="AF714">
        <f t="shared" si="26"/>
        <v>2</v>
      </c>
    </row>
    <row r="715" spans="4:32">
      <c r="D715" s="59"/>
      <c r="E715">
        <v>3</v>
      </c>
      <c r="F715" s="59"/>
      <c r="G715">
        <v>2</v>
      </c>
      <c r="H715" s="59">
        <v>1</v>
      </c>
      <c r="I715" s="59"/>
      <c r="J715" s="59">
        <v>3</v>
      </c>
      <c r="K715" s="59" t="s">
        <v>475</v>
      </c>
      <c r="AA715" s="59">
        <v>2</v>
      </c>
      <c r="AB715" s="59"/>
      <c r="AC715">
        <f t="shared" si="25"/>
        <v>2</v>
      </c>
      <c r="AD715" s="59"/>
      <c r="AE715" s="59">
        <v>1</v>
      </c>
      <c r="AF715">
        <f t="shared" si="26"/>
        <v>1</v>
      </c>
    </row>
    <row r="716" spans="4:32">
      <c r="D716" s="59">
        <v>2</v>
      </c>
      <c r="E716">
        <v>2</v>
      </c>
      <c r="F716" s="59">
        <v>2</v>
      </c>
      <c r="G716">
        <v>1</v>
      </c>
      <c r="H716" s="59">
        <v>2</v>
      </c>
      <c r="I716" s="59">
        <v>2</v>
      </c>
      <c r="J716" s="59">
        <v>3</v>
      </c>
      <c r="K716" s="59" t="s">
        <v>476</v>
      </c>
      <c r="AA716" s="59">
        <v>2</v>
      </c>
      <c r="AB716" s="59"/>
      <c r="AC716">
        <f t="shared" si="25"/>
        <v>2</v>
      </c>
      <c r="AD716" s="59">
        <v>1</v>
      </c>
      <c r="AE716" s="59">
        <v>2</v>
      </c>
      <c r="AF716">
        <f t="shared" si="26"/>
        <v>3</v>
      </c>
    </row>
    <row r="717" spans="4:32">
      <c r="D717" s="59">
        <v>2</v>
      </c>
      <c r="E717">
        <v>2</v>
      </c>
      <c r="F717" s="59">
        <v>2</v>
      </c>
      <c r="G717">
        <v>3</v>
      </c>
      <c r="H717" s="59">
        <v>1</v>
      </c>
      <c r="I717" s="59">
        <v>2</v>
      </c>
      <c r="J717" s="59">
        <v>3</v>
      </c>
      <c r="K717" s="59"/>
      <c r="AA717" s="59">
        <v>1</v>
      </c>
      <c r="AB717" s="59">
        <v>1</v>
      </c>
      <c r="AC717">
        <f t="shared" si="25"/>
        <v>2</v>
      </c>
      <c r="AD717" s="59">
        <v>1</v>
      </c>
      <c r="AE717" s="59"/>
      <c r="AF717">
        <f t="shared" si="26"/>
        <v>1</v>
      </c>
    </row>
    <row r="718" spans="4:32">
      <c r="D718" s="59"/>
      <c r="E718">
        <v>2</v>
      </c>
      <c r="F718" s="59"/>
      <c r="G718">
        <v>1</v>
      </c>
      <c r="H718" s="59"/>
      <c r="I718" s="59"/>
      <c r="J718" s="59">
        <v>3</v>
      </c>
      <c r="K718" s="59" t="s">
        <v>477</v>
      </c>
      <c r="AA718" s="59">
        <v>2</v>
      </c>
      <c r="AB718" s="59"/>
      <c r="AC718">
        <f t="shared" si="25"/>
        <v>2</v>
      </c>
      <c r="AD718" s="59"/>
      <c r="AE718" s="59">
        <v>2</v>
      </c>
      <c r="AF718">
        <f t="shared" si="26"/>
        <v>2</v>
      </c>
    </row>
    <row r="719" spans="4:32">
      <c r="D719" s="59">
        <v>2</v>
      </c>
      <c r="E719">
        <v>2</v>
      </c>
      <c r="F719" s="59">
        <v>2</v>
      </c>
      <c r="G719">
        <v>2</v>
      </c>
      <c r="H719" s="59">
        <v>1</v>
      </c>
      <c r="I719" s="59">
        <v>2</v>
      </c>
      <c r="J719" s="59">
        <v>3</v>
      </c>
      <c r="K719" s="59" t="s">
        <v>478</v>
      </c>
      <c r="AA719" s="59">
        <v>2</v>
      </c>
      <c r="AB719" s="59">
        <v>2</v>
      </c>
      <c r="AC719">
        <f t="shared" si="25"/>
        <v>4</v>
      </c>
      <c r="AD719" s="59"/>
      <c r="AE719" s="59">
        <v>1</v>
      </c>
      <c r="AF719">
        <f t="shared" si="26"/>
        <v>1</v>
      </c>
    </row>
    <row r="720" spans="4:32">
      <c r="D720" s="59">
        <v>2</v>
      </c>
      <c r="E720">
        <v>4</v>
      </c>
      <c r="F720" s="59"/>
      <c r="G720">
        <v>1</v>
      </c>
      <c r="H720" s="59">
        <v>2</v>
      </c>
      <c r="I720" s="59">
        <v>1</v>
      </c>
      <c r="J720" s="59">
        <v>1</v>
      </c>
      <c r="K720" s="59" t="s">
        <v>479</v>
      </c>
      <c r="AA720" s="59">
        <v>2</v>
      </c>
      <c r="AB720" s="59"/>
      <c r="AC720">
        <f t="shared" si="25"/>
        <v>2</v>
      </c>
      <c r="AD720" s="59"/>
      <c r="AE720" s="59">
        <v>2</v>
      </c>
      <c r="AF720">
        <f t="shared" si="26"/>
        <v>2</v>
      </c>
    </row>
    <row r="721" spans="4:32">
      <c r="D721" s="59">
        <v>2</v>
      </c>
      <c r="E721">
        <v>2</v>
      </c>
      <c r="F721" s="59">
        <v>2</v>
      </c>
      <c r="G721">
        <v>2</v>
      </c>
      <c r="H721" s="59">
        <v>1</v>
      </c>
      <c r="I721" s="59">
        <v>2</v>
      </c>
      <c r="J721" s="59">
        <v>3</v>
      </c>
      <c r="K721" s="59" t="s">
        <v>480</v>
      </c>
      <c r="AA721" s="59">
        <v>2</v>
      </c>
      <c r="AB721" s="59"/>
      <c r="AC721">
        <f t="shared" si="25"/>
        <v>2</v>
      </c>
      <c r="AD721" s="59">
        <v>1</v>
      </c>
      <c r="AE721" s="59">
        <v>2</v>
      </c>
      <c r="AF721">
        <f t="shared" si="26"/>
        <v>3</v>
      </c>
    </row>
    <row r="722" spans="4:32">
      <c r="D722" s="59">
        <v>2</v>
      </c>
      <c r="E722">
        <v>2</v>
      </c>
      <c r="F722" s="59">
        <v>2</v>
      </c>
      <c r="G722">
        <v>3</v>
      </c>
      <c r="H722" s="59">
        <v>1</v>
      </c>
      <c r="I722" s="59">
        <v>2</v>
      </c>
      <c r="J722" s="59">
        <v>3</v>
      </c>
      <c r="K722" s="59" t="s">
        <v>481</v>
      </c>
      <c r="AA722" s="59"/>
      <c r="AB722" s="59"/>
      <c r="AC722">
        <f t="shared" si="25"/>
        <v>0</v>
      </c>
      <c r="AD722" s="59"/>
      <c r="AE722" s="59">
        <v>2</v>
      </c>
      <c r="AF722">
        <f t="shared" si="26"/>
        <v>2</v>
      </c>
    </row>
    <row r="723" spans="4:32">
      <c r="D723" s="59"/>
      <c r="E723">
        <v>0</v>
      </c>
      <c r="F723" s="59"/>
      <c r="G723">
        <v>2</v>
      </c>
      <c r="H723" s="59"/>
      <c r="I723" s="59">
        <v>1</v>
      </c>
      <c r="J723" s="59">
        <v>3</v>
      </c>
      <c r="K723" s="59" t="s">
        <v>482</v>
      </c>
      <c r="AA723" s="59"/>
      <c r="AB723" s="59"/>
      <c r="AC723">
        <f t="shared" si="25"/>
        <v>0</v>
      </c>
      <c r="AD723" s="59"/>
      <c r="AE723" s="59">
        <v>2</v>
      </c>
      <c r="AF723">
        <f t="shared" si="26"/>
        <v>2</v>
      </c>
    </row>
    <row r="724" spans="4:32">
      <c r="D724" s="59"/>
      <c r="E724">
        <v>0</v>
      </c>
      <c r="F724" s="59"/>
      <c r="G724">
        <v>2</v>
      </c>
      <c r="H724" s="59"/>
      <c r="I724" s="59">
        <v>1</v>
      </c>
      <c r="J724" s="59">
        <v>3</v>
      </c>
      <c r="K724" s="59" t="s">
        <v>483</v>
      </c>
      <c r="AA724" s="59">
        <v>2</v>
      </c>
      <c r="AB724" s="59"/>
      <c r="AC724">
        <f t="shared" si="25"/>
        <v>2</v>
      </c>
      <c r="AD724" s="59"/>
      <c r="AE724" s="59">
        <v>2</v>
      </c>
      <c r="AF724">
        <f t="shared" si="26"/>
        <v>2</v>
      </c>
    </row>
    <row r="725" spans="4:32">
      <c r="D725" s="59"/>
      <c r="E725">
        <v>2</v>
      </c>
      <c r="F725" s="59">
        <v>2</v>
      </c>
      <c r="G725">
        <v>2</v>
      </c>
      <c r="H725" s="59">
        <v>1</v>
      </c>
      <c r="I725" s="59">
        <v>2</v>
      </c>
      <c r="J725" s="59">
        <v>3</v>
      </c>
      <c r="K725" s="59"/>
      <c r="AA725" s="59">
        <v>2</v>
      </c>
      <c r="AB725" s="59"/>
      <c r="AC725">
        <f t="shared" si="25"/>
        <v>2</v>
      </c>
      <c r="AD725" s="59"/>
      <c r="AE725" s="59">
        <v>2</v>
      </c>
      <c r="AF725">
        <f t="shared" si="26"/>
        <v>2</v>
      </c>
    </row>
    <row r="726" spans="4:32">
      <c r="D726" s="59"/>
      <c r="E726">
        <v>2</v>
      </c>
      <c r="F726" s="59">
        <v>1</v>
      </c>
      <c r="G726">
        <v>2</v>
      </c>
      <c r="H726" s="59">
        <v>1</v>
      </c>
      <c r="I726" s="59">
        <v>2</v>
      </c>
      <c r="J726" s="59">
        <v>3</v>
      </c>
      <c r="K726" s="59"/>
      <c r="AA726" s="59">
        <v>2</v>
      </c>
      <c r="AB726" s="59"/>
      <c r="AC726">
        <f t="shared" si="25"/>
        <v>2</v>
      </c>
      <c r="AD726" s="59"/>
      <c r="AE726" s="59">
        <v>2</v>
      </c>
      <c r="AF726">
        <f t="shared" si="26"/>
        <v>2</v>
      </c>
    </row>
    <row r="727" spans="4:32">
      <c r="D727" s="59"/>
      <c r="E727">
        <v>2</v>
      </c>
      <c r="F727" s="59">
        <v>2</v>
      </c>
      <c r="G727">
        <v>2</v>
      </c>
      <c r="H727" s="59">
        <v>1</v>
      </c>
      <c r="I727" s="59">
        <v>2</v>
      </c>
      <c r="J727" s="59">
        <v>3</v>
      </c>
      <c r="K727" s="59"/>
      <c r="AA727" s="59">
        <v>2</v>
      </c>
      <c r="AB727" s="59">
        <v>3</v>
      </c>
      <c r="AC727">
        <f t="shared" si="25"/>
        <v>5</v>
      </c>
      <c r="AD727" s="59">
        <v>1</v>
      </c>
      <c r="AE727" s="59"/>
      <c r="AF727">
        <f t="shared" si="26"/>
        <v>1</v>
      </c>
    </row>
    <row r="728" spans="4:32">
      <c r="D728" s="59"/>
      <c r="E728">
        <v>5</v>
      </c>
      <c r="F728" s="59"/>
      <c r="G728">
        <v>1</v>
      </c>
      <c r="H728" s="59"/>
      <c r="I728" s="59"/>
      <c r="J728" s="59">
        <v>3</v>
      </c>
      <c r="K728" s="59"/>
      <c r="AA728" s="59">
        <v>1</v>
      </c>
      <c r="AB728" s="59">
        <v>2</v>
      </c>
      <c r="AC728">
        <f t="shared" si="25"/>
        <v>3</v>
      </c>
      <c r="AD728" s="59">
        <v>1</v>
      </c>
      <c r="AE728" s="59"/>
      <c r="AF728">
        <f t="shared" si="26"/>
        <v>1</v>
      </c>
    </row>
    <row r="729" spans="4:32">
      <c r="D729" s="59"/>
      <c r="E729">
        <v>3</v>
      </c>
      <c r="F729" s="59"/>
      <c r="G729">
        <v>1</v>
      </c>
      <c r="H729" s="59"/>
      <c r="I729" s="59"/>
      <c r="J729" s="59">
        <v>3</v>
      </c>
      <c r="K729" s="59" t="s">
        <v>484</v>
      </c>
      <c r="AA729" s="59">
        <v>2</v>
      </c>
      <c r="AB729" s="59"/>
      <c r="AC729">
        <f t="shared" si="25"/>
        <v>2</v>
      </c>
      <c r="AD729" s="59"/>
      <c r="AE729" s="59">
        <v>2</v>
      </c>
      <c r="AF729">
        <f t="shared" si="26"/>
        <v>2</v>
      </c>
    </row>
    <row r="730" spans="4:32">
      <c r="D730" s="59">
        <v>2</v>
      </c>
      <c r="E730">
        <v>2</v>
      </c>
      <c r="F730" s="59">
        <v>2</v>
      </c>
      <c r="G730">
        <v>2</v>
      </c>
      <c r="H730" s="59">
        <v>1</v>
      </c>
      <c r="I730" s="59">
        <v>2</v>
      </c>
      <c r="J730" s="59">
        <v>3</v>
      </c>
      <c r="K730" s="59"/>
      <c r="AA730" s="59"/>
      <c r="AB730" s="59">
        <v>1</v>
      </c>
      <c r="AC730">
        <f t="shared" si="25"/>
        <v>1</v>
      </c>
      <c r="AD730" s="59"/>
      <c r="AE730" s="59">
        <v>2</v>
      </c>
      <c r="AF730">
        <f t="shared" si="26"/>
        <v>2</v>
      </c>
    </row>
    <row r="731" spans="4:32">
      <c r="D731" s="59">
        <v>2</v>
      </c>
      <c r="E731">
        <v>1</v>
      </c>
      <c r="F731" s="59"/>
      <c r="G731">
        <v>2</v>
      </c>
      <c r="H731" s="59">
        <v>1</v>
      </c>
      <c r="I731" s="59"/>
      <c r="J731" s="59">
        <v>3</v>
      </c>
      <c r="K731" s="59"/>
      <c r="AA731" s="59"/>
      <c r="AB731" s="59">
        <v>1</v>
      </c>
      <c r="AC731">
        <f t="shared" si="25"/>
        <v>1</v>
      </c>
      <c r="AD731" s="59">
        <v>1</v>
      </c>
      <c r="AE731" s="59">
        <v>2</v>
      </c>
      <c r="AF731">
        <f t="shared" si="26"/>
        <v>3</v>
      </c>
    </row>
    <row r="732" spans="4:32">
      <c r="D732" s="59">
        <v>2</v>
      </c>
      <c r="E732">
        <v>1</v>
      </c>
      <c r="F732" s="59"/>
      <c r="G732">
        <v>3</v>
      </c>
      <c r="H732" s="59"/>
      <c r="I732" s="59"/>
      <c r="J732" s="59">
        <v>3</v>
      </c>
      <c r="K732" s="59"/>
      <c r="AA732" s="59"/>
      <c r="AB732" s="59"/>
      <c r="AC732">
        <f t="shared" si="25"/>
        <v>0</v>
      </c>
      <c r="AD732" s="59"/>
      <c r="AE732" s="59"/>
      <c r="AF732">
        <f t="shared" si="26"/>
        <v>0</v>
      </c>
    </row>
    <row r="733" spans="4:32">
      <c r="D733" s="59"/>
      <c r="E733">
        <v>0</v>
      </c>
      <c r="F733" s="59"/>
      <c r="G733">
        <v>0</v>
      </c>
      <c r="H733" s="59"/>
      <c r="I733" s="59"/>
      <c r="J733" s="59">
        <v>1</v>
      </c>
      <c r="K733" s="59" t="s">
        <v>485</v>
      </c>
      <c r="AA733" s="59">
        <v>2</v>
      </c>
      <c r="AB733" s="59"/>
      <c r="AC733">
        <f t="shared" si="25"/>
        <v>2</v>
      </c>
      <c r="AD733" s="59"/>
      <c r="AE733" s="59">
        <v>2</v>
      </c>
      <c r="AF733">
        <f t="shared" si="26"/>
        <v>2</v>
      </c>
    </row>
    <row r="734" spans="4:32">
      <c r="D734" s="59">
        <v>2</v>
      </c>
      <c r="E734">
        <v>2</v>
      </c>
      <c r="F734" s="59">
        <v>2</v>
      </c>
      <c r="G734">
        <v>2</v>
      </c>
      <c r="H734" s="59">
        <v>1</v>
      </c>
      <c r="I734" s="59">
        <v>2</v>
      </c>
      <c r="J734" s="59">
        <v>3</v>
      </c>
      <c r="K734" s="59"/>
      <c r="AA734" s="59">
        <v>2</v>
      </c>
      <c r="AB734" s="59">
        <v>1</v>
      </c>
      <c r="AC734">
        <f t="shared" si="25"/>
        <v>3</v>
      </c>
      <c r="AD734" s="59"/>
      <c r="AE734" s="59">
        <v>2</v>
      </c>
      <c r="AF734">
        <f t="shared" si="26"/>
        <v>2</v>
      </c>
    </row>
    <row r="735" spans="4:32">
      <c r="D735" s="59">
        <v>2</v>
      </c>
      <c r="E735">
        <v>3</v>
      </c>
      <c r="F735" s="59">
        <v>2</v>
      </c>
      <c r="G735">
        <v>2</v>
      </c>
      <c r="H735" s="59">
        <v>2</v>
      </c>
      <c r="I735" s="59">
        <v>2</v>
      </c>
      <c r="J735" s="59">
        <v>3</v>
      </c>
      <c r="K735" s="59"/>
      <c r="AA735" s="59"/>
      <c r="AB735" s="59">
        <v>3</v>
      </c>
      <c r="AC735">
        <f t="shared" si="25"/>
        <v>3</v>
      </c>
      <c r="AD735" s="59">
        <v>1</v>
      </c>
      <c r="AE735" s="59"/>
      <c r="AF735">
        <f t="shared" si="26"/>
        <v>1</v>
      </c>
    </row>
    <row r="736" spans="4:32">
      <c r="D736" s="59"/>
      <c r="E736">
        <v>3</v>
      </c>
      <c r="F736" s="59"/>
      <c r="G736">
        <v>1</v>
      </c>
      <c r="H736" s="59"/>
      <c r="I736" s="59"/>
      <c r="J736" s="59">
        <v>3</v>
      </c>
      <c r="K736" s="59"/>
      <c r="AA736" s="59">
        <v>2</v>
      </c>
      <c r="AB736" s="59">
        <v>1</v>
      </c>
      <c r="AC736">
        <f t="shared" si="25"/>
        <v>3</v>
      </c>
      <c r="AD736" s="59"/>
      <c r="AE736" s="59">
        <v>2</v>
      </c>
      <c r="AF736">
        <f t="shared" si="26"/>
        <v>2</v>
      </c>
    </row>
    <row r="737" spans="4:32">
      <c r="D737" s="59">
        <v>2</v>
      </c>
      <c r="E737">
        <v>3</v>
      </c>
      <c r="F737" s="59">
        <v>2</v>
      </c>
      <c r="G737">
        <v>2</v>
      </c>
      <c r="H737" s="59"/>
      <c r="I737" s="59">
        <v>2</v>
      </c>
      <c r="J737" s="59">
        <v>3</v>
      </c>
      <c r="K737" s="59"/>
      <c r="AA737" s="59">
        <v>2</v>
      </c>
      <c r="AB737" s="59"/>
      <c r="AC737">
        <f t="shared" si="25"/>
        <v>2</v>
      </c>
      <c r="AD737" s="59"/>
      <c r="AE737" s="59">
        <v>1</v>
      </c>
      <c r="AF737">
        <f t="shared" si="26"/>
        <v>1</v>
      </c>
    </row>
    <row r="738" spans="4:32">
      <c r="D738" s="59"/>
      <c r="E738">
        <v>2</v>
      </c>
      <c r="F738" s="59">
        <v>2</v>
      </c>
      <c r="G738">
        <v>1</v>
      </c>
      <c r="H738" s="59">
        <v>2</v>
      </c>
      <c r="I738" s="59">
        <v>2</v>
      </c>
      <c r="J738" s="59">
        <v>3</v>
      </c>
      <c r="K738" s="59"/>
      <c r="AA738" s="59">
        <v>1</v>
      </c>
      <c r="AB738" s="59"/>
      <c r="AC738">
        <f t="shared" si="25"/>
        <v>1</v>
      </c>
      <c r="AD738" s="59"/>
      <c r="AE738" s="59">
        <v>2</v>
      </c>
      <c r="AF738">
        <f t="shared" si="26"/>
        <v>2</v>
      </c>
    </row>
    <row r="739" spans="4:32">
      <c r="D739" s="59">
        <v>1</v>
      </c>
      <c r="E739">
        <v>1</v>
      </c>
      <c r="F739" s="59"/>
      <c r="G739">
        <v>2</v>
      </c>
      <c r="H739" s="59">
        <v>1</v>
      </c>
      <c r="I739" s="59">
        <v>2</v>
      </c>
      <c r="J739" s="59">
        <v>2</v>
      </c>
      <c r="K739" s="59"/>
      <c r="AA739" s="59">
        <v>2</v>
      </c>
      <c r="AB739" s="59"/>
      <c r="AC739">
        <f t="shared" si="25"/>
        <v>2</v>
      </c>
      <c r="AD739" s="59"/>
      <c r="AE739" s="59">
        <v>2</v>
      </c>
      <c r="AF739">
        <f t="shared" si="26"/>
        <v>2</v>
      </c>
    </row>
    <row r="740" spans="4:32">
      <c r="D740" s="59">
        <v>2</v>
      </c>
      <c r="E740">
        <v>2</v>
      </c>
      <c r="F740" s="59">
        <v>2</v>
      </c>
      <c r="G740">
        <v>2</v>
      </c>
      <c r="H740" s="59">
        <v>1</v>
      </c>
      <c r="I740" s="59">
        <v>2</v>
      </c>
      <c r="J740" s="59">
        <v>3</v>
      </c>
      <c r="K740" s="59"/>
      <c r="AA740" s="59">
        <v>2</v>
      </c>
      <c r="AB740" s="59"/>
      <c r="AC740">
        <f t="shared" si="25"/>
        <v>2</v>
      </c>
      <c r="AD740" s="59"/>
      <c r="AE740" s="59">
        <v>2</v>
      </c>
      <c r="AF740">
        <f t="shared" si="26"/>
        <v>2</v>
      </c>
    </row>
    <row r="741" spans="4:32" ht="43">
      <c r="D741" s="59">
        <v>2</v>
      </c>
      <c r="E741">
        <v>2</v>
      </c>
      <c r="F741" s="59">
        <v>2</v>
      </c>
      <c r="G741">
        <v>2</v>
      </c>
      <c r="H741" s="59">
        <v>1</v>
      </c>
      <c r="I741" s="59">
        <v>2</v>
      </c>
      <c r="J741" s="59">
        <v>3</v>
      </c>
      <c r="K741" s="60" t="s">
        <v>486</v>
      </c>
      <c r="AA741" s="59">
        <v>2</v>
      </c>
      <c r="AB741" s="59"/>
      <c r="AC741">
        <f t="shared" si="25"/>
        <v>2</v>
      </c>
      <c r="AD741" s="59"/>
      <c r="AE741" s="59">
        <v>2</v>
      </c>
      <c r="AF741">
        <f t="shared" si="26"/>
        <v>2</v>
      </c>
    </row>
    <row r="742" spans="4:32">
      <c r="D742" s="59">
        <v>2</v>
      </c>
      <c r="E742">
        <v>2</v>
      </c>
      <c r="F742" s="59">
        <v>2</v>
      </c>
      <c r="G742">
        <v>2</v>
      </c>
      <c r="H742" s="59">
        <v>2</v>
      </c>
      <c r="I742" s="59">
        <v>2</v>
      </c>
      <c r="J742" s="59">
        <v>3</v>
      </c>
      <c r="K742" s="59" t="s">
        <v>487</v>
      </c>
      <c r="AA742" s="59">
        <v>2</v>
      </c>
      <c r="AB742" s="59"/>
      <c r="AC742">
        <f t="shared" si="25"/>
        <v>2</v>
      </c>
      <c r="AD742" s="59"/>
      <c r="AE742" s="59">
        <v>2</v>
      </c>
      <c r="AF742">
        <f t="shared" si="26"/>
        <v>2</v>
      </c>
    </row>
    <row r="743" spans="4:32">
      <c r="D743" s="59">
        <v>2</v>
      </c>
      <c r="E743">
        <v>2</v>
      </c>
      <c r="F743" s="59">
        <v>2</v>
      </c>
      <c r="G743">
        <v>2</v>
      </c>
      <c r="H743" s="59"/>
      <c r="I743" s="59">
        <v>2</v>
      </c>
      <c r="J743" s="59">
        <v>3</v>
      </c>
      <c r="K743" s="59"/>
      <c r="AA743" s="59">
        <v>2</v>
      </c>
      <c r="AB743" s="59">
        <v>1</v>
      </c>
      <c r="AC743">
        <f t="shared" si="25"/>
        <v>3</v>
      </c>
      <c r="AD743" s="59"/>
      <c r="AE743" s="59">
        <v>2</v>
      </c>
      <c r="AF743">
        <f t="shared" si="26"/>
        <v>2</v>
      </c>
    </row>
    <row r="744" spans="4:32">
      <c r="D744" s="59">
        <v>2</v>
      </c>
      <c r="E744">
        <v>3</v>
      </c>
      <c r="F744" s="59">
        <v>2</v>
      </c>
      <c r="G744">
        <v>2</v>
      </c>
      <c r="H744" s="59"/>
      <c r="I744" s="59">
        <v>2</v>
      </c>
      <c r="J744" s="59">
        <v>3</v>
      </c>
      <c r="K744" s="59"/>
      <c r="AA744" s="59">
        <v>1</v>
      </c>
      <c r="AB744" s="59"/>
      <c r="AC744">
        <f t="shared" si="25"/>
        <v>1</v>
      </c>
      <c r="AD744" s="59"/>
      <c r="AE744" s="59">
        <v>2</v>
      </c>
      <c r="AF744">
        <f t="shared" si="26"/>
        <v>2</v>
      </c>
    </row>
    <row r="745" spans="4:32">
      <c r="D745" s="59">
        <v>1</v>
      </c>
      <c r="E745">
        <v>1</v>
      </c>
      <c r="F745" s="59"/>
      <c r="G745">
        <v>2</v>
      </c>
      <c r="H745" s="59">
        <v>1</v>
      </c>
      <c r="I745" s="59">
        <v>2</v>
      </c>
      <c r="J745" s="59">
        <v>2</v>
      </c>
      <c r="K745" s="59" t="s">
        <v>488</v>
      </c>
      <c r="AA745" s="59"/>
      <c r="AB745" s="59"/>
      <c r="AC745">
        <f t="shared" si="25"/>
        <v>0</v>
      </c>
      <c r="AD745" s="59"/>
      <c r="AE745" s="59">
        <v>2</v>
      </c>
      <c r="AF745">
        <f t="shared" si="26"/>
        <v>2</v>
      </c>
    </row>
    <row r="746" spans="4:32">
      <c r="D746" s="59"/>
      <c r="E746">
        <v>0</v>
      </c>
      <c r="F746" s="59"/>
      <c r="G746">
        <v>2</v>
      </c>
      <c r="H746" s="59">
        <v>1</v>
      </c>
      <c r="I746" s="59">
        <v>2</v>
      </c>
      <c r="J746" s="59">
        <v>2</v>
      </c>
      <c r="K746" s="59" t="s">
        <v>489</v>
      </c>
      <c r="AA746" s="59">
        <v>2</v>
      </c>
      <c r="AB746" s="59">
        <v>1</v>
      </c>
      <c r="AC746">
        <f t="shared" si="25"/>
        <v>3</v>
      </c>
      <c r="AD746" s="59"/>
      <c r="AE746" s="59">
        <v>2</v>
      </c>
      <c r="AF746">
        <f t="shared" si="26"/>
        <v>2</v>
      </c>
    </row>
    <row r="747" spans="4:32">
      <c r="D747" s="59">
        <v>2</v>
      </c>
      <c r="E747">
        <v>3</v>
      </c>
      <c r="F747" s="59">
        <v>2</v>
      </c>
      <c r="G747">
        <v>2</v>
      </c>
      <c r="H747" s="59">
        <v>1</v>
      </c>
      <c r="I747" s="59">
        <v>2</v>
      </c>
      <c r="J747" s="59">
        <v>3</v>
      </c>
      <c r="K747" s="59" t="s">
        <v>490</v>
      </c>
      <c r="AA747" s="59">
        <v>2</v>
      </c>
      <c r="AB747" s="59">
        <v>1</v>
      </c>
      <c r="AC747">
        <f t="shared" si="25"/>
        <v>3</v>
      </c>
      <c r="AD747" s="59"/>
      <c r="AE747" s="59">
        <v>2</v>
      </c>
      <c r="AF747">
        <f t="shared" si="26"/>
        <v>2</v>
      </c>
    </row>
    <row r="748" spans="4:32">
      <c r="D748" s="59">
        <v>2</v>
      </c>
      <c r="E748">
        <v>3</v>
      </c>
      <c r="F748" s="59">
        <v>2</v>
      </c>
      <c r="G748">
        <v>2</v>
      </c>
      <c r="H748" s="59">
        <v>1</v>
      </c>
      <c r="I748" s="59">
        <v>2</v>
      </c>
      <c r="J748" s="59">
        <v>3</v>
      </c>
      <c r="K748" s="59" t="s">
        <v>491</v>
      </c>
      <c r="AA748" s="59">
        <v>2</v>
      </c>
      <c r="AB748" s="59">
        <v>2</v>
      </c>
      <c r="AC748">
        <f t="shared" si="25"/>
        <v>4</v>
      </c>
      <c r="AD748" s="59"/>
      <c r="AE748" s="59">
        <v>2</v>
      </c>
      <c r="AF748">
        <f t="shared" si="26"/>
        <v>2</v>
      </c>
    </row>
    <row r="749" spans="4:32">
      <c r="D749" s="59">
        <v>2</v>
      </c>
      <c r="E749">
        <v>4</v>
      </c>
      <c r="F749" s="59">
        <v>2</v>
      </c>
      <c r="G749">
        <v>2</v>
      </c>
      <c r="H749" s="59">
        <v>1</v>
      </c>
      <c r="I749" s="59">
        <v>2</v>
      </c>
      <c r="J749" s="59">
        <v>3</v>
      </c>
      <c r="K749" s="59" t="s">
        <v>492</v>
      </c>
      <c r="AA749" s="59">
        <v>2</v>
      </c>
      <c r="AB749" s="59">
        <v>1</v>
      </c>
      <c r="AC749">
        <f t="shared" si="25"/>
        <v>3</v>
      </c>
      <c r="AD749" s="59"/>
      <c r="AE749" s="59">
        <v>2</v>
      </c>
      <c r="AF749">
        <f t="shared" si="26"/>
        <v>2</v>
      </c>
    </row>
    <row r="750" spans="4:32">
      <c r="D750" s="59">
        <v>2</v>
      </c>
      <c r="E750">
        <v>3</v>
      </c>
      <c r="F750" s="59">
        <v>2</v>
      </c>
      <c r="G750">
        <v>2</v>
      </c>
      <c r="H750" s="59">
        <v>1</v>
      </c>
      <c r="I750" s="59">
        <v>2</v>
      </c>
      <c r="J750" s="59">
        <v>3</v>
      </c>
      <c r="K750" s="59"/>
      <c r="AA750" s="59">
        <v>2</v>
      </c>
      <c r="AB750" s="59">
        <v>4</v>
      </c>
      <c r="AC750">
        <f t="shared" si="25"/>
        <v>6</v>
      </c>
      <c r="AD750" s="59">
        <v>1</v>
      </c>
      <c r="AE750" s="59">
        <v>1</v>
      </c>
      <c r="AF750">
        <f t="shared" si="26"/>
        <v>2</v>
      </c>
    </row>
    <row r="751" spans="4:32">
      <c r="D751" s="59"/>
      <c r="E751">
        <v>6</v>
      </c>
      <c r="F751" s="59"/>
      <c r="G751">
        <v>2</v>
      </c>
      <c r="H751" s="59"/>
      <c r="I751" s="59"/>
      <c r="J751" s="59">
        <v>3</v>
      </c>
      <c r="K751" s="59" t="s">
        <v>493</v>
      </c>
      <c r="AA751" s="59">
        <v>2</v>
      </c>
      <c r="AB751" s="59"/>
      <c r="AC751">
        <f t="shared" si="25"/>
        <v>2</v>
      </c>
      <c r="AD751" s="59"/>
      <c r="AE751" s="59">
        <v>2</v>
      </c>
      <c r="AF751">
        <f t="shared" si="26"/>
        <v>2</v>
      </c>
    </row>
    <row r="752" spans="4:32">
      <c r="D752" s="59"/>
      <c r="E752">
        <v>2</v>
      </c>
      <c r="F752" s="59">
        <v>2</v>
      </c>
      <c r="G752">
        <v>2</v>
      </c>
      <c r="H752" s="59"/>
      <c r="I752" s="59">
        <v>2</v>
      </c>
      <c r="J752" s="59">
        <v>3</v>
      </c>
      <c r="K752" s="59"/>
      <c r="AA752" s="59">
        <v>2</v>
      </c>
      <c r="AB752" s="59"/>
      <c r="AC752">
        <f t="shared" si="25"/>
        <v>2</v>
      </c>
      <c r="AD752" s="59"/>
      <c r="AE752" s="59">
        <v>2</v>
      </c>
      <c r="AF752">
        <f t="shared" si="26"/>
        <v>2</v>
      </c>
    </row>
    <row r="753" spans="4:32">
      <c r="D753" s="59"/>
      <c r="E753">
        <v>2</v>
      </c>
      <c r="F753" s="59">
        <v>1</v>
      </c>
      <c r="G753">
        <v>2</v>
      </c>
      <c r="H753" s="59">
        <v>1</v>
      </c>
      <c r="I753" s="59">
        <v>2</v>
      </c>
      <c r="J753" s="59">
        <v>3</v>
      </c>
      <c r="K753" s="59" t="s">
        <v>494</v>
      </c>
      <c r="AA753" s="59">
        <v>2</v>
      </c>
      <c r="AB753" s="59">
        <v>2</v>
      </c>
      <c r="AC753">
        <f t="shared" si="25"/>
        <v>4</v>
      </c>
      <c r="AD753" s="59"/>
      <c r="AE753" s="59">
        <v>2</v>
      </c>
      <c r="AF753">
        <f t="shared" si="26"/>
        <v>2</v>
      </c>
    </row>
    <row r="754" spans="4:32">
      <c r="D754" s="59">
        <v>2</v>
      </c>
      <c r="E754">
        <v>4</v>
      </c>
      <c r="F754" s="59">
        <v>2</v>
      </c>
      <c r="G754">
        <v>2</v>
      </c>
      <c r="H754" s="59"/>
      <c r="I754" s="59">
        <v>2</v>
      </c>
      <c r="J754" s="59">
        <v>3</v>
      </c>
      <c r="K754" s="59" t="s">
        <v>495</v>
      </c>
      <c r="AA754" s="59"/>
      <c r="AB754" s="59"/>
      <c r="AC754">
        <f t="shared" si="25"/>
        <v>0</v>
      </c>
      <c r="AD754" s="59"/>
      <c r="AE754" s="59"/>
      <c r="AF754">
        <f t="shared" si="26"/>
        <v>0</v>
      </c>
    </row>
    <row r="755" spans="4:32">
      <c r="D755" s="59"/>
      <c r="E755">
        <v>0</v>
      </c>
      <c r="F755" s="59"/>
      <c r="G755">
        <v>0</v>
      </c>
      <c r="H755" s="59"/>
      <c r="I755" s="59"/>
      <c r="J755" s="59">
        <v>1</v>
      </c>
      <c r="K755" s="59" t="s">
        <v>496</v>
      </c>
      <c r="AA755" s="59"/>
      <c r="AB755" s="59"/>
      <c r="AC755">
        <f t="shared" si="25"/>
        <v>0</v>
      </c>
      <c r="AD755" s="59"/>
      <c r="AE755" s="59"/>
      <c r="AF755">
        <f t="shared" si="26"/>
        <v>0</v>
      </c>
    </row>
    <row r="756" spans="4:32">
      <c r="D756" s="59"/>
      <c r="E756">
        <v>0</v>
      </c>
      <c r="F756" s="59"/>
      <c r="G756">
        <v>0</v>
      </c>
      <c r="H756" s="59"/>
      <c r="I756" s="59"/>
      <c r="J756" s="59">
        <v>1</v>
      </c>
      <c r="K756" s="59"/>
      <c r="AA756" s="59"/>
      <c r="AB756" s="59"/>
      <c r="AC756">
        <f t="shared" si="25"/>
        <v>0</v>
      </c>
      <c r="AD756" s="59"/>
      <c r="AE756" s="59"/>
      <c r="AF756">
        <f t="shared" si="26"/>
        <v>0</v>
      </c>
    </row>
    <row r="757" spans="4:32">
      <c r="D757" s="59"/>
      <c r="E757">
        <v>0</v>
      </c>
      <c r="F757" s="59"/>
      <c r="G757">
        <v>0</v>
      </c>
      <c r="H757" s="59"/>
      <c r="I757" s="59"/>
      <c r="J757" s="59">
        <v>0</v>
      </c>
      <c r="K757" s="59"/>
      <c r="AA757" s="59"/>
      <c r="AB757" s="59"/>
      <c r="AC757">
        <f t="shared" si="25"/>
        <v>0</v>
      </c>
      <c r="AD757" s="59">
        <v>1</v>
      </c>
      <c r="AE757" s="59">
        <v>1</v>
      </c>
      <c r="AF757">
        <f t="shared" si="26"/>
        <v>2</v>
      </c>
    </row>
    <row r="758" spans="4:32">
      <c r="D758" s="59"/>
      <c r="E758">
        <v>0</v>
      </c>
      <c r="F758" s="59"/>
      <c r="G758">
        <v>2</v>
      </c>
      <c r="H758" s="59"/>
      <c r="I758" s="59"/>
      <c r="J758" s="59">
        <v>1</v>
      </c>
      <c r="K758" s="59"/>
      <c r="AA758" s="59"/>
      <c r="AB758" s="59"/>
      <c r="AC758">
        <f t="shared" si="25"/>
        <v>0</v>
      </c>
      <c r="AD758" s="59"/>
      <c r="AE758" s="59">
        <v>1</v>
      </c>
      <c r="AF758">
        <f t="shared" si="26"/>
        <v>1</v>
      </c>
    </row>
    <row r="759" spans="4:32">
      <c r="D759" s="59"/>
      <c r="E759">
        <v>0</v>
      </c>
      <c r="F759" s="59"/>
      <c r="G759">
        <v>1</v>
      </c>
      <c r="H759" s="59"/>
      <c r="I759" s="59"/>
      <c r="J759" s="59">
        <v>1</v>
      </c>
      <c r="K759" s="59" t="s">
        <v>497</v>
      </c>
      <c r="AA759" s="59"/>
      <c r="AB759" s="59"/>
      <c r="AC759">
        <f t="shared" si="25"/>
        <v>0</v>
      </c>
      <c r="AD759" s="59"/>
      <c r="AE759" s="59">
        <v>2</v>
      </c>
      <c r="AF759">
        <f t="shared" si="26"/>
        <v>2</v>
      </c>
    </row>
    <row r="760" spans="4:32">
      <c r="D760" s="59"/>
      <c r="E760">
        <v>0</v>
      </c>
      <c r="F760" s="59"/>
      <c r="G760">
        <v>2</v>
      </c>
      <c r="H760" s="59">
        <v>1</v>
      </c>
      <c r="I760" s="59"/>
      <c r="J760" s="59">
        <v>0</v>
      </c>
      <c r="K760" s="59"/>
      <c r="AA760" s="59"/>
      <c r="AB760" s="59"/>
      <c r="AC760">
        <f t="shared" si="25"/>
        <v>0</v>
      </c>
      <c r="AD760" s="59"/>
      <c r="AE760" s="59">
        <v>2</v>
      </c>
      <c r="AF760">
        <f t="shared" si="26"/>
        <v>2</v>
      </c>
    </row>
    <row r="761" spans="4:32">
      <c r="D761" s="59"/>
      <c r="E761">
        <v>0</v>
      </c>
      <c r="F761" s="59"/>
      <c r="G761">
        <v>2</v>
      </c>
      <c r="H761" s="59">
        <v>1</v>
      </c>
      <c r="I761" s="59"/>
      <c r="J761" s="59">
        <v>1</v>
      </c>
      <c r="K761" s="59" t="s">
        <v>154</v>
      </c>
      <c r="AA761" s="59"/>
      <c r="AB761" s="59">
        <v>1</v>
      </c>
      <c r="AC761">
        <f t="shared" si="25"/>
        <v>1</v>
      </c>
      <c r="AD761" s="59"/>
      <c r="AE761" s="59"/>
      <c r="AF761">
        <f t="shared" si="26"/>
        <v>0</v>
      </c>
    </row>
    <row r="762" spans="4:32">
      <c r="D762" s="59"/>
      <c r="E762">
        <v>1</v>
      </c>
      <c r="F762" s="59"/>
      <c r="G762">
        <v>0</v>
      </c>
      <c r="H762" s="59"/>
      <c r="I762" s="59"/>
      <c r="J762" s="59">
        <v>3</v>
      </c>
      <c r="K762" s="59"/>
      <c r="AA762" s="59"/>
      <c r="AB762" s="59"/>
      <c r="AC762">
        <f t="shared" si="25"/>
        <v>0</v>
      </c>
      <c r="AD762" s="59">
        <v>2</v>
      </c>
      <c r="AE762" s="59"/>
      <c r="AF762">
        <f t="shared" si="26"/>
        <v>2</v>
      </c>
    </row>
    <row r="763" spans="4:32">
      <c r="D763" s="59"/>
      <c r="E763">
        <v>0</v>
      </c>
      <c r="F763" s="59"/>
      <c r="G763">
        <v>2</v>
      </c>
      <c r="H763" s="59"/>
      <c r="I763" s="59"/>
      <c r="J763" s="59">
        <v>1</v>
      </c>
      <c r="K763" s="59"/>
      <c r="AA763" s="59"/>
      <c r="AB763" s="59"/>
      <c r="AC763">
        <f t="shared" si="25"/>
        <v>0</v>
      </c>
      <c r="AD763" s="59"/>
      <c r="AE763" s="59"/>
      <c r="AF763">
        <f t="shared" si="26"/>
        <v>0</v>
      </c>
    </row>
    <row r="764" spans="4:32">
      <c r="D764" s="59"/>
      <c r="E764">
        <v>0</v>
      </c>
      <c r="F764" s="59"/>
      <c r="G764">
        <v>0</v>
      </c>
      <c r="H764" s="59"/>
      <c r="I764" s="59"/>
      <c r="J764" s="59">
        <v>0</v>
      </c>
      <c r="K764" s="59"/>
      <c r="AA764" s="59"/>
      <c r="AB764" s="59"/>
      <c r="AC764">
        <f t="shared" si="25"/>
        <v>0</v>
      </c>
      <c r="AD764" s="59">
        <v>1</v>
      </c>
      <c r="AE764" s="59"/>
      <c r="AF764">
        <f t="shared" si="26"/>
        <v>1</v>
      </c>
    </row>
    <row r="765" spans="4:32">
      <c r="D765" s="59"/>
      <c r="E765">
        <v>0</v>
      </c>
      <c r="F765" s="59"/>
      <c r="G765">
        <v>1</v>
      </c>
      <c r="H765" s="59"/>
      <c r="I765" s="59"/>
      <c r="J765" s="59">
        <v>1</v>
      </c>
      <c r="K765" s="59" t="s">
        <v>498</v>
      </c>
      <c r="AA765" s="59"/>
      <c r="AB765" s="59"/>
      <c r="AC765">
        <f t="shared" si="25"/>
        <v>0</v>
      </c>
      <c r="AD765" s="59"/>
      <c r="AE765" s="59">
        <v>2</v>
      </c>
      <c r="AF765">
        <f t="shared" si="26"/>
        <v>2</v>
      </c>
    </row>
    <row r="766" spans="4:32">
      <c r="D766" s="59"/>
      <c r="E766">
        <v>0</v>
      </c>
      <c r="F766" s="59"/>
      <c r="G766">
        <v>2</v>
      </c>
      <c r="H766" s="59">
        <v>1</v>
      </c>
      <c r="I766" s="59"/>
      <c r="J766" s="59">
        <v>1</v>
      </c>
      <c r="K766" s="59"/>
      <c r="AA766" s="59"/>
      <c r="AB766" s="59"/>
      <c r="AC766">
        <f t="shared" si="25"/>
        <v>0</v>
      </c>
      <c r="AD766" s="59">
        <v>1</v>
      </c>
      <c r="AE766" s="59"/>
      <c r="AF766">
        <f t="shared" si="26"/>
        <v>1</v>
      </c>
    </row>
    <row r="767" spans="4:32">
      <c r="D767" s="59"/>
      <c r="E767">
        <v>0</v>
      </c>
      <c r="F767" s="59"/>
      <c r="G767">
        <v>1</v>
      </c>
      <c r="H767" s="59"/>
      <c r="I767" s="59"/>
      <c r="J767" s="59">
        <v>1</v>
      </c>
      <c r="K767" s="59" t="s">
        <v>499</v>
      </c>
      <c r="AA767" s="59"/>
      <c r="AB767" s="59"/>
      <c r="AC767">
        <f t="shared" si="25"/>
        <v>0</v>
      </c>
      <c r="AD767" s="59">
        <v>2</v>
      </c>
      <c r="AE767" s="59">
        <v>1</v>
      </c>
      <c r="AF767">
        <f t="shared" si="26"/>
        <v>3</v>
      </c>
    </row>
    <row r="768" spans="4:32">
      <c r="D768" s="59"/>
      <c r="E768">
        <v>0</v>
      </c>
      <c r="F768" s="59"/>
      <c r="G768">
        <v>3</v>
      </c>
      <c r="H768" s="59"/>
      <c r="I768" s="59"/>
      <c r="J768" s="59">
        <v>1</v>
      </c>
      <c r="K768" s="59" t="s">
        <v>500</v>
      </c>
      <c r="AA768" s="59"/>
      <c r="AB768" s="59"/>
      <c r="AC768">
        <f t="shared" si="25"/>
        <v>0</v>
      </c>
      <c r="AD768" s="59">
        <v>2</v>
      </c>
      <c r="AE768" s="59">
        <v>1</v>
      </c>
      <c r="AF768">
        <f t="shared" si="26"/>
        <v>3</v>
      </c>
    </row>
    <row r="769" spans="4:32">
      <c r="D769" s="59"/>
      <c r="E769">
        <v>0</v>
      </c>
      <c r="F769" s="59"/>
      <c r="G769">
        <v>3</v>
      </c>
      <c r="H769" s="59"/>
      <c r="I769" s="59"/>
      <c r="J769" s="59">
        <v>0</v>
      </c>
      <c r="K769" s="59"/>
      <c r="AA769" s="59"/>
      <c r="AB769" s="59"/>
      <c r="AC769">
        <f t="shared" si="25"/>
        <v>0</v>
      </c>
      <c r="AD769" s="59">
        <v>2</v>
      </c>
      <c r="AE769" s="59">
        <v>1</v>
      </c>
      <c r="AF769">
        <f t="shared" si="26"/>
        <v>3</v>
      </c>
    </row>
    <row r="770" spans="4:32">
      <c r="D770" s="59"/>
      <c r="E770">
        <v>0</v>
      </c>
      <c r="F770" s="59"/>
      <c r="G770">
        <v>3</v>
      </c>
      <c r="H770" s="59"/>
      <c r="I770" s="59"/>
      <c r="J770" s="59">
        <v>1</v>
      </c>
      <c r="K770" s="59"/>
      <c r="AA770" s="59"/>
      <c r="AB770" s="59"/>
      <c r="AC770">
        <f t="shared" si="25"/>
        <v>0</v>
      </c>
      <c r="AD770" s="59">
        <v>2</v>
      </c>
      <c r="AE770" s="59">
        <v>2</v>
      </c>
      <c r="AF770">
        <f t="shared" si="26"/>
        <v>4</v>
      </c>
    </row>
    <row r="771" spans="4:32">
      <c r="D771" s="59"/>
      <c r="E771">
        <v>0</v>
      </c>
      <c r="F771" s="59"/>
      <c r="G771">
        <v>4</v>
      </c>
      <c r="H771" s="59"/>
      <c r="I771" s="59"/>
      <c r="J771" s="59">
        <v>1</v>
      </c>
      <c r="K771" s="59" t="s">
        <v>501</v>
      </c>
      <c r="AA771" s="59"/>
      <c r="AB771" s="59"/>
      <c r="AC771">
        <f t="shared" si="25"/>
        <v>0</v>
      </c>
      <c r="AD771" s="59"/>
      <c r="AE771" s="59"/>
      <c r="AF771">
        <f t="shared" si="26"/>
        <v>0</v>
      </c>
    </row>
    <row r="772" spans="4:32">
      <c r="D772" s="59"/>
      <c r="E772">
        <v>0</v>
      </c>
      <c r="F772" s="59"/>
      <c r="G772">
        <v>0</v>
      </c>
      <c r="H772" s="59"/>
      <c r="I772" s="59"/>
      <c r="J772" s="59">
        <v>3</v>
      </c>
      <c r="K772" s="59" t="s">
        <v>502</v>
      </c>
      <c r="AA772" s="59"/>
      <c r="AB772" s="59"/>
      <c r="AC772">
        <f t="shared" ref="AC772:AC786" si="27" xml:space="preserve"> AA772 + AB772</f>
        <v>0</v>
      </c>
      <c r="AD772" s="59"/>
      <c r="AE772" s="59"/>
      <c r="AF772">
        <f t="shared" ref="AF772:AF788" si="28">AD772 + AE772</f>
        <v>0</v>
      </c>
    </row>
    <row r="773" spans="4:32">
      <c r="D773" s="59"/>
      <c r="E773">
        <v>0</v>
      </c>
      <c r="F773" s="59"/>
      <c r="G773">
        <v>0</v>
      </c>
      <c r="H773" s="59"/>
      <c r="I773" s="59"/>
      <c r="J773" s="59">
        <v>3</v>
      </c>
      <c r="K773" s="59" t="s">
        <v>503</v>
      </c>
      <c r="AA773" s="59"/>
      <c r="AB773" s="59"/>
      <c r="AC773">
        <f t="shared" si="27"/>
        <v>0</v>
      </c>
      <c r="AD773" s="59"/>
      <c r="AE773" s="59"/>
      <c r="AF773">
        <f t="shared" si="28"/>
        <v>0</v>
      </c>
    </row>
    <row r="774" spans="4:32">
      <c r="D774" s="59"/>
      <c r="E774">
        <v>0</v>
      </c>
      <c r="F774" s="59"/>
      <c r="G774">
        <v>0</v>
      </c>
      <c r="H774" s="59"/>
      <c r="I774" s="59"/>
      <c r="J774" s="59">
        <v>0</v>
      </c>
      <c r="K774" s="59" t="s">
        <v>504</v>
      </c>
      <c r="AA774" s="59"/>
      <c r="AB774" s="59"/>
      <c r="AC774">
        <f t="shared" si="27"/>
        <v>0</v>
      </c>
      <c r="AD774" s="59"/>
      <c r="AE774" s="59"/>
      <c r="AF774">
        <f t="shared" si="28"/>
        <v>0</v>
      </c>
    </row>
    <row r="775" spans="4:32">
      <c r="D775" s="59"/>
      <c r="E775">
        <v>0</v>
      </c>
      <c r="F775" s="59"/>
      <c r="G775">
        <v>0</v>
      </c>
      <c r="H775" s="59"/>
      <c r="I775" s="59"/>
      <c r="J775" s="59">
        <v>0</v>
      </c>
      <c r="K775" s="59"/>
      <c r="AA775" s="59"/>
      <c r="AB775" s="59"/>
      <c r="AC775">
        <f t="shared" si="27"/>
        <v>0</v>
      </c>
      <c r="AD775" s="59"/>
      <c r="AE775" s="59"/>
      <c r="AF775">
        <f t="shared" si="28"/>
        <v>0</v>
      </c>
    </row>
    <row r="776" spans="4:32">
      <c r="D776" s="59"/>
      <c r="E776">
        <v>0</v>
      </c>
      <c r="F776" s="59"/>
      <c r="G776">
        <v>0</v>
      </c>
      <c r="H776" s="59"/>
      <c r="I776" s="59"/>
      <c r="J776" s="59">
        <v>3</v>
      </c>
      <c r="K776" s="59"/>
      <c r="AA776" s="59"/>
      <c r="AB776" s="59"/>
      <c r="AC776">
        <f t="shared" si="27"/>
        <v>0</v>
      </c>
      <c r="AD776" s="59"/>
      <c r="AE776" s="59"/>
      <c r="AF776">
        <f t="shared" si="28"/>
        <v>0</v>
      </c>
    </row>
    <row r="777" spans="4:32">
      <c r="D777" s="59"/>
      <c r="E777">
        <v>0</v>
      </c>
      <c r="F777" s="59"/>
      <c r="G777">
        <v>0</v>
      </c>
      <c r="H777" s="59"/>
      <c r="I777" s="59"/>
      <c r="J777" s="59">
        <v>3</v>
      </c>
      <c r="K777" s="59"/>
      <c r="AA777" s="59"/>
      <c r="AB777" s="59"/>
      <c r="AC777">
        <f t="shared" si="27"/>
        <v>0</v>
      </c>
      <c r="AD777" s="59"/>
      <c r="AE777" s="59"/>
      <c r="AF777">
        <f t="shared" si="28"/>
        <v>0</v>
      </c>
    </row>
    <row r="778" spans="4:32" ht="29">
      <c r="D778" s="59"/>
      <c r="E778">
        <v>0</v>
      </c>
      <c r="F778" s="59"/>
      <c r="G778">
        <v>0</v>
      </c>
      <c r="H778" s="59"/>
      <c r="I778" s="59"/>
      <c r="J778" s="59">
        <v>3</v>
      </c>
      <c r="K778" s="60" t="s">
        <v>505</v>
      </c>
      <c r="AA778" s="59"/>
      <c r="AB778" s="59"/>
      <c r="AC778">
        <f t="shared" si="27"/>
        <v>0</v>
      </c>
      <c r="AD778" s="59"/>
      <c r="AE778" s="59"/>
      <c r="AF778">
        <f t="shared" si="28"/>
        <v>0</v>
      </c>
    </row>
    <row r="779" spans="4:32">
      <c r="D779" s="59"/>
      <c r="E779">
        <v>0</v>
      </c>
      <c r="F779" s="59"/>
      <c r="G779">
        <v>0</v>
      </c>
      <c r="H779" s="59"/>
      <c r="I779" s="59"/>
      <c r="J779" s="59">
        <v>3</v>
      </c>
      <c r="K779" s="59"/>
      <c r="AA779" s="59"/>
      <c r="AB779" s="59"/>
      <c r="AC779">
        <f t="shared" si="27"/>
        <v>0</v>
      </c>
      <c r="AD779" s="59"/>
      <c r="AE779" s="59"/>
      <c r="AF779">
        <f t="shared" si="28"/>
        <v>0</v>
      </c>
    </row>
    <row r="780" spans="4:32">
      <c r="D780" s="59"/>
      <c r="E780">
        <v>0</v>
      </c>
      <c r="F780" s="59"/>
      <c r="G780">
        <v>0</v>
      </c>
      <c r="H780" s="59"/>
      <c r="I780" s="59"/>
      <c r="J780" s="59">
        <v>1</v>
      </c>
      <c r="K780" s="59"/>
      <c r="AA780" s="59"/>
      <c r="AB780" s="59"/>
      <c r="AC780">
        <f t="shared" si="27"/>
        <v>0</v>
      </c>
      <c r="AD780" s="59"/>
      <c r="AE780" s="59"/>
      <c r="AF780">
        <f t="shared" si="28"/>
        <v>0</v>
      </c>
    </row>
    <row r="781" spans="4:32">
      <c r="D781" s="59"/>
      <c r="E781">
        <v>0</v>
      </c>
      <c r="F781" s="59"/>
      <c r="G781">
        <v>0</v>
      </c>
      <c r="H781" s="59"/>
      <c r="I781" s="59"/>
      <c r="J781" s="59">
        <v>1</v>
      </c>
      <c r="K781" s="59" t="s">
        <v>506</v>
      </c>
      <c r="AA781" s="59"/>
      <c r="AB781" s="59"/>
      <c r="AC781">
        <f t="shared" si="27"/>
        <v>0</v>
      </c>
      <c r="AD781" s="59"/>
      <c r="AE781" s="59"/>
      <c r="AF781">
        <f t="shared" si="28"/>
        <v>0</v>
      </c>
    </row>
    <row r="782" spans="4:32">
      <c r="D782" s="59"/>
      <c r="E782">
        <v>0</v>
      </c>
      <c r="F782" s="59"/>
      <c r="G782">
        <v>0</v>
      </c>
      <c r="H782" s="59"/>
      <c r="I782" s="59"/>
      <c r="J782" s="59">
        <v>3</v>
      </c>
      <c r="K782" s="59" t="s">
        <v>507</v>
      </c>
      <c r="AA782" s="59"/>
      <c r="AB782" s="59"/>
      <c r="AC782">
        <f t="shared" si="27"/>
        <v>0</v>
      </c>
      <c r="AD782" s="59"/>
      <c r="AE782" s="59"/>
      <c r="AF782">
        <f t="shared" si="28"/>
        <v>0</v>
      </c>
    </row>
    <row r="783" spans="4:32">
      <c r="D783" s="59"/>
      <c r="E783">
        <v>0</v>
      </c>
      <c r="F783" s="59"/>
      <c r="G783">
        <v>0</v>
      </c>
      <c r="H783" s="59"/>
      <c r="I783" s="59"/>
      <c r="J783" s="59">
        <v>0</v>
      </c>
      <c r="K783" s="59" t="s">
        <v>508</v>
      </c>
      <c r="AA783" s="59"/>
      <c r="AB783" s="59"/>
      <c r="AC783">
        <f t="shared" si="27"/>
        <v>0</v>
      </c>
      <c r="AD783" s="59"/>
      <c r="AE783" s="59"/>
      <c r="AF783">
        <f t="shared" si="28"/>
        <v>0</v>
      </c>
    </row>
    <row r="784" spans="4:32">
      <c r="D784" s="59"/>
      <c r="E784">
        <v>0</v>
      </c>
      <c r="F784" s="59"/>
      <c r="G784">
        <v>0</v>
      </c>
      <c r="H784" s="59"/>
      <c r="I784" s="59"/>
      <c r="J784" s="59">
        <v>3</v>
      </c>
      <c r="K784" s="59" t="s">
        <v>509</v>
      </c>
      <c r="AA784" s="59"/>
      <c r="AB784" s="59"/>
      <c r="AC784">
        <f t="shared" si="27"/>
        <v>0</v>
      </c>
      <c r="AD784" s="59"/>
      <c r="AE784" s="59"/>
      <c r="AF784">
        <f t="shared" si="28"/>
        <v>0</v>
      </c>
    </row>
    <row r="785" spans="4:32">
      <c r="D785" s="59"/>
      <c r="E785">
        <v>0</v>
      </c>
      <c r="F785" s="59"/>
      <c r="G785">
        <v>0</v>
      </c>
      <c r="H785" s="59"/>
      <c r="I785" s="59"/>
      <c r="J785" s="59">
        <v>3</v>
      </c>
      <c r="K785" s="59"/>
      <c r="AA785" s="59"/>
      <c r="AB785" s="59"/>
      <c r="AC785">
        <f t="shared" si="27"/>
        <v>0</v>
      </c>
      <c r="AD785" s="59"/>
      <c r="AE785" s="59"/>
      <c r="AF785">
        <f t="shared" si="28"/>
        <v>0</v>
      </c>
    </row>
    <row r="786" spans="4:32">
      <c r="D786" s="59"/>
      <c r="E786">
        <v>0</v>
      </c>
      <c r="F786" s="59"/>
      <c r="G786">
        <v>0</v>
      </c>
      <c r="H786" s="59"/>
      <c r="I786" s="59"/>
      <c r="J786" s="59">
        <v>3</v>
      </c>
      <c r="K786" s="59"/>
      <c r="AA786" s="59"/>
      <c r="AB786" s="59"/>
      <c r="AC786">
        <f t="shared" si="27"/>
        <v>0</v>
      </c>
      <c r="AD786" s="59"/>
      <c r="AE786" s="59"/>
      <c r="AF786">
        <f t="shared" si="28"/>
        <v>0</v>
      </c>
    </row>
    <row r="787" spans="4:32">
      <c r="D787" s="59"/>
      <c r="E787">
        <v>0</v>
      </c>
      <c r="F787" s="59"/>
      <c r="G787">
        <v>0</v>
      </c>
      <c r="I787" s="59"/>
      <c r="J787" s="59">
        <v>3</v>
      </c>
      <c r="K787" s="59" t="s">
        <v>510</v>
      </c>
      <c r="AA787" s="59"/>
      <c r="AE787" s="59"/>
      <c r="AF787">
        <f t="shared" si="28"/>
        <v>0</v>
      </c>
    </row>
    <row r="788" spans="4:32">
      <c r="G788">
        <v>0</v>
      </c>
      <c r="I788" s="59"/>
      <c r="K788" s="2"/>
      <c r="AA788" s="59"/>
      <c r="AE788" s="59"/>
      <c r="AF788">
        <f t="shared" si="28"/>
        <v>0</v>
      </c>
    </row>
    <row r="789" spans="4:32">
      <c r="G789">
        <v>0</v>
      </c>
      <c r="I789" s="59"/>
      <c r="K789" s="2"/>
      <c r="AA789" s="59"/>
      <c r="AE789" s="59"/>
    </row>
    <row r="790" spans="4:32">
      <c r="I790" s="59"/>
      <c r="K790" s="2"/>
      <c r="AA790" s="59"/>
    </row>
    <row r="791" spans="4:32">
      <c r="I791" s="59"/>
      <c r="K791" s="2"/>
      <c r="AA791" s="59"/>
    </row>
    <row r="792" spans="4:32">
      <c r="I792" s="59"/>
      <c r="K792" s="2"/>
    </row>
    <row r="793" spans="4:32">
      <c r="I793" s="59"/>
      <c r="K793" s="2"/>
    </row>
    <row r="794" spans="4:32">
      <c r="I794" s="59"/>
      <c r="K794" s="2"/>
    </row>
    <row r="795" spans="4:32">
      <c r="I795" s="59"/>
      <c r="K795" s="2"/>
    </row>
    <row r="796" spans="4:32">
      <c r="I796" s="59"/>
      <c r="K796" s="2"/>
    </row>
    <row r="797" spans="4:32">
      <c r="I797" s="59"/>
      <c r="K797" s="2"/>
    </row>
    <row r="798" spans="4:32">
      <c r="I798" s="59"/>
      <c r="K798" s="2"/>
    </row>
    <row r="799" spans="4:32">
      <c r="I799" s="59"/>
      <c r="K799" s="2"/>
    </row>
    <row r="800" spans="4:32">
      <c r="I800" s="59"/>
      <c r="K800" s="2"/>
    </row>
    <row r="801" spans="9:11">
      <c r="I801" s="59"/>
      <c r="K801" s="2"/>
    </row>
  </sheetData>
  <mergeCells count="3">
    <mergeCell ref="A1:M1"/>
    <mergeCell ref="A2:K2"/>
    <mergeCell ref="L2:L412"/>
  </mergeCells>
  <pageMargins left="0.7" right="0.7" top="0.75" bottom="0.75" header="0.3" footer="0.3"/>
  <pageSetup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8"/>
  <sheetViews>
    <sheetView tabSelected="1" workbookViewId="0">
      <selection activeCell="R6" sqref="R6"/>
    </sheetView>
  </sheetViews>
  <sheetFormatPr baseColWidth="10" defaultColWidth="8.83203125" defaultRowHeight="15"/>
  <cols>
    <col min="1" max="1" width="11" customWidth="1"/>
    <col min="2" max="2" width="15.6640625" customWidth="1"/>
    <col min="3" max="3" width="12.6640625" customWidth="1"/>
    <col min="4" max="4" width="12.33203125" customWidth="1"/>
    <col min="5" max="6" width="11.5" customWidth="1"/>
    <col min="7" max="7" width="17.1640625" customWidth="1"/>
    <col min="8" max="8" width="15.5" customWidth="1"/>
    <col min="9" max="9" width="14.33203125" customWidth="1"/>
    <col min="10" max="10" width="14.5" customWidth="1"/>
    <col min="11" max="11" width="8.1640625" customWidth="1"/>
    <col min="12" max="12" width="6.6640625" customWidth="1"/>
    <col min="14" max="14" width="9.5" customWidth="1"/>
    <col min="15" max="15" width="12.6640625" customWidth="1"/>
    <col min="16" max="17" width="11.5" customWidth="1"/>
    <col min="18" max="18" width="16.33203125" customWidth="1"/>
    <col min="19" max="19" width="10.33203125" customWidth="1"/>
    <col min="21" max="21" width="11.33203125" customWidth="1"/>
    <col min="22" max="22" width="17" customWidth="1"/>
    <col min="24" max="24" width="6" customWidth="1"/>
  </cols>
  <sheetData>
    <row r="1" spans="1:29" ht="32.25" customHeight="1">
      <c r="A1" s="57" t="s">
        <v>31</v>
      </c>
      <c r="B1" s="57"/>
      <c r="C1" s="57"/>
      <c r="D1" s="57"/>
      <c r="E1" s="57"/>
      <c r="F1" s="57"/>
      <c r="G1" s="57"/>
      <c r="H1" s="57"/>
      <c r="I1" s="57"/>
      <c r="J1" s="57"/>
      <c r="K1" s="57"/>
      <c r="L1" s="57"/>
      <c r="M1" s="57"/>
      <c r="N1" s="57"/>
      <c r="O1" s="57"/>
      <c r="P1" s="57"/>
      <c r="Q1" s="57"/>
      <c r="R1" s="57"/>
      <c r="S1" s="57"/>
      <c r="T1" s="57"/>
      <c r="U1" s="57"/>
      <c r="V1" s="57"/>
      <c r="W1" s="57"/>
      <c r="X1" s="57"/>
      <c r="Y1" s="57"/>
      <c r="Z1" s="57"/>
      <c r="AA1" s="57"/>
    </row>
    <row r="2" spans="1:29" ht="21">
      <c r="A2" s="56" t="s">
        <v>15</v>
      </c>
      <c r="B2" s="56"/>
      <c r="C2" s="56"/>
      <c r="D2" s="56"/>
      <c r="E2" s="56"/>
      <c r="F2" s="56"/>
      <c r="G2" s="56"/>
      <c r="H2" s="56"/>
      <c r="I2" s="56"/>
      <c r="J2" s="56"/>
      <c r="K2" s="56"/>
      <c r="L2" s="56"/>
      <c r="M2" s="56"/>
      <c r="N2" s="56"/>
      <c r="O2" s="56"/>
      <c r="P2" s="56"/>
      <c r="Q2" s="56"/>
      <c r="R2" s="56"/>
      <c r="S2" s="56"/>
      <c r="T2" s="56"/>
      <c r="U2" s="56"/>
      <c r="V2" s="56"/>
      <c r="W2" s="56"/>
      <c r="X2" s="40"/>
      <c r="Y2" s="58" t="s">
        <v>35</v>
      </c>
      <c r="Z2" s="58"/>
      <c r="AA2" s="58"/>
      <c r="AB2" s="58"/>
      <c r="AC2" s="58"/>
    </row>
    <row r="3" spans="1:29">
      <c r="A3" s="53" t="s">
        <v>33</v>
      </c>
      <c r="B3" s="53"/>
      <c r="C3" s="53"/>
      <c r="D3" s="53"/>
      <c r="E3" s="53"/>
      <c r="F3" s="53"/>
      <c r="G3" s="53"/>
      <c r="H3" s="53"/>
      <c r="I3" s="53"/>
      <c r="J3" s="53"/>
      <c r="K3" s="53"/>
      <c r="L3" s="54"/>
      <c r="M3" s="55" t="s">
        <v>34</v>
      </c>
      <c r="N3" s="55"/>
      <c r="O3" s="55"/>
      <c r="P3" s="55"/>
      <c r="Q3" s="55"/>
      <c r="R3" s="55"/>
      <c r="S3" s="55"/>
      <c r="T3" s="55"/>
      <c r="U3" s="55"/>
      <c r="V3" s="55"/>
      <c r="W3" s="55"/>
      <c r="X3" s="40"/>
    </row>
    <row r="4" spans="1:29" ht="16" thickBot="1">
      <c r="A4" s="4" t="s">
        <v>7</v>
      </c>
      <c r="B4" s="29" t="s">
        <v>0</v>
      </c>
      <c r="C4" s="29" t="s">
        <v>25</v>
      </c>
      <c r="D4" s="29" t="s">
        <v>27</v>
      </c>
      <c r="E4" s="29" t="s">
        <v>26</v>
      </c>
      <c r="F4" s="29" t="s">
        <v>24</v>
      </c>
      <c r="G4" s="30" t="s">
        <v>12</v>
      </c>
      <c r="H4" s="30" t="s">
        <v>13</v>
      </c>
      <c r="I4" s="30" t="s">
        <v>14</v>
      </c>
      <c r="J4" s="30" t="s">
        <v>28</v>
      </c>
      <c r="K4" s="31" t="s">
        <v>29</v>
      </c>
      <c r="L4" s="54"/>
      <c r="M4" s="4" t="s">
        <v>7</v>
      </c>
      <c r="N4" s="39" t="s">
        <v>30</v>
      </c>
      <c r="O4" s="39" t="s">
        <v>25</v>
      </c>
      <c r="P4" s="39" t="s">
        <v>24</v>
      </c>
      <c r="Q4" s="39" t="s">
        <v>26</v>
      </c>
      <c r="R4" s="39" t="s">
        <v>5</v>
      </c>
      <c r="S4" s="39" t="s">
        <v>6</v>
      </c>
      <c r="T4" s="39" t="s">
        <v>4</v>
      </c>
      <c r="U4" s="39" t="s">
        <v>18</v>
      </c>
      <c r="V4" s="39" t="s">
        <v>12</v>
      </c>
      <c r="W4" s="39" t="s">
        <v>9</v>
      </c>
      <c r="X4" s="40"/>
    </row>
    <row r="5" spans="1:29" ht="16" thickTop="1">
      <c r="A5" s="16">
        <v>1</v>
      </c>
      <c r="B5" s="33"/>
      <c r="C5" s="33">
        <v>0.8</v>
      </c>
      <c r="D5" s="33">
        <v>0.2</v>
      </c>
      <c r="E5" s="33" t="e">
        <v>#DIV/0!</v>
      </c>
      <c r="F5" s="37">
        <v>0</v>
      </c>
      <c r="G5" s="1">
        <v>5</v>
      </c>
      <c r="H5" s="1">
        <v>2</v>
      </c>
      <c r="I5" s="1">
        <v>2</v>
      </c>
      <c r="J5" s="1">
        <v>0</v>
      </c>
      <c r="K5" s="1" t="e">
        <v>#DIV/0!</v>
      </c>
      <c r="L5" s="54"/>
      <c r="M5" s="16">
        <v>1</v>
      </c>
      <c r="N5">
        <v>330</v>
      </c>
      <c r="O5">
        <v>3.4</v>
      </c>
      <c r="P5">
        <v>1.6</v>
      </c>
      <c r="Q5">
        <v>2</v>
      </c>
      <c r="U5" t="e">
        <v>#VALUE!</v>
      </c>
      <c r="W5">
        <v>7.6</v>
      </c>
      <c r="X5" s="40"/>
    </row>
    <row r="6" spans="1:29">
      <c r="A6" s="16">
        <v>2</v>
      </c>
      <c r="B6" s="33"/>
      <c r="C6" s="33">
        <v>0.6</v>
      </c>
      <c r="D6" s="33">
        <v>0.2</v>
      </c>
      <c r="E6" s="33" t="e">
        <v>#DIV/0!</v>
      </c>
      <c r="F6" s="37">
        <v>0</v>
      </c>
      <c r="G6">
        <v>5</v>
      </c>
      <c r="H6">
        <v>2</v>
      </c>
      <c r="I6">
        <v>2</v>
      </c>
      <c r="J6">
        <v>0</v>
      </c>
      <c r="K6" t="e">
        <v>#DIV/0!</v>
      </c>
      <c r="L6" s="54"/>
      <c r="M6" s="16">
        <v>2</v>
      </c>
      <c r="N6">
        <v>5802</v>
      </c>
      <c r="O6">
        <v>0.6</v>
      </c>
      <c r="P6">
        <v>0.8</v>
      </c>
      <c r="Q6">
        <v>3.6</v>
      </c>
      <c r="U6" t="e">
        <v>#DIV/0!</v>
      </c>
      <c r="W6">
        <v>6.6000000000000005</v>
      </c>
      <c r="X6" s="40"/>
    </row>
    <row r="7" spans="1:29">
      <c r="A7" s="16">
        <v>3</v>
      </c>
      <c r="B7" s="33"/>
      <c r="C7" s="33">
        <v>0.8</v>
      </c>
      <c r="D7" s="33">
        <v>0.2</v>
      </c>
      <c r="E7" s="33" t="e">
        <v>#DIV/0!</v>
      </c>
      <c r="F7" s="37"/>
      <c r="G7">
        <v>5</v>
      </c>
      <c r="H7">
        <v>2</v>
      </c>
      <c r="I7">
        <v>2</v>
      </c>
      <c r="J7">
        <v>0</v>
      </c>
      <c r="K7" t="e">
        <v>#DIV/0!</v>
      </c>
      <c r="L7" s="54"/>
      <c r="M7" s="16">
        <v>3</v>
      </c>
      <c r="N7">
        <v>1197</v>
      </c>
      <c r="O7">
        <v>2.1428571428571428</v>
      </c>
      <c r="P7">
        <v>4.1428571428571432</v>
      </c>
      <c r="Q7">
        <v>0.8571428571428571</v>
      </c>
      <c r="U7" t="e">
        <v>#DIV/0!</v>
      </c>
      <c r="W7">
        <v>6.5357142857142856</v>
      </c>
      <c r="X7" s="40"/>
    </row>
    <row r="8" spans="1:29">
      <c r="A8" s="16">
        <v>4</v>
      </c>
      <c r="C8">
        <v>0.5</v>
      </c>
      <c r="D8">
        <v>0.2</v>
      </c>
      <c r="E8" t="e">
        <v>#DIV/0!</v>
      </c>
      <c r="G8">
        <v>5</v>
      </c>
      <c r="H8">
        <v>2</v>
      </c>
      <c r="I8">
        <v>2</v>
      </c>
      <c r="J8">
        <v>0</v>
      </c>
      <c r="K8" t="e">
        <v>#DIV/0!</v>
      </c>
      <c r="L8" s="54"/>
      <c r="M8" s="16">
        <v>4</v>
      </c>
      <c r="N8">
        <v>4</v>
      </c>
      <c r="O8">
        <v>1.2857142857142858</v>
      </c>
      <c r="P8">
        <v>2.8571428571428572</v>
      </c>
      <c r="Q8">
        <v>1.8571428571428572</v>
      </c>
      <c r="R8">
        <v>1</v>
      </c>
      <c r="U8" t="s">
        <v>39</v>
      </c>
      <c r="W8">
        <v>6.2142857142857144</v>
      </c>
      <c r="X8" s="40"/>
    </row>
    <row r="9" spans="1:29">
      <c r="A9" s="16">
        <v>5</v>
      </c>
      <c r="C9">
        <v>0.66666666666666663</v>
      </c>
      <c r="D9">
        <v>0</v>
      </c>
      <c r="E9" t="e">
        <v>#DIV/0!</v>
      </c>
      <c r="G9">
        <v>5</v>
      </c>
      <c r="H9">
        <v>2</v>
      </c>
      <c r="I9">
        <v>2</v>
      </c>
      <c r="J9">
        <v>0</v>
      </c>
      <c r="K9" t="e">
        <v>#DIV/0!</v>
      </c>
      <c r="L9" s="54"/>
      <c r="M9" s="16">
        <v>5</v>
      </c>
      <c r="N9">
        <v>1726</v>
      </c>
      <c r="O9">
        <v>1.7142857142857142</v>
      </c>
      <c r="P9">
        <v>0.7142857142857143</v>
      </c>
      <c r="Q9">
        <v>2.5714285714285716</v>
      </c>
      <c r="U9" t="e">
        <v>#DIV/0!</v>
      </c>
      <c r="W9">
        <v>6.1071428571428577</v>
      </c>
      <c r="X9" s="40"/>
    </row>
    <row r="10" spans="1:29">
      <c r="A10" s="16">
        <v>6</v>
      </c>
      <c r="C10">
        <v>1</v>
      </c>
      <c r="D10">
        <v>0</v>
      </c>
      <c r="E10" t="e">
        <v>#DIV/0!</v>
      </c>
      <c r="G10">
        <v>5</v>
      </c>
      <c r="H10">
        <v>2</v>
      </c>
      <c r="I10">
        <v>2</v>
      </c>
      <c r="J10">
        <v>0</v>
      </c>
      <c r="K10" t="e">
        <v>#DIV/0!</v>
      </c>
      <c r="L10" s="54"/>
      <c r="M10" s="16">
        <v>6</v>
      </c>
      <c r="N10">
        <v>968</v>
      </c>
      <c r="O10">
        <v>0.2</v>
      </c>
      <c r="P10">
        <v>1</v>
      </c>
      <c r="Q10">
        <v>3.2</v>
      </c>
      <c r="U10" t="e">
        <v>#DIV/0!</v>
      </c>
      <c r="W10">
        <v>5.7500000000000009</v>
      </c>
      <c r="X10" s="40"/>
    </row>
    <row r="11" spans="1:29">
      <c r="A11" s="16">
        <v>7</v>
      </c>
      <c r="B11" s="32">
        <v>118</v>
      </c>
      <c r="C11" s="32">
        <v>2.25</v>
      </c>
      <c r="D11" s="35">
        <v>0.75</v>
      </c>
      <c r="E11" s="32">
        <v>0.75</v>
      </c>
      <c r="F11" s="32">
        <v>0</v>
      </c>
      <c r="G11">
        <v>4</v>
      </c>
      <c r="H11">
        <v>3</v>
      </c>
      <c r="I11">
        <v>1</v>
      </c>
      <c r="J11">
        <v>0</v>
      </c>
      <c r="K11">
        <v>3.9375</v>
      </c>
      <c r="L11" s="54"/>
      <c r="M11" s="16">
        <v>7</v>
      </c>
      <c r="N11">
        <v>5124</v>
      </c>
      <c r="O11">
        <v>2.6666666666666665</v>
      </c>
      <c r="P11">
        <v>0.83333333333333337</v>
      </c>
      <c r="Q11">
        <v>1.5</v>
      </c>
      <c r="U11" t="e">
        <v>#DIV/0!</v>
      </c>
      <c r="W11">
        <v>5.5416666666666661</v>
      </c>
      <c r="X11" s="40"/>
    </row>
    <row r="12" spans="1:29">
      <c r="A12" s="16">
        <v>8</v>
      </c>
      <c r="C12">
        <v>1</v>
      </c>
      <c r="D12">
        <v>0.4</v>
      </c>
      <c r="E12">
        <v>2</v>
      </c>
      <c r="F12">
        <v>0</v>
      </c>
      <c r="G12">
        <v>5</v>
      </c>
      <c r="H12">
        <v>2</v>
      </c>
      <c r="I12">
        <v>2</v>
      </c>
      <c r="J12">
        <v>0</v>
      </c>
      <c r="K12">
        <v>3.9</v>
      </c>
      <c r="L12" s="54"/>
      <c r="M12" s="16">
        <v>8</v>
      </c>
      <c r="N12">
        <v>6833</v>
      </c>
      <c r="O12">
        <v>0</v>
      </c>
      <c r="P12">
        <v>7.333333333333333</v>
      </c>
      <c r="Q12">
        <v>0</v>
      </c>
      <c r="W12">
        <v>5.5</v>
      </c>
      <c r="X12" s="40"/>
    </row>
    <row r="13" spans="1:29">
      <c r="A13" s="16">
        <v>9</v>
      </c>
      <c r="C13">
        <v>1.6</v>
      </c>
      <c r="D13">
        <v>0.6</v>
      </c>
      <c r="E13">
        <v>1</v>
      </c>
      <c r="F13">
        <v>0</v>
      </c>
      <c r="G13">
        <v>5</v>
      </c>
      <c r="H13">
        <v>2</v>
      </c>
      <c r="I13">
        <v>1</v>
      </c>
      <c r="J13">
        <v>0</v>
      </c>
      <c r="K13">
        <v>3.45</v>
      </c>
      <c r="L13" s="54"/>
      <c r="M13" s="16">
        <v>9</v>
      </c>
      <c r="N13">
        <v>3512</v>
      </c>
      <c r="O13">
        <v>0.8</v>
      </c>
      <c r="P13">
        <v>3.4</v>
      </c>
      <c r="Q13">
        <v>1.2</v>
      </c>
      <c r="U13" t="e">
        <v>#DIV/0!</v>
      </c>
      <c r="W13">
        <v>5.1499999999999995</v>
      </c>
      <c r="X13" s="40"/>
    </row>
    <row r="14" spans="1:29">
      <c r="A14" s="16">
        <v>10</v>
      </c>
      <c r="B14" s="34">
        <v>254</v>
      </c>
      <c r="C14" s="34">
        <v>1.6</v>
      </c>
      <c r="D14" s="36">
        <v>0.8</v>
      </c>
      <c r="E14" s="34">
        <v>0.8</v>
      </c>
      <c r="F14" s="34">
        <v>0</v>
      </c>
      <c r="G14">
        <v>5</v>
      </c>
      <c r="H14">
        <v>2</v>
      </c>
      <c r="I14">
        <v>1</v>
      </c>
      <c r="J14">
        <v>0</v>
      </c>
      <c r="K14">
        <v>3.4000000000000004</v>
      </c>
      <c r="L14" s="54"/>
      <c r="M14" s="16">
        <v>10</v>
      </c>
      <c r="N14">
        <v>687</v>
      </c>
      <c r="O14">
        <v>0.7142857142857143</v>
      </c>
      <c r="P14">
        <v>1.5714285714285714</v>
      </c>
      <c r="Q14">
        <v>2.1428571428571428</v>
      </c>
      <c r="U14" t="e">
        <v>#DIV/0!</v>
      </c>
      <c r="W14">
        <v>5.1071428571428577</v>
      </c>
      <c r="X14" s="40"/>
    </row>
    <row r="15" spans="1:29">
      <c r="A15" s="16">
        <v>11</v>
      </c>
      <c r="C15">
        <v>1.4</v>
      </c>
      <c r="D15">
        <v>0.4</v>
      </c>
      <c r="E15">
        <v>0.75</v>
      </c>
      <c r="F15">
        <v>0</v>
      </c>
      <c r="G15">
        <v>5</v>
      </c>
      <c r="H15">
        <v>2</v>
      </c>
      <c r="I15">
        <v>1</v>
      </c>
      <c r="J15">
        <v>0</v>
      </c>
      <c r="K15">
        <v>2.7374999999999998</v>
      </c>
      <c r="L15" s="54"/>
      <c r="M15" s="16">
        <v>11</v>
      </c>
      <c r="N15">
        <v>5818</v>
      </c>
      <c r="O15">
        <v>1.1428571428571428</v>
      </c>
      <c r="P15">
        <v>0.14285714285714285</v>
      </c>
      <c r="Q15">
        <v>2.4285714285714284</v>
      </c>
      <c r="U15" t="e">
        <v>#DIV/0!</v>
      </c>
      <c r="W15">
        <v>4.8928571428571423</v>
      </c>
      <c r="X15" s="40"/>
    </row>
    <row r="16" spans="1:29">
      <c r="A16" s="16">
        <v>12</v>
      </c>
      <c r="C16">
        <v>1</v>
      </c>
      <c r="D16">
        <v>0.4</v>
      </c>
      <c r="E16">
        <v>1</v>
      </c>
      <c r="F16">
        <v>0</v>
      </c>
      <c r="G16">
        <v>5</v>
      </c>
      <c r="H16">
        <v>1</v>
      </c>
      <c r="I16">
        <v>1</v>
      </c>
      <c r="J16">
        <v>0</v>
      </c>
      <c r="K16">
        <v>2.65</v>
      </c>
      <c r="L16" s="54"/>
      <c r="M16" s="16">
        <v>12</v>
      </c>
      <c r="N16" s="1">
        <v>4972</v>
      </c>
      <c r="O16" s="1">
        <v>1.5</v>
      </c>
      <c r="P16" s="1">
        <v>0</v>
      </c>
      <c r="Q16" s="1">
        <v>2</v>
      </c>
      <c r="R16" s="1"/>
      <c r="S16" s="1"/>
      <c r="T16" s="1"/>
      <c r="U16" s="1" t="e">
        <v>#DIV/0!</v>
      </c>
      <c r="V16" s="1"/>
      <c r="W16" s="1">
        <v>4.5</v>
      </c>
      <c r="X16" s="40"/>
    </row>
    <row r="17" spans="1:24">
      <c r="A17" s="16">
        <v>13</v>
      </c>
      <c r="C17">
        <v>1</v>
      </c>
      <c r="D17">
        <v>0.6</v>
      </c>
      <c r="E17">
        <v>0.75</v>
      </c>
      <c r="F17">
        <v>0</v>
      </c>
      <c r="G17">
        <v>5</v>
      </c>
      <c r="H17">
        <v>2</v>
      </c>
      <c r="I17">
        <v>1</v>
      </c>
      <c r="J17">
        <v>0</v>
      </c>
      <c r="K17">
        <v>2.5375000000000001</v>
      </c>
      <c r="L17" s="54"/>
      <c r="M17" s="16">
        <v>13</v>
      </c>
      <c r="N17">
        <v>980</v>
      </c>
      <c r="O17">
        <v>0.8571428571428571</v>
      </c>
      <c r="P17">
        <v>0.14285714285714285</v>
      </c>
      <c r="Q17">
        <v>2.2857142857142856</v>
      </c>
      <c r="U17" t="e">
        <v>#DIV/0!</v>
      </c>
      <c r="W17">
        <v>4.3928571428571423</v>
      </c>
      <c r="X17" s="40"/>
    </row>
    <row r="18" spans="1:24">
      <c r="A18" s="16">
        <v>14</v>
      </c>
      <c r="C18">
        <v>0.8</v>
      </c>
      <c r="D18">
        <v>0.6</v>
      </c>
      <c r="E18">
        <v>0.75</v>
      </c>
      <c r="F18">
        <v>0</v>
      </c>
      <c r="G18">
        <v>5</v>
      </c>
      <c r="H18">
        <v>2</v>
      </c>
      <c r="I18">
        <v>1</v>
      </c>
      <c r="J18">
        <v>0</v>
      </c>
      <c r="K18">
        <v>2.3374999999999999</v>
      </c>
      <c r="L18" s="54"/>
      <c r="M18" s="16">
        <v>14</v>
      </c>
      <c r="N18">
        <v>2710</v>
      </c>
      <c r="O18">
        <v>1</v>
      </c>
      <c r="P18">
        <v>0.16666666666666666</v>
      </c>
      <c r="Q18">
        <v>2.1666666666666665</v>
      </c>
      <c r="U18" t="e">
        <v>#DIV/0!</v>
      </c>
      <c r="W18">
        <v>4.375</v>
      </c>
      <c r="X18" s="40"/>
    </row>
    <row r="19" spans="1:24">
      <c r="A19" s="16">
        <v>15</v>
      </c>
      <c r="B19" s="32">
        <v>1197</v>
      </c>
      <c r="C19" s="32">
        <v>0.7142857142857143</v>
      </c>
      <c r="D19" s="35">
        <v>0.7142857142857143</v>
      </c>
      <c r="E19" s="32">
        <v>0.7142857142857143</v>
      </c>
      <c r="F19" s="38">
        <v>0</v>
      </c>
      <c r="G19">
        <v>7</v>
      </c>
      <c r="H19">
        <v>1</v>
      </c>
      <c r="I19">
        <v>1</v>
      </c>
      <c r="J19">
        <v>0</v>
      </c>
      <c r="K19">
        <v>2.3214285714285716</v>
      </c>
      <c r="L19" s="54"/>
      <c r="M19" s="16">
        <v>15</v>
      </c>
      <c r="N19">
        <v>599</v>
      </c>
      <c r="O19">
        <v>0.33333333333333331</v>
      </c>
      <c r="P19">
        <v>0</v>
      </c>
      <c r="Q19">
        <v>2.6666666666666665</v>
      </c>
      <c r="U19" t="e">
        <v>#DIV/0!</v>
      </c>
      <c r="W19">
        <v>4.333333333333333</v>
      </c>
      <c r="X19" s="40"/>
    </row>
    <row r="20" spans="1:24">
      <c r="A20" s="16">
        <v>16</v>
      </c>
      <c r="C20">
        <v>0.8</v>
      </c>
      <c r="D20">
        <v>0.6</v>
      </c>
      <c r="E20">
        <v>0.66666666666666663</v>
      </c>
      <c r="F20">
        <v>0</v>
      </c>
      <c r="G20">
        <v>5</v>
      </c>
      <c r="H20">
        <v>1</v>
      </c>
      <c r="I20">
        <v>1</v>
      </c>
      <c r="J20">
        <v>0</v>
      </c>
      <c r="K20">
        <v>2.2333333333333334</v>
      </c>
      <c r="L20" s="54"/>
      <c r="M20" s="16">
        <v>16</v>
      </c>
      <c r="N20">
        <v>3863</v>
      </c>
      <c r="O20">
        <v>2.3333333333333335</v>
      </c>
      <c r="P20">
        <v>0</v>
      </c>
      <c r="Q20">
        <v>1.1666666666666667</v>
      </c>
      <c r="U20" t="e">
        <v>#DIV/0!</v>
      </c>
      <c r="W20">
        <v>4.0833333333333339</v>
      </c>
      <c r="X20" s="40"/>
    </row>
    <row r="21" spans="1:24">
      <c r="A21" s="16">
        <v>17</v>
      </c>
      <c r="B21">
        <v>5124</v>
      </c>
      <c r="C21">
        <v>0.8</v>
      </c>
      <c r="D21">
        <v>0.4</v>
      </c>
      <c r="E21">
        <v>0.8</v>
      </c>
      <c r="F21">
        <v>0</v>
      </c>
      <c r="G21">
        <v>5</v>
      </c>
      <c r="H21">
        <v>2</v>
      </c>
      <c r="I21">
        <v>2</v>
      </c>
      <c r="J21">
        <v>0</v>
      </c>
      <c r="K21">
        <v>2.2000000000000002</v>
      </c>
      <c r="L21" s="54"/>
      <c r="M21" s="16">
        <v>17</v>
      </c>
      <c r="N21">
        <v>5851</v>
      </c>
      <c r="O21">
        <v>0.83333333333333337</v>
      </c>
      <c r="P21">
        <v>3.1666666666666665</v>
      </c>
      <c r="Q21">
        <v>0.33333333333333331</v>
      </c>
      <c r="W21">
        <v>3.7083333333333335</v>
      </c>
      <c r="X21" s="40"/>
    </row>
    <row r="22" spans="1:24">
      <c r="A22" s="16">
        <v>18</v>
      </c>
      <c r="C22">
        <v>0.6</v>
      </c>
      <c r="D22">
        <v>0.8</v>
      </c>
      <c r="E22">
        <v>0.5</v>
      </c>
      <c r="F22">
        <v>0</v>
      </c>
      <c r="G22">
        <v>5</v>
      </c>
      <c r="H22">
        <v>1</v>
      </c>
      <c r="I22">
        <v>1</v>
      </c>
      <c r="J22">
        <v>0</v>
      </c>
      <c r="K22">
        <v>2.0250000000000004</v>
      </c>
      <c r="L22" s="54"/>
      <c r="M22" s="16">
        <v>18</v>
      </c>
      <c r="N22">
        <v>5285</v>
      </c>
      <c r="O22">
        <v>0.83333333333333337</v>
      </c>
      <c r="P22">
        <v>0.66666666666666663</v>
      </c>
      <c r="Q22">
        <v>1.5</v>
      </c>
      <c r="U22" t="e">
        <v>#DIV/0!</v>
      </c>
      <c r="W22">
        <v>3.5833333333333335</v>
      </c>
      <c r="X22" s="40"/>
    </row>
    <row r="23" spans="1:24">
      <c r="A23" s="16">
        <v>19</v>
      </c>
      <c r="C23">
        <v>0.6</v>
      </c>
      <c r="D23">
        <v>0.8</v>
      </c>
      <c r="E23">
        <v>0.5</v>
      </c>
      <c r="F23">
        <v>0</v>
      </c>
      <c r="G23">
        <v>5</v>
      </c>
      <c r="H23">
        <v>1</v>
      </c>
      <c r="I23">
        <v>1</v>
      </c>
      <c r="J23">
        <v>0</v>
      </c>
      <c r="K23">
        <v>2.0250000000000004</v>
      </c>
      <c r="L23" s="54"/>
      <c r="M23" s="16">
        <v>19</v>
      </c>
      <c r="N23">
        <v>7051</v>
      </c>
      <c r="O23">
        <v>0.66666666666666663</v>
      </c>
      <c r="P23">
        <v>0.16666666666666666</v>
      </c>
      <c r="Q23">
        <v>1.8333333333333333</v>
      </c>
      <c r="W23">
        <v>3.5416666666666665</v>
      </c>
      <c r="X23" s="40"/>
    </row>
    <row r="24" spans="1:24">
      <c r="A24" s="16">
        <v>20</v>
      </c>
      <c r="C24">
        <v>0.4</v>
      </c>
      <c r="D24">
        <v>0.8</v>
      </c>
      <c r="E24">
        <v>0.5</v>
      </c>
      <c r="F24">
        <v>0</v>
      </c>
      <c r="G24">
        <v>5</v>
      </c>
      <c r="H24">
        <v>1</v>
      </c>
      <c r="I24">
        <v>1</v>
      </c>
      <c r="J24">
        <v>0</v>
      </c>
      <c r="K24">
        <v>1.825</v>
      </c>
      <c r="L24" s="54"/>
      <c r="M24" s="16">
        <v>20</v>
      </c>
      <c r="N24">
        <v>2404</v>
      </c>
      <c r="O24">
        <v>1</v>
      </c>
      <c r="P24">
        <v>0.5</v>
      </c>
      <c r="Q24">
        <v>1.3333333333333333</v>
      </c>
      <c r="U24" t="e">
        <v>#DIV/0!</v>
      </c>
      <c r="W24">
        <v>3.375</v>
      </c>
      <c r="X24" s="40"/>
    </row>
    <row r="25" spans="1:24">
      <c r="A25" s="16">
        <v>21</v>
      </c>
      <c r="C25">
        <v>2</v>
      </c>
      <c r="D25">
        <v>0</v>
      </c>
      <c r="E25" t="e">
        <v>#DIV/0!</v>
      </c>
      <c r="G25">
        <v>5</v>
      </c>
      <c r="H25">
        <v>2</v>
      </c>
      <c r="I25">
        <v>2</v>
      </c>
      <c r="J25">
        <v>0</v>
      </c>
      <c r="K25" t="e">
        <v>#DIV/0!</v>
      </c>
      <c r="L25" s="54"/>
      <c r="M25" s="16">
        <v>21</v>
      </c>
      <c r="N25">
        <v>4141</v>
      </c>
      <c r="O25">
        <v>0.42857142857142855</v>
      </c>
      <c r="P25">
        <v>0.7142857142857143</v>
      </c>
      <c r="Q25">
        <v>1.4285714285714286</v>
      </c>
      <c r="U25" t="e">
        <v>#DIV/0!</v>
      </c>
      <c r="W25">
        <v>3.1071428571428568</v>
      </c>
      <c r="X25" s="40"/>
    </row>
    <row r="26" spans="1:24">
      <c r="A26" s="16">
        <v>22</v>
      </c>
      <c r="L26" s="54"/>
      <c r="M26" s="16">
        <v>22</v>
      </c>
      <c r="N26">
        <v>2584</v>
      </c>
      <c r="O26">
        <v>0.6</v>
      </c>
      <c r="P26">
        <v>0</v>
      </c>
      <c r="Q26">
        <v>1.6</v>
      </c>
      <c r="U26" t="e">
        <v>#DIV/0!</v>
      </c>
      <c r="W26">
        <v>3.0000000000000004</v>
      </c>
      <c r="X26" s="40"/>
    </row>
    <row r="27" spans="1:24">
      <c r="A27" s="16">
        <v>23</v>
      </c>
      <c r="L27" s="54"/>
      <c r="M27" s="16">
        <v>23</v>
      </c>
      <c r="N27">
        <v>1452</v>
      </c>
      <c r="O27">
        <v>1.7142857142857142</v>
      </c>
      <c r="P27">
        <v>1.7142857142857142</v>
      </c>
      <c r="Q27">
        <v>0</v>
      </c>
      <c r="U27" t="e">
        <v>#DIV/0!</v>
      </c>
      <c r="W27">
        <v>3</v>
      </c>
      <c r="X27" s="40"/>
    </row>
    <row r="28" spans="1:24">
      <c r="A28" s="16">
        <v>24</v>
      </c>
      <c r="L28" s="54"/>
      <c r="M28" s="16">
        <v>24</v>
      </c>
      <c r="N28">
        <v>1515</v>
      </c>
      <c r="O28">
        <v>0.66666666666666663</v>
      </c>
      <c r="P28">
        <v>2.3333333333333335</v>
      </c>
      <c r="Q28">
        <v>0.33333333333333331</v>
      </c>
      <c r="U28" t="e">
        <v>#DIV/0!</v>
      </c>
      <c r="W28">
        <v>2.9166666666666665</v>
      </c>
      <c r="X28" s="40"/>
    </row>
    <row r="29" spans="1:24">
      <c r="A29" s="16">
        <v>25</v>
      </c>
      <c r="L29" s="54"/>
      <c r="M29" s="16">
        <v>25</v>
      </c>
      <c r="N29">
        <v>4913</v>
      </c>
      <c r="O29">
        <v>0.4</v>
      </c>
      <c r="P29">
        <v>3.2</v>
      </c>
      <c r="Q29">
        <v>0</v>
      </c>
      <c r="U29" t="e">
        <v>#DIV/0!</v>
      </c>
      <c r="W29">
        <v>2.8000000000000003</v>
      </c>
      <c r="X29" s="40"/>
    </row>
    <row r="30" spans="1:24">
      <c r="A30" s="16">
        <v>26</v>
      </c>
      <c r="L30" s="54"/>
      <c r="M30" s="16">
        <v>26</v>
      </c>
      <c r="N30">
        <v>702</v>
      </c>
      <c r="O30">
        <v>1.1666666666666667</v>
      </c>
      <c r="P30">
        <v>0</v>
      </c>
      <c r="Q30">
        <v>1</v>
      </c>
      <c r="U30" t="e">
        <v>#DIV/0!</v>
      </c>
      <c r="W30">
        <v>2.666666666666667</v>
      </c>
      <c r="X30" s="40"/>
    </row>
    <row r="31" spans="1:24">
      <c r="A31" s="16">
        <v>27</v>
      </c>
      <c r="L31" s="54"/>
      <c r="M31" s="16">
        <v>27</v>
      </c>
      <c r="N31">
        <v>5669</v>
      </c>
      <c r="O31">
        <v>0.14285714285714285</v>
      </c>
      <c r="P31">
        <v>0.14285714285714285</v>
      </c>
      <c r="Q31">
        <v>1.4285714285714286</v>
      </c>
      <c r="U31" t="e">
        <v>#DIV/0!</v>
      </c>
      <c r="W31">
        <v>2.3928571428571428</v>
      </c>
      <c r="X31" s="40"/>
    </row>
    <row r="32" spans="1:24">
      <c r="A32" s="16">
        <v>28</v>
      </c>
      <c r="L32" s="54"/>
      <c r="M32" s="16">
        <v>28</v>
      </c>
      <c r="N32">
        <v>2493</v>
      </c>
      <c r="O32">
        <v>0.4</v>
      </c>
      <c r="P32">
        <v>1</v>
      </c>
      <c r="Q32">
        <v>0.8</v>
      </c>
      <c r="U32" t="e">
        <v>#DIV/0!</v>
      </c>
      <c r="W32">
        <v>2.35</v>
      </c>
      <c r="X32" s="40"/>
    </row>
    <row r="33" spans="1:24">
      <c r="A33" s="16">
        <v>29</v>
      </c>
      <c r="L33" s="54"/>
      <c r="M33" s="16">
        <v>29</v>
      </c>
      <c r="N33">
        <v>1759</v>
      </c>
      <c r="O33">
        <v>0.66666666666666663</v>
      </c>
      <c r="P33">
        <v>2.1666666666666665</v>
      </c>
      <c r="Q33">
        <v>0</v>
      </c>
      <c r="U33" t="e">
        <v>#DIV/0!</v>
      </c>
      <c r="W33">
        <v>2.2916666666666665</v>
      </c>
      <c r="X33" s="40"/>
    </row>
    <row r="34" spans="1:24">
      <c r="A34" s="16">
        <v>30</v>
      </c>
      <c r="L34" s="54"/>
      <c r="M34" s="16">
        <v>30</v>
      </c>
      <c r="N34">
        <v>5510</v>
      </c>
      <c r="O34">
        <v>1.3333333333333333</v>
      </c>
      <c r="P34">
        <v>1.1666666666666667</v>
      </c>
      <c r="Q34">
        <v>0</v>
      </c>
      <c r="U34" t="e">
        <v>#DIV/0!</v>
      </c>
      <c r="W34">
        <v>2.208333333333333</v>
      </c>
      <c r="X34" s="40"/>
    </row>
    <row r="35" spans="1:24">
      <c r="A35" s="16">
        <v>31</v>
      </c>
      <c r="L35" s="54"/>
      <c r="M35" s="16">
        <v>31</v>
      </c>
      <c r="N35">
        <v>3952</v>
      </c>
      <c r="O35">
        <v>0.83333333333333337</v>
      </c>
      <c r="P35">
        <v>0.66666666666666663</v>
      </c>
      <c r="Q35">
        <v>0.5</v>
      </c>
      <c r="U35" t="e">
        <v>#DIV/0!</v>
      </c>
      <c r="W35">
        <v>2.0833333333333335</v>
      </c>
      <c r="X35" s="40"/>
    </row>
    <row r="36" spans="1:24">
      <c r="A36" s="16">
        <v>32</v>
      </c>
      <c r="L36" s="54"/>
      <c r="M36" s="16">
        <v>32</v>
      </c>
      <c r="N36">
        <v>848</v>
      </c>
      <c r="O36">
        <v>0.16666666666666666</v>
      </c>
      <c r="P36">
        <v>2.1666666666666665</v>
      </c>
      <c r="Q36">
        <v>0.16666666666666666</v>
      </c>
      <c r="U36" t="e">
        <v>#DIV/0!</v>
      </c>
      <c r="W36">
        <v>2.041666666666667</v>
      </c>
      <c r="X36" s="40"/>
    </row>
    <row r="37" spans="1:24">
      <c r="A37" s="16">
        <v>33</v>
      </c>
      <c r="L37" s="54"/>
      <c r="M37" s="16">
        <v>33</v>
      </c>
      <c r="N37">
        <v>696</v>
      </c>
      <c r="O37">
        <v>0.16666666666666666</v>
      </c>
      <c r="P37">
        <v>0.16666666666666666</v>
      </c>
      <c r="Q37">
        <v>1.1666666666666667</v>
      </c>
      <c r="U37" t="e">
        <v>#DIV/0!</v>
      </c>
      <c r="W37">
        <v>2.0416666666666665</v>
      </c>
      <c r="X37" s="40"/>
    </row>
    <row r="38" spans="1:24">
      <c r="A38" s="16">
        <v>34</v>
      </c>
      <c r="L38" s="54"/>
      <c r="M38" s="16">
        <v>34</v>
      </c>
      <c r="N38">
        <v>6668</v>
      </c>
      <c r="O38">
        <v>1.5</v>
      </c>
      <c r="P38">
        <v>0.66666666666666663</v>
      </c>
      <c r="Q38">
        <v>0</v>
      </c>
      <c r="W38">
        <v>2</v>
      </c>
      <c r="X38" s="40"/>
    </row>
    <row r="39" spans="1:24">
      <c r="A39" s="16">
        <v>35</v>
      </c>
      <c r="L39" s="54"/>
      <c r="M39" s="16">
        <v>35</v>
      </c>
      <c r="N39">
        <v>5107</v>
      </c>
      <c r="O39">
        <v>1.6</v>
      </c>
      <c r="P39">
        <v>0.4</v>
      </c>
      <c r="Q39">
        <v>0</v>
      </c>
      <c r="U39" t="e">
        <v>#DIV/0!</v>
      </c>
      <c r="W39">
        <v>1.9000000000000001</v>
      </c>
      <c r="X39" s="40"/>
    </row>
    <row r="40" spans="1:24">
      <c r="A40" s="16">
        <v>36</v>
      </c>
      <c r="L40" s="54"/>
      <c r="M40" s="16">
        <v>36</v>
      </c>
      <c r="N40">
        <v>7042</v>
      </c>
      <c r="O40">
        <v>1</v>
      </c>
      <c r="P40">
        <v>1.1666666666666667</v>
      </c>
      <c r="Q40">
        <v>0</v>
      </c>
      <c r="W40">
        <v>1.875</v>
      </c>
      <c r="X40" s="40"/>
    </row>
    <row r="41" spans="1:24">
      <c r="A41" s="16">
        <v>37</v>
      </c>
      <c r="L41" s="54"/>
      <c r="M41" s="16">
        <v>37</v>
      </c>
      <c r="N41">
        <v>691</v>
      </c>
      <c r="O41">
        <v>0.25</v>
      </c>
      <c r="P41">
        <v>0.875</v>
      </c>
      <c r="Q41">
        <v>0.625</v>
      </c>
      <c r="U41" t="e">
        <v>#DIV/0!</v>
      </c>
      <c r="W41">
        <v>1.84375</v>
      </c>
      <c r="X41" s="40"/>
    </row>
    <row r="42" spans="1:24">
      <c r="A42" s="16">
        <v>38</v>
      </c>
      <c r="L42" s="54"/>
      <c r="M42" s="16">
        <v>38</v>
      </c>
      <c r="N42">
        <v>589</v>
      </c>
      <c r="O42">
        <v>1.1666666666666667</v>
      </c>
      <c r="P42">
        <v>0.83333333333333337</v>
      </c>
      <c r="Q42">
        <v>0</v>
      </c>
      <c r="U42" t="e">
        <v>#DIV/0!</v>
      </c>
      <c r="W42">
        <v>1.7916666666666667</v>
      </c>
      <c r="X42" s="40"/>
    </row>
    <row r="43" spans="1:24">
      <c r="A43" s="16">
        <v>39</v>
      </c>
      <c r="L43" s="54"/>
      <c r="M43" s="16">
        <v>39</v>
      </c>
      <c r="N43">
        <v>2496</v>
      </c>
      <c r="O43">
        <v>0.42857142857142855</v>
      </c>
      <c r="P43">
        <v>0.8571428571428571</v>
      </c>
      <c r="Q43">
        <v>0.42857142857142855</v>
      </c>
      <c r="U43" t="e">
        <v>#DIV/0!</v>
      </c>
      <c r="W43">
        <v>1.7142857142857142</v>
      </c>
      <c r="X43" s="40"/>
    </row>
    <row r="44" spans="1:24">
      <c r="A44" s="16">
        <v>40</v>
      </c>
      <c r="L44" s="54"/>
      <c r="M44" s="16">
        <v>40</v>
      </c>
      <c r="N44">
        <v>4123</v>
      </c>
      <c r="O44">
        <v>0.66666666666666663</v>
      </c>
      <c r="P44">
        <v>0.16666666666666666</v>
      </c>
      <c r="Q44">
        <v>0.5</v>
      </c>
      <c r="U44" t="e">
        <v>#DIV/0!</v>
      </c>
      <c r="W44">
        <v>1.5416666666666665</v>
      </c>
      <c r="X44" s="40"/>
    </row>
    <row r="45" spans="1:24">
      <c r="A45" s="16">
        <v>41</v>
      </c>
      <c r="L45" s="54"/>
      <c r="M45" s="16">
        <v>41</v>
      </c>
      <c r="N45">
        <v>867</v>
      </c>
      <c r="O45">
        <v>0.5</v>
      </c>
      <c r="P45">
        <v>0.83333333333333337</v>
      </c>
      <c r="Q45">
        <v>0.16666666666666666</v>
      </c>
      <c r="U45" t="e">
        <v>#DIV/0!</v>
      </c>
      <c r="W45">
        <v>1.375</v>
      </c>
      <c r="X45" s="40"/>
    </row>
    <row r="46" spans="1:24">
      <c r="A46" s="16">
        <v>42</v>
      </c>
      <c r="L46" s="54"/>
      <c r="M46" s="16">
        <v>42</v>
      </c>
      <c r="N46">
        <v>4763</v>
      </c>
      <c r="O46">
        <v>0.5714285714285714</v>
      </c>
      <c r="P46">
        <v>1</v>
      </c>
      <c r="Q46">
        <v>0</v>
      </c>
      <c r="U46" t="e">
        <v>#DIV/0!</v>
      </c>
      <c r="W46">
        <v>1.3214285714285714</v>
      </c>
      <c r="X46" s="40"/>
    </row>
    <row r="47" spans="1:24">
      <c r="A47" s="16">
        <v>43</v>
      </c>
      <c r="L47" s="54"/>
      <c r="M47" s="16">
        <v>43</v>
      </c>
      <c r="N47">
        <v>6000</v>
      </c>
      <c r="O47">
        <v>0.42857142857142855</v>
      </c>
      <c r="P47">
        <v>1.1428571428571428</v>
      </c>
      <c r="Q47">
        <v>0</v>
      </c>
      <c r="W47">
        <v>1.2857142857142856</v>
      </c>
      <c r="X47" s="40"/>
    </row>
    <row r="48" spans="1:24">
      <c r="A48" s="16">
        <v>44</v>
      </c>
      <c r="L48" s="54"/>
      <c r="M48" s="16">
        <v>44</v>
      </c>
      <c r="N48">
        <v>580</v>
      </c>
      <c r="O48">
        <v>0.6</v>
      </c>
      <c r="P48">
        <v>0.8</v>
      </c>
      <c r="Q48">
        <v>0</v>
      </c>
      <c r="U48" t="e">
        <v>#DIV/0!</v>
      </c>
      <c r="W48">
        <v>1.2000000000000002</v>
      </c>
      <c r="X48" s="40"/>
    </row>
    <row r="49" spans="1:24">
      <c r="A49" s="16">
        <v>45</v>
      </c>
      <c r="L49" s="54"/>
      <c r="M49" s="16">
        <v>45</v>
      </c>
      <c r="N49">
        <v>6658</v>
      </c>
      <c r="O49">
        <v>0.16666666666666666</v>
      </c>
      <c r="P49">
        <v>1.3333333333333333</v>
      </c>
      <c r="Q49">
        <v>0</v>
      </c>
      <c r="W49">
        <v>1.1666666666666667</v>
      </c>
      <c r="X49" s="40"/>
    </row>
    <row r="50" spans="1:24">
      <c r="A50" s="16">
        <v>46</v>
      </c>
      <c r="L50" s="54"/>
      <c r="M50" s="16">
        <v>46</v>
      </c>
      <c r="N50">
        <v>4019</v>
      </c>
      <c r="O50">
        <v>0.6</v>
      </c>
      <c r="P50">
        <v>0.6</v>
      </c>
      <c r="Q50">
        <v>0</v>
      </c>
      <c r="U50" t="e">
        <v>#DIV/0!</v>
      </c>
      <c r="W50">
        <v>1.0499999999999998</v>
      </c>
      <c r="X50" s="40"/>
    </row>
    <row r="51" spans="1:24">
      <c r="A51" s="16">
        <v>47</v>
      </c>
      <c r="L51" s="54"/>
      <c r="M51" s="16">
        <v>47</v>
      </c>
      <c r="N51">
        <v>3408</v>
      </c>
      <c r="O51">
        <v>0.66666666666666663</v>
      </c>
      <c r="P51">
        <v>0.33333333333333331</v>
      </c>
      <c r="Q51">
        <v>0</v>
      </c>
      <c r="U51" t="e">
        <v>#DIV/0!</v>
      </c>
      <c r="W51">
        <v>0.91666666666666663</v>
      </c>
      <c r="X51" s="40"/>
    </row>
    <row r="52" spans="1:24">
      <c r="A52" s="16">
        <v>48</v>
      </c>
      <c r="L52" s="54"/>
      <c r="M52" s="16">
        <v>48</v>
      </c>
      <c r="N52">
        <v>5089</v>
      </c>
      <c r="O52">
        <v>0.66666666666666663</v>
      </c>
      <c r="P52">
        <v>0.33333333333333331</v>
      </c>
      <c r="Q52">
        <v>0</v>
      </c>
      <c r="U52" t="e">
        <v>#DIV/0!</v>
      </c>
      <c r="W52">
        <v>0.91666666666666663</v>
      </c>
      <c r="X52" s="40"/>
    </row>
    <row r="53" spans="1:24">
      <c r="A53" s="16">
        <v>49</v>
      </c>
      <c r="L53" s="54"/>
      <c r="M53" s="16">
        <v>49</v>
      </c>
      <c r="N53">
        <v>606</v>
      </c>
      <c r="O53">
        <v>0.2857142857142857</v>
      </c>
      <c r="P53">
        <v>0.7142857142857143</v>
      </c>
      <c r="Q53">
        <v>0</v>
      </c>
      <c r="U53" t="e">
        <v>#DIV/0!</v>
      </c>
      <c r="W53">
        <v>0.8214285714285714</v>
      </c>
      <c r="X53" s="40"/>
    </row>
    <row r="54" spans="1:24">
      <c r="A54" s="16">
        <v>50</v>
      </c>
      <c r="L54" s="54"/>
      <c r="M54" s="16">
        <v>50</v>
      </c>
      <c r="N54">
        <v>7158</v>
      </c>
      <c r="O54">
        <v>0.33333333333333331</v>
      </c>
      <c r="P54">
        <v>0</v>
      </c>
      <c r="Q54">
        <v>0.16666666666666666</v>
      </c>
      <c r="W54">
        <v>0.58333333333333326</v>
      </c>
      <c r="X54" s="40"/>
    </row>
    <row r="55" spans="1:24">
      <c r="A55" s="16">
        <v>51</v>
      </c>
      <c r="L55" s="54"/>
      <c r="M55" s="16">
        <v>51</v>
      </c>
      <c r="N55">
        <v>6938</v>
      </c>
      <c r="O55">
        <v>0</v>
      </c>
      <c r="P55">
        <v>0.33333333333333331</v>
      </c>
      <c r="Q55">
        <v>0</v>
      </c>
      <c r="W55">
        <v>0.25</v>
      </c>
      <c r="X55" s="40"/>
    </row>
    <row r="56" spans="1:24">
      <c r="A56" s="16">
        <v>52</v>
      </c>
      <c r="L56" s="54"/>
      <c r="M56" s="16">
        <v>52</v>
      </c>
      <c r="N56">
        <v>5765</v>
      </c>
      <c r="O56">
        <v>0</v>
      </c>
      <c r="P56">
        <v>0.2</v>
      </c>
      <c r="Q56">
        <v>0</v>
      </c>
      <c r="U56" t="e">
        <v>#DIV/0!</v>
      </c>
      <c r="W56">
        <v>0.15000000000000002</v>
      </c>
      <c r="X56" s="40"/>
    </row>
    <row r="57" spans="1:24">
      <c r="A57" s="16">
        <v>53</v>
      </c>
      <c r="L57" s="54"/>
      <c r="M57" s="16">
        <v>53</v>
      </c>
      <c r="N57">
        <v>4964</v>
      </c>
      <c r="O57">
        <v>0</v>
      </c>
      <c r="P57">
        <v>0</v>
      </c>
      <c r="Q57">
        <v>0</v>
      </c>
      <c r="U57" t="e">
        <v>#DIV/0!</v>
      </c>
      <c r="W57">
        <v>0</v>
      </c>
      <c r="X57" s="40"/>
    </row>
    <row r="58" spans="1:24">
      <c r="A58" s="16">
        <v>54</v>
      </c>
      <c r="B58" s="1"/>
      <c r="C58" s="1"/>
      <c r="D58" s="1"/>
      <c r="E58" s="1"/>
      <c r="F58" s="1"/>
      <c r="G58" s="1"/>
      <c r="H58" s="1"/>
      <c r="I58" s="1"/>
      <c r="J58" s="1"/>
      <c r="K58" s="1"/>
      <c r="L58" s="54"/>
      <c r="M58" s="16">
        <v>54</v>
      </c>
      <c r="N58">
        <v>6915</v>
      </c>
      <c r="O58">
        <v>0</v>
      </c>
      <c r="P58">
        <v>0</v>
      </c>
      <c r="Q58">
        <v>0</v>
      </c>
      <c r="W58">
        <v>0</v>
      </c>
      <c r="X58" s="40"/>
    </row>
  </sheetData>
  <mergeCells count="6">
    <mergeCell ref="A3:K3"/>
    <mergeCell ref="L3:L58"/>
    <mergeCell ref="M3:W3"/>
    <mergeCell ref="A2:W2"/>
    <mergeCell ref="A1:AA1"/>
    <mergeCell ref="Y2:AC2"/>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Auto</vt:lpstr>
      <vt:lpstr>Tele</vt:lpstr>
      <vt:lpstr>Overall team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Shen</dc:creator>
  <cp:lastModifiedBy>Shen, Humphrey</cp:lastModifiedBy>
  <dcterms:created xsi:type="dcterms:W3CDTF">2018-02-17T19:40:33Z</dcterms:created>
  <dcterms:modified xsi:type="dcterms:W3CDTF">2019-03-30T05:15:06Z</dcterms:modified>
</cp:coreProperties>
</file>