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chool\FALL 2019\CPTS 434 - Neural Networks\434_NeuralNetworks\2quiz\"/>
    </mc:Choice>
  </mc:AlternateContent>
  <xr:revisionPtr revIDLastSave="0" documentId="13_ncr:1_{B99FEDC9-1684-4A30-843F-F81DC9FC35E7}" xr6:coauthVersionLast="45" xr6:coauthVersionMax="45" xr10:uidLastSave="{00000000-0000-0000-0000-000000000000}"/>
  <bookViews>
    <workbookView xWindow="-110" yWindow="-110" windowWidth="19420" windowHeight="10420" xr2:uid="{3A520183-B366-4CE7-A69B-36DFCD96A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E23" i="1"/>
  <c r="G37" i="1" l="1"/>
  <c r="G38" i="1"/>
  <c r="G36" i="1"/>
  <c r="C36" i="1"/>
  <c r="B36" i="1"/>
  <c r="B37" i="1"/>
  <c r="D29" i="1"/>
  <c r="D30" i="1"/>
  <c r="D31" i="1"/>
  <c r="D28" i="1"/>
  <c r="A23" i="1"/>
  <c r="B20" i="1" s="1"/>
  <c r="B17" i="1"/>
  <c r="C17" i="1" s="1"/>
  <c r="B4" i="1"/>
  <c r="B5" i="1"/>
  <c r="B6" i="1"/>
  <c r="B7" i="1"/>
  <c r="B8" i="1"/>
  <c r="B9" i="1"/>
  <c r="B10" i="1"/>
  <c r="B3" i="1"/>
  <c r="A11" i="1"/>
  <c r="B21" i="1" l="1"/>
  <c r="D21" i="1" s="1"/>
  <c r="B22" i="1"/>
  <c r="F20" i="1" s="1"/>
  <c r="G20" i="1" s="1"/>
  <c r="H20" i="1" l="1"/>
</calcChain>
</file>

<file path=xl/sharedStrings.xml><?xml version="1.0" encoding="utf-8"?>
<sst xmlns="http://schemas.openxmlformats.org/spreadsheetml/2006/main" count="17" uniqueCount="17">
  <si>
    <t>Correlation between PCs and variables</t>
  </si>
  <si>
    <t>PC Loadings</t>
  </si>
  <si>
    <t>Squared loading = percent of a variable’s total variability explained by a PC</t>
  </si>
  <si>
    <t>Variable Representation</t>
  </si>
  <si>
    <t>HAGE_Z</t>
  </si>
  <si>
    <t>Variable</t>
  </si>
  <si>
    <t>SumSq Percent</t>
  </si>
  <si>
    <t>SumSq PC 1-3:</t>
  </si>
  <si>
    <t>Total SumSq</t>
  </si>
  <si>
    <t>Fitness</t>
  </si>
  <si>
    <t>Probability</t>
  </si>
  <si>
    <t>Age</t>
  </si>
  <si>
    <t>Edu</t>
  </si>
  <si>
    <t>Hours</t>
  </si>
  <si>
    <t>Demog</t>
  </si>
  <si>
    <t>PC1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</si>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</sst>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FBCB-98CF-4ED4-9450-4643CC45D353}">
  <dimension ref="A1:I38"/>
  <sheetViews>
    <sheetView tabSelected="1" topLeftCell="A14" workbookViewId="0">
      <selection activeCell="I24" sqref="I24"/>
    </sheetView>
  </sheetViews>
  <sheetFormatPr defaultRowHeight="14.5" x14ac:dyDescent="0.35"/>
  <cols>
    <col min="1" max="1" width="13" customWidth="1"/>
    <col min="2" max="2" width="13.2695312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  <c r="B2" s="4" t="s">
        <v>6</v>
      </c>
    </row>
    <row r="3" spans="1:5" x14ac:dyDescent="0.35">
      <c r="A3">
        <v>0.62</v>
      </c>
      <c r="B3" s="2">
        <f>SUMSQ(A3)</f>
        <v>0.38440000000000002</v>
      </c>
    </row>
    <row r="4" spans="1:5" x14ac:dyDescent="0.35">
      <c r="A4">
        <v>-0.42899999999999999</v>
      </c>
      <c r="B4" s="2">
        <f t="shared" ref="B4:B10" si="0">SUMSQ(A4)</f>
        <v>0.18404099999999998</v>
      </c>
    </row>
    <row r="5" spans="1:5" x14ac:dyDescent="0.35">
      <c r="A5">
        <v>0.95599999999999996</v>
      </c>
      <c r="B5" s="2">
        <f t="shared" si="0"/>
        <v>0.91393599999999997</v>
      </c>
    </row>
    <row r="6" spans="1:5" x14ac:dyDescent="0.35">
      <c r="A6">
        <v>0.97</v>
      </c>
      <c r="B6" s="2">
        <f t="shared" si="0"/>
        <v>0.94089999999999996</v>
      </c>
      <c r="D6" t="s">
        <v>2</v>
      </c>
    </row>
    <row r="7" spans="1:5" x14ac:dyDescent="0.35">
      <c r="A7">
        <v>0.93300000000000005</v>
      </c>
      <c r="B7" s="2">
        <f t="shared" si="0"/>
        <v>0.87048900000000007</v>
      </c>
    </row>
    <row r="8" spans="1:5" x14ac:dyDescent="0.35">
      <c r="A8">
        <v>0.97199999999999998</v>
      </c>
      <c r="B8" s="2">
        <f t="shared" si="0"/>
        <v>0.94478399999999996</v>
      </c>
    </row>
    <row r="9" spans="1:5" x14ac:dyDescent="0.35">
      <c r="A9">
        <v>-0.14000000000000001</v>
      </c>
      <c r="B9" s="2">
        <f t="shared" si="0"/>
        <v>1.9600000000000003E-2</v>
      </c>
    </row>
    <row r="10" spans="1:5" ht="15" thickBot="1" x14ac:dyDescent="0.4">
      <c r="A10" s="1">
        <v>0.14399999999999999</v>
      </c>
      <c r="B10" s="2">
        <f t="shared" si="0"/>
        <v>2.0735999999999997E-2</v>
      </c>
    </row>
    <row r="11" spans="1:5" ht="15" thickTop="1" x14ac:dyDescent="0.35">
      <c r="A11" s="6">
        <f>SUMSQ(A3:A10)</f>
        <v>4.278886</v>
      </c>
      <c r="B11" s="2" t="s">
        <v>8</v>
      </c>
    </row>
    <row r="14" spans="1:5" x14ac:dyDescent="0.35">
      <c r="A14" s="3" t="s">
        <v>3</v>
      </c>
    </row>
    <row r="15" spans="1:5" x14ac:dyDescent="0.35">
      <c r="A15" s="5" t="s">
        <v>5</v>
      </c>
      <c r="B15">
        <v>1</v>
      </c>
      <c r="C15">
        <v>2</v>
      </c>
      <c r="D15">
        <v>3</v>
      </c>
      <c r="E15">
        <v>4</v>
      </c>
    </row>
    <row r="16" spans="1:5" x14ac:dyDescent="0.35">
      <c r="A16" t="s">
        <v>4</v>
      </c>
      <c r="B16">
        <v>-0.42899999999999999</v>
      </c>
      <c r="C16">
        <v>2.5000000000000001E-2</v>
      </c>
      <c r="D16">
        <v>-0.40699999999999997</v>
      </c>
      <c r="E16">
        <v>0.80600000000000005</v>
      </c>
    </row>
    <row r="17" spans="1:9" x14ac:dyDescent="0.35">
      <c r="A17" t="s">
        <v>7</v>
      </c>
      <c r="B17">
        <f>SUMSQ(B16:D16)</f>
        <v>0.35031499999999993</v>
      </c>
      <c r="C17" t="str">
        <f>IF(B17&gt;=0.5, "Variable IS adequately represented in the PCA with the current retention", "Variable is NOT adequately represented in the PCA with the current retention")</f>
        <v>Variable is NOT adequately represented in the PCA with the current retention</v>
      </c>
    </row>
    <row r="19" spans="1:9" x14ac:dyDescent="0.35">
      <c r="A19" t="s">
        <v>9</v>
      </c>
      <c r="B19" t="s">
        <v>10</v>
      </c>
    </row>
    <row r="20" spans="1:9" x14ac:dyDescent="0.35">
      <c r="A20" s="7">
        <v>1.11E-2</v>
      </c>
      <c r="B20">
        <f>A20/$A$23</f>
        <v>0.31805157593123212</v>
      </c>
      <c r="F20">
        <f>B22</f>
        <v>6.5902578796561598E-2</v>
      </c>
      <c r="G20">
        <f>F20+B20</f>
        <v>0.38395415472779371</v>
      </c>
      <c r="H20">
        <f>SUM(B20:B22)</f>
        <v>1</v>
      </c>
    </row>
    <row r="21" spans="1:9" x14ac:dyDescent="0.35">
      <c r="A21" s="7">
        <v>2.1499999999999998E-2</v>
      </c>
      <c r="B21">
        <f t="shared" ref="B21:B22" si="1">A21/$A$23</f>
        <v>0.61604584527220629</v>
      </c>
      <c r="D21">
        <f>B20+B21</f>
        <v>0.93409742120343842</v>
      </c>
    </row>
    <row r="22" spans="1:9" ht="15" thickBot="1" x14ac:dyDescent="0.4">
      <c r="A22" s="1">
        <v>2.3E-3</v>
      </c>
      <c r="B22">
        <f t="shared" si="1"/>
        <v>6.5902578796561598E-2</v>
      </c>
    </row>
    <row r="23" spans="1:9" ht="15" thickTop="1" x14ac:dyDescent="0.35">
      <c r="A23">
        <f>SUM(A20:A22)</f>
        <v>3.49E-2</v>
      </c>
      <c r="E23">
        <f>1-B21</f>
        <v>0.38395415472779371</v>
      </c>
      <c r="I23">
        <f>0.5/SQRT(2)</f>
        <v>0.35355339059327373</v>
      </c>
    </row>
    <row r="27" spans="1:9" x14ac:dyDescent="0.35">
      <c r="B27" t="s">
        <v>15</v>
      </c>
      <c r="C27" t="s">
        <v>16</v>
      </c>
    </row>
    <row r="28" spans="1:9" x14ac:dyDescent="0.35">
      <c r="A28" t="s">
        <v>11</v>
      </c>
      <c r="B28">
        <v>0.78</v>
      </c>
      <c r="C28">
        <v>0.04</v>
      </c>
      <c r="D28">
        <f>SUMSQ(B28:C28)</f>
        <v>0.6100000000000001</v>
      </c>
    </row>
    <row r="29" spans="1:9" x14ac:dyDescent="0.35">
      <c r="A29" t="s">
        <v>12</v>
      </c>
      <c r="B29">
        <v>0.02</v>
      </c>
      <c r="C29">
        <v>0.62</v>
      </c>
      <c r="D29">
        <f t="shared" ref="D29:D31" si="2">SUMSQ(B29:C29)</f>
        <v>0.38480000000000003</v>
      </c>
    </row>
    <row r="30" spans="1:9" x14ac:dyDescent="0.35">
      <c r="A30" t="s">
        <v>13</v>
      </c>
      <c r="B30">
        <v>0.08</v>
      </c>
      <c r="C30">
        <v>0.28000000000000003</v>
      </c>
      <c r="D30">
        <f t="shared" si="2"/>
        <v>8.4800000000000014E-2</v>
      </c>
    </row>
    <row r="31" spans="1:9" x14ac:dyDescent="0.35">
      <c r="A31" t="s">
        <v>14</v>
      </c>
      <c r="B31">
        <v>-0.11</v>
      </c>
      <c r="C31">
        <v>-0.05</v>
      </c>
      <c r="D31">
        <f t="shared" si="2"/>
        <v>1.46E-2</v>
      </c>
    </row>
    <row r="34" spans="1:7" x14ac:dyDescent="0.35">
      <c r="A34">
        <v>0.2</v>
      </c>
    </row>
    <row r="36" spans="1:7" x14ac:dyDescent="0.35">
      <c r="A36">
        <v>2.3199999999999998</v>
      </c>
      <c r="B36">
        <f>SUM(A36:A37)</f>
        <v>4.41</v>
      </c>
      <c r="C36">
        <f>SUM(A36:A37)/SUM(A36:A38)</f>
        <v>0.73499999999999999</v>
      </c>
      <c r="E36">
        <v>2.3199999999999998</v>
      </c>
      <c r="F36">
        <v>0.65800000000000003</v>
      </c>
      <c r="G36">
        <f>SQRT($E$36)*F36</f>
        <v>1.0022357407316904</v>
      </c>
    </row>
    <row r="37" spans="1:7" x14ac:dyDescent="0.35">
      <c r="A37">
        <v>2.09</v>
      </c>
      <c r="B37">
        <f>SUM(A36:A38)</f>
        <v>6</v>
      </c>
      <c r="E37">
        <v>0.65800000000000003</v>
      </c>
      <c r="F37">
        <v>0.59299999999999997</v>
      </c>
      <c r="G37">
        <f t="shared" ref="G37:G38" si="3">SQRT($E$36)*F37</f>
        <v>0.90323069035545944</v>
      </c>
    </row>
    <row r="38" spans="1:7" x14ac:dyDescent="0.35">
      <c r="A38">
        <v>1.59</v>
      </c>
      <c r="F38">
        <v>0.46400000000000002</v>
      </c>
      <c r="G38">
        <f t="shared" si="3"/>
        <v>0.70674374422417063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Jessen</dc:creator>
  <cp:lastModifiedBy>James Jessen</cp:lastModifiedBy>
  <dcterms:created xsi:type="dcterms:W3CDTF">2019-11-05T09:47:46Z</dcterms:created>
  <dcterms:modified xsi:type="dcterms:W3CDTF">2019-12-05T22:34:11Z</dcterms:modified>
</cp:coreProperties>
</file>