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95" windowHeight="78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71" i="1" l="1"/>
  <c r="K71" i="1"/>
  <c r="L71" i="1"/>
  <c r="M71" i="1"/>
  <c r="I71" i="1"/>
  <c r="L70" i="1"/>
  <c r="K70" i="1"/>
  <c r="J70" i="1"/>
  <c r="J69" i="1"/>
  <c r="K69" i="1"/>
  <c r="L69" i="1"/>
  <c r="I69" i="1"/>
  <c r="J68" i="1"/>
  <c r="K68" i="1"/>
  <c r="L68" i="1"/>
  <c r="I68" i="1"/>
  <c r="M69" i="1"/>
  <c r="M70" i="1"/>
  <c r="M68" i="1"/>
  <c r="F78" i="1"/>
  <c r="E78" i="1"/>
  <c r="D78" i="1"/>
  <c r="C78" i="1"/>
  <c r="B78" i="1"/>
  <c r="B71" i="1"/>
  <c r="F70" i="1"/>
  <c r="E70" i="1"/>
  <c r="D70" i="1"/>
  <c r="C70" i="1"/>
  <c r="B70" i="1"/>
  <c r="F69" i="1"/>
  <c r="F71" i="1" s="1"/>
  <c r="E69" i="1"/>
  <c r="D69" i="1"/>
  <c r="D71" i="1" s="1"/>
  <c r="C69" i="1"/>
  <c r="B69" i="1"/>
  <c r="F68" i="1"/>
  <c r="E68" i="1"/>
  <c r="E71" i="1" s="1"/>
  <c r="D68" i="1"/>
  <c r="C68" i="1"/>
  <c r="C71" i="1" s="1"/>
  <c r="B68" i="1"/>
  <c r="F64" i="1"/>
  <c r="E64" i="1"/>
  <c r="D64" i="1"/>
  <c r="C64" i="1"/>
  <c r="B64" i="1"/>
  <c r="F34" i="1"/>
  <c r="E34" i="1"/>
  <c r="D34" i="1"/>
  <c r="C34" i="1"/>
  <c r="B34" i="1"/>
  <c r="S6" i="1"/>
  <c r="S7" i="1"/>
  <c r="S5" i="1"/>
  <c r="T8" i="1"/>
  <c r="S8" i="1" s="1"/>
  <c r="J14" i="1"/>
  <c r="J13" i="1"/>
  <c r="J12" i="1"/>
  <c r="J15" i="1" s="1"/>
  <c r="J22" i="1"/>
  <c r="C14" i="1"/>
  <c r="D14" i="1"/>
  <c r="E14" i="1"/>
  <c r="F14" i="1"/>
  <c r="B14" i="1"/>
  <c r="C13" i="1"/>
  <c r="D13" i="1"/>
  <c r="E13" i="1"/>
  <c r="F13" i="1"/>
  <c r="B13" i="1"/>
  <c r="C12" i="1"/>
  <c r="D12" i="1"/>
  <c r="E12" i="1"/>
  <c r="F12" i="1"/>
  <c r="B12" i="1"/>
  <c r="C22" i="1"/>
  <c r="D22" i="1"/>
  <c r="E22" i="1"/>
  <c r="F22" i="1"/>
  <c r="B22" i="1"/>
  <c r="C8" i="1"/>
  <c r="D8" i="1"/>
  <c r="E8" i="1"/>
  <c r="F8" i="1"/>
  <c r="B8" i="1"/>
  <c r="D15" i="1" l="1"/>
  <c r="E15" i="1"/>
  <c r="F15" i="1"/>
  <c r="B15" i="1"/>
  <c r="C15" i="1"/>
</calcChain>
</file>

<file path=xl/sharedStrings.xml><?xml version="1.0" encoding="utf-8"?>
<sst xmlns="http://schemas.openxmlformats.org/spreadsheetml/2006/main" count="156" uniqueCount="31">
  <si>
    <t>(6개월기준, 공모가 대비 초과수익률, 시장수익률조정)</t>
    <phoneticPr fontId="2" type="noConversion"/>
  </si>
  <si>
    <t>공모가 대비</t>
    <phoneticPr fontId="2" type="noConversion"/>
  </si>
  <si>
    <t>시초가 초과</t>
    <phoneticPr fontId="2" type="noConversion"/>
  </si>
  <si>
    <t>공모가 초과</t>
    <phoneticPr fontId="2" type="noConversion"/>
  </si>
  <si>
    <t>0~-20%</t>
    <phoneticPr fontId="2" type="noConversion"/>
  </si>
  <si>
    <t xml:space="preserve"> -20% 이하</t>
    <phoneticPr fontId="2" type="noConversion"/>
  </si>
  <si>
    <t>전체기간/개수</t>
    <phoneticPr fontId="2" type="noConversion"/>
  </si>
  <si>
    <t>총 합계</t>
    <phoneticPr fontId="2" type="noConversion"/>
  </si>
  <si>
    <t>총합계</t>
    <phoneticPr fontId="2" type="noConversion"/>
  </si>
  <si>
    <t>기간1/개수</t>
    <phoneticPr fontId="2" type="noConversion"/>
  </si>
  <si>
    <t>시초가 초과</t>
    <phoneticPr fontId="2" type="noConversion"/>
  </si>
  <si>
    <t>기간2/개수</t>
    <phoneticPr fontId="2" type="noConversion"/>
  </si>
  <si>
    <t>기업 수</t>
    <phoneticPr fontId="2" type="noConversion"/>
  </si>
  <si>
    <t>전체기간</t>
    <phoneticPr fontId="2" type="noConversion"/>
  </si>
  <si>
    <t>기간1</t>
    <phoneticPr fontId="2" type="noConversion"/>
  </si>
  <si>
    <t>기간2</t>
    <phoneticPr fontId="2" type="noConversion"/>
  </si>
  <si>
    <t>기업 수</t>
    <phoneticPr fontId="2" type="noConversion"/>
  </si>
  <si>
    <t>기간1/개수</t>
    <phoneticPr fontId="2" type="noConversion"/>
  </si>
  <si>
    <t>전체</t>
    <phoneticPr fontId="2" type="noConversion"/>
  </si>
  <si>
    <t>전체기간/평균 수익률</t>
    <phoneticPr fontId="2" type="noConversion"/>
  </si>
  <si>
    <t>기간1/평균 수익률</t>
    <phoneticPr fontId="2" type="noConversion"/>
  </si>
  <si>
    <t>0~-20%</t>
    <phoneticPr fontId="2" type="noConversion"/>
  </si>
  <si>
    <t xml:space="preserve"> -20~-50%</t>
    <phoneticPr fontId="2" type="noConversion"/>
  </si>
  <si>
    <t xml:space="preserve"> -50% 이하</t>
    <phoneticPr fontId="2" type="noConversion"/>
  </si>
  <si>
    <t>총 합계</t>
    <phoneticPr fontId="2" type="noConversion"/>
  </si>
  <si>
    <t>평균수익률</t>
    <phoneticPr fontId="2" type="noConversion"/>
  </si>
  <si>
    <t>평균수익률</t>
    <phoneticPr fontId="2" type="noConversion"/>
  </si>
  <si>
    <t>기간2/평균 수익률</t>
    <phoneticPr fontId="2" type="noConversion"/>
  </si>
  <si>
    <t>평균수익률</t>
    <phoneticPr fontId="2" type="noConversion"/>
  </si>
  <si>
    <t>전체기간</t>
    <phoneticPr fontId="2" type="noConversion"/>
  </si>
  <si>
    <t>기간별 평균수익률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</si>
</sst>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1" applyFont="1">
      <alignment vertical="center"/>
    </xf>
    <xf numFmtId="176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전체기간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Sheet1!$J$4</c:f>
              <c:strCache>
                <c:ptCount val="1"/>
                <c:pt idx="0">
                  <c:v>기업 수</c:v>
                </c:pt>
              </c:strCache>
            </c:strRef>
          </c:tx>
          <c:cat>
            <c:strRef>
              <c:f>Sheet1!$I$5:$I$7</c:f>
              <c:strCache>
                <c:ptCount val="3"/>
                <c:pt idx="0">
                  <c:v>공모가 초과</c:v>
                </c:pt>
                <c:pt idx="1">
                  <c:v>0~-20%</c:v>
                </c:pt>
                <c:pt idx="2">
                  <c:v> -20% 이하</c:v>
                </c:pt>
              </c:strCache>
            </c:strRef>
          </c:cat>
          <c:val>
            <c:numRef>
              <c:f>Sheet1!$J$5:$J$7</c:f>
              <c:numCache>
                <c:formatCode>General</c:formatCode>
                <c:ptCount val="3"/>
                <c:pt idx="0">
                  <c:v>696</c:v>
                </c:pt>
                <c:pt idx="1">
                  <c:v>198</c:v>
                </c:pt>
                <c:pt idx="2">
                  <c:v>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기간 </a:t>
            </a:r>
            <a:r>
              <a:rPr lang="en-US" altLang="ko-KR"/>
              <a:t>2</a:t>
            </a:r>
            <a:endParaRPr lang="ko-KR" altLang="en-US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Sheet1!$J$18</c:f>
              <c:strCache>
                <c:ptCount val="1"/>
                <c:pt idx="0">
                  <c:v>기업 수</c:v>
                </c:pt>
              </c:strCache>
            </c:strRef>
          </c:tx>
          <c:cat>
            <c:strRef>
              <c:f>Sheet1!$I$19:$I$21</c:f>
              <c:strCache>
                <c:ptCount val="3"/>
                <c:pt idx="0">
                  <c:v>공모가 초과</c:v>
                </c:pt>
                <c:pt idx="1">
                  <c:v>0~-20%</c:v>
                </c:pt>
                <c:pt idx="2">
                  <c:v> -20% 이하</c:v>
                </c:pt>
              </c:strCache>
            </c:strRef>
          </c:cat>
          <c:val>
            <c:numRef>
              <c:f>Sheet1!$J$19:$J$21</c:f>
              <c:numCache>
                <c:formatCode>General</c:formatCode>
                <c:ptCount val="3"/>
                <c:pt idx="0">
                  <c:v>192</c:v>
                </c:pt>
                <c:pt idx="1">
                  <c:v>72</c:v>
                </c:pt>
                <c:pt idx="2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기간 </a:t>
            </a:r>
            <a:r>
              <a:rPr lang="en-US" altLang="ko-KR"/>
              <a:t>1</a:t>
            </a:r>
            <a:endParaRPr lang="ko-KR" altLang="en-US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Sheet1!$J$11</c:f>
              <c:strCache>
                <c:ptCount val="1"/>
                <c:pt idx="0">
                  <c:v>기업 수</c:v>
                </c:pt>
              </c:strCache>
            </c:strRef>
          </c:tx>
          <c:cat>
            <c:strRef>
              <c:f>Sheet1!$I$12:$I$14</c:f>
              <c:strCache>
                <c:ptCount val="3"/>
                <c:pt idx="0">
                  <c:v>공모가 초과</c:v>
                </c:pt>
                <c:pt idx="1">
                  <c:v>0~-20%</c:v>
                </c:pt>
                <c:pt idx="2">
                  <c:v> -20% 이하</c:v>
                </c:pt>
              </c:strCache>
            </c:strRef>
          </c:cat>
          <c:val>
            <c:numRef>
              <c:f>Sheet1!$J$12:$J$14</c:f>
              <c:numCache>
                <c:formatCode>General</c:formatCode>
                <c:ptCount val="3"/>
                <c:pt idx="0">
                  <c:v>504</c:v>
                </c:pt>
                <c:pt idx="1">
                  <c:v>126</c:v>
                </c:pt>
                <c:pt idx="2">
                  <c:v>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/>
              <a:t>공모가 대비 초과수익률 변화 추이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896062992125986"/>
          <c:y val="0.23714129483814522"/>
          <c:w val="0.62591579177602796"/>
          <c:h val="0.5386614173228346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Sheet1!$Q$5</c:f>
              <c:strCache>
                <c:ptCount val="1"/>
                <c:pt idx="0">
                  <c:v>공모가 초과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62.6%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66.7%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en-US"/>
                      <a:t>54.1%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Sheet1!$R$4:$T$4</c:f>
              <c:strCache>
                <c:ptCount val="3"/>
                <c:pt idx="0">
                  <c:v>전체</c:v>
                </c:pt>
                <c:pt idx="1">
                  <c:v>기간1</c:v>
                </c:pt>
                <c:pt idx="2">
                  <c:v>기간2</c:v>
                </c:pt>
              </c:strCache>
            </c:strRef>
          </c:cat>
          <c:val>
            <c:numRef>
              <c:f>Sheet1!$R$5:$T$5</c:f>
              <c:numCache>
                <c:formatCode>General</c:formatCode>
                <c:ptCount val="3"/>
                <c:pt idx="0">
                  <c:v>696</c:v>
                </c:pt>
                <c:pt idx="1">
                  <c:v>504</c:v>
                </c:pt>
                <c:pt idx="2">
                  <c:v>192</c:v>
                </c:pt>
              </c:numCache>
            </c:numRef>
          </c:val>
        </c:ser>
        <c:ser>
          <c:idx val="1"/>
          <c:order val="1"/>
          <c:tx>
            <c:strRef>
              <c:f>Sheet1!$Q$6</c:f>
              <c:strCache>
                <c:ptCount val="1"/>
                <c:pt idx="0">
                  <c:v>0~-20%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17.8%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16.7%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en-US"/>
                      <a:t>20.3%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Sheet1!$R$4:$T$4</c:f>
              <c:strCache>
                <c:ptCount val="3"/>
                <c:pt idx="0">
                  <c:v>전체</c:v>
                </c:pt>
                <c:pt idx="1">
                  <c:v>기간1</c:v>
                </c:pt>
                <c:pt idx="2">
                  <c:v>기간2</c:v>
                </c:pt>
              </c:strCache>
            </c:strRef>
          </c:cat>
          <c:val>
            <c:numRef>
              <c:f>Sheet1!$R$6:$T$6</c:f>
              <c:numCache>
                <c:formatCode>General</c:formatCode>
                <c:ptCount val="3"/>
                <c:pt idx="0">
                  <c:v>198</c:v>
                </c:pt>
                <c:pt idx="1">
                  <c:v>126</c:v>
                </c:pt>
                <c:pt idx="2">
                  <c:v>72</c:v>
                </c:pt>
              </c:numCache>
            </c:numRef>
          </c:val>
        </c:ser>
        <c:ser>
          <c:idx val="2"/>
          <c:order val="2"/>
          <c:tx>
            <c:strRef>
              <c:f>Sheet1!$Q$7</c:f>
              <c:strCache>
                <c:ptCount val="1"/>
                <c:pt idx="0">
                  <c:v> -20% 이하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19.5%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16.7%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en-US"/>
                      <a:t>25.6%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Sheet1!$R$4:$T$4</c:f>
              <c:strCache>
                <c:ptCount val="3"/>
                <c:pt idx="0">
                  <c:v>전체</c:v>
                </c:pt>
                <c:pt idx="1">
                  <c:v>기간1</c:v>
                </c:pt>
                <c:pt idx="2">
                  <c:v>기간2</c:v>
                </c:pt>
              </c:strCache>
            </c:strRef>
          </c:cat>
          <c:val>
            <c:numRef>
              <c:f>Sheet1!$R$7:$T$7</c:f>
              <c:numCache>
                <c:formatCode>General</c:formatCode>
                <c:ptCount val="3"/>
                <c:pt idx="0">
                  <c:v>217</c:v>
                </c:pt>
                <c:pt idx="1">
                  <c:v>126</c:v>
                </c:pt>
                <c:pt idx="2">
                  <c:v>91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overlap val="100"/>
        <c:serLines/>
        <c:axId val="651873792"/>
        <c:axId val="651936896"/>
      </c:barChart>
      <c:catAx>
        <c:axId val="65187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/>
                  <a:t>기간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651936896"/>
        <c:crosses val="autoZero"/>
        <c:auto val="1"/>
        <c:lblAlgn val="ctr"/>
        <c:lblOffset val="100"/>
        <c:noMultiLvlLbl val="0"/>
      </c:catAx>
      <c:valAx>
        <c:axId val="651936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/>
                  <a:t>비중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65187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전체기간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Sheet1!$J$29</c:f>
              <c:strCache>
                <c:ptCount val="1"/>
                <c:pt idx="0">
                  <c:v>평균수익률</c:v>
                </c:pt>
              </c:strCache>
            </c:strRef>
          </c:tx>
          <c:invertIfNegative val="0"/>
          <c:cat>
            <c:strRef>
              <c:f>Sheet1!$I$30:$I$32</c:f>
              <c:strCache>
                <c:ptCount val="3"/>
                <c:pt idx="0">
                  <c:v>공모가 초과</c:v>
                </c:pt>
                <c:pt idx="1">
                  <c:v>0~-20%</c:v>
                </c:pt>
                <c:pt idx="2">
                  <c:v> -20% 이하</c:v>
                </c:pt>
              </c:strCache>
            </c:strRef>
          </c:cat>
          <c:val>
            <c:numRef>
              <c:f>Sheet1!$J$30:$J$32</c:f>
              <c:numCache>
                <c:formatCode>0.00%</c:formatCode>
                <c:ptCount val="3"/>
                <c:pt idx="0">
                  <c:v>0.751</c:v>
                </c:pt>
                <c:pt idx="1">
                  <c:v>-9.5000000000000001E-2</c:v>
                </c:pt>
                <c:pt idx="2">
                  <c:v>-0.34100000000000003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314624"/>
        <c:axId val="651939200"/>
      </c:barChart>
      <c:catAx>
        <c:axId val="69231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651939200"/>
        <c:crosses val="autoZero"/>
        <c:auto val="1"/>
        <c:lblAlgn val="ctr"/>
        <c:lblOffset val="100"/>
        <c:noMultiLvlLbl val="0"/>
      </c:catAx>
      <c:valAx>
        <c:axId val="6519392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9231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기간</a:t>
            </a:r>
            <a:r>
              <a:rPr lang="en-US" altLang="ko-KR"/>
              <a:t>2</a:t>
            </a:r>
            <a:endParaRPr lang="ko-KR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Sheet1!$J$44</c:f>
              <c:strCache>
                <c:ptCount val="1"/>
                <c:pt idx="0">
                  <c:v>평균수익률</c:v>
                </c:pt>
              </c:strCache>
            </c:strRef>
          </c:tx>
          <c:invertIfNegative val="0"/>
          <c:cat>
            <c:strRef>
              <c:f>Sheet1!$I$45:$I$47</c:f>
              <c:strCache>
                <c:ptCount val="3"/>
                <c:pt idx="0">
                  <c:v>공모가 초과</c:v>
                </c:pt>
                <c:pt idx="1">
                  <c:v>0~-20%</c:v>
                </c:pt>
                <c:pt idx="2">
                  <c:v> -20% 이하</c:v>
                </c:pt>
              </c:strCache>
            </c:strRef>
          </c:cat>
          <c:val>
            <c:numRef>
              <c:f>Sheet1!$J$45:$J$47</c:f>
              <c:numCache>
                <c:formatCode>0.00%</c:formatCode>
                <c:ptCount val="3"/>
                <c:pt idx="0">
                  <c:v>0.56200000000000006</c:v>
                </c:pt>
                <c:pt idx="1">
                  <c:v>-0.104</c:v>
                </c:pt>
                <c:pt idx="2">
                  <c:v>-0.33500000000000002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315648"/>
        <c:axId val="651940928"/>
      </c:barChart>
      <c:catAx>
        <c:axId val="69231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651940928"/>
        <c:crosses val="autoZero"/>
        <c:auto val="1"/>
        <c:lblAlgn val="ctr"/>
        <c:lblOffset val="100"/>
        <c:noMultiLvlLbl val="0"/>
      </c:catAx>
      <c:valAx>
        <c:axId val="6519409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9231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기간</a:t>
            </a:r>
            <a:r>
              <a:rPr lang="en-US" altLang="ko-KR"/>
              <a:t>1</a:t>
            </a:r>
            <a:endParaRPr lang="ko-KR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Sheet1!$J$37</c:f>
              <c:strCache>
                <c:ptCount val="1"/>
                <c:pt idx="0">
                  <c:v>평균수익률</c:v>
                </c:pt>
              </c:strCache>
            </c:strRef>
          </c:tx>
          <c:invertIfNegative val="0"/>
          <c:cat>
            <c:strRef>
              <c:f>Sheet1!$I$38:$I$40</c:f>
              <c:strCache>
                <c:ptCount val="3"/>
                <c:pt idx="0">
                  <c:v>공모가 초과</c:v>
                </c:pt>
                <c:pt idx="1">
                  <c:v>0~-20%</c:v>
                </c:pt>
                <c:pt idx="2">
                  <c:v> -20% 이하</c:v>
                </c:pt>
              </c:strCache>
            </c:strRef>
          </c:cat>
          <c:val>
            <c:numRef>
              <c:f>Sheet1!$J$38:$J$40</c:f>
              <c:numCache>
                <c:formatCode>0.0%</c:formatCode>
                <c:ptCount val="3"/>
                <c:pt idx="0">
                  <c:v>0.82300000000000006</c:v>
                </c:pt>
                <c:pt idx="1">
                  <c:v>-8.9857142857142844E-2</c:v>
                </c:pt>
                <c:pt idx="2">
                  <c:v>-0.34533333333333333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316160"/>
        <c:axId val="651942656"/>
      </c:barChart>
      <c:catAx>
        <c:axId val="69231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651942656"/>
        <c:crosses val="autoZero"/>
        <c:auto val="1"/>
        <c:lblAlgn val="ctr"/>
        <c:lblOffset val="100"/>
        <c:noMultiLvlLbl val="0"/>
      </c:catAx>
      <c:valAx>
        <c:axId val="65194265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69231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/>
              <a:t>기간별 평균 수익률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11431942059157"/>
          <c:y val="0.23042069134070792"/>
          <c:w val="0.83049702349516552"/>
          <c:h val="0.61130025750829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Sheet1!$R$29</c:f>
              <c:strCache>
                <c:ptCount val="1"/>
                <c:pt idx="0">
                  <c:v>공모가 초과</c:v>
                </c:pt>
              </c:strCache>
            </c:strRef>
          </c:tx>
          <c:invertIfNegative val="0"/>
          <c:cat>
            <c:strRef>
              <c:f>Sheet1!$S$28:$U$28</c:f>
              <c:strCache>
                <c:ptCount val="3"/>
                <c:pt idx="0">
                  <c:v>전체기간</c:v>
                </c:pt>
                <c:pt idx="1">
                  <c:v>기간1</c:v>
                </c:pt>
                <c:pt idx="2">
                  <c:v>기간2</c:v>
                </c:pt>
              </c:strCache>
            </c:strRef>
          </c:cat>
          <c:val>
            <c:numRef>
              <c:f>Sheet1!$S$29:$U$29</c:f>
              <c:numCache>
                <c:formatCode>0.0%</c:formatCode>
                <c:ptCount val="3"/>
                <c:pt idx="0" formatCode="0.00%">
                  <c:v>0.751</c:v>
                </c:pt>
                <c:pt idx="1">
                  <c:v>0.82300000000000006</c:v>
                </c:pt>
                <c:pt idx="2" formatCode="0.00%">
                  <c:v>0.56200000000000006</c:v>
                </c:pt>
              </c:numCache>
            </c:numRef>
          </c:val>
        </c:ser>
        <c:ser>
          <c:idx val="1"/>
          <c:order val="1"/>
          <c:tx>
            <c:strRef>
              <c:f>Sheet1!$R$30</c:f>
              <c:strCache>
                <c:ptCount val="1"/>
                <c:pt idx="0">
                  <c:v>0~-20%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7.0841347260742207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Sheet1!$S$28:$U$28</c:f>
              <c:strCache>
                <c:ptCount val="3"/>
                <c:pt idx="0">
                  <c:v>전체기간</c:v>
                </c:pt>
                <c:pt idx="1">
                  <c:v>기간1</c:v>
                </c:pt>
                <c:pt idx="2">
                  <c:v>기간2</c:v>
                </c:pt>
              </c:strCache>
            </c:strRef>
          </c:cat>
          <c:val>
            <c:numRef>
              <c:f>Sheet1!$S$30:$U$30</c:f>
              <c:numCache>
                <c:formatCode>0.0%</c:formatCode>
                <c:ptCount val="3"/>
                <c:pt idx="0" formatCode="0.00%">
                  <c:v>-9.5000000000000001E-2</c:v>
                </c:pt>
                <c:pt idx="1">
                  <c:v>-8.9857142857142844E-2</c:v>
                </c:pt>
                <c:pt idx="2" formatCode="0.00%">
                  <c:v>-0.104</c:v>
                </c:pt>
              </c:numCache>
            </c:numRef>
          </c:val>
        </c:ser>
        <c:ser>
          <c:idx val="2"/>
          <c:order val="2"/>
          <c:tx>
            <c:strRef>
              <c:f>Sheet1!$R$31</c:f>
              <c:strCache>
                <c:ptCount val="1"/>
                <c:pt idx="0">
                  <c:v> -20% 이하</c:v>
                </c:pt>
              </c:strCache>
            </c:strRef>
          </c:tx>
          <c:invertIfNegative val="0"/>
          <c:cat>
            <c:strRef>
              <c:f>Sheet1!$S$28:$U$28</c:f>
              <c:strCache>
                <c:ptCount val="3"/>
                <c:pt idx="0">
                  <c:v>전체기간</c:v>
                </c:pt>
                <c:pt idx="1">
                  <c:v>기간1</c:v>
                </c:pt>
                <c:pt idx="2">
                  <c:v>기간2</c:v>
                </c:pt>
              </c:strCache>
            </c:strRef>
          </c:cat>
          <c:val>
            <c:numRef>
              <c:f>Sheet1!$S$31:$U$31</c:f>
              <c:numCache>
                <c:formatCode>0.0%</c:formatCode>
                <c:ptCount val="3"/>
                <c:pt idx="0" formatCode="0.00%">
                  <c:v>-0.34100000000000003</c:v>
                </c:pt>
                <c:pt idx="1">
                  <c:v>-0.34533333333333333</c:v>
                </c:pt>
                <c:pt idx="2" formatCode="0.00%">
                  <c:v>-0.33500000000000002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92316672"/>
        <c:axId val="693936704"/>
      </c:barChart>
      <c:catAx>
        <c:axId val="692316672"/>
        <c:scaling>
          <c:orientation val="minMax"/>
        </c:scaling>
        <c:delete val="0"/>
        <c:axPos val="b"/>
        <c:majorTickMark val="none"/>
        <c:minorTickMark val="none"/>
        <c:tickLblPos val="none"/>
        <c:crossAx val="693936704"/>
        <c:crosses val="autoZero"/>
        <c:auto val="1"/>
        <c:lblAlgn val="ctr"/>
        <c:lblOffset val="100"/>
        <c:noMultiLvlLbl val="0"/>
      </c:catAx>
      <c:valAx>
        <c:axId val="69393670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crossAx val="6923166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52387</xdr:rowOff>
    </xdr:from>
    <xdr:to>
      <xdr:col>14</xdr:col>
      <xdr:colOff>503236</xdr:colOff>
      <xdr:row>7</xdr:row>
      <xdr:rowOff>104774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16</xdr:row>
      <xdr:rowOff>33337</xdr:rowOff>
    </xdr:from>
    <xdr:to>
      <xdr:col>14</xdr:col>
      <xdr:colOff>638175</xdr:colOff>
      <xdr:row>23</xdr:row>
      <xdr:rowOff>115252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8</xdr:row>
      <xdr:rowOff>42862</xdr:rowOff>
    </xdr:from>
    <xdr:to>
      <xdr:col>14</xdr:col>
      <xdr:colOff>542925</xdr:colOff>
      <xdr:row>15</xdr:row>
      <xdr:rowOff>124777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76199</xdr:colOff>
      <xdr:row>9</xdr:row>
      <xdr:rowOff>52386</xdr:rowOff>
    </xdr:from>
    <xdr:to>
      <xdr:col>23</xdr:col>
      <xdr:colOff>66674</xdr:colOff>
      <xdr:row>22</xdr:row>
      <xdr:rowOff>202881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104776</xdr:colOff>
      <xdr:row>23</xdr:row>
      <xdr:rowOff>148591</xdr:rowOff>
    </xdr:from>
    <xdr:to>
      <xdr:col>16</xdr:col>
      <xdr:colOff>47625</xdr:colOff>
      <xdr:row>33</xdr:row>
      <xdr:rowOff>76200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19050</xdr:colOff>
      <xdr:row>44</xdr:row>
      <xdr:rowOff>4762</xdr:rowOff>
    </xdr:from>
    <xdr:to>
      <xdr:col>16</xdr:col>
      <xdr:colOff>249238</xdr:colOff>
      <xdr:row>54</xdr:row>
      <xdr:rowOff>104775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85725</xdr:colOff>
      <xdr:row>33</xdr:row>
      <xdr:rowOff>138112</xdr:rowOff>
    </xdr:from>
    <xdr:to>
      <xdr:col>16</xdr:col>
      <xdr:colOff>123825</xdr:colOff>
      <xdr:row>43</xdr:row>
      <xdr:rowOff>122872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600074</xdr:colOff>
      <xdr:row>37</xdr:row>
      <xdr:rowOff>47625</xdr:rowOff>
    </xdr:from>
    <xdr:to>
      <xdr:col>24</xdr:col>
      <xdr:colOff>504825</xdr:colOff>
      <xdr:row>50</xdr:row>
      <xdr:rowOff>146685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0.20648</cdr:x>
      <cdr:y>0.15182</cdr:y>
    </cdr:from>
    <cdr:to>
      <cdr:x>0.38057</cdr:x>
      <cdr:y>0.24291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71551" y="428625"/>
          <a:ext cx="8191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000"/>
            <a:t>&lt;</a:t>
          </a:r>
          <a:r>
            <a:rPr lang="ko-KR" altLang="en-US" sz="1000"/>
            <a:t>전체기간</a:t>
          </a:r>
          <a:r>
            <a:rPr lang="en-US" altLang="ko-KR" sz="1000"/>
            <a:t>&gt;</a:t>
          </a:r>
          <a:endParaRPr lang="ko-KR" altLang="en-US" sz="1000"/>
        </a:p>
      </cdr:txBody>
    </cdr:sp>
  </cdr:relSizeAnchor>
  <cdr:relSizeAnchor xmlns:cdr="http://schemas.openxmlformats.org/drawingml/2006/chartDrawing">
    <cdr:from>
      <cdr:x>0.51687</cdr:x>
      <cdr:y>0.1462</cdr:y>
    </cdr:from>
    <cdr:to>
      <cdr:x>0.69096</cdr:x>
      <cdr:y>0.23729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32050" y="412750"/>
          <a:ext cx="8191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000"/>
            <a:t>&lt;</a:t>
          </a:r>
          <a:r>
            <a:rPr lang="ko-KR" altLang="en-US" sz="1000"/>
            <a:t>기간</a:t>
          </a:r>
          <a:r>
            <a:rPr lang="en-US" altLang="ko-KR" sz="1000"/>
            <a:t>1&gt;</a:t>
          </a:r>
          <a:endParaRPr lang="ko-KR" altLang="en-US" sz="1000"/>
        </a:p>
      </cdr:txBody>
    </cdr:sp>
  </cdr:relSizeAnchor>
  <cdr:relSizeAnchor xmlns:cdr="http://schemas.openxmlformats.org/drawingml/2006/chartDrawing">
    <cdr:from>
      <cdr:x>0.78812</cdr:x>
      <cdr:y>0.15632</cdr:y>
    </cdr:from>
    <cdr:to>
      <cdr:x>0.96221</cdr:x>
      <cdr:y>0.24741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708400" y="441325"/>
          <a:ext cx="8191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000"/>
            <a:t>&lt;</a:t>
          </a:r>
          <a:r>
            <a:rPr lang="ko-KR" altLang="en-US" sz="1000"/>
            <a:t>기간</a:t>
          </a:r>
          <a:r>
            <a:rPr lang="en-US" altLang="ko-KR" sz="1000"/>
            <a:t>2&gt;</a:t>
          </a:r>
          <a:endParaRPr lang="ko-KR" altLang="en-US" sz="1000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tabSelected="1" workbookViewId="0"/>
  </sheetViews>
  <sheetFormatPr defaultRowHeight="16.5" x14ac:dyDescent="0.3"/>
  <cols>
    <col min="1" max="1" width="50.375" bestFit="1" customWidth="1"/>
    <col min="2" max="2" width="11.625" bestFit="1" customWidth="1"/>
    <col min="3" max="3" width="8.25" bestFit="1" customWidth="1"/>
    <col min="4" max="4" width="10.625" bestFit="1" customWidth="1"/>
    <col min="5" max="5" width="11" bestFit="1" customWidth="1"/>
    <col min="6" max="6" width="8.25" bestFit="1" customWidth="1"/>
    <col min="8" max="8" width="20.75" bestFit="1" customWidth="1"/>
    <col min="9" max="9" width="11.625" bestFit="1" customWidth="1"/>
    <col min="10" max="10" width="11" bestFit="1" customWidth="1"/>
    <col min="11" max="11" width="10.625" bestFit="1" customWidth="1"/>
    <col min="12" max="12" width="11" bestFit="1" customWidth="1"/>
    <col min="13" max="13" width="8.25" bestFit="1" customWidth="1"/>
    <col min="17" max="17" width="11.625" bestFit="1" customWidth="1"/>
    <col min="18" max="18" width="17.875" bestFit="1" customWidth="1"/>
    <col min="20" max="20" width="7.25" bestFit="1" customWidth="1"/>
    <col min="21" max="21" width="8.25" bestFit="1" customWidth="1"/>
  </cols>
  <sheetData>
    <row r="1" spans="1:20" x14ac:dyDescent="0.3">
      <c r="A1" t="s">
        <v>0</v>
      </c>
    </row>
    <row r="3" spans="1:20" x14ac:dyDescent="0.3">
      <c r="A3" t="s">
        <v>6</v>
      </c>
    </row>
    <row r="4" spans="1:20" x14ac:dyDescent="0.3">
      <c r="A4" t="s">
        <v>1</v>
      </c>
      <c r="B4" t="s">
        <v>2</v>
      </c>
      <c r="F4" t="s">
        <v>8</v>
      </c>
      <c r="I4" t="s">
        <v>13</v>
      </c>
      <c r="J4" t="s">
        <v>12</v>
      </c>
      <c r="R4" t="s">
        <v>18</v>
      </c>
      <c r="S4" t="s">
        <v>14</v>
      </c>
      <c r="T4" t="s">
        <v>15</v>
      </c>
    </row>
    <row r="5" spans="1:20" x14ac:dyDescent="0.3">
      <c r="A5" t="s">
        <v>3</v>
      </c>
      <c r="B5">
        <v>400</v>
      </c>
      <c r="C5">
        <v>138</v>
      </c>
      <c r="D5">
        <v>143</v>
      </c>
      <c r="E5">
        <v>15</v>
      </c>
      <c r="F5">
        <v>696</v>
      </c>
      <c r="I5" t="s">
        <v>3</v>
      </c>
      <c r="J5">
        <v>696</v>
      </c>
      <c r="Q5" t="s">
        <v>3</v>
      </c>
      <c r="R5">
        <v>696</v>
      </c>
      <c r="S5">
        <f>R5-T5</f>
        <v>504</v>
      </c>
      <c r="T5">
        <v>192</v>
      </c>
    </row>
    <row r="6" spans="1:20" x14ac:dyDescent="0.3">
      <c r="A6" t="s">
        <v>4</v>
      </c>
      <c r="B6">
        <v>8</v>
      </c>
      <c r="C6">
        <v>68</v>
      </c>
      <c r="D6">
        <v>102</v>
      </c>
      <c r="E6">
        <v>20</v>
      </c>
      <c r="F6">
        <v>198</v>
      </c>
      <c r="I6" t="s">
        <v>4</v>
      </c>
      <c r="J6">
        <v>198</v>
      </c>
      <c r="Q6" t="s">
        <v>4</v>
      </c>
      <c r="R6">
        <v>198</v>
      </c>
      <c r="S6">
        <f>R6-T6</f>
        <v>126</v>
      </c>
      <c r="T6">
        <v>72</v>
      </c>
    </row>
    <row r="7" spans="1:20" x14ac:dyDescent="0.3">
      <c r="A7" t="s">
        <v>5</v>
      </c>
      <c r="B7">
        <v>0</v>
      </c>
      <c r="C7">
        <v>11</v>
      </c>
      <c r="D7">
        <v>137</v>
      </c>
      <c r="E7">
        <v>69</v>
      </c>
      <c r="F7">
        <v>217</v>
      </c>
      <c r="I7" t="s">
        <v>5</v>
      </c>
      <c r="J7">
        <v>217</v>
      </c>
      <c r="Q7" t="s">
        <v>5</v>
      </c>
      <c r="R7">
        <v>217</v>
      </c>
      <c r="S7">
        <f>R7-T7</f>
        <v>126</v>
      </c>
      <c r="T7">
        <v>91</v>
      </c>
    </row>
    <row r="8" spans="1:20" x14ac:dyDescent="0.3">
      <c r="A8" t="s">
        <v>7</v>
      </c>
      <c r="B8">
        <f>SUM(B5:B7)</f>
        <v>408</v>
      </c>
      <c r="C8">
        <f t="shared" ref="C8:F8" si="0">SUM(C5:C7)</f>
        <v>217</v>
      </c>
      <c r="D8">
        <f t="shared" si="0"/>
        <v>382</v>
      </c>
      <c r="E8">
        <f t="shared" si="0"/>
        <v>104</v>
      </c>
      <c r="F8">
        <f t="shared" si="0"/>
        <v>1111</v>
      </c>
      <c r="I8" t="s">
        <v>8</v>
      </c>
      <c r="J8">
        <v>1111</v>
      </c>
      <c r="Q8" t="s">
        <v>8</v>
      </c>
      <c r="R8">
        <v>1111</v>
      </c>
      <c r="S8">
        <f>R8-T8</f>
        <v>756</v>
      </c>
      <c r="T8">
        <f>SUM(T5:T7)</f>
        <v>355</v>
      </c>
    </row>
    <row r="10" spans="1:20" x14ac:dyDescent="0.3">
      <c r="A10" t="s">
        <v>17</v>
      </c>
    </row>
    <row r="11" spans="1:20" x14ac:dyDescent="0.3">
      <c r="A11" t="s">
        <v>1</v>
      </c>
      <c r="B11" t="s">
        <v>2</v>
      </c>
      <c r="F11" t="s">
        <v>8</v>
      </c>
      <c r="I11" t="s">
        <v>15</v>
      </c>
      <c r="J11" t="s">
        <v>16</v>
      </c>
    </row>
    <row r="12" spans="1:20" x14ac:dyDescent="0.3">
      <c r="A12" t="s">
        <v>3</v>
      </c>
      <c r="B12">
        <f t="shared" ref="B12:F14" si="1">B5-B19</f>
        <v>277</v>
      </c>
      <c r="C12">
        <f t="shared" si="1"/>
        <v>99</v>
      </c>
      <c r="D12">
        <f t="shared" si="1"/>
        <v>113</v>
      </c>
      <c r="E12">
        <f t="shared" si="1"/>
        <v>15</v>
      </c>
      <c r="F12">
        <f t="shared" si="1"/>
        <v>504</v>
      </c>
      <c r="I12" t="s">
        <v>3</v>
      </c>
      <c r="J12">
        <f>J5-J19</f>
        <v>504</v>
      </c>
    </row>
    <row r="13" spans="1:20" x14ac:dyDescent="0.3">
      <c r="A13" t="s">
        <v>4</v>
      </c>
      <c r="B13">
        <f t="shared" si="1"/>
        <v>5</v>
      </c>
      <c r="C13">
        <f t="shared" si="1"/>
        <v>38</v>
      </c>
      <c r="D13">
        <f t="shared" si="1"/>
        <v>67</v>
      </c>
      <c r="E13">
        <f t="shared" si="1"/>
        <v>16</v>
      </c>
      <c r="F13">
        <f t="shared" si="1"/>
        <v>126</v>
      </c>
      <c r="I13" t="s">
        <v>4</v>
      </c>
      <c r="J13">
        <f>J6-J20</f>
        <v>126</v>
      </c>
    </row>
    <row r="14" spans="1:20" x14ac:dyDescent="0.3">
      <c r="A14" t="s">
        <v>5</v>
      </c>
      <c r="B14">
        <f t="shared" si="1"/>
        <v>0</v>
      </c>
      <c r="C14">
        <f t="shared" si="1"/>
        <v>6</v>
      </c>
      <c r="D14">
        <f t="shared" si="1"/>
        <v>74</v>
      </c>
      <c r="E14">
        <f t="shared" si="1"/>
        <v>46</v>
      </c>
      <c r="F14">
        <f t="shared" si="1"/>
        <v>126</v>
      </c>
      <c r="I14" t="s">
        <v>5</v>
      </c>
      <c r="J14">
        <f>J7-J21</f>
        <v>126</v>
      </c>
    </row>
    <row r="15" spans="1:20" x14ac:dyDescent="0.3">
      <c r="A15" t="s">
        <v>7</v>
      </c>
      <c r="B15">
        <f>SUM(B12:B14)</f>
        <v>282</v>
      </c>
      <c r="C15">
        <f t="shared" ref="C15:F15" si="2">SUM(C12:C14)</f>
        <v>143</v>
      </c>
      <c r="D15">
        <f t="shared" si="2"/>
        <v>254</v>
      </c>
      <c r="E15">
        <f t="shared" si="2"/>
        <v>77</v>
      </c>
      <c r="F15">
        <f t="shared" si="2"/>
        <v>756</v>
      </c>
      <c r="I15" t="s">
        <v>7</v>
      </c>
      <c r="J15">
        <f t="shared" ref="J15" si="3">SUM(J12:J14)</f>
        <v>756</v>
      </c>
    </row>
    <row r="17" spans="1:21" x14ac:dyDescent="0.3">
      <c r="A17" t="s">
        <v>11</v>
      </c>
    </row>
    <row r="18" spans="1:21" x14ac:dyDescent="0.3">
      <c r="A18" t="s">
        <v>1</v>
      </c>
      <c r="B18" t="s">
        <v>10</v>
      </c>
      <c r="F18" t="s">
        <v>8</v>
      </c>
      <c r="I18" t="s">
        <v>14</v>
      </c>
      <c r="J18" t="s">
        <v>16</v>
      </c>
    </row>
    <row r="19" spans="1:21" x14ac:dyDescent="0.3">
      <c r="A19" t="s">
        <v>3</v>
      </c>
      <c r="B19">
        <v>123</v>
      </c>
      <c r="C19">
        <v>39</v>
      </c>
      <c r="D19">
        <v>30</v>
      </c>
      <c r="E19">
        <v>0</v>
      </c>
      <c r="F19">
        <v>192</v>
      </c>
      <c r="I19" t="s">
        <v>3</v>
      </c>
      <c r="J19">
        <v>192</v>
      </c>
    </row>
    <row r="20" spans="1:21" x14ac:dyDescent="0.3">
      <c r="A20" t="s">
        <v>4</v>
      </c>
      <c r="B20">
        <v>3</v>
      </c>
      <c r="C20">
        <v>30</v>
      </c>
      <c r="D20">
        <v>35</v>
      </c>
      <c r="E20">
        <v>4</v>
      </c>
      <c r="F20">
        <v>72</v>
      </c>
      <c r="I20" t="s">
        <v>4</v>
      </c>
      <c r="J20">
        <v>72</v>
      </c>
    </row>
    <row r="21" spans="1:21" x14ac:dyDescent="0.3">
      <c r="A21" t="s">
        <v>5</v>
      </c>
      <c r="B21">
        <v>0</v>
      </c>
      <c r="C21">
        <v>5</v>
      </c>
      <c r="D21">
        <v>63</v>
      </c>
      <c r="E21">
        <v>23</v>
      </c>
      <c r="F21">
        <v>91</v>
      </c>
      <c r="I21" t="s">
        <v>5</v>
      </c>
      <c r="J21">
        <v>91</v>
      </c>
    </row>
    <row r="22" spans="1:21" x14ac:dyDescent="0.3">
      <c r="A22" t="s">
        <v>7</v>
      </c>
      <c r="B22">
        <f>SUM(B19:B21)</f>
        <v>126</v>
      </c>
      <c r="C22">
        <f t="shared" ref="C22:F22" si="4">SUM(C19:C21)</f>
        <v>74</v>
      </c>
      <c r="D22">
        <f t="shared" si="4"/>
        <v>128</v>
      </c>
      <c r="E22">
        <f t="shared" si="4"/>
        <v>27</v>
      </c>
      <c r="F22">
        <f t="shared" si="4"/>
        <v>355</v>
      </c>
      <c r="I22" t="s">
        <v>7</v>
      </c>
      <c r="J22">
        <f t="shared" ref="J22" si="5">SUM(J19:J21)</f>
        <v>355</v>
      </c>
    </row>
    <row r="26" spans="1:21" x14ac:dyDescent="0.3">
      <c r="A26" t="s">
        <v>0</v>
      </c>
    </row>
    <row r="28" spans="1:21" x14ac:dyDescent="0.3">
      <c r="A28" t="s">
        <v>19</v>
      </c>
      <c r="R28" t="s">
        <v>30</v>
      </c>
      <c r="S28" t="s">
        <v>29</v>
      </c>
      <c r="T28" t="s">
        <v>14</v>
      </c>
      <c r="U28" t="s">
        <v>15</v>
      </c>
    </row>
    <row r="29" spans="1:21" x14ac:dyDescent="0.3">
      <c r="A29" t="s">
        <v>1</v>
      </c>
      <c r="B29" t="s">
        <v>2</v>
      </c>
      <c r="C29" t="s">
        <v>21</v>
      </c>
      <c r="D29" t="s">
        <v>22</v>
      </c>
      <c r="E29" t="s">
        <v>23</v>
      </c>
      <c r="F29" t="s">
        <v>24</v>
      </c>
      <c r="I29" t="s">
        <v>13</v>
      </c>
      <c r="J29" t="s">
        <v>25</v>
      </c>
      <c r="R29" t="s">
        <v>3</v>
      </c>
      <c r="S29" s="1">
        <v>0.751</v>
      </c>
      <c r="T29" s="3">
        <v>0.82300000000000006</v>
      </c>
      <c r="U29" s="1">
        <v>0.56200000000000006</v>
      </c>
    </row>
    <row r="30" spans="1:21" x14ac:dyDescent="0.3">
      <c r="A30" t="s">
        <v>3</v>
      </c>
      <c r="B30" s="1">
        <v>1.075</v>
      </c>
      <c r="C30" s="1">
        <v>0.42299999999999999</v>
      </c>
      <c r="D30" s="1">
        <v>0.23599999999999999</v>
      </c>
      <c r="E30" s="1">
        <v>6.6000000000000003E-2</v>
      </c>
      <c r="F30" s="1">
        <v>0.751</v>
      </c>
      <c r="G30" s="1"/>
      <c r="I30" t="s">
        <v>3</v>
      </c>
      <c r="J30" s="1">
        <v>0.751</v>
      </c>
      <c r="R30" t="s">
        <v>4</v>
      </c>
      <c r="S30" s="1">
        <v>-9.5000000000000001E-2</v>
      </c>
      <c r="T30" s="3">
        <v>-8.9857142857142844E-2</v>
      </c>
      <c r="U30" s="1">
        <v>-0.104</v>
      </c>
    </row>
    <row r="31" spans="1:21" x14ac:dyDescent="0.3">
      <c r="A31" t="s">
        <v>4</v>
      </c>
      <c r="B31" s="1">
        <v>-6.0999999999999999E-2</v>
      </c>
      <c r="C31" s="1">
        <v>-0.10299999999999999</v>
      </c>
      <c r="D31" s="1">
        <v>-9.2999999999999999E-2</v>
      </c>
      <c r="E31" s="1">
        <v>-9.4E-2</v>
      </c>
      <c r="F31" s="1">
        <v>-9.5000000000000001E-2</v>
      </c>
      <c r="I31" t="s">
        <v>4</v>
      </c>
      <c r="J31" s="1">
        <v>-9.5000000000000001E-2</v>
      </c>
      <c r="R31" t="s">
        <v>5</v>
      </c>
      <c r="S31" s="1">
        <v>-0.34100000000000003</v>
      </c>
      <c r="T31" s="3">
        <v>-0.34533333333333333</v>
      </c>
      <c r="U31" s="1">
        <v>-0.33500000000000002</v>
      </c>
    </row>
    <row r="32" spans="1:21" x14ac:dyDescent="0.3">
      <c r="A32" t="s">
        <v>5</v>
      </c>
      <c r="B32">
        <v>0</v>
      </c>
      <c r="C32" s="1">
        <v>-0.223</v>
      </c>
      <c r="D32" s="1">
        <v>-0.315</v>
      </c>
      <c r="E32" s="1">
        <v>-0.41</v>
      </c>
      <c r="F32" s="1">
        <v>-0.34100000000000003</v>
      </c>
      <c r="I32" t="s">
        <v>5</v>
      </c>
      <c r="J32" s="1">
        <v>-0.34100000000000003</v>
      </c>
      <c r="R32" t="s">
        <v>8</v>
      </c>
      <c r="S32" s="1">
        <v>0.38700000000000001</v>
      </c>
      <c r="T32" s="3">
        <v>0.47621957671957671</v>
      </c>
      <c r="U32" s="1">
        <v>0.19700000000000001</v>
      </c>
    </row>
    <row r="33" spans="1:10" x14ac:dyDescent="0.3">
      <c r="A33" t="s">
        <v>8</v>
      </c>
      <c r="B33" s="1">
        <v>1.0529999999999999</v>
      </c>
      <c r="C33" s="1">
        <v>0.22600000000000001</v>
      </c>
      <c r="D33" s="1">
        <v>-0.05</v>
      </c>
      <c r="E33" s="1">
        <v>-0.28100000000000003</v>
      </c>
      <c r="F33" s="1">
        <v>0.38700000000000001</v>
      </c>
      <c r="I33" t="s">
        <v>8</v>
      </c>
      <c r="J33" s="1">
        <v>0.38700000000000001</v>
      </c>
    </row>
    <row r="34" spans="1:10" x14ac:dyDescent="0.3">
      <c r="A34" t="s">
        <v>7</v>
      </c>
      <c r="B34" s="1">
        <f>SUM(B30:B33)</f>
        <v>2.0670000000000002</v>
      </c>
      <c r="C34" s="1">
        <f>SUM(C30:C33)</f>
        <v>0.32300000000000001</v>
      </c>
      <c r="D34" s="1">
        <f>SUM(D30:D33)</f>
        <v>-0.22200000000000003</v>
      </c>
      <c r="E34" s="1">
        <f>SUM(E30:E33)</f>
        <v>-0.71899999999999997</v>
      </c>
      <c r="F34" s="1">
        <f>SUM(F30:F33)</f>
        <v>0.70199999999999996</v>
      </c>
      <c r="G34" s="1"/>
    </row>
    <row r="36" spans="1:10" x14ac:dyDescent="0.3">
      <c r="A36" t="s">
        <v>20</v>
      </c>
    </row>
    <row r="37" spans="1:10" x14ac:dyDescent="0.3">
      <c r="A37" t="s">
        <v>1</v>
      </c>
      <c r="B37" t="s">
        <v>2</v>
      </c>
      <c r="F37" t="s">
        <v>8</v>
      </c>
      <c r="I37" t="s">
        <v>14</v>
      </c>
      <c r="J37" t="s">
        <v>26</v>
      </c>
    </row>
    <row r="38" spans="1:10" x14ac:dyDescent="0.3">
      <c r="A38" t="s">
        <v>3</v>
      </c>
      <c r="B38" s="3">
        <v>1.238407942238267</v>
      </c>
      <c r="C38" s="3">
        <v>0.43954545454545446</v>
      </c>
      <c r="D38" s="3">
        <v>0.24529203539823005</v>
      </c>
      <c r="E38" s="3">
        <v>6.6000000000000003E-2</v>
      </c>
      <c r="F38" s="3">
        <v>0.82300000000000006</v>
      </c>
      <c r="I38" t="s">
        <v>3</v>
      </c>
      <c r="J38" s="3">
        <v>0.82300000000000006</v>
      </c>
    </row>
    <row r="39" spans="1:10" x14ac:dyDescent="0.3">
      <c r="A39" t="s">
        <v>4</v>
      </c>
      <c r="B39" s="3">
        <v>-5.9799999999999999E-2</v>
      </c>
      <c r="C39" s="3">
        <v>-9.43157894736842E-2</v>
      </c>
      <c r="D39" s="3">
        <v>-9.1955223880597028E-2</v>
      </c>
      <c r="E39" s="3">
        <v>-8.274999999999999E-2</v>
      </c>
      <c r="F39" s="3">
        <v>-8.9857142857142844E-2</v>
      </c>
      <c r="I39" t="s">
        <v>4</v>
      </c>
      <c r="J39" s="3">
        <v>-8.9857142857142844E-2</v>
      </c>
    </row>
    <row r="40" spans="1:10" x14ac:dyDescent="0.3">
      <c r="A40" t="s">
        <v>5</v>
      </c>
      <c r="B40" s="3">
        <v>0</v>
      </c>
      <c r="C40" s="3">
        <v>-0.22716666666666663</v>
      </c>
      <c r="D40" s="3">
        <v>-0.29967567567567566</v>
      </c>
      <c r="E40" s="3">
        <v>-0.432</v>
      </c>
      <c r="F40" s="3">
        <v>-0.34533333333333333</v>
      </c>
      <c r="I40" t="s">
        <v>5</v>
      </c>
      <c r="J40" s="3">
        <v>-0.34533333333333333</v>
      </c>
    </row>
    <row r="41" spans="1:10" x14ac:dyDescent="0.3">
      <c r="A41" t="s">
        <v>7</v>
      </c>
      <c r="B41" s="3">
        <v>1.2156382978723401</v>
      </c>
      <c r="C41" s="3">
        <v>0.27050349650349653</v>
      </c>
      <c r="D41" s="3">
        <v>-3.1338582677165471E-3</v>
      </c>
      <c r="E41" s="3">
        <v>-0.26311688311688319</v>
      </c>
      <c r="F41" s="3">
        <v>0.47621957671957671</v>
      </c>
      <c r="I41" t="s">
        <v>7</v>
      </c>
      <c r="J41" s="3">
        <v>0.47621957671957671</v>
      </c>
    </row>
    <row r="43" spans="1:10" x14ac:dyDescent="0.3">
      <c r="A43" t="s">
        <v>27</v>
      </c>
    </row>
    <row r="44" spans="1:10" x14ac:dyDescent="0.3">
      <c r="A44" t="s">
        <v>1</v>
      </c>
      <c r="B44" t="s">
        <v>10</v>
      </c>
      <c r="F44" t="s">
        <v>8</v>
      </c>
      <c r="I44" t="s">
        <v>15</v>
      </c>
      <c r="J44" t="s">
        <v>28</v>
      </c>
    </row>
    <row r="45" spans="1:10" x14ac:dyDescent="0.3">
      <c r="A45" t="s">
        <v>3</v>
      </c>
      <c r="B45" s="1">
        <v>0.70699999999999996</v>
      </c>
      <c r="C45" s="1">
        <v>0.38100000000000001</v>
      </c>
      <c r="D45" s="1">
        <v>0.20100000000000001</v>
      </c>
      <c r="F45" s="1">
        <v>0.56200000000000006</v>
      </c>
      <c r="I45" t="s">
        <v>3</v>
      </c>
      <c r="J45" s="1">
        <v>0.56200000000000006</v>
      </c>
    </row>
    <row r="46" spans="1:10" x14ac:dyDescent="0.3">
      <c r="A46" t="s">
        <v>4</v>
      </c>
      <c r="B46" s="1">
        <v>-6.3E-2</v>
      </c>
      <c r="C46" s="1">
        <v>-0.114</v>
      </c>
      <c r="D46" s="1">
        <v>-9.5000000000000001E-2</v>
      </c>
      <c r="E46" s="1">
        <v>-0.13900000000000001</v>
      </c>
      <c r="F46" s="1">
        <v>-0.104</v>
      </c>
      <c r="I46" t="s">
        <v>4</v>
      </c>
      <c r="J46" s="1">
        <v>-0.104</v>
      </c>
    </row>
    <row r="47" spans="1:10" x14ac:dyDescent="0.3">
      <c r="A47" t="s">
        <v>5</v>
      </c>
      <c r="C47" s="1">
        <v>-0.218</v>
      </c>
      <c r="D47" s="1">
        <v>-0.33300000000000002</v>
      </c>
      <c r="E47" s="1">
        <v>-0.36599999999999999</v>
      </c>
      <c r="F47" s="1">
        <v>-0.33500000000000002</v>
      </c>
      <c r="I47" t="s">
        <v>5</v>
      </c>
      <c r="J47" s="1">
        <v>-0.33500000000000002</v>
      </c>
    </row>
    <row r="48" spans="1:10" x14ac:dyDescent="0.3">
      <c r="A48" t="s">
        <v>7</v>
      </c>
      <c r="B48" s="1">
        <v>0.68899999999999995</v>
      </c>
      <c r="C48" s="1">
        <v>0.14000000000000001</v>
      </c>
      <c r="D48" s="1">
        <v>-0.14299999999999999</v>
      </c>
      <c r="E48" s="1">
        <v>-0.33200000000000002</v>
      </c>
      <c r="F48" s="1">
        <v>0.19700000000000001</v>
      </c>
      <c r="I48" t="s">
        <v>7</v>
      </c>
      <c r="J48" s="1">
        <v>0.19700000000000001</v>
      </c>
    </row>
    <row r="59" spans="1:13" x14ac:dyDescent="0.3">
      <c r="A59" t="s">
        <v>6</v>
      </c>
      <c r="H59" t="s">
        <v>19</v>
      </c>
    </row>
    <row r="60" spans="1:13" x14ac:dyDescent="0.3">
      <c r="A60" t="s">
        <v>1</v>
      </c>
      <c r="B60" t="s">
        <v>2</v>
      </c>
      <c r="F60" t="s">
        <v>8</v>
      </c>
      <c r="H60" t="s">
        <v>1</v>
      </c>
      <c r="I60" t="s">
        <v>2</v>
      </c>
      <c r="J60" t="s">
        <v>21</v>
      </c>
      <c r="K60" t="s">
        <v>22</v>
      </c>
      <c r="L60" t="s">
        <v>23</v>
      </c>
      <c r="M60" t="s">
        <v>24</v>
      </c>
    </row>
    <row r="61" spans="1:13" x14ac:dyDescent="0.3">
      <c r="A61" t="s">
        <v>3</v>
      </c>
      <c r="B61">
        <v>400</v>
      </c>
      <c r="C61">
        <v>138</v>
      </c>
      <c r="D61">
        <v>143</v>
      </c>
      <c r="E61">
        <v>15</v>
      </c>
      <c r="F61">
        <v>696</v>
      </c>
      <c r="H61" t="s">
        <v>3</v>
      </c>
      <c r="I61" s="1">
        <v>1.075</v>
      </c>
      <c r="J61" s="1">
        <v>0.42299999999999999</v>
      </c>
      <c r="K61" s="1">
        <v>0.23599999999999999</v>
      </c>
      <c r="L61" s="1">
        <v>6.6000000000000003E-2</v>
      </c>
      <c r="M61" s="1">
        <v>0.751</v>
      </c>
    </row>
    <row r="62" spans="1:13" x14ac:dyDescent="0.3">
      <c r="A62" t="s">
        <v>4</v>
      </c>
      <c r="B62">
        <v>8</v>
      </c>
      <c r="C62">
        <v>68</v>
      </c>
      <c r="D62">
        <v>102</v>
      </c>
      <c r="E62">
        <v>20</v>
      </c>
      <c r="F62">
        <v>198</v>
      </c>
      <c r="H62" t="s">
        <v>4</v>
      </c>
      <c r="I62" s="1">
        <v>-6.0999999999999999E-2</v>
      </c>
      <c r="J62" s="1">
        <v>-0.10299999999999999</v>
      </c>
      <c r="K62" s="1">
        <v>-9.2999999999999999E-2</v>
      </c>
      <c r="L62" s="1">
        <v>-9.4E-2</v>
      </c>
      <c r="M62" s="1">
        <v>-9.5000000000000001E-2</v>
      </c>
    </row>
    <row r="63" spans="1:13" x14ac:dyDescent="0.3">
      <c r="A63" t="s">
        <v>5</v>
      </c>
      <c r="B63">
        <v>0</v>
      </c>
      <c r="C63">
        <v>11</v>
      </c>
      <c r="D63">
        <v>137</v>
      </c>
      <c r="E63">
        <v>69</v>
      </c>
      <c r="F63">
        <v>217</v>
      </c>
      <c r="H63" t="s">
        <v>5</v>
      </c>
      <c r="I63">
        <v>0</v>
      </c>
      <c r="J63" s="1">
        <v>-0.223</v>
      </c>
      <c r="K63" s="1">
        <v>-0.315</v>
      </c>
      <c r="L63" s="1">
        <v>-0.41</v>
      </c>
      <c r="M63" s="1">
        <v>-0.34100000000000003</v>
      </c>
    </row>
    <row r="64" spans="1:13" x14ac:dyDescent="0.3">
      <c r="A64" t="s">
        <v>7</v>
      </c>
      <c r="B64">
        <f>SUM(B61:B63)</f>
        <v>408</v>
      </c>
      <c r="C64">
        <f t="shared" ref="C64" si="6">SUM(C61:C63)</f>
        <v>217</v>
      </c>
      <c r="D64">
        <f t="shared" ref="D64" si="7">SUM(D61:D63)</f>
        <v>382</v>
      </c>
      <c r="E64">
        <f t="shared" ref="E64" si="8">SUM(E61:E63)</f>
        <v>104</v>
      </c>
      <c r="F64">
        <f t="shared" ref="F64" si="9">SUM(F61:F63)</f>
        <v>1111</v>
      </c>
      <c r="H64" t="s">
        <v>8</v>
      </c>
      <c r="I64" s="1">
        <v>1.0529999999999999</v>
      </c>
      <c r="J64" s="1">
        <v>0.22600000000000001</v>
      </c>
      <c r="K64" s="1">
        <v>-0.05</v>
      </c>
      <c r="L64" s="1">
        <v>-0.28100000000000003</v>
      </c>
      <c r="M64" s="1">
        <v>0.38700000000000001</v>
      </c>
    </row>
    <row r="65" spans="1:13" x14ac:dyDescent="0.3">
      <c r="I65" s="1"/>
      <c r="J65" s="1"/>
      <c r="K65" s="1"/>
      <c r="L65" s="1"/>
      <c r="M65" s="1"/>
    </row>
    <row r="66" spans="1:13" x14ac:dyDescent="0.3">
      <c r="A66" t="s">
        <v>17</v>
      </c>
      <c r="H66" t="s">
        <v>20</v>
      </c>
    </row>
    <row r="67" spans="1:13" x14ac:dyDescent="0.3">
      <c r="A67" t="s">
        <v>1</v>
      </c>
      <c r="B67" t="s">
        <v>2</v>
      </c>
      <c r="F67" t="s">
        <v>8</v>
      </c>
      <c r="H67" t="s">
        <v>1</v>
      </c>
      <c r="I67" t="s">
        <v>2</v>
      </c>
      <c r="M67" t="s">
        <v>8</v>
      </c>
    </row>
    <row r="68" spans="1:13" x14ac:dyDescent="0.3">
      <c r="A68" t="s">
        <v>3</v>
      </c>
      <c r="B68">
        <f t="shared" ref="B68:F70" si="10">B61-B75</f>
        <v>277</v>
      </c>
      <c r="C68">
        <f t="shared" si="10"/>
        <v>99</v>
      </c>
      <c r="D68">
        <f t="shared" si="10"/>
        <v>113</v>
      </c>
      <c r="E68">
        <f t="shared" si="10"/>
        <v>15</v>
      </c>
      <c r="F68">
        <f t="shared" si="10"/>
        <v>504</v>
      </c>
      <c r="H68" t="s">
        <v>3</v>
      </c>
      <c r="I68" s="2">
        <f>(B61*I61-B75*I75)/B68</f>
        <v>1.238407942238267</v>
      </c>
      <c r="J68" s="2">
        <f t="shared" ref="J68:L70" si="11">(C61*J61-C75*J75)/C68</f>
        <v>0.43954545454545446</v>
      </c>
      <c r="K68" s="2">
        <f t="shared" si="11"/>
        <v>0.24529203539823005</v>
      </c>
      <c r="L68" s="2">
        <f t="shared" si="11"/>
        <v>6.6000000000000003E-2</v>
      </c>
      <c r="M68" s="2">
        <f>(F61*M61-F75*M75)/F68</f>
        <v>0.82300000000000006</v>
      </c>
    </row>
    <row r="69" spans="1:13" x14ac:dyDescent="0.3">
      <c r="A69" t="s">
        <v>4</v>
      </c>
      <c r="B69">
        <f t="shared" si="10"/>
        <v>5</v>
      </c>
      <c r="C69">
        <f t="shared" si="10"/>
        <v>38</v>
      </c>
      <c r="D69">
        <f t="shared" si="10"/>
        <v>67</v>
      </c>
      <c r="E69">
        <f t="shared" si="10"/>
        <v>16</v>
      </c>
      <c r="F69">
        <f t="shared" si="10"/>
        <v>126</v>
      </c>
      <c r="H69" t="s">
        <v>4</v>
      </c>
      <c r="I69" s="2">
        <f t="shared" ref="I69" si="12">(B62*I62-B76*I76)/B69</f>
        <v>-5.9799999999999999E-2</v>
      </c>
      <c r="J69" s="2">
        <f t="shared" si="11"/>
        <v>-9.43157894736842E-2</v>
      </c>
      <c r="K69" s="2">
        <f t="shared" si="11"/>
        <v>-9.1955223880597028E-2</v>
      </c>
      <c r="L69" s="2">
        <f t="shared" si="11"/>
        <v>-8.274999999999999E-2</v>
      </c>
      <c r="M69" s="2">
        <f t="shared" ref="M69:M71" si="13">(F62*M62-F76*M76)/F69</f>
        <v>-8.9857142857142844E-2</v>
      </c>
    </row>
    <row r="70" spans="1:13" x14ac:dyDescent="0.3">
      <c r="A70" t="s">
        <v>5</v>
      </c>
      <c r="B70">
        <f t="shared" si="10"/>
        <v>0</v>
      </c>
      <c r="C70">
        <f t="shared" si="10"/>
        <v>6</v>
      </c>
      <c r="D70">
        <f t="shared" si="10"/>
        <v>74</v>
      </c>
      <c r="E70">
        <f t="shared" si="10"/>
        <v>46</v>
      </c>
      <c r="F70">
        <f t="shared" si="10"/>
        <v>126</v>
      </c>
      <c r="H70" t="s">
        <v>5</v>
      </c>
      <c r="I70" s="2">
        <v>0</v>
      </c>
      <c r="J70" s="2">
        <f t="shared" si="11"/>
        <v>-0.22716666666666663</v>
      </c>
      <c r="K70" s="2">
        <f t="shared" si="11"/>
        <v>-0.29967567567567566</v>
      </c>
      <c r="L70" s="2">
        <f t="shared" si="11"/>
        <v>-0.432</v>
      </c>
      <c r="M70" s="2">
        <f t="shared" si="13"/>
        <v>-0.34533333333333333</v>
      </c>
    </row>
    <row r="71" spans="1:13" x14ac:dyDescent="0.3">
      <c r="A71" t="s">
        <v>7</v>
      </c>
      <c r="B71">
        <f>SUM(B68:B70)</f>
        <v>282</v>
      </c>
      <c r="C71">
        <f t="shared" ref="C71" si="14">SUM(C68:C70)</f>
        <v>143</v>
      </c>
      <c r="D71">
        <f t="shared" ref="D71" si="15">SUM(D68:D70)</f>
        <v>254</v>
      </c>
      <c r="E71">
        <f t="shared" ref="E71" si="16">SUM(E68:E70)</f>
        <v>77</v>
      </c>
      <c r="F71">
        <f t="shared" ref="F71" si="17">SUM(F68:F70)</f>
        <v>756</v>
      </c>
      <c r="H71" t="s">
        <v>7</v>
      </c>
      <c r="I71" s="1">
        <f>(B64*I64-B78*I78)/B71</f>
        <v>1.2156382978723401</v>
      </c>
      <c r="J71" s="1">
        <f t="shared" ref="J71:L71" si="18">(C64*J64-C78*J78)/C71</f>
        <v>0.27050349650349653</v>
      </c>
      <c r="K71" s="1">
        <f t="shared" si="18"/>
        <v>-3.1338582677165471E-3</v>
      </c>
      <c r="L71" s="1">
        <f t="shared" si="18"/>
        <v>-0.26311688311688319</v>
      </c>
      <c r="M71" s="1">
        <f t="shared" si="13"/>
        <v>0.47621957671957671</v>
      </c>
    </row>
    <row r="73" spans="1:13" x14ac:dyDescent="0.3">
      <c r="A73" t="s">
        <v>9</v>
      </c>
      <c r="H73" t="s">
        <v>27</v>
      </c>
    </row>
    <row r="74" spans="1:13" x14ac:dyDescent="0.3">
      <c r="A74" t="s">
        <v>1</v>
      </c>
      <c r="B74" t="s">
        <v>10</v>
      </c>
      <c r="F74" t="s">
        <v>8</v>
      </c>
      <c r="H74" t="s">
        <v>1</v>
      </c>
      <c r="I74" t="s">
        <v>10</v>
      </c>
      <c r="M74" t="s">
        <v>8</v>
      </c>
    </row>
    <row r="75" spans="1:13" x14ac:dyDescent="0.3">
      <c r="A75" t="s">
        <v>3</v>
      </c>
      <c r="B75">
        <v>123</v>
      </c>
      <c r="C75">
        <v>39</v>
      </c>
      <c r="D75">
        <v>30</v>
      </c>
      <c r="E75">
        <v>0</v>
      </c>
      <c r="F75">
        <v>192</v>
      </c>
      <c r="H75" t="s">
        <v>3</v>
      </c>
      <c r="I75" s="1">
        <v>0.70699999999999996</v>
      </c>
      <c r="J75" s="1">
        <v>0.38100000000000001</v>
      </c>
      <c r="K75" s="1">
        <v>0.20100000000000001</v>
      </c>
      <c r="M75" s="1">
        <v>0.56200000000000006</v>
      </c>
    </row>
    <row r="76" spans="1:13" x14ac:dyDescent="0.3">
      <c r="A76" t="s">
        <v>4</v>
      </c>
      <c r="B76">
        <v>3</v>
      </c>
      <c r="C76">
        <v>30</v>
      </c>
      <c r="D76">
        <v>35</v>
      </c>
      <c r="E76">
        <v>4</v>
      </c>
      <c r="F76">
        <v>72</v>
      </c>
      <c r="H76" t="s">
        <v>4</v>
      </c>
      <c r="I76" s="1">
        <v>-6.3E-2</v>
      </c>
      <c r="J76" s="1">
        <v>-0.114</v>
      </c>
      <c r="K76" s="1">
        <v>-9.5000000000000001E-2</v>
      </c>
      <c r="L76" s="1">
        <v>-0.13900000000000001</v>
      </c>
      <c r="M76" s="1">
        <v>-0.104</v>
      </c>
    </row>
    <row r="77" spans="1:13" x14ac:dyDescent="0.3">
      <c r="A77" t="s">
        <v>5</v>
      </c>
      <c r="B77">
        <v>0</v>
      </c>
      <c r="C77">
        <v>5</v>
      </c>
      <c r="D77">
        <v>63</v>
      </c>
      <c r="E77">
        <v>23</v>
      </c>
      <c r="F77">
        <v>91</v>
      </c>
      <c r="H77" t="s">
        <v>5</v>
      </c>
      <c r="J77" s="1">
        <v>-0.218</v>
      </c>
      <c r="K77" s="1">
        <v>-0.33300000000000002</v>
      </c>
      <c r="L77" s="1">
        <v>-0.36599999999999999</v>
      </c>
      <c r="M77" s="1">
        <v>-0.33500000000000002</v>
      </c>
    </row>
    <row r="78" spans="1:13" x14ac:dyDescent="0.3">
      <c r="A78" t="s">
        <v>7</v>
      </c>
      <c r="B78">
        <f>SUM(B75:B77)</f>
        <v>126</v>
      </c>
      <c r="C78">
        <f t="shared" ref="C78" si="19">SUM(C75:C77)</f>
        <v>74</v>
      </c>
      <c r="D78">
        <f t="shared" ref="D78" si="20">SUM(D75:D77)</f>
        <v>128</v>
      </c>
      <c r="E78">
        <f t="shared" ref="E78" si="21">SUM(E75:E77)</f>
        <v>27</v>
      </c>
      <c r="F78">
        <f t="shared" ref="F78" si="22">SUM(F75:F77)</f>
        <v>355</v>
      </c>
      <c r="H78" t="s">
        <v>7</v>
      </c>
      <c r="I78" s="1">
        <v>0.68899999999999995</v>
      </c>
      <c r="J78" s="1">
        <v>0.14000000000000001</v>
      </c>
      <c r="K78" s="1">
        <v>-0.14299999999999999</v>
      </c>
      <c r="L78" s="1">
        <v>-0.33200000000000002</v>
      </c>
      <c r="M78" s="1">
        <v>0.19700000000000001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XP R2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2015-11-24T12:20:04Z</dcterms:created>
  <dcterms:modified xsi:type="dcterms:W3CDTF">2017-10-26T03:33:52Z</dcterms:modified>
</cp:coreProperties>
</file>