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k\Desktop\MATURY\zadania matura 2015\"/>
    </mc:Choice>
  </mc:AlternateContent>
  <xr:revisionPtr revIDLastSave="0" documentId="13_ncr:1_{89BC435F-3F43-4F0F-A2FA-74266FF09C00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zad5_1" sheetId="2" r:id="rId1"/>
    <sheet name="zad5_2" sheetId="1" r:id="rId2"/>
    <sheet name="ludnosc 2014" sheetId="3" r:id="rId3"/>
    <sheet name="zad5_3cz1" sheetId="4" r:id="rId4"/>
    <sheet name="zad5_3cz2" sheetId="5" r:id="rId5"/>
  </sheets>
  <definedNames>
    <definedName name="ExternalData_1" localSheetId="2" hidden="1">'ludnosc 2014'!$A$1:$E$51</definedName>
    <definedName name="ExternalData_1" localSheetId="0" hidden="1">zad5_1!$A$1:$E$51</definedName>
    <definedName name="ExternalData_1" localSheetId="3" hidden="1">zad5_3cz1!$A$1:$E$51</definedName>
    <definedName name="ExternalData_2" localSheetId="1" hidden="1">zad5_2!$A$1:$E$51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5" l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2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2" i="5"/>
  <c r="P36" i="5"/>
  <c r="Q36" i="5"/>
  <c r="R36" i="5"/>
  <c r="S36" i="5"/>
  <c r="T36" i="5"/>
  <c r="U36" i="5"/>
  <c r="V36" i="5"/>
  <c r="W36" i="5"/>
  <c r="X36" i="5"/>
  <c r="Y36" i="5"/>
  <c r="Z36" i="5"/>
  <c r="P37" i="5"/>
  <c r="Q37" i="5"/>
  <c r="R37" i="5"/>
  <c r="S37" i="5"/>
  <c r="T37" i="5"/>
  <c r="U37" i="5"/>
  <c r="V37" i="5"/>
  <c r="W37" i="5"/>
  <c r="X37" i="5"/>
  <c r="Y37" i="5"/>
  <c r="Z37" i="5"/>
  <c r="P38" i="5"/>
  <c r="Q38" i="5"/>
  <c r="R38" i="5"/>
  <c r="S38" i="5"/>
  <c r="T38" i="5"/>
  <c r="U38" i="5"/>
  <c r="V38" i="5"/>
  <c r="W38" i="5"/>
  <c r="X38" i="5"/>
  <c r="Y38" i="5"/>
  <c r="Z38" i="5"/>
  <c r="P39" i="5"/>
  <c r="Q39" i="5"/>
  <c r="R39" i="5"/>
  <c r="S39" i="5"/>
  <c r="T39" i="5"/>
  <c r="U39" i="5"/>
  <c r="V39" i="5"/>
  <c r="W39" i="5"/>
  <c r="X39" i="5"/>
  <c r="Y39" i="5"/>
  <c r="Z39" i="5"/>
  <c r="P40" i="5"/>
  <c r="Q40" i="5"/>
  <c r="R40" i="5"/>
  <c r="S40" i="5"/>
  <c r="T40" i="5"/>
  <c r="U40" i="5"/>
  <c r="V40" i="5"/>
  <c r="W40" i="5"/>
  <c r="X40" i="5"/>
  <c r="Y40" i="5"/>
  <c r="Z40" i="5"/>
  <c r="P41" i="5"/>
  <c r="Q41" i="5"/>
  <c r="R41" i="5"/>
  <c r="S41" i="5"/>
  <c r="T41" i="5"/>
  <c r="U41" i="5"/>
  <c r="V41" i="5"/>
  <c r="W41" i="5"/>
  <c r="X41" i="5"/>
  <c r="Y41" i="5"/>
  <c r="Z41" i="5"/>
  <c r="P42" i="5"/>
  <c r="Q42" i="5"/>
  <c r="R42" i="5"/>
  <c r="S42" i="5"/>
  <c r="T42" i="5"/>
  <c r="U42" i="5"/>
  <c r="V42" i="5"/>
  <c r="W42" i="5"/>
  <c r="X42" i="5"/>
  <c r="Y42" i="5"/>
  <c r="Z42" i="5"/>
  <c r="P43" i="5"/>
  <c r="Q43" i="5"/>
  <c r="R43" i="5"/>
  <c r="S43" i="5"/>
  <c r="T43" i="5"/>
  <c r="U43" i="5"/>
  <c r="V43" i="5"/>
  <c r="W43" i="5"/>
  <c r="X43" i="5"/>
  <c r="Y43" i="5"/>
  <c r="Z43" i="5"/>
  <c r="P44" i="5"/>
  <c r="Q44" i="5"/>
  <c r="R44" i="5"/>
  <c r="S44" i="5"/>
  <c r="T44" i="5"/>
  <c r="U44" i="5"/>
  <c r="V44" i="5"/>
  <c r="W44" i="5"/>
  <c r="X44" i="5"/>
  <c r="Y44" i="5"/>
  <c r="Z44" i="5"/>
  <c r="P45" i="5"/>
  <c r="Q45" i="5"/>
  <c r="R45" i="5"/>
  <c r="S45" i="5"/>
  <c r="T45" i="5"/>
  <c r="U45" i="5"/>
  <c r="V45" i="5"/>
  <c r="W45" i="5"/>
  <c r="X45" i="5"/>
  <c r="Y45" i="5"/>
  <c r="Z45" i="5"/>
  <c r="P46" i="5"/>
  <c r="Q46" i="5"/>
  <c r="R46" i="5"/>
  <c r="S46" i="5"/>
  <c r="T46" i="5"/>
  <c r="U46" i="5"/>
  <c r="V46" i="5"/>
  <c r="W46" i="5"/>
  <c r="X46" i="5"/>
  <c r="Y46" i="5"/>
  <c r="Z46" i="5"/>
  <c r="P47" i="5"/>
  <c r="Q47" i="5"/>
  <c r="R47" i="5"/>
  <c r="S47" i="5"/>
  <c r="T47" i="5"/>
  <c r="U47" i="5"/>
  <c r="V47" i="5"/>
  <c r="W47" i="5"/>
  <c r="X47" i="5"/>
  <c r="Y47" i="5"/>
  <c r="Z47" i="5"/>
  <c r="P48" i="5"/>
  <c r="Q48" i="5"/>
  <c r="R48" i="5"/>
  <c r="S48" i="5"/>
  <c r="T48" i="5"/>
  <c r="U48" i="5"/>
  <c r="V48" i="5"/>
  <c r="W48" i="5"/>
  <c r="X48" i="5"/>
  <c r="Y48" i="5"/>
  <c r="Z48" i="5"/>
  <c r="P49" i="5"/>
  <c r="Q49" i="5"/>
  <c r="R49" i="5"/>
  <c r="S49" i="5"/>
  <c r="T49" i="5"/>
  <c r="U49" i="5"/>
  <c r="V49" i="5"/>
  <c r="W49" i="5"/>
  <c r="X49" i="5"/>
  <c r="Y49" i="5"/>
  <c r="Z49" i="5"/>
  <c r="P50" i="5"/>
  <c r="Q50" i="5"/>
  <c r="R50" i="5"/>
  <c r="S50" i="5"/>
  <c r="T50" i="5"/>
  <c r="U50" i="5"/>
  <c r="V50" i="5"/>
  <c r="W50" i="5"/>
  <c r="X50" i="5"/>
  <c r="Y50" i="5"/>
  <c r="Z50" i="5"/>
  <c r="P51" i="5"/>
  <c r="Q51" i="5"/>
  <c r="R51" i="5"/>
  <c r="S51" i="5"/>
  <c r="T51" i="5"/>
  <c r="U51" i="5"/>
  <c r="V51" i="5"/>
  <c r="W51" i="5"/>
  <c r="X51" i="5"/>
  <c r="Y51" i="5"/>
  <c r="Z51" i="5"/>
  <c r="P3" i="5"/>
  <c r="Q3" i="5"/>
  <c r="R3" i="5"/>
  <c r="S3" i="5"/>
  <c r="T3" i="5"/>
  <c r="U3" i="5"/>
  <c r="V3" i="5"/>
  <c r="W3" i="5"/>
  <c r="X3" i="5"/>
  <c r="Y3" i="5"/>
  <c r="Z3" i="5"/>
  <c r="P4" i="5"/>
  <c r="Q4" i="5"/>
  <c r="R4" i="5"/>
  <c r="S4" i="5"/>
  <c r="T4" i="5"/>
  <c r="U4" i="5"/>
  <c r="V4" i="5"/>
  <c r="W4" i="5"/>
  <c r="X4" i="5"/>
  <c r="Y4" i="5"/>
  <c r="Z4" i="5"/>
  <c r="P5" i="5"/>
  <c r="Q5" i="5"/>
  <c r="R5" i="5"/>
  <c r="S5" i="5"/>
  <c r="T5" i="5"/>
  <c r="U5" i="5"/>
  <c r="V5" i="5"/>
  <c r="W5" i="5"/>
  <c r="X5" i="5"/>
  <c r="Y5" i="5"/>
  <c r="Z5" i="5"/>
  <c r="P6" i="5"/>
  <c r="Q6" i="5"/>
  <c r="R6" i="5"/>
  <c r="S6" i="5"/>
  <c r="T6" i="5"/>
  <c r="U6" i="5"/>
  <c r="V6" i="5"/>
  <c r="W6" i="5"/>
  <c r="X6" i="5"/>
  <c r="Y6" i="5"/>
  <c r="Z6" i="5"/>
  <c r="P7" i="5"/>
  <c r="Q7" i="5"/>
  <c r="R7" i="5"/>
  <c r="S7" i="5"/>
  <c r="T7" i="5"/>
  <c r="U7" i="5"/>
  <c r="V7" i="5"/>
  <c r="W7" i="5"/>
  <c r="X7" i="5"/>
  <c r="Y7" i="5"/>
  <c r="Z7" i="5"/>
  <c r="P8" i="5"/>
  <c r="Q8" i="5"/>
  <c r="R8" i="5"/>
  <c r="S8" i="5"/>
  <c r="T8" i="5"/>
  <c r="U8" i="5"/>
  <c r="V8" i="5"/>
  <c r="W8" i="5"/>
  <c r="X8" i="5"/>
  <c r="Y8" i="5"/>
  <c r="Z8" i="5"/>
  <c r="P9" i="5"/>
  <c r="Q9" i="5"/>
  <c r="R9" i="5"/>
  <c r="S9" i="5"/>
  <c r="T9" i="5"/>
  <c r="U9" i="5"/>
  <c r="V9" i="5"/>
  <c r="W9" i="5"/>
  <c r="X9" i="5"/>
  <c r="Y9" i="5"/>
  <c r="Z9" i="5"/>
  <c r="P10" i="5"/>
  <c r="Q10" i="5"/>
  <c r="R10" i="5"/>
  <c r="S10" i="5"/>
  <c r="T10" i="5"/>
  <c r="U10" i="5"/>
  <c r="V10" i="5"/>
  <c r="W10" i="5"/>
  <c r="X10" i="5"/>
  <c r="Y10" i="5"/>
  <c r="Z10" i="5"/>
  <c r="P11" i="5"/>
  <c r="Q11" i="5"/>
  <c r="R11" i="5"/>
  <c r="S11" i="5"/>
  <c r="T11" i="5"/>
  <c r="U11" i="5"/>
  <c r="V11" i="5"/>
  <c r="W11" i="5"/>
  <c r="X11" i="5"/>
  <c r="Y11" i="5"/>
  <c r="Z11" i="5"/>
  <c r="P12" i="5"/>
  <c r="Q12" i="5"/>
  <c r="R12" i="5"/>
  <c r="S12" i="5"/>
  <c r="T12" i="5"/>
  <c r="U12" i="5"/>
  <c r="V12" i="5"/>
  <c r="W12" i="5"/>
  <c r="X12" i="5"/>
  <c r="Y12" i="5"/>
  <c r="Z12" i="5"/>
  <c r="P13" i="5"/>
  <c r="Q13" i="5"/>
  <c r="R13" i="5"/>
  <c r="S13" i="5"/>
  <c r="T13" i="5"/>
  <c r="U13" i="5"/>
  <c r="V13" i="5"/>
  <c r="W13" i="5"/>
  <c r="X13" i="5"/>
  <c r="Y13" i="5"/>
  <c r="Z13" i="5"/>
  <c r="P14" i="5"/>
  <c r="Q14" i="5"/>
  <c r="R14" i="5"/>
  <c r="S14" i="5"/>
  <c r="T14" i="5"/>
  <c r="U14" i="5"/>
  <c r="V14" i="5"/>
  <c r="W14" i="5"/>
  <c r="X14" i="5"/>
  <c r="Y14" i="5"/>
  <c r="Z14" i="5"/>
  <c r="P15" i="5"/>
  <c r="Q15" i="5"/>
  <c r="R15" i="5"/>
  <c r="S15" i="5"/>
  <c r="T15" i="5"/>
  <c r="U15" i="5"/>
  <c r="V15" i="5"/>
  <c r="W15" i="5"/>
  <c r="X15" i="5"/>
  <c r="Y15" i="5"/>
  <c r="Z15" i="5"/>
  <c r="P16" i="5"/>
  <c r="Q16" i="5"/>
  <c r="R16" i="5"/>
  <c r="S16" i="5"/>
  <c r="T16" i="5"/>
  <c r="U16" i="5"/>
  <c r="V16" i="5"/>
  <c r="W16" i="5"/>
  <c r="X16" i="5"/>
  <c r="Y16" i="5"/>
  <c r="Z16" i="5"/>
  <c r="P17" i="5"/>
  <c r="Q17" i="5"/>
  <c r="R17" i="5"/>
  <c r="S17" i="5"/>
  <c r="T17" i="5"/>
  <c r="U17" i="5"/>
  <c r="V17" i="5"/>
  <c r="W17" i="5"/>
  <c r="X17" i="5"/>
  <c r="Y17" i="5"/>
  <c r="Z17" i="5"/>
  <c r="P18" i="5"/>
  <c r="Q18" i="5"/>
  <c r="R18" i="5"/>
  <c r="S18" i="5"/>
  <c r="T18" i="5"/>
  <c r="U18" i="5"/>
  <c r="V18" i="5"/>
  <c r="W18" i="5"/>
  <c r="X18" i="5"/>
  <c r="Y18" i="5"/>
  <c r="Z18" i="5"/>
  <c r="P19" i="5"/>
  <c r="Q19" i="5"/>
  <c r="R19" i="5"/>
  <c r="S19" i="5"/>
  <c r="T19" i="5"/>
  <c r="U19" i="5"/>
  <c r="V19" i="5"/>
  <c r="W19" i="5"/>
  <c r="X19" i="5"/>
  <c r="Y19" i="5"/>
  <c r="Z19" i="5"/>
  <c r="P20" i="5"/>
  <c r="Q20" i="5"/>
  <c r="R20" i="5"/>
  <c r="S20" i="5"/>
  <c r="T20" i="5"/>
  <c r="U20" i="5"/>
  <c r="V20" i="5"/>
  <c r="W20" i="5"/>
  <c r="X20" i="5"/>
  <c r="Y20" i="5"/>
  <c r="Z20" i="5"/>
  <c r="P21" i="5"/>
  <c r="Q21" i="5"/>
  <c r="R21" i="5"/>
  <c r="S21" i="5"/>
  <c r="T21" i="5"/>
  <c r="U21" i="5"/>
  <c r="V21" i="5"/>
  <c r="W21" i="5"/>
  <c r="X21" i="5"/>
  <c r="Y21" i="5"/>
  <c r="Z21" i="5"/>
  <c r="P22" i="5"/>
  <c r="Q22" i="5"/>
  <c r="R22" i="5"/>
  <c r="S22" i="5"/>
  <c r="T22" i="5"/>
  <c r="U22" i="5"/>
  <c r="V22" i="5"/>
  <c r="W22" i="5"/>
  <c r="X22" i="5"/>
  <c r="Y22" i="5"/>
  <c r="Z22" i="5"/>
  <c r="P23" i="5"/>
  <c r="Q23" i="5"/>
  <c r="R23" i="5"/>
  <c r="S23" i="5"/>
  <c r="T23" i="5"/>
  <c r="U23" i="5"/>
  <c r="V23" i="5"/>
  <c r="W23" i="5"/>
  <c r="X23" i="5"/>
  <c r="Y23" i="5"/>
  <c r="Z23" i="5"/>
  <c r="P24" i="5"/>
  <c r="Q24" i="5"/>
  <c r="R24" i="5"/>
  <c r="S24" i="5"/>
  <c r="T24" i="5"/>
  <c r="U24" i="5"/>
  <c r="V24" i="5"/>
  <c r="W24" i="5"/>
  <c r="X24" i="5"/>
  <c r="Y24" i="5"/>
  <c r="Z24" i="5"/>
  <c r="P25" i="5"/>
  <c r="Q25" i="5"/>
  <c r="R25" i="5"/>
  <c r="S25" i="5"/>
  <c r="T25" i="5"/>
  <c r="U25" i="5"/>
  <c r="V25" i="5"/>
  <c r="W25" i="5"/>
  <c r="X25" i="5"/>
  <c r="Y25" i="5"/>
  <c r="Z25" i="5"/>
  <c r="P26" i="5"/>
  <c r="Q26" i="5"/>
  <c r="R26" i="5"/>
  <c r="S26" i="5"/>
  <c r="T26" i="5"/>
  <c r="U26" i="5"/>
  <c r="V26" i="5"/>
  <c r="W26" i="5"/>
  <c r="X26" i="5"/>
  <c r="Y26" i="5"/>
  <c r="Z26" i="5"/>
  <c r="P27" i="5"/>
  <c r="Q27" i="5"/>
  <c r="R27" i="5"/>
  <c r="S27" i="5"/>
  <c r="T27" i="5"/>
  <c r="U27" i="5"/>
  <c r="V27" i="5"/>
  <c r="W27" i="5"/>
  <c r="X27" i="5"/>
  <c r="Y27" i="5"/>
  <c r="Z27" i="5"/>
  <c r="P28" i="5"/>
  <c r="Q28" i="5"/>
  <c r="R28" i="5"/>
  <c r="S28" i="5"/>
  <c r="T28" i="5"/>
  <c r="U28" i="5"/>
  <c r="V28" i="5"/>
  <c r="W28" i="5"/>
  <c r="X28" i="5"/>
  <c r="Y28" i="5"/>
  <c r="Z28" i="5"/>
  <c r="P29" i="5"/>
  <c r="Q29" i="5"/>
  <c r="R29" i="5"/>
  <c r="S29" i="5"/>
  <c r="T29" i="5"/>
  <c r="U29" i="5"/>
  <c r="V29" i="5"/>
  <c r="W29" i="5"/>
  <c r="X29" i="5"/>
  <c r="Y29" i="5"/>
  <c r="Z29" i="5"/>
  <c r="P30" i="5"/>
  <c r="Q30" i="5"/>
  <c r="R30" i="5"/>
  <c r="S30" i="5"/>
  <c r="T30" i="5"/>
  <c r="U30" i="5"/>
  <c r="V30" i="5"/>
  <c r="W30" i="5"/>
  <c r="X30" i="5"/>
  <c r="Y30" i="5"/>
  <c r="Z30" i="5"/>
  <c r="P31" i="5"/>
  <c r="Q31" i="5"/>
  <c r="R31" i="5"/>
  <c r="S31" i="5"/>
  <c r="T31" i="5"/>
  <c r="U31" i="5"/>
  <c r="V31" i="5"/>
  <c r="W31" i="5"/>
  <c r="X31" i="5"/>
  <c r="Y31" i="5"/>
  <c r="Z31" i="5"/>
  <c r="P32" i="5"/>
  <c r="Q32" i="5"/>
  <c r="R32" i="5"/>
  <c r="S32" i="5"/>
  <c r="T32" i="5"/>
  <c r="U32" i="5"/>
  <c r="V32" i="5"/>
  <c r="W32" i="5"/>
  <c r="X32" i="5"/>
  <c r="Y32" i="5"/>
  <c r="Z32" i="5"/>
  <c r="P33" i="5"/>
  <c r="Q33" i="5"/>
  <c r="R33" i="5"/>
  <c r="S33" i="5"/>
  <c r="T33" i="5"/>
  <c r="U33" i="5"/>
  <c r="V33" i="5"/>
  <c r="W33" i="5"/>
  <c r="X33" i="5"/>
  <c r="Y33" i="5"/>
  <c r="Z33" i="5"/>
  <c r="P34" i="5"/>
  <c r="Q34" i="5"/>
  <c r="R34" i="5"/>
  <c r="S34" i="5"/>
  <c r="T34" i="5"/>
  <c r="U34" i="5"/>
  <c r="V34" i="5"/>
  <c r="W34" i="5"/>
  <c r="X34" i="5"/>
  <c r="Y34" i="5"/>
  <c r="Z34" i="5"/>
  <c r="P35" i="5"/>
  <c r="Q35" i="5"/>
  <c r="R35" i="5"/>
  <c r="S35" i="5"/>
  <c r="T35" i="5"/>
  <c r="U35" i="5"/>
  <c r="V35" i="5"/>
  <c r="W35" i="5"/>
  <c r="X35" i="5"/>
  <c r="Y35" i="5"/>
  <c r="Z35" i="5"/>
  <c r="P2" i="5"/>
  <c r="Q2" i="5"/>
  <c r="R2" i="5"/>
  <c r="S2" i="5"/>
  <c r="T2" i="5"/>
  <c r="U2" i="5"/>
  <c r="V2" i="5"/>
  <c r="W2" i="5"/>
  <c r="X2" i="5"/>
  <c r="Y2" i="5"/>
  <c r="Z2" i="5"/>
  <c r="W1" i="4"/>
  <c r="V1" i="4"/>
  <c r="K3" i="4"/>
  <c r="L3" i="4" s="1"/>
  <c r="M3" i="4" s="1"/>
  <c r="N3" i="4" s="1"/>
  <c r="O3" i="4" s="1"/>
  <c r="P3" i="4" s="1"/>
  <c r="Q3" i="4" s="1"/>
  <c r="R3" i="4" s="1"/>
  <c r="S3" i="4" s="1"/>
  <c r="T3" i="4" s="1"/>
  <c r="U3" i="4" s="1"/>
  <c r="K4" i="4"/>
  <c r="L4" i="4" s="1"/>
  <c r="M4" i="4" s="1"/>
  <c r="N4" i="4" s="1"/>
  <c r="O4" i="4" s="1"/>
  <c r="P4" i="4" s="1"/>
  <c r="Q4" i="4" s="1"/>
  <c r="R4" i="4" s="1"/>
  <c r="S4" i="4" s="1"/>
  <c r="T4" i="4" s="1"/>
  <c r="U4" i="4" s="1"/>
  <c r="K5" i="4"/>
  <c r="L5" i="4" s="1"/>
  <c r="M5" i="4" s="1"/>
  <c r="N5" i="4" s="1"/>
  <c r="O5" i="4" s="1"/>
  <c r="P5" i="4" s="1"/>
  <c r="Q5" i="4" s="1"/>
  <c r="R5" i="4" s="1"/>
  <c r="S5" i="4" s="1"/>
  <c r="T5" i="4" s="1"/>
  <c r="U5" i="4" s="1"/>
  <c r="K6" i="4"/>
  <c r="L6" i="4" s="1"/>
  <c r="M6" i="4" s="1"/>
  <c r="N6" i="4" s="1"/>
  <c r="O6" i="4" s="1"/>
  <c r="P6" i="4" s="1"/>
  <c r="Q6" i="4" s="1"/>
  <c r="R6" i="4" s="1"/>
  <c r="S6" i="4" s="1"/>
  <c r="T6" i="4" s="1"/>
  <c r="U6" i="4" s="1"/>
  <c r="K7" i="4"/>
  <c r="L7" i="4"/>
  <c r="M7" i="4" s="1"/>
  <c r="N7" i="4" s="1"/>
  <c r="O7" i="4" s="1"/>
  <c r="P7" i="4" s="1"/>
  <c r="Q7" i="4" s="1"/>
  <c r="R7" i="4" s="1"/>
  <c r="S7" i="4" s="1"/>
  <c r="T7" i="4" s="1"/>
  <c r="U7" i="4" s="1"/>
  <c r="K8" i="4"/>
  <c r="L8" i="4"/>
  <c r="M8" i="4" s="1"/>
  <c r="N8" i="4" s="1"/>
  <c r="O8" i="4" s="1"/>
  <c r="P8" i="4" s="1"/>
  <c r="Q8" i="4" s="1"/>
  <c r="R8" i="4" s="1"/>
  <c r="S8" i="4" s="1"/>
  <c r="T8" i="4" s="1"/>
  <c r="U8" i="4" s="1"/>
  <c r="K9" i="4"/>
  <c r="L9" i="4" s="1"/>
  <c r="M9" i="4" s="1"/>
  <c r="N9" i="4" s="1"/>
  <c r="O9" i="4" s="1"/>
  <c r="P9" i="4" s="1"/>
  <c r="Q9" i="4" s="1"/>
  <c r="R9" i="4" s="1"/>
  <c r="S9" i="4" s="1"/>
  <c r="T9" i="4" s="1"/>
  <c r="U9" i="4" s="1"/>
  <c r="K10" i="4"/>
  <c r="L10" i="4" s="1"/>
  <c r="M10" i="4" s="1"/>
  <c r="N10" i="4" s="1"/>
  <c r="O10" i="4" s="1"/>
  <c r="P10" i="4" s="1"/>
  <c r="Q10" i="4" s="1"/>
  <c r="R10" i="4" s="1"/>
  <c r="S10" i="4" s="1"/>
  <c r="T10" i="4" s="1"/>
  <c r="U10" i="4" s="1"/>
  <c r="K11" i="4"/>
  <c r="L11" i="4" s="1"/>
  <c r="M11" i="4" s="1"/>
  <c r="N11" i="4" s="1"/>
  <c r="O11" i="4" s="1"/>
  <c r="P11" i="4" s="1"/>
  <c r="Q11" i="4" s="1"/>
  <c r="R11" i="4" s="1"/>
  <c r="S11" i="4" s="1"/>
  <c r="T11" i="4" s="1"/>
  <c r="U11" i="4" s="1"/>
  <c r="K12" i="4"/>
  <c r="L12" i="4" s="1"/>
  <c r="M12" i="4" s="1"/>
  <c r="N12" i="4" s="1"/>
  <c r="O12" i="4" s="1"/>
  <c r="P12" i="4" s="1"/>
  <c r="Q12" i="4" s="1"/>
  <c r="R12" i="4" s="1"/>
  <c r="S12" i="4" s="1"/>
  <c r="T12" i="4" s="1"/>
  <c r="U12" i="4" s="1"/>
  <c r="K13" i="4"/>
  <c r="L13" i="4"/>
  <c r="M13" i="4" s="1"/>
  <c r="N13" i="4" s="1"/>
  <c r="O13" i="4" s="1"/>
  <c r="P13" i="4" s="1"/>
  <c r="Q13" i="4" s="1"/>
  <c r="R13" i="4" s="1"/>
  <c r="S13" i="4" s="1"/>
  <c r="T13" i="4" s="1"/>
  <c r="U13" i="4" s="1"/>
  <c r="K14" i="4"/>
  <c r="L14" i="4" s="1"/>
  <c r="M14" i="4" s="1"/>
  <c r="N14" i="4" s="1"/>
  <c r="O14" i="4" s="1"/>
  <c r="P14" i="4" s="1"/>
  <c r="Q14" i="4" s="1"/>
  <c r="R14" i="4" s="1"/>
  <c r="S14" i="4" s="1"/>
  <c r="T14" i="4" s="1"/>
  <c r="U14" i="4" s="1"/>
  <c r="K15" i="4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K16" i="4"/>
  <c r="L16" i="4" s="1"/>
  <c r="M16" i="4" s="1"/>
  <c r="N16" i="4" s="1"/>
  <c r="O16" i="4" s="1"/>
  <c r="P16" i="4" s="1"/>
  <c r="Q16" i="4" s="1"/>
  <c r="R16" i="4" s="1"/>
  <c r="S16" i="4" s="1"/>
  <c r="T16" i="4" s="1"/>
  <c r="U16" i="4" s="1"/>
  <c r="K17" i="4"/>
  <c r="L17" i="4"/>
  <c r="M17" i="4"/>
  <c r="N17" i="4"/>
  <c r="O17" i="4" s="1"/>
  <c r="P17" i="4" s="1"/>
  <c r="Q17" i="4" s="1"/>
  <c r="R17" i="4" s="1"/>
  <c r="S17" i="4" s="1"/>
  <c r="T17" i="4" s="1"/>
  <c r="U17" i="4" s="1"/>
  <c r="K18" i="4"/>
  <c r="L18" i="4"/>
  <c r="M18" i="4" s="1"/>
  <c r="N18" i="4" s="1"/>
  <c r="O18" i="4" s="1"/>
  <c r="P18" i="4" s="1"/>
  <c r="Q18" i="4" s="1"/>
  <c r="R18" i="4" s="1"/>
  <c r="S18" i="4" s="1"/>
  <c r="T18" i="4" s="1"/>
  <c r="U18" i="4" s="1"/>
  <c r="K19" i="4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K20" i="4"/>
  <c r="L20" i="4"/>
  <c r="M20" i="4"/>
  <c r="N20" i="4" s="1"/>
  <c r="O20" i="4" s="1"/>
  <c r="P20" i="4" s="1"/>
  <c r="Q20" i="4" s="1"/>
  <c r="R20" i="4" s="1"/>
  <c r="S20" i="4" s="1"/>
  <c r="T20" i="4" s="1"/>
  <c r="U20" i="4" s="1"/>
  <c r="K21" i="4"/>
  <c r="L21" i="4" s="1"/>
  <c r="M21" i="4" s="1"/>
  <c r="N21" i="4" s="1"/>
  <c r="O21" i="4" s="1"/>
  <c r="P21" i="4" s="1"/>
  <c r="Q21" i="4" s="1"/>
  <c r="R21" i="4" s="1"/>
  <c r="S21" i="4" s="1"/>
  <c r="T21" i="4" s="1"/>
  <c r="U21" i="4" s="1"/>
  <c r="K22" i="4"/>
  <c r="L22" i="4" s="1"/>
  <c r="M22" i="4" s="1"/>
  <c r="N22" i="4" s="1"/>
  <c r="O22" i="4" s="1"/>
  <c r="P22" i="4" s="1"/>
  <c r="Q22" i="4" s="1"/>
  <c r="R22" i="4" s="1"/>
  <c r="S22" i="4" s="1"/>
  <c r="T22" i="4" s="1"/>
  <c r="U22" i="4" s="1"/>
  <c r="K23" i="4"/>
  <c r="L23" i="4"/>
  <c r="M23" i="4" s="1"/>
  <c r="N23" i="4" s="1"/>
  <c r="O23" i="4" s="1"/>
  <c r="P23" i="4" s="1"/>
  <c r="Q23" i="4" s="1"/>
  <c r="R23" i="4" s="1"/>
  <c r="S23" i="4" s="1"/>
  <c r="T23" i="4" s="1"/>
  <c r="U23" i="4" s="1"/>
  <c r="K24" i="4"/>
  <c r="L24" i="4"/>
  <c r="M24" i="4" s="1"/>
  <c r="N24" i="4" s="1"/>
  <c r="O24" i="4" s="1"/>
  <c r="P24" i="4" s="1"/>
  <c r="Q24" i="4" s="1"/>
  <c r="R24" i="4" s="1"/>
  <c r="S24" i="4" s="1"/>
  <c r="T24" i="4" s="1"/>
  <c r="U24" i="4" s="1"/>
  <c r="K25" i="4"/>
  <c r="L25" i="4" s="1"/>
  <c r="M25" i="4" s="1"/>
  <c r="N25" i="4" s="1"/>
  <c r="O25" i="4" s="1"/>
  <c r="P25" i="4" s="1"/>
  <c r="Q25" i="4" s="1"/>
  <c r="R25" i="4" s="1"/>
  <c r="S25" i="4" s="1"/>
  <c r="T25" i="4" s="1"/>
  <c r="U25" i="4" s="1"/>
  <c r="K26" i="4"/>
  <c r="L26" i="4" s="1"/>
  <c r="M26" i="4" s="1"/>
  <c r="N26" i="4" s="1"/>
  <c r="O26" i="4" s="1"/>
  <c r="P26" i="4" s="1"/>
  <c r="Q26" i="4" s="1"/>
  <c r="R26" i="4" s="1"/>
  <c r="S26" i="4" s="1"/>
  <c r="T26" i="4" s="1"/>
  <c r="U26" i="4" s="1"/>
  <c r="K27" i="4"/>
  <c r="L27" i="4" s="1"/>
  <c r="M27" i="4" s="1"/>
  <c r="N27" i="4" s="1"/>
  <c r="O27" i="4" s="1"/>
  <c r="P27" i="4" s="1"/>
  <c r="Q27" i="4" s="1"/>
  <c r="R27" i="4" s="1"/>
  <c r="S27" i="4" s="1"/>
  <c r="T27" i="4" s="1"/>
  <c r="U27" i="4" s="1"/>
  <c r="K28" i="4"/>
  <c r="L28" i="4" s="1"/>
  <c r="M28" i="4" s="1"/>
  <c r="N28" i="4" s="1"/>
  <c r="O28" i="4" s="1"/>
  <c r="P28" i="4" s="1"/>
  <c r="Q28" i="4" s="1"/>
  <c r="R28" i="4" s="1"/>
  <c r="S28" i="4" s="1"/>
  <c r="T28" i="4" s="1"/>
  <c r="U28" i="4" s="1"/>
  <c r="K29" i="4"/>
  <c r="L29" i="4"/>
  <c r="M29" i="4" s="1"/>
  <c r="N29" i="4" s="1"/>
  <c r="O29" i="4" s="1"/>
  <c r="P29" i="4" s="1"/>
  <c r="Q29" i="4" s="1"/>
  <c r="R29" i="4" s="1"/>
  <c r="S29" i="4" s="1"/>
  <c r="T29" i="4" s="1"/>
  <c r="U29" i="4" s="1"/>
  <c r="K30" i="4"/>
  <c r="L30" i="4" s="1"/>
  <c r="M30" i="4" s="1"/>
  <c r="N30" i="4" s="1"/>
  <c r="O30" i="4" s="1"/>
  <c r="P30" i="4" s="1"/>
  <c r="Q30" i="4" s="1"/>
  <c r="R30" i="4" s="1"/>
  <c r="S30" i="4" s="1"/>
  <c r="T30" i="4" s="1"/>
  <c r="U30" i="4" s="1"/>
  <c r="K31" i="4"/>
  <c r="L31" i="4" s="1"/>
  <c r="M31" i="4" s="1"/>
  <c r="N31" i="4" s="1"/>
  <c r="O31" i="4" s="1"/>
  <c r="P31" i="4" s="1"/>
  <c r="Q31" i="4" s="1"/>
  <c r="R31" i="4" s="1"/>
  <c r="S31" i="4" s="1"/>
  <c r="T31" i="4" s="1"/>
  <c r="U31" i="4" s="1"/>
  <c r="K32" i="4"/>
  <c r="L32" i="4" s="1"/>
  <c r="M32" i="4" s="1"/>
  <c r="N32" i="4" s="1"/>
  <c r="O32" i="4" s="1"/>
  <c r="P32" i="4" s="1"/>
  <c r="Q32" i="4" s="1"/>
  <c r="R32" i="4" s="1"/>
  <c r="S32" i="4" s="1"/>
  <c r="T32" i="4" s="1"/>
  <c r="U32" i="4" s="1"/>
  <c r="K33" i="4"/>
  <c r="L33" i="4"/>
  <c r="M33" i="4"/>
  <c r="N33" i="4"/>
  <c r="O33" i="4" s="1"/>
  <c r="P33" i="4" s="1"/>
  <c r="Q33" i="4" s="1"/>
  <c r="R33" i="4" s="1"/>
  <c r="S33" i="4" s="1"/>
  <c r="T33" i="4" s="1"/>
  <c r="U33" i="4" s="1"/>
  <c r="K34" i="4"/>
  <c r="L34" i="4"/>
  <c r="M34" i="4" s="1"/>
  <c r="N34" i="4" s="1"/>
  <c r="O34" i="4" s="1"/>
  <c r="P34" i="4" s="1"/>
  <c r="Q34" i="4" s="1"/>
  <c r="R34" i="4" s="1"/>
  <c r="S34" i="4" s="1"/>
  <c r="T34" i="4" s="1"/>
  <c r="U34" i="4" s="1"/>
  <c r="K35" i="4"/>
  <c r="L35" i="4" s="1"/>
  <c r="M35" i="4" s="1"/>
  <c r="N35" i="4" s="1"/>
  <c r="O35" i="4" s="1"/>
  <c r="P35" i="4" s="1"/>
  <c r="Q35" i="4" s="1"/>
  <c r="R35" i="4" s="1"/>
  <c r="S35" i="4" s="1"/>
  <c r="T35" i="4" s="1"/>
  <c r="U35" i="4" s="1"/>
  <c r="K36" i="4"/>
  <c r="L36" i="4"/>
  <c r="M36" i="4"/>
  <c r="N36" i="4" s="1"/>
  <c r="O36" i="4" s="1"/>
  <c r="P36" i="4" s="1"/>
  <c r="Q36" i="4" s="1"/>
  <c r="R36" i="4" s="1"/>
  <c r="S36" i="4" s="1"/>
  <c r="T36" i="4" s="1"/>
  <c r="U36" i="4" s="1"/>
  <c r="K37" i="4"/>
  <c r="L37" i="4" s="1"/>
  <c r="M37" i="4" s="1"/>
  <c r="N37" i="4" s="1"/>
  <c r="O37" i="4" s="1"/>
  <c r="P37" i="4" s="1"/>
  <c r="Q37" i="4" s="1"/>
  <c r="R37" i="4" s="1"/>
  <c r="S37" i="4" s="1"/>
  <c r="T37" i="4" s="1"/>
  <c r="U37" i="4" s="1"/>
  <c r="K38" i="4"/>
  <c r="L38" i="4" s="1"/>
  <c r="M38" i="4" s="1"/>
  <c r="N38" i="4" s="1"/>
  <c r="O38" i="4" s="1"/>
  <c r="P38" i="4" s="1"/>
  <c r="Q38" i="4" s="1"/>
  <c r="R38" i="4" s="1"/>
  <c r="S38" i="4" s="1"/>
  <c r="T38" i="4" s="1"/>
  <c r="U38" i="4" s="1"/>
  <c r="K39" i="4"/>
  <c r="L39" i="4"/>
  <c r="M39" i="4" s="1"/>
  <c r="N39" i="4" s="1"/>
  <c r="O39" i="4" s="1"/>
  <c r="P39" i="4" s="1"/>
  <c r="Q39" i="4" s="1"/>
  <c r="R39" i="4" s="1"/>
  <c r="S39" i="4" s="1"/>
  <c r="T39" i="4" s="1"/>
  <c r="U39" i="4" s="1"/>
  <c r="K40" i="4"/>
  <c r="L40" i="4"/>
  <c r="M40" i="4" s="1"/>
  <c r="N40" i="4" s="1"/>
  <c r="O40" i="4" s="1"/>
  <c r="P40" i="4" s="1"/>
  <c r="Q40" i="4" s="1"/>
  <c r="R40" i="4" s="1"/>
  <c r="S40" i="4" s="1"/>
  <c r="T40" i="4" s="1"/>
  <c r="U40" i="4" s="1"/>
  <c r="K41" i="4"/>
  <c r="L41" i="4" s="1"/>
  <c r="M41" i="4" s="1"/>
  <c r="N41" i="4" s="1"/>
  <c r="O41" i="4" s="1"/>
  <c r="P41" i="4" s="1"/>
  <c r="Q41" i="4" s="1"/>
  <c r="R41" i="4" s="1"/>
  <c r="S41" i="4" s="1"/>
  <c r="T41" i="4" s="1"/>
  <c r="U41" i="4" s="1"/>
  <c r="K42" i="4"/>
  <c r="L42" i="4" s="1"/>
  <c r="M42" i="4" s="1"/>
  <c r="N42" i="4" s="1"/>
  <c r="O42" i="4" s="1"/>
  <c r="P42" i="4" s="1"/>
  <c r="Q42" i="4" s="1"/>
  <c r="R42" i="4" s="1"/>
  <c r="S42" i="4" s="1"/>
  <c r="T42" i="4" s="1"/>
  <c r="U42" i="4" s="1"/>
  <c r="K43" i="4"/>
  <c r="L43" i="4" s="1"/>
  <c r="M43" i="4" s="1"/>
  <c r="N43" i="4" s="1"/>
  <c r="O43" i="4" s="1"/>
  <c r="P43" i="4" s="1"/>
  <c r="Q43" i="4" s="1"/>
  <c r="R43" i="4" s="1"/>
  <c r="S43" i="4" s="1"/>
  <c r="T43" i="4" s="1"/>
  <c r="U43" i="4" s="1"/>
  <c r="K44" i="4"/>
  <c r="L44" i="4" s="1"/>
  <c r="M44" i="4" s="1"/>
  <c r="N44" i="4" s="1"/>
  <c r="O44" i="4" s="1"/>
  <c r="P44" i="4" s="1"/>
  <c r="Q44" i="4" s="1"/>
  <c r="R44" i="4" s="1"/>
  <c r="S44" i="4" s="1"/>
  <c r="T44" i="4" s="1"/>
  <c r="U44" i="4" s="1"/>
  <c r="K45" i="4"/>
  <c r="L45" i="4"/>
  <c r="M45" i="4" s="1"/>
  <c r="N45" i="4" s="1"/>
  <c r="O45" i="4" s="1"/>
  <c r="P45" i="4" s="1"/>
  <c r="Q45" i="4" s="1"/>
  <c r="R45" i="4" s="1"/>
  <c r="S45" i="4" s="1"/>
  <c r="T45" i="4" s="1"/>
  <c r="U45" i="4" s="1"/>
  <c r="K46" i="4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K47" i="4"/>
  <c r="L47" i="4" s="1"/>
  <c r="M47" i="4" s="1"/>
  <c r="N47" i="4" s="1"/>
  <c r="O47" i="4" s="1"/>
  <c r="P47" i="4" s="1"/>
  <c r="Q47" i="4" s="1"/>
  <c r="R47" i="4" s="1"/>
  <c r="S47" i="4" s="1"/>
  <c r="T47" i="4" s="1"/>
  <c r="U47" i="4" s="1"/>
  <c r="K48" i="4"/>
  <c r="L48" i="4" s="1"/>
  <c r="M48" i="4" s="1"/>
  <c r="N48" i="4" s="1"/>
  <c r="O48" i="4" s="1"/>
  <c r="P48" i="4" s="1"/>
  <c r="Q48" i="4" s="1"/>
  <c r="R48" i="4" s="1"/>
  <c r="S48" i="4" s="1"/>
  <c r="T48" i="4" s="1"/>
  <c r="U48" i="4" s="1"/>
  <c r="K49" i="4"/>
  <c r="L49" i="4"/>
  <c r="M49" i="4"/>
  <c r="N49" i="4"/>
  <c r="O49" i="4" s="1"/>
  <c r="P49" i="4" s="1"/>
  <c r="Q49" i="4" s="1"/>
  <c r="R49" i="4" s="1"/>
  <c r="S49" i="4" s="1"/>
  <c r="T49" i="4" s="1"/>
  <c r="U49" i="4" s="1"/>
  <c r="K50" i="4"/>
  <c r="L50" i="4"/>
  <c r="M50" i="4" s="1"/>
  <c r="N50" i="4" s="1"/>
  <c r="O50" i="4" s="1"/>
  <c r="P50" i="4" s="1"/>
  <c r="Q50" i="4" s="1"/>
  <c r="R50" i="4" s="1"/>
  <c r="S50" i="4" s="1"/>
  <c r="T50" i="4" s="1"/>
  <c r="U50" i="4" s="1"/>
  <c r="K51" i="4"/>
  <c r="L51" i="4" s="1"/>
  <c r="M51" i="4" s="1"/>
  <c r="N51" i="4" s="1"/>
  <c r="O51" i="4" s="1"/>
  <c r="P51" i="4" s="1"/>
  <c r="Q51" i="4" s="1"/>
  <c r="R51" i="4" s="1"/>
  <c r="S51" i="4" s="1"/>
  <c r="T51" i="4" s="1"/>
  <c r="U51" i="4" s="1"/>
  <c r="L2" i="4"/>
  <c r="M2" i="4" s="1"/>
  <c r="N2" i="4" s="1"/>
  <c r="O2" i="4" s="1"/>
  <c r="P2" i="4" s="1"/>
  <c r="Q2" i="4" s="1"/>
  <c r="R2" i="4" s="1"/>
  <c r="S2" i="4" s="1"/>
  <c r="T2" i="4" s="1"/>
  <c r="U2" i="4" s="1"/>
  <c r="K2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I45" i="4"/>
  <c r="J45" i="4"/>
  <c r="I46" i="4"/>
  <c r="J46" i="4"/>
  <c r="I47" i="4"/>
  <c r="J47" i="4"/>
  <c r="I48" i="4"/>
  <c r="J48" i="4"/>
  <c r="I49" i="4"/>
  <c r="J49" i="4"/>
  <c r="I50" i="4"/>
  <c r="J50" i="4"/>
  <c r="I51" i="4"/>
  <c r="J51" i="4"/>
  <c r="J2" i="4"/>
  <c r="I2" i="4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2" i="4"/>
  <c r="H2" i="4" s="1"/>
  <c r="H3" i="3"/>
  <c r="H52" i="3" s="1"/>
  <c r="I3" i="3"/>
  <c r="J3" i="3"/>
  <c r="K3" i="3"/>
  <c r="H4" i="3"/>
  <c r="I4" i="3"/>
  <c r="J4" i="3"/>
  <c r="K4" i="3"/>
  <c r="H5" i="3"/>
  <c r="I5" i="3"/>
  <c r="J5" i="3"/>
  <c r="K5" i="3"/>
  <c r="H6" i="3"/>
  <c r="I6" i="3"/>
  <c r="J6" i="3"/>
  <c r="K6" i="3"/>
  <c r="H7" i="3"/>
  <c r="I7" i="3"/>
  <c r="J7" i="3"/>
  <c r="K7" i="3"/>
  <c r="H8" i="3"/>
  <c r="I8" i="3"/>
  <c r="J8" i="3"/>
  <c r="K8" i="3"/>
  <c r="H9" i="3"/>
  <c r="I9" i="3"/>
  <c r="J9" i="3"/>
  <c r="K9" i="3"/>
  <c r="H10" i="3"/>
  <c r="I10" i="3"/>
  <c r="J10" i="3"/>
  <c r="K10" i="3"/>
  <c r="H11" i="3"/>
  <c r="I11" i="3"/>
  <c r="J11" i="3"/>
  <c r="K11" i="3"/>
  <c r="H12" i="3"/>
  <c r="I12" i="3"/>
  <c r="J12" i="3"/>
  <c r="K12" i="3"/>
  <c r="H13" i="3"/>
  <c r="I13" i="3"/>
  <c r="J13" i="3"/>
  <c r="K13" i="3"/>
  <c r="H14" i="3"/>
  <c r="I14" i="3"/>
  <c r="J14" i="3"/>
  <c r="K14" i="3"/>
  <c r="H15" i="3"/>
  <c r="I15" i="3"/>
  <c r="J15" i="3"/>
  <c r="K15" i="3"/>
  <c r="H16" i="3"/>
  <c r="I16" i="3"/>
  <c r="J16" i="3"/>
  <c r="K16" i="3"/>
  <c r="H17" i="3"/>
  <c r="I17" i="3"/>
  <c r="J17" i="3"/>
  <c r="K17" i="3"/>
  <c r="H18" i="3"/>
  <c r="I18" i="3"/>
  <c r="J18" i="3"/>
  <c r="K18" i="3"/>
  <c r="H19" i="3"/>
  <c r="I19" i="3"/>
  <c r="J19" i="3"/>
  <c r="K19" i="3"/>
  <c r="H20" i="3"/>
  <c r="I20" i="3"/>
  <c r="J20" i="3"/>
  <c r="K20" i="3"/>
  <c r="H21" i="3"/>
  <c r="I21" i="3"/>
  <c r="J21" i="3"/>
  <c r="K21" i="3"/>
  <c r="H22" i="3"/>
  <c r="I22" i="3"/>
  <c r="J22" i="3"/>
  <c r="K22" i="3"/>
  <c r="H23" i="3"/>
  <c r="I23" i="3"/>
  <c r="J23" i="3"/>
  <c r="K23" i="3"/>
  <c r="H24" i="3"/>
  <c r="I24" i="3"/>
  <c r="J24" i="3"/>
  <c r="K24" i="3"/>
  <c r="H25" i="3"/>
  <c r="I25" i="3"/>
  <c r="J25" i="3"/>
  <c r="K25" i="3"/>
  <c r="H26" i="3"/>
  <c r="I26" i="3"/>
  <c r="J26" i="3"/>
  <c r="K26" i="3"/>
  <c r="H27" i="3"/>
  <c r="I27" i="3"/>
  <c r="J27" i="3"/>
  <c r="K27" i="3"/>
  <c r="H28" i="3"/>
  <c r="I28" i="3"/>
  <c r="J28" i="3"/>
  <c r="K28" i="3"/>
  <c r="H29" i="3"/>
  <c r="I29" i="3"/>
  <c r="J29" i="3"/>
  <c r="K29" i="3"/>
  <c r="H30" i="3"/>
  <c r="I30" i="3"/>
  <c r="J30" i="3"/>
  <c r="K30" i="3"/>
  <c r="H31" i="3"/>
  <c r="I31" i="3"/>
  <c r="J31" i="3"/>
  <c r="K31" i="3"/>
  <c r="H32" i="3"/>
  <c r="I32" i="3"/>
  <c r="J32" i="3"/>
  <c r="K32" i="3"/>
  <c r="H33" i="3"/>
  <c r="I33" i="3"/>
  <c r="J33" i="3"/>
  <c r="K33" i="3"/>
  <c r="H34" i="3"/>
  <c r="I34" i="3"/>
  <c r="J34" i="3"/>
  <c r="K34" i="3"/>
  <c r="H35" i="3"/>
  <c r="I35" i="3"/>
  <c r="J35" i="3"/>
  <c r="K35" i="3"/>
  <c r="H36" i="3"/>
  <c r="I36" i="3"/>
  <c r="J36" i="3"/>
  <c r="K36" i="3"/>
  <c r="H37" i="3"/>
  <c r="I37" i="3"/>
  <c r="J37" i="3"/>
  <c r="K37" i="3"/>
  <c r="H38" i="3"/>
  <c r="I38" i="3"/>
  <c r="J38" i="3"/>
  <c r="K38" i="3"/>
  <c r="H39" i="3"/>
  <c r="I39" i="3"/>
  <c r="J39" i="3"/>
  <c r="K39" i="3"/>
  <c r="H40" i="3"/>
  <c r="I40" i="3"/>
  <c r="J40" i="3"/>
  <c r="K40" i="3"/>
  <c r="H41" i="3"/>
  <c r="I41" i="3"/>
  <c r="J41" i="3"/>
  <c r="K41" i="3"/>
  <c r="H42" i="3"/>
  <c r="I42" i="3"/>
  <c r="J42" i="3"/>
  <c r="K42" i="3"/>
  <c r="H43" i="3"/>
  <c r="I43" i="3"/>
  <c r="J43" i="3"/>
  <c r="K43" i="3"/>
  <c r="H44" i="3"/>
  <c r="I44" i="3"/>
  <c r="J44" i="3"/>
  <c r="K44" i="3"/>
  <c r="H45" i="3"/>
  <c r="I45" i="3"/>
  <c r="J45" i="3"/>
  <c r="K45" i="3"/>
  <c r="H46" i="3"/>
  <c r="I46" i="3"/>
  <c r="J46" i="3"/>
  <c r="K46" i="3"/>
  <c r="H47" i="3"/>
  <c r="I47" i="3"/>
  <c r="J47" i="3"/>
  <c r="K47" i="3"/>
  <c r="H48" i="3"/>
  <c r="I48" i="3"/>
  <c r="J48" i="3"/>
  <c r="K48" i="3"/>
  <c r="H49" i="3"/>
  <c r="I49" i="3"/>
  <c r="J49" i="3"/>
  <c r="K49" i="3"/>
  <c r="H50" i="3"/>
  <c r="I50" i="3"/>
  <c r="J50" i="3"/>
  <c r="K50" i="3"/>
  <c r="H51" i="3"/>
  <c r="I51" i="3"/>
  <c r="J51" i="3"/>
  <c r="K51" i="3"/>
  <c r="I2" i="3"/>
  <c r="J2" i="3"/>
  <c r="J52" i="3" s="1"/>
  <c r="K2" i="3"/>
  <c r="H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L2" i="1"/>
  <c r="M2" i="1"/>
  <c r="N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I52" i="2"/>
  <c r="J52" i="2"/>
  <c r="K52" i="2"/>
  <c r="H5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H45" i="2"/>
  <c r="I45" i="2"/>
  <c r="J45" i="2"/>
  <c r="K45" i="2"/>
  <c r="H46" i="2"/>
  <c r="I46" i="2"/>
  <c r="J46" i="2"/>
  <c r="K46" i="2"/>
  <c r="H47" i="2"/>
  <c r="I47" i="2"/>
  <c r="J47" i="2"/>
  <c r="K47" i="2"/>
  <c r="H48" i="2"/>
  <c r="I48" i="2"/>
  <c r="J48" i="2"/>
  <c r="K48" i="2"/>
  <c r="H49" i="2"/>
  <c r="I49" i="2"/>
  <c r="J49" i="2"/>
  <c r="K49" i="2"/>
  <c r="H50" i="2"/>
  <c r="I50" i="2"/>
  <c r="J50" i="2"/>
  <c r="K50" i="2"/>
  <c r="H51" i="2"/>
  <c r="I51" i="2"/>
  <c r="J51" i="2"/>
  <c r="K51" i="2"/>
  <c r="H3" i="2"/>
  <c r="I3" i="2"/>
  <c r="J3" i="2"/>
  <c r="K3" i="2"/>
  <c r="H4" i="2"/>
  <c r="I4" i="2"/>
  <c r="J4" i="2"/>
  <c r="K4" i="2"/>
  <c r="H5" i="2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I2" i="2"/>
  <c r="J2" i="2"/>
  <c r="K2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2" i="2"/>
  <c r="I52" i="3" l="1"/>
  <c r="K5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Zapytanie — kraina" description="Połączenie z zapytaniem „kraina” w skoroszycie." type="5" refreshedVersion="8" background="1" saveData="1">
    <dbPr connection="Provider=Microsoft.Mashup.OleDb.1;Data Source=$Workbook$;Location=kraina;Extended Properties=&quot;&quot;" command="SELECT * FROM [kraina]"/>
  </connection>
  <connection id="2" xr16:uid="{00000000-0015-0000-FFFF-FFFF01000000}" keepAlive="1" name="Zapytanie — kraina (2)" description="Połączenie z zapytaniem „kraina (2)” w skoroszycie." type="5" refreshedVersion="8" background="1" saveData="1">
    <dbPr connection="Provider=Microsoft.Mashup.OleDb.1;Data Source=$Workbook$;Location=&quot;kraina (2)&quot;;Extended Properties=&quot;&quot;" command="SELECT * FROM [kraina (2)]"/>
  </connection>
  <connection id="3" xr16:uid="{00000000-0015-0000-FFFF-FFFF02000000}" keepAlive="1" name="Zapytanie — kraina (3)" description="Połączenie z zapytaniem „kraina (3)” w skoroszycie." type="5" refreshedVersion="8" background="1" saveData="1">
    <dbPr connection="Provider=Microsoft.Mashup.OleDb.1;Data Source=$Workbook$;Location=&quot;kraina (3)&quot;;Extended Properties=&quot;&quot;" command="SELECT * FROM [kraina (3)]"/>
  </connection>
  <connection id="4" xr16:uid="{00000000-0015-0000-FFFF-FFFF03000000}" keepAlive="1" name="Zapytanie — kraina (4)" description="Połączenie z zapytaniem „kraina (4)” w skoroszycie." type="5" refreshedVersion="8" background="1" saveData="1">
    <dbPr connection="Provider=Microsoft.Mashup.OleDb.1;Data Source=$Workbook$;Location=&quot;kraina (4)&quot;;Extended Properties=&quot;&quot;" command="SELECT * FROM [kraina (4)]"/>
  </connection>
</connections>
</file>

<file path=xl/sharedStrings.xml><?xml version="1.0" encoding="utf-8"?>
<sst xmlns="http://schemas.openxmlformats.org/spreadsheetml/2006/main" count="303" uniqueCount="72">
  <si>
    <t>Column1</t>
  </si>
  <si>
    <t>Column2</t>
  </si>
  <si>
    <t>Column3</t>
  </si>
  <si>
    <t>Column4</t>
  </si>
  <si>
    <t>Column5</t>
  </si>
  <si>
    <t>w01D</t>
  </si>
  <si>
    <t>w02D</t>
  </si>
  <si>
    <t>w03C</t>
  </si>
  <si>
    <t>w04D</t>
  </si>
  <si>
    <t>w05A</t>
  </si>
  <si>
    <t>w06D</t>
  </si>
  <si>
    <t>w07B</t>
  </si>
  <si>
    <t>w08A</t>
  </si>
  <si>
    <t>w09C</t>
  </si>
  <si>
    <t>w10C</t>
  </si>
  <si>
    <t>w11D</t>
  </si>
  <si>
    <t>w12C</t>
  </si>
  <si>
    <t>w13A</t>
  </si>
  <si>
    <t>w14A</t>
  </si>
  <si>
    <t>w15A</t>
  </si>
  <si>
    <t>w16C</t>
  </si>
  <si>
    <t>w17A</t>
  </si>
  <si>
    <t>w18D</t>
  </si>
  <si>
    <t>w19C</t>
  </si>
  <si>
    <t>w20C</t>
  </si>
  <si>
    <t>w21A</t>
  </si>
  <si>
    <t>w22B</t>
  </si>
  <si>
    <t>w23B</t>
  </si>
  <si>
    <t>w24C</t>
  </si>
  <si>
    <t>w25B</t>
  </si>
  <si>
    <t>w26C</t>
  </si>
  <si>
    <t>w27C</t>
  </si>
  <si>
    <t>w28D</t>
  </si>
  <si>
    <t>w29A</t>
  </si>
  <si>
    <t>w30C</t>
  </si>
  <si>
    <t>w31C</t>
  </si>
  <si>
    <t>w32D</t>
  </si>
  <si>
    <t>w33B</t>
  </si>
  <si>
    <t>w34C</t>
  </si>
  <si>
    <t>w35C</t>
  </si>
  <si>
    <t>w36B</t>
  </si>
  <si>
    <t>w37A</t>
  </si>
  <si>
    <t>w38B</t>
  </si>
  <si>
    <t>w39D</t>
  </si>
  <si>
    <t>w40A</t>
  </si>
  <si>
    <t>w41D</t>
  </si>
  <si>
    <t>w42B</t>
  </si>
  <si>
    <t>w43D</t>
  </si>
  <si>
    <t>w44C</t>
  </si>
  <si>
    <t>w45B</t>
  </si>
  <si>
    <t>w46C</t>
  </si>
  <si>
    <t>w47B</t>
  </si>
  <si>
    <t>w48C</t>
  </si>
  <si>
    <t>w49C</t>
  </si>
  <si>
    <t>w50B</t>
  </si>
  <si>
    <t>A</t>
  </si>
  <si>
    <t>B</t>
  </si>
  <si>
    <t>C</t>
  </si>
  <si>
    <t>D</t>
  </si>
  <si>
    <t>prawy</t>
  </si>
  <si>
    <t>kobiety13</t>
  </si>
  <si>
    <t>mezczyzni13</t>
  </si>
  <si>
    <t>kobiety14</t>
  </si>
  <si>
    <t>mezczyzni14</t>
  </si>
  <si>
    <t>woj.</t>
  </si>
  <si>
    <t>warunek</t>
  </si>
  <si>
    <t>suma woj.</t>
  </si>
  <si>
    <t>tempo wzrostu</t>
  </si>
  <si>
    <t>zaokr</t>
  </si>
  <si>
    <t>w12c</t>
  </si>
  <si>
    <t>czy przedludnienie 2025</t>
  </si>
  <si>
    <t>odp 18 woj.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</si>
</sst>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1" xfId="0" applyNumberFormat="1" applyFont="1" applyFill="1" applyBorder="1"/>
    <xf numFmtId="0" fontId="0" fillId="0" borderId="1" xfId="0" applyNumberFormat="1" applyFont="1" applyBorder="1"/>
    <xf numFmtId="0" fontId="0" fillId="5" borderId="0" xfId="0" applyFill="1"/>
  </cellXfs>
  <cellStyles count="1">
    <cellStyle name="Normalny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ludność w 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zad5_1!$M$1:$P$1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zad5_1!$M$2:$P$2</c:f>
              <c:numCache>
                <c:formatCode>General</c:formatCode>
                <c:ptCount val="4"/>
                <c:pt idx="0">
                  <c:v>33929579</c:v>
                </c:pt>
                <c:pt idx="1">
                  <c:v>41736619</c:v>
                </c:pt>
                <c:pt idx="2">
                  <c:v>57649017</c:v>
                </c:pt>
                <c:pt idx="3">
                  <c:v>36530387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1A-41EE-84CB-040585C4C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557247"/>
        <c:axId val="573558079"/>
      </c:barChart>
      <c:catAx>
        <c:axId val="57355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3558079"/>
        <c:crosses val="autoZero"/>
        <c:auto val="1"/>
        <c:lblAlgn val="ctr"/>
        <c:lblOffset val="100"/>
        <c:noMultiLvlLbl val="0"/>
      </c:catAx>
      <c:valAx>
        <c:axId val="57355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355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8</xdr:row>
      <xdr:rowOff>61912</xdr:rowOff>
    </xdr:from>
    <xdr:to>
      <xdr:col>22</xdr:col>
      <xdr:colOff>352425</xdr:colOff>
      <xdr:row>22</xdr:row>
      <xdr:rowOff>138112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618BA18-168D-6847-E577-A0CFCC607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0000000-0016-0000-0100-000001000000}" autoFormatId="16" applyNumberFormats="0" applyBorderFormats="0" applyFontFormats="0" applyPatternFormats="0" applyAlignmentFormats="0" applyWidthHeightFormats="0">
  <queryTableRefresh nextId="7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200-000002000000}" autoFormatId="16" applyNumberFormats="0" applyBorderFormats="0" applyFontFormats="0" applyPatternFormats="0" applyAlignmentFormats="0" applyWidthHeightFormats="0">
  <queryTableRefresh nextId="7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0000000-0016-0000-0300-000003000000}" autoFormatId="16" applyNumberFormats="0" applyBorderFormats="0" applyFontFormats="0" applyPatternFormats="0" applyAlignmentFormats="0" applyWidthHeightFormats="0">
  <queryTableRefresh nextId="7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kraina" displayName="kraina" ref="A1:E51" tableType="queryTable" totalsRowShown="0">
  <autoFilter ref="A1:E51" xr:uid="{00000000-0009-0000-0100-000001000000}"/>
  <tableColumns count="5">
    <tableColumn id="1" xr3:uid="{00000000-0010-0000-0000-000001000000}" uniqueName="1" name="Column1" queryTableFieldId="1" dataDxfId="3"/>
    <tableColumn id="2" xr3:uid="{00000000-0010-0000-0000-000002000000}" uniqueName="2" name="Column2" queryTableFieldId="2"/>
    <tableColumn id="3" xr3:uid="{00000000-0010-0000-0000-000003000000}" uniqueName="3" name="Column3" queryTableFieldId="3"/>
    <tableColumn id="4" xr3:uid="{00000000-0010-0000-0000-000004000000}" uniqueName="4" name="Column4" queryTableFieldId="4"/>
    <tableColumn id="5" xr3:uid="{00000000-0010-0000-0000-000005000000}" uniqueName="5" name="Column5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kraina4" displayName="kraina4" ref="A1:E51" tableType="queryTable" totalsRowShown="0">
  <autoFilter ref="A1:E51" xr:uid="{00000000-0009-0000-0100-000003000000}"/>
  <tableColumns count="5">
    <tableColumn id="1" xr3:uid="{00000000-0010-0000-0100-000001000000}" uniqueName="1" name="woj." queryTableFieldId="1" dataDxfId="2"/>
    <tableColumn id="2" xr3:uid="{00000000-0010-0000-0100-000002000000}" uniqueName="2" name="kobiety13" queryTableFieldId="2"/>
    <tableColumn id="3" xr3:uid="{00000000-0010-0000-0100-000003000000}" uniqueName="3" name="mezczyzni13" queryTableFieldId="3"/>
    <tableColumn id="4" xr3:uid="{00000000-0010-0000-0100-000004000000}" uniqueName="4" name="kobiety14" queryTableFieldId="4"/>
    <tableColumn id="5" xr3:uid="{00000000-0010-0000-0100-000005000000}" uniqueName="5" name="mezczyzni14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kraina5" displayName="kraina5" ref="A1:E51" tableType="queryTable" totalsRowShown="0">
  <autoFilter ref="A1:E51" xr:uid="{00000000-0009-0000-0100-000004000000}"/>
  <tableColumns count="5">
    <tableColumn id="1" xr3:uid="{00000000-0010-0000-0200-000001000000}" uniqueName="1" name="Column1" queryTableFieldId="1" dataDxf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kraina6" displayName="kraina6" ref="A1:E51" tableType="queryTable" totalsRowShown="0">
  <autoFilter ref="A1:E51" xr:uid="{00000000-0009-0000-0100-000005000000}"/>
  <tableColumns count="5">
    <tableColumn id="1" xr3:uid="{00000000-0010-0000-0300-000001000000}" uniqueName="1" name="Column1" queryTableFieldId="1" dataDxfId="0"/>
    <tableColumn id="2" xr3:uid="{00000000-0010-0000-0300-000002000000}" uniqueName="2" name="Column2" queryTableFieldId="2"/>
    <tableColumn id="3" xr3:uid="{00000000-0010-0000-0300-000003000000}" uniqueName="3" name="Column3" queryTableFieldId="3"/>
    <tableColumn id="4" xr3:uid="{00000000-0010-0000-0300-000004000000}" uniqueName="4" name="Column4" queryTableFieldId="4"/>
    <tableColumn id="5" xr3:uid="{00000000-0010-0000-0300-000005000000}" uniqueName="5" name="Column5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"/>
  <sheetViews>
    <sheetView topLeftCell="A28" workbookViewId="0">
      <selection sqref="A1:E51"/>
    </sheetView>
  </sheetViews>
  <sheetFormatPr defaultRowHeight="15" x14ac:dyDescent="0.25"/>
  <cols>
    <col min="1" max="5" width="11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59</v>
      </c>
      <c r="H1" t="s">
        <v>55</v>
      </c>
      <c r="I1" t="s">
        <v>56</v>
      </c>
      <c r="J1" t="s">
        <v>57</v>
      </c>
      <c r="K1" t="s">
        <v>58</v>
      </c>
      <c r="M1" t="s">
        <v>55</v>
      </c>
      <c r="N1" t="s">
        <v>56</v>
      </c>
      <c r="O1" t="s">
        <v>57</v>
      </c>
      <c r="P1" t="s">
        <v>58</v>
      </c>
    </row>
    <row r="2" spans="1:16" x14ac:dyDescent="0.25">
      <c r="A2" s="1" t="s">
        <v>5</v>
      </c>
      <c r="B2">
        <v>1415007</v>
      </c>
      <c r="C2">
        <v>1397195</v>
      </c>
      <c r="D2">
        <v>1499070</v>
      </c>
      <c r="E2">
        <v>1481105</v>
      </c>
      <c r="G2" t="str">
        <f>RIGHT(A2)</f>
        <v>D</v>
      </c>
      <c r="H2">
        <f>IF($G2=H$1,SUM($B2:$C2),0)</f>
        <v>0</v>
      </c>
      <c r="I2">
        <f t="shared" ref="I2:K17" si="0">IF($G2=I$1,SUM($B2:$C2),0)</f>
        <v>0</v>
      </c>
      <c r="J2">
        <f t="shared" si="0"/>
        <v>0</v>
      </c>
      <c r="K2">
        <f t="shared" si="0"/>
        <v>2812202</v>
      </c>
      <c r="M2" s="3">
        <v>33929579</v>
      </c>
      <c r="N2" s="3">
        <v>41736619</v>
      </c>
      <c r="O2" s="3">
        <v>57649017</v>
      </c>
      <c r="P2" s="3">
        <v>36530387</v>
      </c>
    </row>
    <row r="3" spans="1:16" x14ac:dyDescent="0.25">
      <c r="A3" s="1" t="s">
        <v>6</v>
      </c>
      <c r="B3">
        <v>1711390</v>
      </c>
      <c r="C3">
        <v>1641773</v>
      </c>
      <c r="D3">
        <v>1522030</v>
      </c>
      <c r="E3">
        <v>1618733</v>
      </c>
      <c r="G3" t="str">
        <f t="shared" ref="G3:G51" si="1">RIGHT(A3)</f>
        <v>D</v>
      </c>
      <c r="H3">
        <f t="shared" ref="H3:K18" si="2">IF($G3=H$1,SUM($B3:$C3),0)</f>
        <v>0</v>
      </c>
      <c r="I3">
        <f t="shared" si="0"/>
        <v>0</v>
      </c>
      <c r="J3">
        <f t="shared" si="0"/>
        <v>0</v>
      </c>
      <c r="K3">
        <f t="shared" si="0"/>
        <v>3353163</v>
      </c>
    </row>
    <row r="4" spans="1:16" x14ac:dyDescent="0.25">
      <c r="A4" s="1" t="s">
        <v>7</v>
      </c>
      <c r="B4">
        <v>1165105</v>
      </c>
      <c r="C4">
        <v>1278732</v>
      </c>
      <c r="D4">
        <v>1299953</v>
      </c>
      <c r="E4">
        <v>1191621</v>
      </c>
      <c r="G4" t="str">
        <f t="shared" si="1"/>
        <v>C</v>
      </c>
      <c r="H4">
        <f t="shared" si="2"/>
        <v>0</v>
      </c>
      <c r="I4">
        <f t="shared" si="0"/>
        <v>0</v>
      </c>
      <c r="J4">
        <f t="shared" si="0"/>
        <v>2443837</v>
      </c>
      <c r="K4">
        <f t="shared" si="0"/>
        <v>0</v>
      </c>
    </row>
    <row r="5" spans="1:16" x14ac:dyDescent="0.25">
      <c r="A5" s="1" t="s">
        <v>8</v>
      </c>
      <c r="B5">
        <v>949065</v>
      </c>
      <c r="C5">
        <v>1026050</v>
      </c>
      <c r="D5">
        <v>688027</v>
      </c>
      <c r="E5">
        <v>723233</v>
      </c>
      <c r="G5" t="str">
        <f t="shared" si="1"/>
        <v>D</v>
      </c>
      <c r="H5">
        <f t="shared" si="2"/>
        <v>0</v>
      </c>
      <c r="I5">
        <f t="shared" si="0"/>
        <v>0</v>
      </c>
      <c r="J5">
        <f t="shared" si="0"/>
        <v>0</v>
      </c>
      <c r="K5">
        <f t="shared" si="0"/>
        <v>1975115</v>
      </c>
    </row>
    <row r="6" spans="1:16" x14ac:dyDescent="0.25">
      <c r="A6" s="1" t="s">
        <v>9</v>
      </c>
      <c r="B6">
        <v>2436107</v>
      </c>
      <c r="C6">
        <v>2228622</v>
      </c>
      <c r="D6">
        <v>1831600</v>
      </c>
      <c r="E6">
        <v>1960624</v>
      </c>
      <c r="G6" t="str">
        <f t="shared" si="1"/>
        <v>A</v>
      </c>
      <c r="H6">
        <f t="shared" si="2"/>
        <v>4664729</v>
      </c>
      <c r="I6">
        <f t="shared" si="0"/>
        <v>0</v>
      </c>
      <c r="J6">
        <f t="shared" si="0"/>
        <v>0</v>
      </c>
      <c r="K6">
        <f t="shared" si="0"/>
        <v>0</v>
      </c>
    </row>
    <row r="7" spans="1:16" x14ac:dyDescent="0.25">
      <c r="A7" s="1" t="s">
        <v>10</v>
      </c>
      <c r="B7">
        <v>1846928</v>
      </c>
      <c r="C7">
        <v>1851433</v>
      </c>
      <c r="D7">
        <v>2125113</v>
      </c>
      <c r="E7">
        <v>2028635</v>
      </c>
      <c r="G7" t="str">
        <f t="shared" si="1"/>
        <v>D</v>
      </c>
      <c r="H7">
        <f t="shared" si="2"/>
        <v>0</v>
      </c>
      <c r="I7">
        <f t="shared" si="0"/>
        <v>0</v>
      </c>
      <c r="J7">
        <f t="shared" si="0"/>
        <v>0</v>
      </c>
      <c r="K7">
        <f t="shared" si="0"/>
        <v>3698361</v>
      </c>
    </row>
    <row r="8" spans="1:16" x14ac:dyDescent="0.25">
      <c r="A8" s="1" t="s">
        <v>11</v>
      </c>
      <c r="B8">
        <v>3841577</v>
      </c>
      <c r="C8">
        <v>3848394</v>
      </c>
      <c r="D8">
        <v>3595975</v>
      </c>
      <c r="E8">
        <v>3123039</v>
      </c>
      <c r="G8" t="str">
        <f t="shared" si="1"/>
        <v>B</v>
      </c>
      <c r="H8">
        <f t="shared" si="2"/>
        <v>0</v>
      </c>
      <c r="I8">
        <f t="shared" si="0"/>
        <v>7689971</v>
      </c>
      <c r="J8">
        <f t="shared" si="0"/>
        <v>0</v>
      </c>
      <c r="K8">
        <f t="shared" si="0"/>
        <v>0</v>
      </c>
    </row>
    <row r="9" spans="1:16" x14ac:dyDescent="0.25">
      <c r="A9" s="1" t="s">
        <v>12</v>
      </c>
      <c r="B9">
        <v>679557</v>
      </c>
      <c r="C9">
        <v>655500</v>
      </c>
      <c r="D9">
        <v>1012012</v>
      </c>
      <c r="E9">
        <v>1067022</v>
      </c>
      <c r="G9" t="str">
        <f t="shared" si="1"/>
        <v>A</v>
      </c>
      <c r="H9">
        <f t="shared" si="2"/>
        <v>1335057</v>
      </c>
      <c r="I9">
        <f t="shared" si="0"/>
        <v>0</v>
      </c>
      <c r="J9">
        <f t="shared" si="0"/>
        <v>0</v>
      </c>
      <c r="K9">
        <f t="shared" si="0"/>
        <v>0</v>
      </c>
    </row>
    <row r="10" spans="1:16" x14ac:dyDescent="0.25">
      <c r="A10" s="1" t="s">
        <v>13</v>
      </c>
      <c r="B10">
        <v>1660998</v>
      </c>
      <c r="C10">
        <v>1630345</v>
      </c>
      <c r="D10">
        <v>1130119</v>
      </c>
      <c r="E10">
        <v>1080238</v>
      </c>
      <c r="G10" t="str">
        <f t="shared" si="1"/>
        <v>C</v>
      </c>
      <c r="H10">
        <f t="shared" si="2"/>
        <v>0</v>
      </c>
      <c r="I10">
        <f t="shared" si="0"/>
        <v>0</v>
      </c>
      <c r="J10">
        <f t="shared" si="0"/>
        <v>3291343</v>
      </c>
      <c r="K10">
        <f t="shared" si="0"/>
        <v>0</v>
      </c>
    </row>
    <row r="11" spans="1:16" x14ac:dyDescent="0.25">
      <c r="A11" s="1" t="s">
        <v>14</v>
      </c>
      <c r="B11">
        <v>1157622</v>
      </c>
      <c r="C11">
        <v>1182345</v>
      </c>
      <c r="D11">
        <v>830785</v>
      </c>
      <c r="E11">
        <v>833779</v>
      </c>
      <c r="G11" t="str">
        <f t="shared" si="1"/>
        <v>C</v>
      </c>
      <c r="H11">
        <f t="shared" si="2"/>
        <v>0</v>
      </c>
      <c r="I11">
        <f t="shared" si="0"/>
        <v>0</v>
      </c>
      <c r="J11">
        <f t="shared" si="0"/>
        <v>2339967</v>
      </c>
      <c r="K11">
        <f t="shared" si="0"/>
        <v>0</v>
      </c>
    </row>
    <row r="12" spans="1:16" x14ac:dyDescent="0.25">
      <c r="A12" s="1" t="s">
        <v>15</v>
      </c>
      <c r="B12">
        <v>1987047</v>
      </c>
      <c r="C12">
        <v>1996208</v>
      </c>
      <c r="D12">
        <v>2053892</v>
      </c>
      <c r="E12">
        <v>1697247</v>
      </c>
      <c r="G12" t="str">
        <f t="shared" si="1"/>
        <v>D</v>
      </c>
      <c r="H12">
        <f t="shared" si="2"/>
        <v>0</v>
      </c>
      <c r="I12">
        <f t="shared" si="0"/>
        <v>0</v>
      </c>
      <c r="J12">
        <f t="shared" si="0"/>
        <v>0</v>
      </c>
      <c r="K12">
        <f t="shared" si="0"/>
        <v>3983255</v>
      </c>
    </row>
    <row r="13" spans="1:16" x14ac:dyDescent="0.25">
      <c r="A13" s="1" t="s">
        <v>16</v>
      </c>
      <c r="B13">
        <v>3997724</v>
      </c>
      <c r="C13">
        <v>3690756</v>
      </c>
      <c r="D13">
        <v>4339393</v>
      </c>
      <c r="E13">
        <v>4639643</v>
      </c>
      <c r="G13" t="str">
        <f t="shared" si="1"/>
        <v>C</v>
      </c>
      <c r="H13">
        <f t="shared" si="2"/>
        <v>0</v>
      </c>
      <c r="I13">
        <f t="shared" si="0"/>
        <v>0</v>
      </c>
      <c r="J13">
        <f t="shared" si="0"/>
        <v>7688480</v>
      </c>
      <c r="K13">
        <f t="shared" si="0"/>
        <v>0</v>
      </c>
    </row>
    <row r="14" spans="1:16" x14ac:dyDescent="0.25">
      <c r="A14" s="1" t="s">
        <v>17</v>
      </c>
      <c r="B14">
        <v>996113</v>
      </c>
      <c r="C14">
        <v>964279</v>
      </c>
      <c r="D14">
        <v>1012487</v>
      </c>
      <c r="E14">
        <v>1128940</v>
      </c>
      <c r="G14" t="str">
        <f t="shared" si="1"/>
        <v>A</v>
      </c>
      <c r="H14">
        <f t="shared" si="2"/>
        <v>1960392</v>
      </c>
      <c r="I14">
        <f t="shared" si="0"/>
        <v>0</v>
      </c>
      <c r="J14">
        <f t="shared" si="0"/>
        <v>0</v>
      </c>
      <c r="K14">
        <f t="shared" si="0"/>
        <v>0</v>
      </c>
    </row>
    <row r="15" spans="1:16" x14ac:dyDescent="0.25">
      <c r="A15" s="1" t="s">
        <v>18</v>
      </c>
      <c r="B15">
        <v>1143634</v>
      </c>
      <c r="C15">
        <v>1033836</v>
      </c>
      <c r="D15">
        <v>909534</v>
      </c>
      <c r="E15">
        <v>856349</v>
      </c>
      <c r="G15" t="str">
        <f t="shared" si="1"/>
        <v>A</v>
      </c>
      <c r="H15">
        <f t="shared" si="2"/>
        <v>2177470</v>
      </c>
      <c r="I15">
        <f t="shared" si="0"/>
        <v>0</v>
      </c>
      <c r="J15">
        <f t="shared" si="0"/>
        <v>0</v>
      </c>
      <c r="K15">
        <f t="shared" si="0"/>
        <v>0</v>
      </c>
    </row>
    <row r="16" spans="1:16" x14ac:dyDescent="0.25">
      <c r="A16" s="1" t="s">
        <v>19</v>
      </c>
      <c r="B16">
        <v>2549276</v>
      </c>
      <c r="C16">
        <v>2584751</v>
      </c>
      <c r="D16">
        <v>2033079</v>
      </c>
      <c r="E16">
        <v>2066918</v>
      </c>
      <c r="G16" t="str">
        <f t="shared" si="1"/>
        <v>A</v>
      </c>
      <c r="H16">
        <f t="shared" si="2"/>
        <v>5134027</v>
      </c>
      <c r="I16">
        <f t="shared" si="0"/>
        <v>0</v>
      </c>
      <c r="J16">
        <f t="shared" si="0"/>
        <v>0</v>
      </c>
      <c r="K16">
        <f t="shared" si="0"/>
        <v>0</v>
      </c>
    </row>
    <row r="17" spans="1:11" x14ac:dyDescent="0.25">
      <c r="A17" s="1" t="s">
        <v>20</v>
      </c>
      <c r="B17">
        <v>1367212</v>
      </c>
      <c r="C17">
        <v>1361389</v>
      </c>
      <c r="D17">
        <v>1572320</v>
      </c>
      <c r="E17">
        <v>1836258</v>
      </c>
      <c r="G17" t="str">
        <f t="shared" si="1"/>
        <v>C</v>
      </c>
      <c r="H17">
        <f t="shared" si="2"/>
        <v>0</v>
      </c>
      <c r="I17">
        <f t="shared" si="0"/>
        <v>0</v>
      </c>
      <c r="J17">
        <f t="shared" si="0"/>
        <v>2728601</v>
      </c>
      <c r="K17">
        <f t="shared" si="0"/>
        <v>0</v>
      </c>
    </row>
    <row r="18" spans="1:11" x14ac:dyDescent="0.25">
      <c r="A18" s="1" t="s">
        <v>21</v>
      </c>
      <c r="B18">
        <v>2567464</v>
      </c>
      <c r="C18">
        <v>2441857</v>
      </c>
      <c r="D18">
        <v>1524132</v>
      </c>
      <c r="E18">
        <v>1496810</v>
      </c>
      <c r="G18" t="str">
        <f t="shared" si="1"/>
        <v>A</v>
      </c>
      <c r="H18">
        <f t="shared" si="2"/>
        <v>5009321</v>
      </c>
      <c r="I18">
        <f t="shared" si="2"/>
        <v>0</v>
      </c>
      <c r="J18">
        <f t="shared" si="2"/>
        <v>0</v>
      </c>
      <c r="K18">
        <f t="shared" si="2"/>
        <v>0</v>
      </c>
    </row>
    <row r="19" spans="1:11" x14ac:dyDescent="0.25">
      <c r="A19" s="1" t="s">
        <v>22</v>
      </c>
      <c r="B19">
        <v>1334060</v>
      </c>
      <c r="C19">
        <v>1395231</v>
      </c>
      <c r="D19">
        <v>578655</v>
      </c>
      <c r="E19">
        <v>677663</v>
      </c>
      <c r="G19" t="str">
        <f t="shared" si="1"/>
        <v>D</v>
      </c>
      <c r="H19">
        <f t="shared" ref="H19:K51" si="3">IF($G19=H$1,SUM($B19:$C19),0)</f>
        <v>0</v>
      </c>
      <c r="I19">
        <f t="shared" si="3"/>
        <v>0</v>
      </c>
      <c r="J19">
        <f t="shared" si="3"/>
        <v>0</v>
      </c>
      <c r="K19">
        <f t="shared" si="3"/>
        <v>2729291</v>
      </c>
    </row>
    <row r="20" spans="1:11" x14ac:dyDescent="0.25">
      <c r="A20" s="1" t="s">
        <v>23</v>
      </c>
      <c r="B20">
        <v>2976209</v>
      </c>
      <c r="C20">
        <v>3199665</v>
      </c>
      <c r="D20">
        <v>1666477</v>
      </c>
      <c r="E20">
        <v>1759240</v>
      </c>
      <c r="G20" t="str">
        <f t="shared" si="1"/>
        <v>C</v>
      </c>
      <c r="H20">
        <f t="shared" si="3"/>
        <v>0</v>
      </c>
      <c r="I20">
        <f t="shared" si="3"/>
        <v>0</v>
      </c>
      <c r="J20">
        <f t="shared" si="3"/>
        <v>6175874</v>
      </c>
      <c r="K20">
        <f t="shared" si="3"/>
        <v>0</v>
      </c>
    </row>
    <row r="21" spans="1:11" x14ac:dyDescent="0.25">
      <c r="A21" s="1" t="s">
        <v>24</v>
      </c>
      <c r="B21">
        <v>1443351</v>
      </c>
      <c r="C21">
        <v>1565539</v>
      </c>
      <c r="D21">
        <v>1355276</v>
      </c>
      <c r="E21">
        <v>1423414</v>
      </c>
      <c r="G21" t="str">
        <f t="shared" si="1"/>
        <v>C</v>
      </c>
      <c r="H21">
        <f t="shared" si="3"/>
        <v>0</v>
      </c>
      <c r="I21">
        <f t="shared" si="3"/>
        <v>0</v>
      </c>
      <c r="J21">
        <f t="shared" si="3"/>
        <v>3008890</v>
      </c>
      <c r="K21">
        <f t="shared" si="3"/>
        <v>0</v>
      </c>
    </row>
    <row r="22" spans="1:11" x14ac:dyDescent="0.25">
      <c r="A22" s="1" t="s">
        <v>25</v>
      </c>
      <c r="B22">
        <v>2486640</v>
      </c>
      <c r="C22">
        <v>2265936</v>
      </c>
      <c r="D22">
        <v>297424</v>
      </c>
      <c r="E22">
        <v>274759</v>
      </c>
      <c r="G22" t="str">
        <f t="shared" si="1"/>
        <v>A</v>
      </c>
      <c r="H22">
        <f t="shared" si="3"/>
        <v>4752576</v>
      </c>
      <c r="I22">
        <f t="shared" si="3"/>
        <v>0</v>
      </c>
      <c r="J22">
        <f t="shared" si="3"/>
        <v>0</v>
      </c>
      <c r="K22">
        <f t="shared" si="3"/>
        <v>0</v>
      </c>
    </row>
    <row r="23" spans="1:11" x14ac:dyDescent="0.25">
      <c r="A23" s="1" t="s">
        <v>26</v>
      </c>
      <c r="B23">
        <v>685438</v>
      </c>
      <c r="C23">
        <v>749124</v>
      </c>
      <c r="D23">
        <v>2697677</v>
      </c>
      <c r="E23">
        <v>2821550</v>
      </c>
      <c r="G23" t="str">
        <f t="shared" si="1"/>
        <v>B</v>
      </c>
      <c r="H23">
        <f t="shared" si="3"/>
        <v>0</v>
      </c>
      <c r="I23">
        <f t="shared" si="3"/>
        <v>1434562</v>
      </c>
      <c r="J23">
        <f t="shared" si="3"/>
        <v>0</v>
      </c>
      <c r="K23">
        <f t="shared" si="3"/>
        <v>0</v>
      </c>
    </row>
    <row r="24" spans="1:11" x14ac:dyDescent="0.25">
      <c r="A24" s="1" t="s">
        <v>27</v>
      </c>
      <c r="B24">
        <v>2166753</v>
      </c>
      <c r="C24">
        <v>2338698</v>
      </c>
      <c r="D24">
        <v>1681433</v>
      </c>
      <c r="E24">
        <v>1592443</v>
      </c>
      <c r="G24" t="str">
        <f t="shared" si="1"/>
        <v>B</v>
      </c>
      <c r="H24">
        <f t="shared" si="3"/>
        <v>0</v>
      </c>
      <c r="I24">
        <f t="shared" si="3"/>
        <v>4505451</v>
      </c>
      <c r="J24">
        <f t="shared" si="3"/>
        <v>0</v>
      </c>
      <c r="K24">
        <f t="shared" si="3"/>
        <v>0</v>
      </c>
    </row>
    <row r="25" spans="1:11" x14ac:dyDescent="0.25">
      <c r="A25" s="1" t="s">
        <v>28</v>
      </c>
      <c r="B25">
        <v>643177</v>
      </c>
      <c r="C25">
        <v>684187</v>
      </c>
      <c r="D25">
        <v>796213</v>
      </c>
      <c r="E25">
        <v>867904</v>
      </c>
      <c r="G25" t="str">
        <f t="shared" si="1"/>
        <v>C</v>
      </c>
      <c r="H25">
        <f t="shared" si="3"/>
        <v>0</v>
      </c>
      <c r="I25">
        <f t="shared" si="3"/>
        <v>0</v>
      </c>
      <c r="J25">
        <f t="shared" si="3"/>
        <v>1327364</v>
      </c>
      <c r="K25">
        <f t="shared" si="3"/>
        <v>0</v>
      </c>
    </row>
    <row r="26" spans="1:11" x14ac:dyDescent="0.25">
      <c r="A26" s="1" t="s">
        <v>29</v>
      </c>
      <c r="B26">
        <v>450192</v>
      </c>
      <c r="C26">
        <v>434755</v>
      </c>
      <c r="D26">
        <v>1656446</v>
      </c>
      <c r="E26">
        <v>1691000</v>
      </c>
      <c r="G26" t="str">
        <f t="shared" si="1"/>
        <v>B</v>
      </c>
      <c r="H26">
        <f t="shared" si="3"/>
        <v>0</v>
      </c>
      <c r="I26">
        <f t="shared" si="3"/>
        <v>884947</v>
      </c>
      <c r="J26">
        <f t="shared" si="3"/>
        <v>0</v>
      </c>
      <c r="K26">
        <f t="shared" si="3"/>
        <v>0</v>
      </c>
    </row>
    <row r="27" spans="1:11" x14ac:dyDescent="0.25">
      <c r="A27" s="1" t="s">
        <v>30</v>
      </c>
      <c r="B27">
        <v>1037774</v>
      </c>
      <c r="C27">
        <v>1113789</v>
      </c>
      <c r="D27">
        <v>877464</v>
      </c>
      <c r="E27">
        <v>990837</v>
      </c>
      <c r="G27" t="str">
        <f t="shared" si="1"/>
        <v>C</v>
      </c>
      <c r="H27">
        <f t="shared" si="3"/>
        <v>0</v>
      </c>
      <c r="I27">
        <f t="shared" si="3"/>
        <v>0</v>
      </c>
      <c r="J27">
        <f t="shared" si="3"/>
        <v>2151563</v>
      </c>
      <c r="K27">
        <f t="shared" si="3"/>
        <v>0</v>
      </c>
    </row>
    <row r="28" spans="1:11" x14ac:dyDescent="0.25">
      <c r="A28" s="1" t="s">
        <v>31</v>
      </c>
      <c r="B28">
        <v>2351213</v>
      </c>
      <c r="C28">
        <v>2358482</v>
      </c>
      <c r="D28">
        <v>1098384</v>
      </c>
      <c r="E28">
        <v>1121488</v>
      </c>
      <c r="G28" t="str">
        <f t="shared" si="1"/>
        <v>C</v>
      </c>
      <c r="H28">
        <f t="shared" si="3"/>
        <v>0</v>
      </c>
      <c r="I28">
        <f t="shared" si="3"/>
        <v>0</v>
      </c>
      <c r="J28">
        <f t="shared" si="3"/>
        <v>4709695</v>
      </c>
      <c r="K28">
        <f t="shared" si="3"/>
        <v>0</v>
      </c>
    </row>
    <row r="29" spans="1:11" x14ac:dyDescent="0.25">
      <c r="A29" s="1" t="s">
        <v>32</v>
      </c>
      <c r="B29">
        <v>2613354</v>
      </c>
      <c r="C29">
        <v>2837241</v>
      </c>
      <c r="D29">
        <v>431144</v>
      </c>
      <c r="E29">
        <v>434113</v>
      </c>
      <c r="G29" t="str">
        <f t="shared" si="1"/>
        <v>D</v>
      </c>
      <c r="H29">
        <f t="shared" si="3"/>
        <v>0</v>
      </c>
      <c r="I29">
        <f t="shared" si="3"/>
        <v>0</v>
      </c>
      <c r="J29">
        <f t="shared" si="3"/>
        <v>0</v>
      </c>
      <c r="K29">
        <f t="shared" si="3"/>
        <v>5450595</v>
      </c>
    </row>
    <row r="30" spans="1:11" x14ac:dyDescent="0.25">
      <c r="A30" s="1" t="s">
        <v>33</v>
      </c>
      <c r="B30">
        <v>1859691</v>
      </c>
      <c r="C30">
        <v>1844250</v>
      </c>
      <c r="D30">
        <v>1460134</v>
      </c>
      <c r="E30">
        <v>1585258</v>
      </c>
      <c r="G30" t="str">
        <f t="shared" si="1"/>
        <v>A</v>
      </c>
      <c r="H30">
        <f t="shared" si="3"/>
        <v>3703941</v>
      </c>
      <c r="I30">
        <f t="shared" si="3"/>
        <v>0</v>
      </c>
      <c r="J30">
        <f t="shared" si="3"/>
        <v>0</v>
      </c>
      <c r="K30">
        <f t="shared" si="3"/>
        <v>0</v>
      </c>
    </row>
    <row r="31" spans="1:11" x14ac:dyDescent="0.25">
      <c r="A31" s="1" t="s">
        <v>34</v>
      </c>
      <c r="B31">
        <v>2478386</v>
      </c>
      <c r="C31">
        <v>2562144</v>
      </c>
      <c r="D31">
        <v>30035</v>
      </c>
      <c r="E31">
        <v>29396</v>
      </c>
      <c r="G31" t="str">
        <f t="shared" si="1"/>
        <v>C</v>
      </c>
      <c r="H31">
        <f t="shared" si="3"/>
        <v>0</v>
      </c>
      <c r="I31">
        <f t="shared" si="3"/>
        <v>0</v>
      </c>
      <c r="J31">
        <f t="shared" si="3"/>
        <v>5040530</v>
      </c>
      <c r="K31">
        <f t="shared" si="3"/>
        <v>0</v>
      </c>
    </row>
    <row r="32" spans="1:11" x14ac:dyDescent="0.25">
      <c r="A32" s="1" t="s">
        <v>35</v>
      </c>
      <c r="B32">
        <v>1938122</v>
      </c>
      <c r="C32">
        <v>1816647</v>
      </c>
      <c r="D32">
        <v>1602356</v>
      </c>
      <c r="E32">
        <v>1875221</v>
      </c>
      <c r="G32" t="str">
        <f t="shared" si="1"/>
        <v>C</v>
      </c>
      <c r="H32">
        <f t="shared" si="3"/>
        <v>0</v>
      </c>
      <c r="I32">
        <f t="shared" si="3"/>
        <v>0</v>
      </c>
      <c r="J32">
        <f t="shared" si="3"/>
        <v>3754769</v>
      </c>
      <c r="K32">
        <f t="shared" si="3"/>
        <v>0</v>
      </c>
    </row>
    <row r="33" spans="1:11" x14ac:dyDescent="0.25">
      <c r="A33" s="1" t="s">
        <v>36</v>
      </c>
      <c r="B33">
        <v>992523</v>
      </c>
      <c r="C33">
        <v>1028501</v>
      </c>
      <c r="D33">
        <v>1995446</v>
      </c>
      <c r="E33">
        <v>1860524</v>
      </c>
      <c r="G33" t="str">
        <f t="shared" si="1"/>
        <v>D</v>
      </c>
      <c r="H33">
        <f t="shared" si="3"/>
        <v>0</v>
      </c>
      <c r="I33">
        <f t="shared" si="3"/>
        <v>0</v>
      </c>
      <c r="J33">
        <f t="shared" si="3"/>
        <v>0</v>
      </c>
      <c r="K33">
        <f t="shared" si="3"/>
        <v>2021024</v>
      </c>
    </row>
    <row r="34" spans="1:11" x14ac:dyDescent="0.25">
      <c r="A34" s="1" t="s">
        <v>37</v>
      </c>
      <c r="B34">
        <v>2966291</v>
      </c>
      <c r="C34">
        <v>2889963</v>
      </c>
      <c r="D34">
        <v>462453</v>
      </c>
      <c r="E34">
        <v>486354</v>
      </c>
      <c r="G34" t="str">
        <f t="shared" si="1"/>
        <v>B</v>
      </c>
      <c r="H34">
        <f t="shared" si="3"/>
        <v>0</v>
      </c>
      <c r="I34">
        <f t="shared" si="3"/>
        <v>5856254</v>
      </c>
      <c r="J34">
        <f t="shared" si="3"/>
        <v>0</v>
      </c>
      <c r="K34">
        <f t="shared" si="3"/>
        <v>0</v>
      </c>
    </row>
    <row r="35" spans="1:11" x14ac:dyDescent="0.25">
      <c r="A35" s="1" t="s">
        <v>38</v>
      </c>
      <c r="B35">
        <v>76648</v>
      </c>
      <c r="C35">
        <v>81385</v>
      </c>
      <c r="D35">
        <v>1374708</v>
      </c>
      <c r="E35">
        <v>1379567</v>
      </c>
      <c r="G35" t="str">
        <f t="shared" si="1"/>
        <v>C</v>
      </c>
      <c r="H35">
        <f t="shared" si="3"/>
        <v>0</v>
      </c>
      <c r="I35">
        <f t="shared" si="3"/>
        <v>0</v>
      </c>
      <c r="J35">
        <f t="shared" si="3"/>
        <v>158033</v>
      </c>
      <c r="K35">
        <f t="shared" si="3"/>
        <v>0</v>
      </c>
    </row>
    <row r="36" spans="1:11" x14ac:dyDescent="0.25">
      <c r="A36" s="1" t="s">
        <v>39</v>
      </c>
      <c r="B36">
        <v>2574432</v>
      </c>
      <c r="C36">
        <v>2409710</v>
      </c>
      <c r="D36">
        <v>987486</v>
      </c>
      <c r="E36">
        <v>999043</v>
      </c>
      <c r="G36" t="str">
        <f t="shared" si="1"/>
        <v>C</v>
      </c>
      <c r="H36">
        <f t="shared" si="3"/>
        <v>0</v>
      </c>
      <c r="I36">
        <f t="shared" si="3"/>
        <v>0</v>
      </c>
      <c r="J36">
        <f t="shared" si="3"/>
        <v>4984142</v>
      </c>
      <c r="K36">
        <f t="shared" si="3"/>
        <v>0</v>
      </c>
    </row>
    <row r="37" spans="1:11" x14ac:dyDescent="0.25">
      <c r="A37" s="1" t="s">
        <v>40</v>
      </c>
      <c r="B37">
        <v>1778590</v>
      </c>
      <c r="C37">
        <v>1874844</v>
      </c>
      <c r="D37">
        <v>111191</v>
      </c>
      <c r="E37">
        <v>117846</v>
      </c>
      <c r="G37" t="str">
        <f t="shared" si="1"/>
        <v>B</v>
      </c>
      <c r="H37">
        <f t="shared" si="3"/>
        <v>0</v>
      </c>
      <c r="I37">
        <f t="shared" si="3"/>
        <v>3653434</v>
      </c>
      <c r="J37">
        <f t="shared" si="3"/>
        <v>0</v>
      </c>
      <c r="K37">
        <f t="shared" si="3"/>
        <v>0</v>
      </c>
    </row>
    <row r="38" spans="1:11" x14ac:dyDescent="0.25">
      <c r="A38" s="1" t="s">
        <v>41</v>
      </c>
      <c r="B38">
        <v>1506541</v>
      </c>
      <c r="C38">
        <v>1414887</v>
      </c>
      <c r="D38">
        <v>1216612</v>
      </c>
      <c r="E38">
        <v>1166775</v>
      </c>
      <c r="G38" t="str">
        <f t="shared" si="1"/>
        <v>A</v>
      </c>
      <c r="H38">
        <f t="shared" si="3"/>
        <v>2921428</v>
      </c>
      <c r="I38">
        <f t="shared" si="3"/>
        <v>0</v>
      </c>
      <c r="J38">
        <f t="shared" si="3"/>
        <v>0</v>
      </c>
      <c r="K38">
        <f t="shared" si="3"/>
        <v>0</v>
      </c>
    </row>
    <row r="39" spans="1:11" x14ac:dyDescent="0.25">
      <c r="A39" s="1" t="s">
        <v>42</v>
      </c>
      <c r="B39">
        <v>1598886</v>
      </c>
      <c r="C39">
        <v>1687917</v>
      </c>
      <c r="D39">
        <v>449788</v>
      </c>
      <c r="E39">
        <v>427615</v>
      </c>
      <c r="G39" t="str">
        <f t="shared" si="1"/>
        <v>B</v>
      </c>
      <c r="H39">
        <f t="shared" si="3"/>
        <v>0</v>
      </c>
      <c r="I39">
        <f t="shared" si="3"/>
        <v>3286803</v>
      </c>
      <c r="J39">
        <f t="shared" si="3"/>
        <v>0</v>
      </c>
      <c r="K39">
        <f t="shared" si="3"/>
        <v>0</v>
      </c>
    </row>
    <row r="40" spans="1:11" x14ac:dyDescent="0.25">
      <c r="A40" s="1" t="s">
        <v>43</v>
      </c>
      <c r="B40">
        <v>548989</v>
      </c>
      <c r="C40">
        <v>514636</v>
      </c>
      <c r="D40">
        <v>2770344</v>
      </c>
      <c r="E40">
        <v>3187897</v>
      </c>
      <c r="G40" t="str">
        <f t="shared" si="1"/>
        <v>D</v>
      </c>
      <c r="H40">
        <f t="shared" si="3"/>
        <v>0</v>
      </c>
      <c r="I40">
        <f t="shared" si="3"/>
        <v>0</v>
      </c>
      <c r="J40">
        <f t="shared" si="3"/>
        <v>0</v>
      </c>
      <c r="K40">
        <f t="shared" si="3"/>
        <v>1063625</v>
      </c>
    </row>
    <row r="41" spans="1:11" x14ac:dyDescent="0.25">
      <c r="A41" s="1" t="s">
        <v>44</v>
      </c>
      <c r="B41">
        <v>1175198</v>
      </c>
      <c r="C41">
        <v>1095440</v>
      </c>
      <c r="D41">
        <v>2657174</v>
      </c>
      <c r="E41">
        <v>2491947</v>
      </c>
      <c r="G41" t="str">
        <f t="shared" si="1"/>
        <v>A</v>
      </c>
      <c r="H41">
        <f t="shared" si="3"/>
        <v>2270638</v>
      </c>
      <c r="I41">
        <f t="shared" si="3"/>
        <v>0</v>
      </c>
      <c r="J41">
        <f t="shared" si="3"/>
        <v>0</v>
      </c>
      <c r="K41">
        <f t="shared" si="3"/>
        <v>0</v>
      </c>
    </row>
    <row r="42" spans="1:11" x14ac:dyDescent="0.25">
      <c r="A42" s="1" t="s">
        <v>45</v>
      </c>
      <c r="B42">
        <v>2115336</v>
      </c>
      <c r="C42">
        <v>2202769</v>
      </c>
      <c r="D42">
        <v>15339</v>
      </c>
      <c r="E42">
        <v>14652</v>
      </c>
      <c r="G42" t="str">
        <f t="shared" si="1"/>
        <v>D</v>
      </c>
      <c r="H42">
        <f t="shared" si="3"/>
        <v>0</v>
      </c>
      <c r="I42">
        <f t="shared" si="3"/>
        <v>0</v>
      </c>
      <c r="J42">
        <f t="shared" si="3"/>
        <v>0</v>
      </c>
      <c r="K42">
        <f t="shared" si="3"/>
        <v>4318105</v>
      </c>
    </row>
    <row r="43" spans="1:11" x14ac:dyDescent="0.25">
      <c r="A43" s="1" t="s">
        <v>46</v>
      </c>
      <c r="B43">
        <v>2346640</v>
      </c>
      <c r="C43">
        <v>2197559</v>
      </c>
      <c r="D43">
        <v>373470</v>
      </c>
      <c r="E43">
        <v>353365</v>
      </c>
      <c r="G43" t="str">
        <f t="shared" si="1"/>
        <v>B</v>
      </c>
      <c r="H43">
        <f t="shared" si="3"/>
        <v>0</v>
      </c>
      <c r="I43">
        <f t="shared" si="3"/>
        <v>4544199</v>
      </c>
      <c r="J43">
        <f t="shared" si="3"/>
        <v>0</v>
      </c>
      <c r="K43">
        <f t="shared" si="3"/>
        <v>0</v>
      </c>
    </row>
    <row r="44" spans="1:11" x14ac:dyDescent="0.25">
      <c r="A44" s="1" t="s">
        <v>47</v>
      </c>
      <c r="B44">
        <v>2548438</v>
      </c>
      <c r="C44">
        <v>2577213</v>
      </c>
      <c r="D44">
        <v>37986</v>
      </c>
      <c r="E44">
        <v>37766</v>
      </c>
      <c r="G44" t="str">
        <f t="shared" si="1"/>
        <v>D</v>
      </c>
      <c r="H44">
        <f t="shared" si="3"/>
        <v>0</v>
      </c>
      <c r="I44">
        <f t="shared" si="3"/>
        <v>0</v>
      </c>
      <c r="J44">
        <f t="shared" si="3"/>
        <v>0</v>
      </c>
      <c r="K44">
        <f t="shared" si="3"/>
        <v>5125651</v>
      </c>
    </row>
    <row r="45" spans="1:11" x14ac:dyDescent="0.25">
      <c r="A45" s="1" t="s">
        <v>48</v>
      </c>
      <c r="B45">
        <v>835495</v>
      </c>
      <c r="C45">
        <v>837746</v>
      </c>
      <c r="D45">
        <v>1106177</v>
      </c>
      <c r="E45">
        <v>917781</v>
      </c>
      <c r="G45" t="str">
        <f t="shared" si="1"/>
        <v>C</v>
      </c>
      <c r="H45">
        <f t="shared" si="3"/>
        <v>0</v>
      </c>
      <c r="I45">
        <f t="shared" si="3"/>
        <v>0</v>
      </c>
      <c r="J45">
        <f t="shared" si="3"/>
        <v>1673241</v>
      </c>
      <c r="K45">
        <f t="shared" si="3"/>
        <v>0</v>
      </c>
    </row>
    <row r="46" spans="1:11" x14ac:dyDescent="0.25">
      <c r="A46" s="1" t="s">
        <v>49</v>
      </c>
      <c r="B46">
        <v>1187448</v>
      </c>
      <c r="C46">
        <v>1070426</v>
      </c>
      <c r="D46">
        <v>1504608</v>
      </c>
      <c r="E46">
        <v>1756990</v>
      </c>
      <c r="G46" t="str">
        <f t="shared" si="1"/>
        <v>B</v>
      </c>
      <c r="H46">
        <f t="shared" si="3"/>
        <v>0</v>
      </c>
      <c r="I46">
        <f t="shared" si="3"/>
        <v>2257874</v>
      </c>
      <c r="J46">
        <f t="shared" si="3"/>
        <v>0</v>
      </c>
      <c r="K46">
        <f t="shared" si="3"/>
        <v>0</v>
      </c>
    </row>
    <row r="47" spans="1:11" x14ac:dyDescent="0.25">
      <c r="A47" s="1" t="s">
        <v>50</v>
      </c>
      <c r="B47">
        <v>140026</v>
      </c>
      <c r="C47">
        <v>146354</v>
      </c>
      <c r="D47">
        <v>2759991</v>
      </c>
      <c r="E47">
        <v>2742120</v>
      </c>
      <c r="G47" t="str">
        <f t="shared" si="1"/>
        <v>C</v>
      </c>
      <c r="H47">
        <f t="shared" si="3"/>
        <v>0</v>
      </c>
      <c r="I47">
        <f t="shared" si="3"/>
        <v>0</v>
      </c>
      <c r="J47">
        <f t="shared" si="3"/>
        <v>286380</v>
      </c>
      <c r="K47">
        <f t="shared" si="3"/>
        <v>0</v>
      </c>
    </row>
    <row r="48" spans="1:11" x14ac:dyDescent="0.25">
      <c r="A48" s="1" t="s">
        <v>51</v>
      </c>
      <c r="B48">
        <v>1198765</v>
      </c>
      <c r="C48">
        <v>1304945</v>
      </c>
      <c r="D48">
        <v>2786493</v>
      </c>
      <c r="E48">
        <v>2602643</v>
      </c>
      <c r="G48" t="str">
        <f t="shared" si="1"/>
        <v>B</v>
      </c>
      <c r="H48">
        <f t="shared" si="3"/>
        <v>0</v>
      </c>
      <c r="I48">
        <f t="shared" si="3"/>
        <v>2503710</v>
      </c>
      <c r="J48">
        <f t="shared" si="3"/>
        <v>0</v>
      </c>
      <c r="K48">
        <f t="shared" si="3"/>
        <v>0</v>
      </c>
    </row>
    <row r="49" spans="1:11" x14ac:dyDescent="0.25">
      <c r="A49" s="1" t="s">
        <v>52</v>
      </c>
      <c r="B49">
        <v>2619776</v>
      </c>
      <c r="C49">
        <v>2749623</v>
      </c>
      <c r="D49">
        <v>2888215</v>
      </c>
      <c r="E49">
        <v>2800174</v>
      </c>
      <c r="G49" t="str">
        <f t="shared" si="1"/>
        <v>C</v>
      </c>
      <c r="H49">
        <f t="shared" si="3"/>
        <v>0</v>
      </c>
      <c r="I49">
        <f t="shared" si="3"/>
        <v>0</v>
      </c>
      <c r="J49">
        <f t="shared" si="3"/>
        <v>5369399</v>
      </c>
      <c r="K49">
        <f t="shared" si="3"/>
        <v>0</v>
      </c>
    </row>
    <row r="50" spans="1:11" x14ac:dyDescent="0.25">
      <c r="A50" s="1" t="s">
        <v>53</v>
      </c>
      <c r="B50">
        <v>248398</v>
      </c>
      <c r="C50">
        <v>268511</v>
      </c>
      <c r="D50">
        <v>3110853</v>
      </c>
      <c r="E50">
        <v>2986411</v>
      </c>
      <c r="G50" t="str">
        <f t="shared" si="1"/>
        <v>C</v>
      </c>
      <c r="H50">
        <f t="shared" si="3"/>
        <v>0</v>
      </c>
      <c r="I50">
        <f t="shared" si="3"/>
        <v>0</v>
      </c>
      <c r="J50">
        <f t="shared" si="3"/>
        <v>516909</v>
      </c>
      <c r="K50">
        <f t="shared" si="3"/>
        <v>0</v>
      </c>
    </row>
    <row r="51" spans="1:11" x14ac:dyDescent="0.25">
      <c r="A51" s="1" t="s">
        <v>54</v>
      </c>
      <c r="B51">
        <v>2494207</v>
      </c>
      <c r="C51">
        <v>2625207</v>
      </c>
      <c r="D51">
        <v>1796293</v>
      </c>
      <c r="E51">
        <v>1853602</v>
      </c>
      <c r="G51" t="str">
        <f t="shared" si="1"/>
        <v>B</v>
      </c>
      <c r="H51">
        <f t="shared" si="3"/>
        <v>0</v>
      </c>
      <c r="I51">
        <f t="shared" si="3"/>
        <v>5119414</v>
      </c>
      <c r="J51">
        <f t="shared" si="3"/>
        <v>0</v>
      </c>
      <c r="K51">
        <f t="shared" si="3"/>
        <v>0</v>
      </c>
    </row>
    <row r="52" spans="1:11" x14ac:dyDescent="0.25">
      <c r="H52" s="2">
        <f>SUM(H2:H51)</f>
        <v>33929579</v>
      </c>
      <c r="I52" s="2">
        <f t="shared" ref="I52:K52" si="4">SUM(I2:I51)</f>
        <v>41736619</v>
      </c>
      <c r="J52" s="2">
        <f t="shared" si="4"/>
        <v>57649017</v>
      </c>
      <c r="K52" s="2">
        <f t="shared" si="4"/>
        <v>36530387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1"/>
  <sheetViews>
    <sheetView workbookViewId="0">
      <selection activeCell="L10" sqref="L10"/>
    </sheetView>
  </sheetViews>
  <sheetFormatPr defaultRowHeight="15" x14ac:dyDescent="0.25"/>
  <cols>
    <col min="1" max="1" width="14.7109375" customWidth="1"/>
    <col min="2" max="2" width="11.7109375" customWidth="1"/>
    <col min="3" max="3" width="13.7109375" customWidth="1"/>
    <col min="4" max="4" width="13.140625" customWidth="1"/>
    <col min="5" max="5" width="14" customWidth="1"/>
  </cols>
  <sheetData>
    <row r="1" spans="1:14" x14ac:dyDescent="0.25">
      <c r="A1" t="s">
        <v>64</v>
      </c>
      <c r="B1" t="s">
        <v>60</v>
      </c>
      <c r="C1" t="s">
        <v>61</v>
      </c>
      <c r="D1" t="s">
        <v>62</v>
      </c>
      <c r="E1" t="s">
        <v>63</v>
      </c>
      <c r="G1" t="s">
        <v>59</v>
      </c>
      <c r="H1" t="s">
        <v>65</v>
      </c>
      <c r="I1" s="3" t="s">
        <v>66</v>
      </c>
      <c r="J1" t="s">
        <v>64</v>
      </c>
      <c r="K1" s="3" t="s">
        <v>55</v>
      </c>
      <c r="L1" s="3" t="s">
        <v>56</v>
      </c>
      <c r="M1" s="3" t="s">
        <v>57</v>
      </c>
      <c r="N1" s="3" t="s">
        <v>58</v>
      </c>
    </row>
    <row r="2" spans="1:14" x14ac:dyDescent="0.25">
      <c r="A2" s="1" t="s">
        <v>5</v>
      </c>
      <c r="B2">
        <v>1415007</v>
      </c>
      <c r="C2">
        <v>1397195</v>
      </c>
      <c r="D2">
        <v>1499070</v>
      </c>
      <c r="E2">
        <v>1481105</v>
      </c>
      <c r="G2" t="str">
        <f t="shared" ref="G2:G33" si="0">RIGHT(A2)</f>
        <v>D</v>
      </c>
      <c r="H2">
        <f>IF(AND(D2&gt;B2,E2&gt;C2),1," ")</f>
        <v>1</v>
      </c>
      <c r="I2" s="3">
        <f>SUM(H2:H51)</f>
        <v>19</v>
      </c>
      <c r="J2" t="str">
        <f>IF(AND(D2&gt;B2,E2&gt;C2),RIGHT(A2,1)," ")</f>
        <v>D</v>
      </c>
      <c r="K2" s="3">
        <f>COUNTIF($J2:$J51,K$1)</f>
        <v>3</v>
      </c>
      <c r="L2" s="3">
        <f t="shared" ref="L2:N2" si="1">COUNTIF($J2:$J51,L$1)</f>
        <v>4</v>
      </c>
      <c r="M2" s="3">
        <f t="shared" si="1"/>
        <v>8</v>
      </c>
      <c r="N2" s="3">
        <f t="shared" si="1"/>
        <v>4</v>
      </c>
    </row>
    <row r="3" spans="1:14" x14ac:dyDescent="0.25">
      <c r="A3" s="1" t="s">
        <v>6</v>
      </c>
      <c r="B3">
        <v>1711390</v>
      </c>
      <c r="C3">
        <v>1641773</v>
      </c>
      <c r="D3">
        <v>1522030</v>
      </c>
      <c r="E3">
        <v>1618733</v>
      </c>
      <c r="G3" t="str">
        <f t="shared" si="0"/>
        <v>D</v>
      </c>
      <c r="H3" t="str">
        <f t="shared" ref="H3:H51" si="2">IF(AND(D3&gt;B3,E3&gt;C3),1," ")</f>
        <v xml:space="preserve"> </v>
      </c>
      <c r="J3" t="str">
        <f t="shared" ref="J3:J51" si="3">IF(AND(D3&gt;B3,E3&gt;C3),RIGHT(A3,1)," ")</f>
        <v xml:space="preserve"> </v>
      </c>
    </row>
    <row r="4" spans="1:14" x14ac:dyDescent="0.25">
      <c r="A4" s="1" t="s">
        <v>7</v>
      </c>
      <c r="B4">
        <v>1165105</v>
      </c>
      <c r="C4">
        <v>1278732</v>
      </c>
      <c r="D4">
        <v>1299953</v>
      </c>
      <c r="E4">
        <v>1191621</v>
      </c>
      <c r="G4" t="str">
        <f t="shared" si="0"/>
        <v>C</v>
      </c>
      <c r="H4" t="str">
        <f t="shared" si="2"/>
        <v xml:space="preserve"> </v>
      </c>
      <c r="J4" t="str">
        <f t="shared" si="3"/>
        <v xml:space="preserve"> </v>
      </c>
    </row>
    <row r="5" spans="1:14" x14ac:dyDescent="0.25">
      <c r="A5" s="1" t="s">
        <v>8</v>
      </c>
      <c r="B5">
        <v>949065</v>
      </c>
      <c r="C5">
        <v>1026050</v>
      </c>
      <c r="D5">
        <v>688027</v>
      </c>
      <c r="E5">
        <v>723233</v>
      </c>
      <c r="G5" t="str">
        <f t="shared" si="0"/>
        <v>D</v>
      </c>
      <c r="H5" t="str">
        <f t="shared" si="2"/>
        <v xml:space="preserve"> </v>
      </c>
      <c r="J5" t="str">
        <f t="shared" si="3"/>
        <v xml:space="preserve"> </v>
      </c>
    </row>
    <row r="6" spans="1:14" x14ac:dyDescent="0.25">
      <c r="A6" s="1" t="s">
        <v>9</v>
      </c>
      <c r="B6">
        <v>2436107</v>
      </c>
      <c r="C6">
        <v>2228622</v>
      </c>
      <c r="D6">
        <v>1831600</v>
      </c>
      <c r="E6">
        <v>1960624</v>
      </c>
      <c r="G6" t="str">
        <f t="shared" si="0"/>
        <v>A</v>
      </c>
      <c r="H6" t="str">
        <f t="shared" si="2"/>
        <v xml:space="preserve"> </v>
      </c>
      <c r="J6" t="str">
        <f t="shared" si="3"/>
        <v xml:space="preserve"> </v>
      </c>
    </row>
    <row r="7" spans="1:14" x14ac:dyDescent="0.25">
      <c r="A7" s="1" t="s">
        <v>10</v>
      </c>
      <c r="B7">
        <v>1846928</v>
      </c>
      <c r="C7">
        <v>1851433</v>
      </c>
      <c r="D7">
        <v>2125113</v>
      </c>
      <c r="E7">
        <v>2028635</v>
      </c>
      <c r="G7" t="str">
        <f t="shared" si="0"/>
        <v>D</v>
      </c>
      <c r="H7">
        <f t="shared" si="2"/>
        <v>1</v>
      </c>
      <c r="J7" t="str">
        <f t="shared" si="3"/>
        <v>D</v>
      </c>
    </row>
    <row r="8" spans="1:14" x14ac:dyDescent="0.25">
      <c r="A8" s="1" t="s">
        <v>11</v>
      </c>
      <c r="B8">
        <v>3841577</v>
      </c>
      <c r="C8">
        <v>3848394</v>
      </c>
      <c r="D8">
        <v>3595975</v>
      </c>
      <c r="E8">
        <v>3123039</v>
      </c>
      <c r="G8" t="str">
        <f t="shared" si="0"/>
        <v>B</v>
      </c>
      <c r="H8" t="str">
        <f t="shared" si="2"/>
        <v xml:space="preserve"> </v>
      </c>
      <c r="J8" t="str">
        <f t="shared" si="3"/>
        <v xml:space="preserve"> </v>
      </c>
    </row>
    <row r="9" spans="1:14" x14ac:dyDescent="0.25">
      <c r="A9" s="1" t="s">
        <v>12</v>
      </c>
      <c r="B9">
        <v>679557</v>
      </c>
      <c r="C9">
        <v>655500</v>
      </c>
      <c r="D9">
        <v>1012012</v>
      </c>
      <c r="E9">
        <v>1067022</v>
      </c>
      <c r="G9" t="str">
        <f t="shared" si="0"/>
        <v>A</v>
      </c>
      <c r="H9">
        <f t="shared" si="2"/>
        <v>1</v>
      </c>
      <c r="J9" t="str">
        <f t="shared" si="3"/>
        <v>A</v>
      </c>
    </row>
    <row r="10" spans="1:14" x14ac:dyDescent="0.25">
      <c r="A10" s="1" t="s">
        <v>13</v>
      </c>
      <c r="B10">
        <v>1660998</v>
      </c>
      <c r="C10">
        <v>1630345</v>
      </c>
      <c r="D10">
        <v>1130119</v>
      </c>
      <c r="E10">
        <v>1080238</v>
      </c>
      <c r="G10" t="str">
        <f t="shared" si="0"/>
        <v>C</v>
      </c>
      <c r="H10" t="str">
        <f t="shared" si="2"/>
        <v xml:space="preserve"> </v>
      </c>
      <c r="J10" t="str">
        <f t="shared" si="3"/>
        <v xml:space="preserve"> </v>
      </c>
    </row>
    <row r="11" spans="1:14" x14ac:dyDescent="0.25">
      <c r="A11" s="1" t="s">
        <v>14</v>
      </c>
      <c r="B11">
        <v>1157622</v>
      </c>
      <c r="C11">
        <v>1182345</v>
      </c>
      <c r="D11">
        <v>830785</v>
      </c>
      <c r="E11">
        <v>833779</v>
      </c>
      <c r="G11" t="str">
        <f t="shared" si="0"/>
        <v>C</v>
      </c>
      <c r="H11" t="str">
        <f t="shared" si="2"/>
        <v xml:space="preserve"> </v>
      </c>
      <c r="J11" t="str">
        <f t="shared" si="3"/>
        <v xml:space="preserve"> </v>
      </c>
    </row>
    <row r="12" spans="1:14" x14ac:dyDescent="0.25">
      <c r="A12" s="1" t="s">
        <v>15</v>
      </c>
      <c r="B12">
        <v>1987047</v>
      </c>
      <c r="C12">
        <v>1996208</v>
      </c>
      <c r="D12">
        <v>2053892</v>
      </c>
      <c r="E12">
        <v>1697247</v>
      </c>
      <c r="G12" t="str">
        <f t="shared" si="0"/>
        <v>D</v>
      </c>
      <c r="H12" t="str">
        <f t="shared" si="2"/>
        <v xml:space="preserve"> </v>
      </c>
      <c r="J12" t="str">
        <f t="shared" si="3"/>
        <v xml:space="preserve"> </v>
      </c>
    </row>
    <row r="13" spans="1:14" x14ac:dyDescent="0.25">
      <c r="A13" s="1" t="s">
        <v>16</v>
      </c>
      <c r="B13">
        <v>3997724</v>
      </c>
      <c r="C13">
        <v>3690756</v>
      </c>
      <c r="D13">
        <v>4339393</v>
      </c>
      <c r="E13">
        <v>4639643</v>
      </c>
      <c r="G13" t="str">
        <f t="shared" si="0"/>
        <v>C</v>
      </c>
      <c r="H13">
        <f t="shared" si="2"/>
        <v>1</v>
      </c>
      <c r="J13" t="str">
        <f t="shared" si="3"/>
        <v>C</v>
      </c>
    </row>
    <row r="14" spans="1:14" x14ac:dyDescent="0.25">
      <c r="A14" s="1" t="s">
        <v>17</v>
      </c>
      <c r="B14">
        <v>996113</v>
      </c>
      <c r="C14">
        <v>964279</v>
      </c>
      <c r="D14">
        <v>1012487</v>
      </c>
      <c r="E14">
        <v>1128940</v>
      </c>
      <c r="G14" t="str">
        <f t="shared" si="0"/>
        <v>A</v>
      </c>
      <c r="H14">
        <f t="shared" si="2"/>
        <v>1</v>
      </c>
      <c r="J14" t="str">
        <f t="shared" si="3"/>
        <v>A</v>
      </c>
    </row>
    <row r="15" spans="1:14" x14ac:dyDescent="0.25">
      <c r="A15" s="1" t="s">
        <v>18</v>
      </c>
      <c r="B15">
        <v>1143634</v>
      </c>
      <c r="C15">
        <v>1033836</v>
      </c>
      <c r="D15">
        <v>909534</v>
      </c>
      <c r="E15">
        <v>856349</v>
      </c>
      <c r="G15" t="str">
        <f t="shared" si="0"/>
        <v>A</v>
      </c>
      <c r="H15" t="str">
        <f t="shared" si="2"/>
        <v xml:space="preserve"> </v>
      </c>
      <c r="J15" t="str">
        <f t="shared" si="3"/>
        <v xml:space="preserve"> </v>
      </c>
    </row>
    <row r="16" spans="1:14" x14ac:dyDescent="0.25">
      <c r="A16" s="1" t="s">
        <v>19</v>
      </c>
      <c r="B16">
        <v>2549276</v>
      </c>
      <c r="C16">
        <v>2584751</v>
      </c>
      <c r="D16">
        <v>2033079</v>
      </c>
      <c r="E16">
        <v>2066918</v>
      </c>
      <c r="G16" t="str">
        <f t="shared" si="0"/>
        <v>A</v>
      </c>
      <c r="H16" t="str">
        <f t="shared" si="2"/>
        <v xml:space="preserve"> </v>
      </c>
      <c r="J16" t="str">
        <f t="shared" si="3"/>
        <v xml:space="preserve"> </v>
      </c>
    </row>
    <row r="17" spans="1:10" x14ac:dyDescent="0.25">
      <c r="A17" s="1" t="s">
        <v>20</v>
      </c>
      <c r="B17">
        <v>1367212</v>
      </c>
      <c r="C17">
        <v>1361389</v>
      </c>
      <c r="D17">
        <v>1572320</v>
      </c>
      <c r="E17">
        <v>1836258</v>
      </c>
      <c r="G17" t="str">
        <f t="shared" si="0"/>
        <v>C</v>
      </c>
      <c r="H17">
        <f t="shared" si="2"/>
        <v>1</v>
      </c>
      <c r="J17" t="str">
        <f t="shared" si="3"/>
        <v>C</v>
      </c>
    </row>
    <row r="18" spans="1:10" x14ac:dyDescent="0.25">
      <c r="A18" s="1" t="s">
        <v>21</v>
      </c>
      <c r="B18">
        <v>2567464</v>
      </c>
      <c r="C18">
        <v>2441857</v>
      </c>
      <c r="D18">
        <v>1524132</v>
      </c>
      <c r="E18">
        <v>1496810</v>
      </c>
      <c r="G18" t="str">
        <f t="shared" si="0"/>
        <v>A</v>
      </c>
      <c r="H18" t="str">
        <f t="shared" si="2"/>
        <v xml:space="preserve"> </v>
      </c>
      <c r="J18" t="str">
        <f t="shared" si="3"/>
        <v xml:space="preserve"> </v>
      </c>
    </row>
    <row r="19" spans="1:10" x14ac:dyDescent="0.25">
      <c r="A19" s="1" t="s">
        <v>22</v>
      </c>
      <c r="B19">
        <v>1334060</v>
      </c>
      <c r="C19">
        <v>1395231</v>
      </c>
      <c r="D19">
        <v>578655</v>
      </c>
      <c r="E19">
        <v>677663</v>
      </c>
      <c r="G19" t="str">
        <f t="shared" si="0"/>
        <v>D</v>
      </c>
      <c r="H19" t="str">
        <f t="shared" si="2"/>
        <v xml:space="preserve"> </v>
      </c>
      <c r="J19" t="str">
        <f t="shared" si="3"/>
        <v xml:space="preserve"> </v>
      </c>
    </row>
    <row r="20" spans="1:10" x14ac:dyDescent="0.25">
      <c r="A20" s="1" t="s">
        <v>23</v>
      </c>
      <c r="B20">
        <v>2976209</v>
      </c>
      <c r="C20">
        <v>3199665</v>
      </c>
      <c r="D20">
        <v>1666477</v>
      </c>
      <c r="E20">
        <v>1759240</v>
      </c>
      <c r="G20" t="str">
        <f t="shared" si="0"/>
        <v>C</v>
      </c>
      <c r="H20" t="str">
        <f t="shared" si="2"/>
        <v xml:space="preserve"> </v>
      </c>
      <c r="J20" t="str">
        <f t="shared" si="3"/>
        <v xml:space="preserve"> </v>
      </c>
    </row>
    <row r="21" spans="1:10" x14ac:dyDescent="0.25">
      <c r="A21" s="1" t="s">
        <v>24</v>
      </c>
      <c r="B21">
        <v>1443351</v>
      </c>
      <c r="C21">
        <v>1565539</v>
      </c>
      <c r="D21">
        <v>1355276</v>
      </c>
      <c r="E21">
        <v>1423414</v>
      </c>
      <c r="G21" t="str">
        <f t="shared" si="0"/>
        <v>C</v>
      </c>
      <c r="H21" t="str">
        <f t="shared" si="2"/>
        <v xml:space="preserve"> </v>
      </c>
      <c r="J21" t="str">
        <f t="shared" si="3"/>
        <v xml:space="preserve"> </v>
      </c>
    </row>
    <row r="22" spans="1:10" x14ac:dyDescent="0.25">
      <c r="A22" s="1" t="s">
        <v>25</v>
      </c>
      <c r="B22">
        <v>2486640</v>
      </c>
      <c r="C22">
        <v>2265936</v>
      </c>
      <c r="D22">
        <v>297424</v>
      </c>
      <c r="E22">
        <v>274759</v>
      </c>
      <c r="G22" t="str">
        <f t="shared" si="0"/>
        <v>A</v>
      </c>
      <c r="H22" t="str">
        <f t="shared" si="2"/>
        <v xml:space="preserve"> </v>
      </c>
      <c r="J22" t="str">
        <f t="shared" si="3"/>
        <v xml:space="preserve"> </v>
      </c>
    </row>
    <row r="23" spans="1:10" x14ac:dyDescent="0.25">
      <c r="A23" s="1" t="s">
        <v>26</v>
      </c>
      <c r="B23">
        <v>685438</v>
      </c>
      <c r="C23">
        <v>749124</v>
      </c>
      <c r="D23">
        <v>2697677</v>
      </c>
      <c r="E23">
        <v>2821550</v>
      </c>
      <c r="G23" t="str">
        <f t="shared" si="0"/>
        <v>B</v>
      </c>
      <c r="H23">
        <f t="shared" si="2"/>
        <v>1</v>
      </c>
      <c r="J23" t="str">
        <f t="shared" si="3"/>
        <v>B</v>
      </c>
    </row>
    <row r="24" spans="1:10" x14ac:dyDescent="0.25">
      <c r="A24" s="1" t="s">
        <v>27</v>
      </c>
      <c r="B24">
        <v>2166753</v>
      </c>
      <c r="C24">
        <v>2338698</v>
      </c>
      <c r="D24">
        <v>1681433</v>
      </c>
      <c r="E24">
        <v>1592443</v>
      </c>
      <c r="G24" t="str">
        <f t="shared" si="0"/>
        <v>B</v>
      </c>
      <c r="H24" t="str">
        <f t="shared" si="2"/>
        <v xml:space="preserve"> </v>
      </c>
      <c r="J24" t="str">
        <f t="shared" si="3"/>
        <v xml:space="preserve"> </v>
      </c>
    </row>
    <row r="25" spans="1:10" x14ac:dyDescent="0.25">
      <c r="A25" s="1" t="s">
        <v>28</v>
      </c>
      <c r="B25">
        <v>643177</v>
      </c>
      <c r="C25">
        <v>684187</v>
      </c>
      <c r="D25">
        <v>796213</v>
      </c>
      <c r="E25">
        <v>867904</v>
      </c>
      <c r="G25" t="str">
        <f t="shared" si="0"/>
        <v>C</v>
      </c>
      <c r="H25">
        <f t="shared" si="2"/>
        <v>1</v>
      </c>
      <c r="J25" t="str">
        <f t="shared" si="3"/>
        <v>C</v>
      </c>
    </row>
    <row r="26" spans="1:10" x14ac:dyDescent="0.25">
      <c r="A26" s="1" t="s">
        <v>29</v>
      </c>
      <c r="B26">
        <v>450192</v>
      </c>
      <c r="C26">
        <v>434755</v>
      </c>
      <c r="D26">
        <v>1656446</v>
      </c>
      <c r="E26">
        <v>1691000</v>
      </c>
      <c r="G26" t="str">
        <f t="shared" si="0"/>
        <v>B</v>
      </c>
      <c r="H26">
        <f t="shared" si="2"/>
        <v>1</v>
      </c>
      <c r="J26" t="str">
        <f t="shared" si="3"/>
        <v>B</v>
      </c>
    </row>
    <row r="27" spans="1:10" x14ac:dyDescent="0.25">
      <c r="A27" s="1" t="s">
        <v>30</v>
      </c>
      <c r="B27">
        <v>1037774</v>
      </c>
      <c r="C27">
        <v>1113789</v>
      </c>
      <c r="D27">
        <v>877464</v>
      </c>
      <c r="E27">
        <v>990837</v>
      </c>
      <c r="G27" t="str">
        <f t="shared" si="0"/>
        <v>C</v>
      </c>
      <c r="H27" t="str">
        <f t="shared" si="2"/>
        <v xml:space="preserve"> </v>
      </c>
      <c r="J27" t="str">
        <f t="shared" si="3"/>
        <v xml:space="preserve"> </v>
      </c>
    </row>
    <row r="28" spans="1:10" x14ac:dyDescent="0.25">
      <c r="A28" s="1" t="s">
        <v>31</v>
      </c>
      <c r="B28">
        <v>2351213</v>
      </c>
      <c r="C28">
        <v>2358482</v>
      </c>
      <c r="D28">
        <v>1098384</v>
      </c>
      <c r="E28">
        <v>1121488</v>
      </c>
      <c r="G28" t="str">
        <f t="shared" si="0"/>
        <v>C</v>
      </c>
      <c r="H28" t="str">
        <f t="shared" si="2"/>
        <v xml:space="preserve"> </v>
      </c>
      <c r="J28" t="str">
        <f t="shared" si="3"/>
        <v xml:space="preserve"> </v>
      </c>
    </row>
    <row r="29" spans="1:10" x14ac:dyDescent="0.25">
      <c r="A29" s="1" t="s">
        <v>32</v>
      </c>
      <c r="B29">
        <v>2613354</v>
      </c>
      <c r="C29">
        <v>2837241</v>
      </c>
      <c r="D29">
        <v>431144</v>
      </c>
      <c r="E29">
        <v>434113</v>
      </c>
      <c r="G29" t="str">
        <f t="shared" si="0"/>
        <v>D</v>
      </c>
      <c r="H29" t="str">
        <f t="shared" si="2"/>
        <v xml:space="preserve"> </v>
      </c>
      <c r="J29" t="str">
        <f t="shared" si="3"/>
        <v xml:space="preserve"> </v>
      </c>
    </row>
    <row r="30" spans="1:10" x14ac:dyDescent="0.25">
      <c r="A30" s="1" t="s">
        <v>33</v>
      </c>
      <c r="B30">
        <v>1859691</v>
      </c>
      <c r="C30">
        <v>1844250</v>
      </c>
      <c r="D30">
        <v>1460134</v>
      </c>
      <c r="E30">
        <v>1585258</v>
      </c>
      <c r="G30" t="str">
        <f t="shared" si="0"/>
        <v>A</v>
      </c>
      <c r="H30" t="str">
        <f t="shared" si="2"/>
        <v xml:space="preserve"> </v>
      </c>
      <c r="J30" t="str">
        <f t="shared" si="3"/>
        <v xml:space="preserve"> </v>
      </c>
    </row>
    <row r="31" spans="1:10" x14ac:dyDescent="0.25">
      <c r="A31" s="1" t="s">
        <v>34</v>
      </c>
      <c r="B31">
        <v>2478386</v>
      </c>
      <c r="C31">
        <v>2562144</v>
      </c>
      <c r="D31">
        <v>30035</v>
      </c>
      <c r="E31">
        <v>29396</v>
      </c>
      <c r="G31" t="str">
        <f t="shared" si="0"/>
        <v>C</v>
      </c>
      <c r="H31" t="str">
        <f t="shared" si="2"/>
        <v xml:space="preserve"> </v>
      </c>
      <c r="J31" t="str">
        <f t="shared" si="3"/>
        <v xml:space="preserve"> </v>
      </c>
    </row>
    <row r="32" spans="1:10" x14ac:dyDescent="0.25">
      <c r="A32" s="1" t="s">
        <v>35</v>
      </c>
      <c r="B32">
        <v>1938122</v>
      </c>
      <c r="C32">
        <v>1816647</v>
      </c>
      <c r="D32">
        <v>1602356</v>
      </c>
      <c r="E32">
        <v>1875221</v>
      </c>
      <c r="G32" t="str">
        <f t="shared" si="0"/>
        <v>C</v>
      </c>
      <c r="H32" t="str">
        <f t="shared" si="2"/>
        <v xml:space="preserve"> </v>
      </c>
      <c r="J32" t="str">
        <f t="shared" si="3"/>
        <v xml:space="preserve"> </v>
      </c>
    </row>
    <row r="33" spans="1:10" x14ac:dyDescent="0.25">
      <c r="A33" s="1" t="s">
        <v>36</v>
      </c>
      <c r="B33">
        <v>992523</v>
      </c>
      <c r="C33">
        <v>1028501</v>
      </c>
      <c r="D33">
        <v>1995446</v>
      </c>
      <c r="E33">
        <v>1860524</v>
      </c>
      <c r="G33" t="str">
        <f t="shared" si="0"/>
        <v>D</v>
      </c>
      <c r="H33">
        <f t="shared" si="2"/>
        <v>1</v>
      </c>
      <c r="J33" t="str">
        <f t="shared" si="3"/>
        <v>D</v>
      </c>
    </row>
    <row r="34" spans="1:10" x14ac:dyDescent="0.25">
      <c r="A34" s="1" t="s">
        <v>37</v>
      </c>
      <c r="B34">
        <v>2966291</v>
      </c>
      <c r="C34">
        <v>2889963</v>
      </c>
      <c r="D34">
        <v>462453</v>
      </c>
      <c r="E34">
        <v>486354</v>
      </c>
      <c r="G34" t="str">
        <f t="shared" ref="G34:G51" si="4">RIGHT(A34)</f>
        <v>B</v>
      </c>
      <c r="H34" t="str">
        <f t="shared" si="2"/>
        <v xml:space="preserve"> </v>
      </c>
      <c r="J34" t="str">
        <f t="shared" si="3"/>
        <v xml:space="preserve"> </v>
      </c>
    </row>
    <row r="35" spans="1:10" x14ac:dyDescent="0.25">
      <c r="A35" s="1" t="s">
        <v>38</v>
      </c>
      <c r="B35">
        <v>76648</v>
      </c>
      <c r="C35">
        <v>81385</v>
      </c>
      <c r="D35">
        <v>1374708</v>
      </c>
      <c r="E35">
        <v>1379567</v>
      </c>
      <c r="G35" t="str">
        <f t="shared" si="4"/>
        <v>C</v>
      </c>
      <c r="H35">
        <f t="shared" si="2"/>
        <v>1</v>
      </c>
      <c r="J35" t="str">
        <f t="shared" si="3"/>
        <v>C</v>
      </c>
    </row>
    <row r="36" spans="1:10" x14ac:dyDescent="0.25">
      <c r="A36" s="1" t="s">
        <v>39</v>
      </c>
      <c r="B36">
        <v>2574432</v>
      </c>
      <c r="C36">
        <v>2409710</v>
      </c>
      <c r="D36">
        <v>987486</v>
      </c>
      <c r="E36">
        <v>999043</v>
      </c>
      <c r="G36" t="str">
        <f t="shared" si="4"/>
        <v>C</v>
      </c>
      <c r="H36" t="str">
        <f t="shared" si="2"/>
        <v xml:space="preserve"> </v>
      </c>
      <c r="J36" t="str">
        <f t="shared" si="3"/>
        <v xml:space="preserve"> </v>
      </c>
    </row>
    <row r="37" spans="1:10" x14ac:dyDescent="0.25">
      <c r="A37" s="1" t="s">
        <v>40</v>
      </c>
      <c r="B37">
        <v>1778590</v>
      </c>
      <c r="C37">
        <v>1874844</v>
      </c>
      <c r="D37">
        <v>111191</v>
      </c>
      <c r="E37">
        <v>117846</v>
      </c>
      <c r="G37" t="str">
        <f t="shared" si="4"/>
        <v>B</v>
      </c>
      <c r="H37" t="str">
        <f t="shared" si="2"/>
        <v xml:space="preserve"> </v>
      </c>
      <c r="J37" t="str">
        <f t="shared" si="3"/>
        <v xml:space="preserve"> </v>
      </c>
    </row>
    <row r="38" spans="1:10" x14ac:dyDescent="0.25">
      <c r="A38" s="1" t="s">
        <v>41</v>
      </c>
      <c r="B38">
        <v>1506541</v>
      </c>
      <c r="C38">
        <v>1414887</v>
      </c>
      <c r="D38">
        <v>1216612</v>
      </c>
      <c r="E38">
        <v>1166775</v>
      </c>
      <c r="G38" t="str">
        <f t="shared" si="4"/>
        <v>A</v>
      </c>
      <c r="H38" t="str">
        <f t="shared" si="2"/>
        <v xml:space="preserve"> </v>
      </c>
      <c r="J38" t="str">
        <f t="shared" si="3"/>
        <v xml:space="preserve"> </v>
      </c>
    </row>
    <row r="39" spans="1:10" x14ac:dyDescent="0.25">
      <c r="A39" s="1" t="s">
        <v>42</v>
      </c>
      <c r="B39">
        <v>1598886</v>
      </c>
      <c r="C39">
        <v>1687917</v>
      </c>
      <c r="D39">
        <v>449788</v>
      </c>
      <c r="E39">
        <v>427615</v>
      </c>
      <c r="G39" t="str">
        <f t="shared" si="4"/>
        <v>B</v>
      </c>
      <c r="H39" t="str">
        <f t="shared" si="2"/>
        <v xml:space="preserve"> </v>
      </c>
      <c r="J39" t="str">
        <f t="shared" si="3"/>
        <v xml:space="preserve"> </v>
      </c>
    </row>
    <row r="40" spans="1:10" x14ac:dyDescent="0.25">
      <c r="A40" s="1" t="s">
        <v>43</v>
      </c>
      <c r="B40">
        <v>548989</v>
      </c>
      <c r="C40">
        <v>514636</v>
      </c>
      <c r="D40">
        <v>2770344</v>
      </c>
      <c r="E40">
        <v>3187897</v>
      </c>
      <c r="G40" t="str">
        <f t="shared" si="4"/>
        <v>D</v>
      </c>
      <c r="H40">
        <f t="shared" si="2"/>
        <v>1</v>
      </c>
      <c r="J40" t="str">
        <f t="shared" si="3"/>
        <v>D</v>
      </c>
    </row>
    <row r="41" spans="1:10" x14ac:dyDescent="0.25">
      <c r="A41" s="1" t="s">
        <v>44</v>
      </c>
      <c r="B41">
        <v>1175198</v>
      </c>
      <c r="C41">
        <v>1095440</v>
      </c>
      <c r="D41">
        <v>2657174</v>
      </c>
      <c r="E41">
        <v>2491947</v>
      </c>
      <c r="G41" t="str">
        <f t="shared" si="4"/>
        <v>A</v>
      </c>
      <c r="H41">
        <f t="shared" si="2"/>
        <v>1</v>
      </c>
      <c r="J41" t="str">
        <f t="shared" si="3"/>
        <v>A</v>
      </c>
    </row>
    <row r="42" spans="1:10" x14ac:dyDescent="0.25">
      <c r="A42" s="1" t="s">
        <v>45</v>
      </c>
      <c r="B42">
        <v>2115336</v>
      </c>
      <c r="C42">
        <v>2202769</v>
      </c>
      <c r="D42">
        <v>15339</v>
      </c>
      <c r="E42">
        <v>14652</v>
      </c>
      <c r="G42" t="str">
        <f t="shared" si="4"/>
        <v>D</v>
      </c>
      <c r="H42" t="str">
        <f t="shared" si="2"/>
        <v xml:space="preserve"> </v>
      </c>
      <c r="J42" t="str">
        <f t="shared" si="3"/>
        <v xml:space="preserve"> </v>
      </c>
    </row>
    <row r="43" spans="1:10" x14ac:dyDescent="0.25">
      <c r="A43" s="1" t="s">
        <v>46</v>
      </c>
      <c r="B43">
        <v>2346640</v>
      </c>
      <c r="C43">
        <v>2197559</v>
      </c>
      <c r="D43">
        <v>373470</v>
      </c>
      <c r="E43">
        <v>353365</v>
      </c>
      <c r="G43" t="str">
        <f t="shared" si="4"/>
        <v>B</v>
      </c>
      <c r="H43" t="str">
        <f t="shared" si="2"/>
        <v xml:space="preserve"> </v>
      </c>
      <c r="J43" t="str">
        <f t="shared" si="3"/>
        <v xml:space="preserve"> </v>
      </c>
    </row>
    <row r="44" spans="1:10" x14ac:dyDescent="0.25">
      <c r="A44" s="1" t="s">
        <v>47</v>
      </c>
      <c r="B44">
        <v>2548438</v>
      </c>
      <c r="C44">
        <v>2577213</v>
      </c>
      <c r="D44">
        <v>37986</v>
      </c>
      <c r="E44">
        <v>37766</v>
      </c>
      <c r="G44" t="str">
        <f t="shared" si="4"/>
        <v>D</v>
      </c>
      <c r="H44" t="str">
        <f t="shared" si="2"/>
        <v xml:space="preserve"> </v>
      </c>
      <c r="J44" t="str">
        <f t="shared" si="3"/>
        <v xml:space="preserve"> </v>
      </c>
    </row>
    <row r="45" spans="1:10" x14ac:dyDescent="0.25">
      <c r="A45" s="1" t="s">
        <v>48</v>
      </c>
      <c r="B45">
        <v>835495</v>
      </c>
      <c r="C45">
        <v>837746</v>
      </c>
      <c r="D45">
        <v>1106177</v>
      </c>
      <c r="E45">
        <v>917781</v>
      </c>
      <c r="G45" t="str">
        <f t="shared" si="4"/>
        <v>C</v>
      </c>
      <c r="H45">
        <f t="shared" si="2"/>
        <v>1</v>
      </c>
      <c r="J45" t="str">
        <f t="shared" si="3"/>
        <v>C</v>
      </c>
    </row>
    <row r="46" spans="1:10" x14ac:dyDescent="0.25">
      <c r="A46" s="1" t="s">
        <v>49</v>
      </c>
      <c r="B46">
        <v>1187448</v>
      </c>
      <c r="C46">
        <v>1070426</v>
      </c>
      <c r="D46">
        <v>1504608</v>
      </c>
      <c r="E46">
        <v>1756990</v>
      </c>
      <c r="G46" t="str">
        <f t="shared" si="4"/>
        <v>B</v>
      </c>
      <c r="H46">
        <f t="shared" si="2"/>
        <v>1</v>
      </c>
      <c r="J46" t="str">
        <f t="shared" si="3"/>
        <v>B</v>
      </c>
    </row>
    <row r="47" spans="1:10" x14ac:dyDescent="0.25">
      <c r="A47" s="1" t="s">
        <v>50</v>
      </c>
      <c r="B47">
        <v>140026</v>
      </c>
      <c r="C47">
        <v>146354</v>
      </c>
      <c r="D47">
        <v>2759991</v>
      </c>
      <c r="E47">
        <v>2742120</v>
      </c>
      <c r="G47" t="str">
        <f t="shared" si="4"/>
        <v>C</v>
      </c>
      <c r="H47">
        <f t="shared" si="2"/>
        <v>1</v>
      </c>
      <c r="J47" t="str">
        <f t="shared" si="3"/>
        <v>C</v>
      </c>
    </row>
    <row r="48" spans="1:10" x14ac:dyDescent="0.25">
      <c r="A48" s="1" t="s">
        <v>51</v>
      </c>
      <c r="B48">
        <v>1198765</v>
      </c>
      <c r="C48">
        <v>1304945</v>
      </c>
      <c r="D48">
        <v>2786493</v>
      </c>
      <c r="E48">
        <v>2602643</v>
      </c>
      <c r="G48" t="str">
        <f t="shared" si="4"/>
        <v>B</v>
      </c>
      <c r="H48">
        <f t="shared" si="2"/>
        <v>1</v>
      </c>
      <c r="J48" t="str">
        <f t="shared" si="3"/>
        <v>B</v>
      </c>
    </row>
    <row r="49" spans="1:10" x14ac:dyDescent="0.25">
      <c r="A49" s="1" t="s">
        <v>52</v>
      </c>
      <c r="B49">
        <v>2619776</v>
      </c>
      <c r="C49">
        <v>2749623</v>
      </c>
      <c r="D49">
        <v>2888215</v>
      </c>
      <c r="E49">
        <v>2800174</v>
      </c>
      <c r="G49" t="str">
        <f t="shared" si="4"/>
        <v>C</v>
      </c>
      <c r="H49">
        <f t="shared" si="2"/>
        <v>1</v>
      </c>
      <c r="J49" t="str">
        <f t="shared" si="3"/>
        <v>C</v>
      </c>
    </row>
    <row r="50" spans="1:10" x14ac:dyDescent="0.25">
      <c r="A50" s="1" t="s">
        <v>53</v>
      </c>
      <c r="B50">
        <v>248398</v>
      </c>
      <c r="C50">
        <v>268511</v>
      </c>
      <c r="D50">
        <v>3110853</v>
      </c>
      <c r="E50">
        <v>2986411</v>
      </c>
      <c r="G50" t="str">
        <f t="shared" si="4"/>
        <v>C</v>
      </c>
      <c r="H50">
        <f t="shared" si="2"/>
        <v>1</v>
      </c>
      <c r="J50" t="str">
        <f t="shared" si="3"/>
        <v>C</v>
      </c>
    </row>
    <row r="51" spans="1:10" x14ac:dyDescent="0.25">
      <c r="A51" s="1" t="s">
        <v>54</v>
      </c>
      <c r="B51">
        <v>2494207</v>
      </c>
      <c r="C51">
        <v>2625207</v>
      </c>
      <c r="D51">
        <v>1796293</v>
      </c>
      <c r="E51">
        <v>1853602</v>
      </c>
      <c r="G51" t="str">
        <f t="shared" si="4"/>
        <v>B</v>
      </c>
      <c r="H51" t="str">
        <f t="shared" si="2"/>
        <v xml:space="preserve"> </v>
      </c>
      <c r="J51" t="str">
        <f t="shared" si="3"/>
        <v xml:space="preserve"> 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2"/>
  <sheetViews>
    <sheetView workbookViewId="0">
      <selection activeCell="L1" sqref="L1:O2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59</v>
      </c>
      <c r="H1" t="s">
        <v>55</v>
      </c>
      <c r="I1" t="s">
        <v>56</v>
      </c>
      <c r="J1" t="s">
        <v>57</v>
      </c>
      <c r="K1" t="s">
        <v>58</v>
      </c>
      <c r="L1" t="s">
        <v>55</v>
      </c>
      <c r="M1" t="s">
        <v>56</v>
      </c>
      <c r="N1" t="s">
        <v>57</v>
      </c>
      <c r="O1" t="s">
        <v>58</v>
      </c>
    </row>
    <row r="2" spans="1:15" x14ac:dyDescent="0.25">
      <c r="A2" s="1" t="s">
        <v>5</v>
      </c>
      <c r="B2">
        <v>1415007</v>
      </c>
      <c r="C2">
        <v>1397195</v>
      </c>
      <c r="D2">
        <v>1499070</v>
      </c>
      <c r="E2">
        <v>1481105</v>
      </c>
      <c r="G2" t="str">
        <f>RIGHT(A2)</f>
        <v>D</v>
      </c>
      <c r="H2">
        <f>IF($G2=H$1,SUM($D2:$E2),0)</f>
        <v>0</v>
      </c>
      <c r="I2">
        <f t="shared" ref="I2:K17" si="0">IF($G2=I$1,SUM($D2:$E2),0)</f>
        <v>0</v>
      </c>
      <c r="J2">
        <f t="shared" si="0"/>
        <v>0</v>
      </c>
      <c r="K2">
        <f t="shared" si="0"/>
        <v>2980175</v>
      </c>
      <c r="L2">
        <v>28049590</v>
      </c>
      <c r="M2">
        <v>33942274</v>
      </c>
      <c r="N2">
        <v>58300340</v>
      </c>
      <c r="O2">
        <v>27478614</v>
      </c>
    </row>
    <row r="3" spans="1:15" x14ac:dyDescent="0.25">
      <c r="A3" s="1" t="s">
        <v>6</v>
      </c>
      <c r="B3">
        <v>1711390</v>
      </c>
      <c r="C3">
        <v>1641773</v>
      </c>
      <c r="D3">
        <v>1522030</v>
      </c>
      <c r="E3">
        <v>1618733</v>
      </c>
      <c r="G3" t="str">
        <f t="shared" ref="G3:G51" si="1">RIGHT(A3)</f>
        <v>D</v>
      </c>
      <c r="H3">
        <f t="shared" ref="H3:K34" si="2">IF($G3=H$1,SUM($D3:$E3),0)</f>
        <v>0</v>
      </c>
      <c r="I3">
        <f t="shared" si="0"/>
        <v>0</v>
      </c>
      <c r="J3">
        <f t="shared" si="0"/>
        <v>0</v>
      </c>
      <c r="K3">
        <f t="shared" si="0"/>
        <v>3140763</v>
      </c>
    </row>
    <row r="4" spans="1:15" x14ac:dyDescent="0.25">
      <c r="A4" s="1" t="s">
        <v>7</v>
      </c>
      <c r="B4">
        <v>1165105</v>
      </c>
      <c r="C4">
        <v>1278732</v>
      </c>
      <c r="D4">
        <v>1299953</v>
      </c>
      <c r="E4">
        <v>1191621</v>
      </c>
      <c r="G4" t="str">
        <f t="shared" si="1"/>
        <v>C</v>
      </c>
      <c r="H4">
        <f t="shared" si="2"/>
        <v>0</v>
      </c>
      <c r="I4">
        <f t="shared" si="0"/>
        <v>0</v>
      </c>
      <c r="J4">
        <f t="shared" si="0"/>
        <v>2491574</v>
      </c>
      <c r="K4">
        <f t="shared" si="0"/>
        <v>0</v>
      </c>
    </row>
    <row r="5" spans="1:15" x14ac:dyDescent="0.25">
      <c r="A5" s="1" t="s">
        <v>8</v>
      </c>
      <c r="B5">
        <v>949065</v>
      </c>
      <c r="C5">
        <v>1026050</v>
      </c>
      <c r="D5">
        <v>688027</v>
      </c>
      <c r="E5">
        <v>723233</v>
      </c>
      <c r="G5" t="str">
        <f t="shared" si="1"/>
        <v>D</v>
      </c>
      <c r="H5">
        <f t="shared" si="2"/>
        <v>0</v>
      </c>
      <c r="I5">
        <f t="shared" si="0"/>
        <v>0</v>
      </c>
      <c r="J5">
        <f t="shared" si="0"/>
        <v>0</v>
      </c>
      <c r="K5">
        <f t="shared" si="0"/>
        <v>1411260</v>
      </c>
    </row>
    <row r="6" spans="1:15" x14ac:dyDescent="0.25">
      <c r="A6" s="1" t="s">
        <v>9</v>
      </c>
      <c r="B6">
        <v>2436107</v>
      </c>
      <c r="C6">
        <v>2228622</v>
      </c>
      <c r="D6">
        <v>1831600</v>
      </c>
      <c r="E6">
        <v>1960624</v>
      </c>
      <c r="G6" t="str">
        <f t="shared" si="1"/>
        <v>A</v>
      </c>
      <c r="H6">
        <f t="shared" si="2"/>
        <v>3792224</v>
      </c>
      <c r="I6">
        <f t="shared" si="0"/>
        <v>0</v>
      </c>
      <c r="J6">
        <f t="shared" si="0"/>
        <v>0</v>
      </c>
      <c r="K6">
        <f t="shared" si="0"/>
        <v>0</v>
      </c>
    </row>
    <row r="7" spans="1:15" x14ac:dyDescent="0.25">
      <c r="A7" s="1" t="s">
        <v>10</v>
      </c>
      <c r="B7">
        <v>1846928</v>
      </c>
      <c r="C7">
        <v>1851433</v>
      </c>
      <c r="D7">
        <v>2125113</v>
      </c>
      <c r="E7">
        <v>2028635</v>
      </c>
      <c r="G7" t="str">
        <f t="shared" si="1"/>
        <v>D</v>
      </c>
      <c r="H7">
        <f t="shared" si="2"/>
        <v>0</v>
      </c>
      <c r="I7">
        <f t="shared" si="0"/>
        <v>0</v>
      </c>
      <c r="J7">
        <f t="shared" si="0"/>
        <v>0</v>
      </c>
      <c r="K7">
        <f t="shared" si="0"/>
        <v>4153748</v>
      </c>
    </row>
    <row r="8" spans="1:15" x14ac:dyDescent="0.25">
      <c r="A8" s="1" t="s">
        <v>11</v>
      </c>
      <c r="B8">
        <v>3841577</v>
      </c>
      <c r="C8">
        <v>3848394</v>
      </c>
      <c r="D8">
        <v>3595975</v>
      </c>
      <c r="E8">
        <v>3123039</v>
      </c>
      <c r="G8" t="str">
        <f t="shared" si="1"/>
        <v>B</v>
      </c>
      <c r="H8">
        <f t="shared" si="2"/>
        <v>0</v>
      </c>
      <c r="I8">
        <f t="shared" si="0"/>
        <v>6719014</v>
      </c>
      <c r="J8">
        <f t="shared" si="0"/>
        <v>0</v>
      </c>
      <c r="K8">
        <f t="shared" si="0"/>
        <v>0</v>
      </c>
    </row>
    <row r="9" spans="1:15" x14ac:dyDescent="0.25">
      <c r="A9" s="1" t="s">
        <v>12</v>
      </c>
      <c r="B9">
        <v>679557</v>
      </c>
      <c r="C9">
        <v>655500</v>
      </c>
      <c r="D9">
        <v>1012012</v>
      </c>
      <c r="E9">
        <v>1067022</v>
      </c>
      <c r="G9" t="str">
        <f t="shared" si="1"/>
        <v>A</v>
      </c>
      <c r="H9">
        <f t="shared" si="2"/>
        <v>2079034</v>
      </c>
      <c r="I9">
        <f t="shared" si="0"/>
        <v>0</v>
      </c>
      <c r="J9">
        <f t="shared" si="0"/>
        <v>0</v>
      </c>
      <c r="K9">
        <f t="shared" si="0"/>
        <v>0</v>
      </c>
    </row>
    <row r="10" spans="1:15" x14ac:dyDescent="0.25">
      <c r="A10" s="1" t="s">
        <v>13</v>
      </c>
      <c r="B10">
        <v>1660998</v>
      </c>
      <c r="C10">
        <v>1630345</v>
      </c>
      <c r="D10">
        <v>1130119</v>
      </c>
      <c r="E10">
        <v>1080238</v>
      </c>
      <c r="G10" t="str">
        <f t="shared" si="1"/>
        <v>C</v>
      </c>
      <c r="H10">
        <f t="shared" si="2"/>
        <v>0</v>
      </c>
      <c r="I10">
        <f t="shared" si="0"/>
        <v>0</v>
      </c>
      <c r="J10">
        <f t="shared" si="0"/>
        <v>2210357</v>
      </c>
      <c r="K10">
        <f t="shared" si="0"/>
        <v>0</v>
      </c>
    </row>
    <row r="11" spans="1:15" x14ac:dyDescent="0.25">
      <c r="A11" s="1" t="s">
        <v>14</v>
      </c>
      <c r="B11">
        <v>1157622</v>
      </c>
      <c r="C11">
        <v>1182345</v>
      </c>
      <c r="D11">
        <v>830785</v>
      </c>
      <c r="E11">
        <v>833779</v>
      </c>
      <c r="G11" t="str">
        <f t="shared" si="1"/>
        <v>C</v>
      </c>
      <c r="H11">
        <f t="shared" si="2"/>
        <v>0</v>
      </c>
      <c r="I11">
        <f t="shared" si="0"/>
        <v>0</v>
      </c>
      <c r="J11">
        <f t="shared" si="0"/>
        <v>1664564</v>
      </c>
      <c r="K11">
        <f t="shared" si="0"/>
        <v>0</v>
      </c>
    </row>
    <row r="12" spans="1:15" x14ac:dyDescent="0.25">
      <c r="A12" s="1" t="s">
        <v>15</v>
      </c>
      <c r="B12">
        <v>1987047</v>
      </c>
      <c r="C12">
        <v>1996208</v>
      </c>
      <c r="D12">
        <v>2053892</v>
      </c>
      <c r="E12">
        <v>1697247</v>
      </c>
      <c r="G12" t="str">
        <f t="shared" si="1"/>
        <v>D</v>
      </c>
      <c r="H12">
        <f t="shared" si="2"/>
        <v>0</v>
      </c>
      <c r="I12">
        <f t="shared" si="0"/>
        <v>0</v>
      </c>
      <c r="J12">
        <f t="shared" si="0"/>
        <v>0</v>
      </c>
      <c r="K12">
        <f t="shared" si="0"/>
        <v>3751139</v>
      </c>
    </row>
    <row r="13" spans="1:15" x14ac:dyDescent="0.25">
      <c r="A13" s="1" t="s">
        <v>16</v>
      </c>
      <c r="B13">
        <v>3997724</v>
      </c>
      <c r="C13">
        <v>3690756</v>
      </c>
      <c r="D13">
        <v>4339393</v>
      </c>
      <c r="E13">
        <v>4639643</v>
      </c>
      <c r="G13" t="str">
        <f t="shared" si="1"/>
        <v>C</v>
      </c>
      <c r="H13">
        <f t="shared" si="2"/>
        <v>0</v>
      </c>
      <c r="I13">
        <f t="shared" si="0"/>
        <v>0</v>
      </c>
      <c r="J13">
        <f t="shared" si="0"/>
        <v>8979036</v>
      </c>
      <c r="K13">
        <f t="shared" si="0"/>
        <v>0</v>
      </c>
    </row>
    <row r="14" spans="1:15" x14ac:dyDescent="0.25">
      <c r="A14" s="1" t="s">
        <v>17</v>
      </c>
      <c r="B14">
        <v>996113</v>
      </c>
      <c r="C14">
        <v>964279</v>
      </c>
      <c r="D14">
        <v>1012487</v>
      </c>
      <c r="E14">
        <v>1128940</v>
      </c>
      <c r="G14" t="str">
        <f t="shared" si="1"/>
        <v>A</v>
      </c>
      <c r="H14">
        <f t="shared" si="2"/>
        <v>2141427</v>
      </c>
      <c r="I14">
        <f t="shared" si="0"/>
        <v>0</v>
      </c>
      <c r="J14">
        <f t="shared" si="0"/>
        <v>0</v>
      </c>
      <c r="K14">
        <f t="shared" si="0"/>
        <v>0</v>
      </c>
    </row>
    <row r="15" spans="1:15" x14ac:dyDescent="0.25">
      <c r="A15" s="1" t="s">
        <v>18</v>
      </c>
      <c r="B15">
        <v>1143634</v>
      </c>
      <c r="C15">
        <v>1033836</v>
      </c>
      <c r="D15">
        <v>909534</v>
      </c>
      <c r="E15">
        <v>856349</v>
      </c>
      <c r="G15" t="str">
        <f t="shared" si="1"/>
        <v>A</v>
      </c>
      <c r="H15">
        <f t="shared" si="2"/>
        <v>1765883</v>
      </c>
      <c r="I15">
        <f t="shared" si="0"/>
        <v>0</v>
      </c>
      <c r="J15">
        <f t="shared" si="0"/>
        <v>0</v>
      </c>
      <c r="K15">
        <f t="shared" si="0"/>
        <v>0</v>
      </c>
    </row>
    <row r="16" spans="1:15" x14ac:dyDescent="0.25">
      <c r="A16" s="1" t="s">
        <v>19</v>
      </c>
      <c r="B16">
        <v>2549276</v>
      </c>
      <c r="C16">
        <v>2584751</v>
      </c>
      <c r="D16">
        <v>2033079</v>
      </c>
      <c r="E16">
        <v>2066918</v>
      </c>
      <c r="G16" t="str">
        <f t="shared" si="1"/>
        <v>A</v>
      </c>
      <c r="H16">
        <f t="shared" si="2"/>
        <v>4099997</v>
      </c>
      <c r="I16">
        <f t="shared" si="0"/>
        <v>0</v>
      </c>
      <c r="J16">
        <f t="shared" si="0"/>
        <v>0</v>
      </c>
      <c r="K16">
        <f t="shared" si="0"/>
        <v>0</v>
      </c>
    </row>
    <row r="17" spans="1:11" x14ac:dyDescent="0.25">
      <c r="A17" s="1" t="s">
        <v>20</v>
      </c>
      <c r="B17">
        <v>1367212</v>
      </c>
      <c r="C17">
        <v>1361389</v>
      </c>
      <c r="D17">
        <v>1572320</v>
      </c>
      <c r="E17">
        <v>1836258</v>
      </c>
      <c r="G17" t="str">
        <f t="shared" si="1"/>
        <v>C</v>
      </c>
      <c r="H17">
        <f t="shared" si="2"/>
        <v>0</v>
      </c>
      <c r="I17">
        <f t="shared" si="0"/>
        <v>0</v>
      </c>
      <c r="J17">
        <f t="shared" si="0"/>
        <v>3408578</v>
      </c>
      <c r="K17">
        <f t="shared" si="0"/>
        <v>0</v>
      </c>
    </row>
    <row r="18" spans="1:11" x14ac:dyDescent="0.25">
      <c r="A18" s="1" t="s">
        <v>21</v>
      </c>
      <c r="B18">
        <v>2567464</v>
      </c>
      <c r="C18">
        <v>2441857</v>
      </c>
      <c r="D18">
        <v>1524132</v>
      </c>
      <c r="E18">
        <v>1496810</v>
      </c>
      <c r="G18" t="str">
        <f t="shared" si="1"/>
        <v>A</v>
      </c>
      <c r="H18">
        <f t="shared" si="2"/>
        <v>3020942</v>
      </c>
      <c r="I18">
        <f t="shared" si="2"/>
        <v>0</v>
      </c>
      <c r="J18">
        <f t="shared" si="2"/>
        <v>0</v>
      </c>
      <c r="K18">
        <f t="shared" si="2"/>
        <v>0</v>
      </c>
    </row>
    <row r="19" spans="1:11" x14ac:dyDescent="0.25">
      <c r="A19" s="1" t="s">
        <v>22</v>
      </c>
      <c r="B19">
        <v>1334060</v>
      </c>
      <c r="C19">
        <v>1395231</v>
      </c>
      <c r="D19">
        <v>578655</v>
      </c>
      <c r="E19">
        <v>677663</v>
      </c>
      <c r="G19" t="str">
        <f t="shared" si="1"/>
        <v>D</v>
      </c>
      <c r="H19">
        <f t="shared" si="2"/>
        <v>0</v>
      </c>
      <c r="I19">
        <f t="shared" si="2"/>
        <v>0</v>
      </c>
      <c r="J19">
        <f t="shared" si="2"/>
        <v>0</v>
      </c>
      <c r="K19">
        <f t="shared" si="2"/>
        <v>1256318</v>
      </c>
    </row>
    <row r="20" spans="1:11" x14ac:dyDescent="0.25">
      <c r="A20" s="1" t="s">
        <v>23</v>
      </c>
      <c r="B20">
        <v>2976209</v>
      </c>
      <c r="C20">
        <v>3199665</v>
      </c>
      <c r="D20">
        <v>1666477</v>
      </c>
      <c r="E20">
        <v>1759240</v>
      </c>
      <c r="G20" t="str">
        <f t="shared" si="1"/>
        <v>C</v>
      </c>
      <c r="H20">
        <f t="shared" si="2"/>
        <v>0</v>
      </c>
      <c r="I20">
        <f t="shared" si="2"/>
        <v>0</v>
      </c>
      <c r="J20">
        <f t="shared" si="2"/>
        <v>3425717</v>
      </c>
      <c r="K20">
        <f t="shared" si="2"/>
        <v>0</v>
      </c>
    </row>
    <row r="21" spans="1:11" x14ac:dyDescent="0.25">
      <c r="A21" s="1" t="s">
        <v>24</v>
      </c>
      <c r="B21">
        <v>1443351</v>
      </c>
      <c r="C21">
        <v>1565539</v>
      </c>
      <c r="D21">
        <v>1355276</v>
      </c>
      <c r="E21">
        <v>1423414</v>
      </c>
      <c r="G21" t="str">
        <f t="shared" si="1"/>
        <v>C</v>
      </c>
      <c r="H21">
        <f t="shared" si="2"/>
        <v>0</v>
      </c>
      <c r="I21">
        <f t="shared" si="2"/>
        <v>0</v>
      </c>
      <c r="J21">
        <f t="shared" si="2"/>
        <v>2778690</v>
      </c>
      <c r="K21">
        <f t="shared" si="2"/>
        <v>0</v>
      </c>
    </row>
    <row r="22" spans="1:11" x14ac:dyDescent="0.25">
      <c r="A22" s="1" t="s">
        <v>25</v>
      </c>
      <c r="B22">
        <v>2486640</v>
      </c>
      <c r="C22">
        <v>2265936</v>
      </c>
      <c r="D22">
        <v>297424</v>
      </c>
      <c r="E22">
        <v>274759</v>
      </c>
      <c r="G22" t="str">
        <f t="shared" si="1"/>
        <v>A</v>
      </c>
      <c r="H22">
        <f t="shared" si="2"/>
        <v>572183</v>
      </c>
      <c r="I22">
        <f t="shared" si="2"/>
        <v>0</v>
      </c>
      <c r="J22">
        <f t="shared" si="2"/>
        <v>0</v>
      </c>
      <c r="K22">
        <f t="shared" si="2"/>
        <v>0</v>
      </c>
    </row>
    <row r="23" spans="1:11" x14ac:dyDescent="0.25">
      <c r="A23" s="1" t="s">
        <v>26</v>
      </c>
      <c r="B23">
        <v>685438</v>
      </c>
      <c r="C23">
        <v>749124</v>
      </c>
      <c r="D23">
        <v>2697677</v>
      </c>
      <c r="E23">
        <v>2821550</v>
      </c>
      <c r="G23" t="str">
        <f t="shared" si="1"/>
        <v>B</v>
      </c>
      <c r="H23">
        <f t="shared" si="2"/>
        <v>0</v>
      </c>
      <c r="I23">
        <f t="shared" si="2"/>
        <v>5519227</v>
      </c>
      <c r="J23">
        <f t="shared" si="2"/>
        <v>0</v>
      </c>
      <c r="K23">
        <f t="shared" si="2"/>
        <v>0</v>
      </c>
    </row>
    <row r="24" spans="1:11" x14ac:dyDescent="0.25">
      <c r="A24" s="1" t="s">
        <v>27</v>
      </c>
      <c r="B24">
        <v>2166753</v>
      </c>
      <c r="C24">
        <v>2338698</v>
      </c>
      <c r="D24">
        <v>1681433</v>
      </c>
      <c r="E24">
        <v>1592443</v>
      </c>
      <c r="G24" t="str">
        <f t="shared" si="1"/>
        <v>B</v>
      </c>
      <c r="H24">
        <f t="shared" si="2"/>
        <v>0</v>
      </c>
      <c r="I24">
        <f t="shared" si="2"/>
        <v>3273876</v>
      </c>
      <c r="J24">
        <f t="shared" si="2"/>
        <v>0</v>
      </c>
      <c r="K24">
        <f t="shared" si="2"/>
        <v>0</v>
      </c>
    </row>
    <row r="25" spans="1:11" x14ac:dyDescent="0.25">
      <c r="A25" s="1" t="s">
        <v>28</v>
      </c>
      <c r="B25">
        <v>643177</v>
      </c>
      <c r="C25">
        <v>684187</v>
      </c>
      <c r="D25">
        <v>796213</v>
      </c>
      <c r="E25">
        <v>867904</v>
      </c>
      <c r="G25" t="str">
        <f t="shared" si="1"/>
        <v>C</v>
      </c>
      <c r="H25">
        <f t="shared" si="2"/>
        <v>0</v>
      </c>
      <c r="I25">
        <f t="shared" si="2"/>
        <v>0</v>
      </c>
      <c r="J25">
        <f t="shared" si="2"/>
        <v>1664117</v>
      </c>
      <c r="K25">
        <f t="shared" si="2"/>
        <v>0</v>
      </c>
    </row>
    <row r="26" spans="1:11" x14ac:dyDescent="0.25">
      <c r="A26" s="1" t="s">
        <v>29</v>
      </c>
      <c r="B26">
        <v>450192</v>
      </c>
      <c r="C26">
        <v>434755</v>
      </c>
      <c r="D26">
        <v>1656446</v>
      </c>
      <c r="E26">
        <v>1691000</v>
      </c>
      <c r="G26" t="str">
        <f t="shared" si="1"/>
        <v>B</v>
      </c>
      <c r="H26">
        <f t="shared" si="2"/>
        <v>0</v>
      </c>
      <c r="I26">
        <f t="shared" si="2"/>
        <v>3347446</v>
      </c>
      <c r="J26">
        <f t="shared" si="2"/>
        <v>0</v>
      </c>
      <c r="K26">
        <f t="shared" si="2"/>
        <v>0</v>
      </c>
    </row>
    <row r="27" spans="1:11" x14ac:dyDescent="0.25">
      <c r="A27" s="1" t="s">
        <v>30</v>
      </c>
      <c r="B27">
        <v>1037774</v>
      </c>
      <c r="C27">
        <v>1113789</v>
      </c>
      <c r="D27">
        <v>877464</v>
      </c>
      <c r="E27">
        <v>990837</v>
      </c>
      <c r="G27" t="str">
        <f t="shared" si="1"/>
        <v>C</v>
      </c>
      <c r="H27">
        <f t="shared" si="2"/>
        <v>0</v>
      </c>
      <c r="I27">
        <f t="shared" si="2"/>
        <v>0</v>
      </c>
      <c r="J27">
        <f t="shared" si="2"/>
        <v>1868301</v>
      </c>
      <c r="K27">
        <f t="shared" si="2"/>
        <v>0</v>
      </c>
    </row>
    <row r="28" spans="1:11" x14ac:dyDescent="0.25">
      <c r="A28" s="1" t="s">
        <v>31</v>
      </c>
      <c r="B28">
        <v>2351213</v>
      </c>
      <c r="C28">
        <v>2358482</v>
      </c>
      <c r="D28">
        <v>1098384</v>
      </c>
      <c r="E28">
        <v>1121488</v>
      </c>
      <c r="G28" t="str">
        <f t="shared" si="1"/>
        <v>C</v>
      </c>
      <c r="H28">
        <f t="shared" si="2"/>
        <v>0</v>
      </c>
      <c r="I28">
        <f t="shared" si="2"/>
        <v>0</v>
      </c>
      <c r="J28">
        <f t="shared" si="2"/>
        <v>2219872</v>
      </c>
      <c r="K28">
        <f t="shared" si="2"/>
        <v>0</v>
      </c>
    </row>
    <row r="29" spans="1:11" x14ac:dyDescent="0.25">
      <c r="A29" s="1" t="s">
        <v>32</v>
      </c>
      <c r="B29">
        <v>2613354</v>
      </c>
      <c r="C29">
        <v>2837241</v>
      </c>
      <c r="D29">
        <v>431144</v>
      </c>
      <c r="E29">
        <v>434113</v>
      </c>
      <c r="G29" t="str">
        <f t="shared" si="1"/>
        <v>D</v>
      </c>
      <c r="H29">
        <f t="shared" si="2"/>
        <v>0</v>
      </c>
      <c r="I29">
        <f t="shared" si="2"/>
        <v>0</v>
      </c>
      <c r="J29">
        <f t="shared" si="2"/>
        <v>0</v>
      </c>
      <c r="K29">
        <f t="shared" si="2"/>
        <v>865257</v>
      </c>
    </row>
    <row r="30" spans="1:11" x14ac:dyDescent="0.25">
      <c r="A30" s="1" t="s">
        <v>33</v>
      </c>
      <c r="B30">
        <v>1859691</v>
      </c>
      <c r="C30">
        <v>1844250</v>
      </c>
      <c r="D30">
        <v>1460134</v>
      </c>
      <c r="E30">
        <v>1585258</v>
      </c>
      <c r="G30" t="str">
        <f t="shared" si="1"/>
        <v>A</v>
      </c>
      <c r="H30">
        <f t="shared" si="2"/>
        <v>3045392</v>
      </c>
      <c r="I30">
        <f t="shared" si="2"/>
        <v>0</v>
      </c>
      <c r="J30">
        <f t="shared" si="2"/>
        <v>0</v>
      </c>
      <c r="K30">
        <f t="shared" si="2"/>
        <v>0</v>
      </c>
    </row>
    <row r="31" spans="1:11" x14ac:dyDescent="0.25">
      <c r="A31" s="1" t="s">
        <v>34</v>
      </c>
      <c r="B31">
        <v>2478386</v>
      </c>
      <c r="C31">
        <v>2562144</v>
      </c>
      <c r="D31">
        <v>30035</v>
      </c>
      <c r="E31">
        <v>29396</v>
      </c>
      <c r="G31" t="str">
        <f t="shared" si="1"/>
        <v>C</v>
      </c>
      <c r="H31">
        <f t="shared" si="2"/>
        <v>0</v>
      </c>
      <c r="I31">
        <f t="shared" si="2"/>
        <v>0</v>
      </c>
      <c r="J31">
        <f t="shared" si="2"/>
        <v>59431</v>
      </c>
      <c r="K31">
        <f t="shared" si="2"/>
        <v>0</v>
      </c>
    </row>
    <row r="32" spans="1:11" x14ac:dyDescent="0.25">
      <c r="A32" s="1" t="s">
        <v>35</v>
      </c>
      <c r="B32">
        <v>1938122</v>
      </c>
      <c r="C32">
        <v>1816647</v>
      </c>
      <c r="D32">
        <v>1602356</v>
      </c>
      <c r="E32">
        <v>1875221</v>
      </c>
      <c r="G32" t="str">
        <f t="shared" si="1"/>
        <v>C</v>
      </c>
      <c r="H32">
        <f t="shared" si="2"/>
        <v>0</v>
      </c>
      <c r="I32">
        <f t="shared" si="2"/>
        <v>0</v>
      </c>
      <c r="J32">
        <f t="shared" si="2"/>
        <v>3477577</v>
      </c>
      <c r="K32">
        <f t="shared" si="2"/>
        <v>0</v>
      </c>
    </row>
    <row r="33" spans="1:11" x14ac:dyDescent="0.25">
      <c r="A33" s="1" t="s">
        <v>36</v>
      </c>
      <c r="B33">
        <v>992523</v>
      </c>
      <c r="C33">
        <v>1028501</v>
      </c>
      <c r="D33">
        <v>1995446</v>
      </c>
      <c r="E33">
        <v>1860524</v>
      </c>
      <c r="G33" t="str">
        <f t="shared" si="1"/>
        <v>D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3855970</v>
      </c>
    </row>
    <row r="34" spans="1:11" x14ac:dyDescent="0.25">
      <c r="A34" s="1" t="s">
        <v>37</v>
      </c>
      <c r="B34">
        <v>2966291</v>
      </c>
      <c r="C34">
        <v>2889963</v>
      </c>
      <c r="D34">
        <v>462453</v>
      </c>
      <c r="E34">
        <v>486354</v>
      </c>
      <c r="G34" t="str">
        <f t="shared" si="1"/>
        <v>B</v>
      </c>
      <c r="H34">
        <f t="shared" si="2"/>
        <v>0</v>
      </c>
      <c r="I34">
        <f t="shared" si="2"/>
        <v>948807</v>
      </c>
      <c r="J34">
        <f t="shared" si="2"/>
        <v>0</v>
      </c>
      <c r="K34">
        <f t="shared" si="2"/>
        <v>0</v>
      </c>
    </row>
    <row r="35" spans="1:11" x14ac:dyDescent="0.25">
      <c r="A35" s="1" t="s">
        <v>38</v>
      </c>
      <c r="B35">
        <v>76648</v>
      </c>
      <c r="C35">
        <v>81385</v>
      </c>
      <c r="D35">
        <v>1374708</v>
      </c>
      <c r="E35">
        <v>1379567</v>
      </c>
      <c r="G35" t="str">
        <f t="shared" si="1"/>
        <v>C</v>
      </c>
      <c r="H35">
        <f t="shared" ref="H35:K51" si="3">IF($G35=H$1,SUM($D35:$E35),0)</f>
        <v>0</v>
      </c>
      <c r="I35">
        <f t="shared" si="3"/>
        <v>0</v>
      </c>
      <c r="J35">
        <f t="shared" si="3"/>
        <v>2754275</v>
      </c>
      <c r="K35">
        <f t="shared" si="3"/>
        <v>0</v>
      </c>
    </row>
    <row r="36" spans="1:11" x14ac:dyDescent="0.25">
      <c r="A36" s="1" t="s">
        <v>39</v>
      </c>
      <c r="B36">
        <v>2574432</v>
      </c>
      <c r="C36">
        <v>2409710</v>
      </c>
      <c r="D36">
        <v>987486</v>
      </c>
      <c r="E36">
        <v>999043</v>
      </c>
      <c r="G36" t="str">
        <f t="shared" si="1"/>
        <v>C</v>
      </c>
      <c r="H36">
        <f t="shared" si="3"/>
        <v>0</v>
      </c>
      <c r="I36">
        <f t="shared" si="3"/>
        <v>0</v>
      </c>
      <c r="J36">
        <f t="shared" si="3"/>
        <v>1986529</v>
      </c>
      <c r="K36">
        <f t="shared" si="3"/>
        <v>0</v>
      </c>
    </row>
    <row r="37" spans="1:11" x14ac:dyDescent="0.25">
      <c r="A37" s="1" t="s">
        <v>40</v>
      </c>
      <c r="B37">
        <v>1778590</v>
      </c>
      <c r="C37">
        <v>1874844</v>
      </c>
      <c r="D37">
        <v>111191</v>
      </c>
      <c r="E37">
        <v>117846</v>
      </c>
      <c r="G37" t="str">
        <f t="shared" si="1"/>
        <v>B</v>
      </c>
      <c r="H37">
        <f t="shared" si="3"/>
        <v>0</v>
      </c>
      <c r="I37">
        <f t="shared" si="3"/>
        <v>229037</v>
      </c>
      <c r="J37">
        <f t="shared" si="3"/>
        <v>0</v>
      </c>
      <c r="K37">
        <f t="shared" si="3"/>
        <v>0</v>
      </c>
    </row>
    <row r="38" spans="1:11" x14ac:dyDescent="0.25">
      <c r="A38" s="1" t="s">
        <v>41</v>
      </c>
      <c r="B38">
        <v>1506541</v>
      </c>
      <c r="C38">
        <v>1414887</v>
      </c>
      <c r="D38">
        <v>1216612</v>
      </c>
      <c r="E38">
        <v>1166775</v>
      </c>
      <c r="G38" t="str">
        <f t="shared" si="1"/>
        <v>A</v>
      </c>
      <c r="H38">
        <f t="shared" si="3"/>
        <v>2383387</v>
      </c>
      <c r="I38">
        <f t="shared" si="3"/>
        <v>0</v>
      </c>
      <c r="J38">
        <f t="shared" si="3"/>
        <v>0</v>
      </c>
      <c r="K38">
        <f t="shared" si="3"/>
        <v>0</v>
      </c>
    </row>
    <row r="39" spans="1:11" x14ac:dyDescent="0.25">
      <c r="A39" s="1" t="s">
        <v>42</v>
      </c>
      <c r="B39">
        <v>1598886</v>
      </c>
      <c r="C39">
        <v>1687917</v>
      </c>
      <c r="D39">
        <v>449788</v>
      </c>
      <c r="E39">
        <v>427615</v>
      </c>
      <c r="G39" t="str">
        <f t="shared" si="1"/>
        <v>B</v>
      </c>
      <c r="H39">
        <f t="shared" si="3"/>
        <v>0</v>
      </c>
      <c r="I39">
        <f t="shared" si="3"/>
        <v>877403</v>
      </c>
      <c r="J39">
        <f t="shared" si="3"/>
        <v>0</v>
      </c>
      <c r="K39">
        <f t="shared" si="3"/>
        <v>0</v>
      </c>
    </row>
    <row r="40" spans="1:11" x14ac:dyDescent="0.25">
      <c r="A40" s="1" t="s">
        <v>43</v>
      </c>
      <c r="B40">
        <v>548989</v>
      </c>
      <c r="C40">
        <v>514636</v>
      </c>
      <c r="D40">
        <v>2770344</v>
      </c>
      <c r="E40">
        <v>3187897</v>
      </c>
      <c r="G40" t="str">
        <f t="shared" si="1"/>
        <v>D</v>
      </c>
      <c r="H40">
        <f t="shared" si="3"/>
        <v>0</v>
      </c>
      <c r="I40">
        <f t="shared" si="3"/>
        <v>0</v>
      </c>
      <c r="J40">
        <f t="shared" si="3"/>
        <v>0</v>
      </c>
      <c r="K40">
        <f t="shared" si="3"/>
        <v>5958241</v>
      </c>
    </row>
    <row r="41" spans="1:11" x14ac:dyDescent="0.25">
      <c r="A41" s="1" t="s">
        <v>44</v>
      </c>
      <c r="B41">
        <v>1175198</v>
      </c>
      <c r="C41">
        <v>1095440</v>
      </c>
      <c r="D41">
        <v>2657174</v>
      </c>
      <c r="E41">
        <v>2491947</v>
      </c>
      <c r="G41" t="str">
        <f t="shared" si="1"/>
        <v>A</v>
      </c>
      <c r="H41">
        <f t="shared" si="3"/>
        <v>5149121</v>
      </c>
      <c r="I41">
        <f t="shared" si="3"/>
        <v>0</v>
      </c>
      <c r="J41">
        <f t="shared" si="3"/>
        <v>0</v>
      </c>
      <c r="K41">
        <f t="shared" si="3"/>
        <v>0</v>
      </c>
    </row>
    <row r="42" spans="1:11" x14ac:dyDescent="0.25">
      <c r="A42" s="1" t="s">
        <v>45</v>
      </c>
      <c r="B42">
        <v>2115336</v>
      </c>
      <c r="C42">
        <v>2202769</v>
      </c>
      <c r="D42">
        <v>15339</v>
      </c>
      <c r="E42">
        <v>14652</v>
      </c>
      <c r="G42" t="str">
        <f t="shared" si="1"/>
        <v>D</v>
      </c>
      <c r="H42">
        <f t="shared" si="3"/>
        <v>0</v>
      </c>
      <c r="I42">
        <f t="shared" si="3"/>
        <v>0</v>
      </c>
      <c r="J42">
        <f t="shared" si="3"/>
        <v>0</v>
      </c>
      <c r="K42">
        <f t="shared" si="3"/>
        <v>29991</v>
      </c>
    </row>
    <row r="43" spans="1:11" x14ac:dyDescent="0.25">
      <c r="A43" s="1" t="s">
        <v>46</v>
      </c>
      <c r="B43">
        <v>2346640</v>
      </c>
      <c r="C43">
        <v>2197559</v>
      </c>
      <c r="D43">
        <v>373470</v>
      </c>
      <c r="E43">
        <v>353365</v>
      </c>
      <c r="G43" t="str">
        <f t="shared" si="1"/>
        <v>B</v>
      </c>
      <c r="H43">
        <f t="shared" si="3"/>
        <v>0</v>
      </c>
      <c r="I43">
        <f t="shared" si="3"/>
        <v>726835</v>
      </c>
      <c r="J43">
        <f t="shared" si="3"/>
        <v>0</v>
      </c>
      <c r="K43">
        <f t="shared" si="3"/>
        <v>0</v>
      </c>
    </row>
    <row r="44" spans="1:11" x14ac:dyDescent="0.25">
      <c r="A44" s="1" t="s">
        <v>47</v>
      </c>
      <c r="B44">
        <v>2548438</v>
      </c>
      <c r="C44">
        <v>2577213</v>
      </c>
      <c r="D44">
        <v>37986</v>
      </c>
      <c r="E44">
        <v>37766</v>
      </c>
      <c r="G44" t="str">
        <f t="shared" si="1"/>
        <v>D</v>
      </c>
      <c r="H44">
        <f t="shared" si="3"/>
        <v>0</v>
      </c>
      <c r="I44">
        <f t="shared" si="3"/>
        <v>0</v>
      </c>
      <c r="J44">
        <f t="shared" si="3"/>
        <v>0</v>
      </c>
      <c r="K44">
        <f t="shared" si="3"/>
        <v>75752</v>
      </c>
    </row>
    <row r="45" spans="1:11" x14ac:dyDescent="0.25">
      <c r="A45" s="1" t="s">
        <v>48</v>
      </c>
      <c r="B45">
        <v>835495</v>
      </c>
      <c r="C45">
        <v>837746</v>
      </c>
      <c r="D45">
        <v>1106177</v>
      </c>
      <c r="E45">
        <v>917781</v>
      </c>
      <c r="G45" t="str">
        <f t="shared" si="1"/>
        <v>C</v>
      </c>
      <c r="H45">
        <f t="shared" si="3"/>
        <v>0</v>
      </c>
      <c r="I45">
        <f t="shared" si="3"/>
        <v>0</v>
      </c>
      <c r="J45">
        <f t="shared" si="3"/>
        <v>2023958</v>
      </c>
      <c r="K45">
        <f t="shared" si="3"/>
        <v>0</v>
      </c>
    </row>
    <row r="46" spans="1:11" x14ac:dyDescent="0.25">
      <c r="A46" s="1" t="s">
        <v>49</v>
      </c>
      <c r="B46">
        <v>1187448</v>
      </c>
      <c r="C46">
        <v>1070426</v>
      </c>
      <c r="D46">
        <v>1504608</v>
      </c>
      <c r="E46">
        <v>1756990</v>
      </c>
      <c r="G46" t="str">
        <f t="shared" si="1"/>
        <v>B</v>
      </c>
      <c r="H46">
        <f t="shared" si="3"/>
        <v>0</v>
      </c>
      <c r="I46">
        <f t="shared" si="3"/>
        <v>3261598</v>
      </c>
      <c r="J46">
        <f t="shared" si="3"/>
        <v>0</v>
      </c>
      <c r="K46">
        <f t="shared" si="3"/>
        <v>0</v>
      </c>
    </row>
    <row r="47" spans="1:11" x14ac:dyDescent="0.25">
      <c r="A47" s="1" t="s">
        <v>50</v>
      </c>
      <c r="B47">
        <v>140026</v>
      </c>
      <c r="C47">
        <v>146354</v>
      </c>
      <c r="D47">
        <v>2759991</v>
      </c>
      <c r="E47">
        <v>2742120</v>
      </c>
      <c r="G47" t="str">
        <f t="shared" si="1"/>
        <v>C</v>
      </c>
      <c r="H47">
        <f t="shared" si="3"/>
        <v>0</v>
      </c>
      <c r="I47">
        <f t="shared" si="3"/>
        <v>0</v>
      </c>
      <c r="J47">
        <f t="shared" si="3"/>
        <v>5502111</v>
      </c>
      <c r="K47">
        <f t="shared" si="3"/>
        <v>0</v>
      </c>
    </row>
    <row r="48" spans="1:11" x14ac:dyDescent="0.25">
      <c r="A48" s="1" t="s">
        <v>51</v>
      </c>
      <c r="B48">
        <v>1198765</v>
      </c>
      <c r="C48">
        <v>1304945</v>
      </c>
      <c r="D48">
        <v>2786493</v>
      </c>
      <c r="E48">
        <v>2602643</v>
      </c>
      <c r="G48" t="str">
        <f t="shared" si="1"/>
        <v>B</v>
      </c>
      <c r="H48">
        <f t="shared" si="3"/>
        <v>0</v>
      </c>
      <c r="I48">
        <f t="shared" si="3"/>
        <v>5389136</v>
      </c>
      <c r="J48">
        <f t="shared" si="3"/>
        <v>0</v>
      </c>
      <c r="K48">
        <f t="shared" si="3"/>
        <v>0</v>
      </c>
    </row>
    <row r="49" spans="1:11" x14ac:dyDescent="0.25">
      <c r="A49" s="1" t="s">
        <v>52</v>
      </c>
      <c r="B49">
        <v>2619776</v>
      </c>
      <c r="C49">
        <v>2749623</v>
      </c>
      <c r="D49">
        <v>2888215</v>
      </c>
      <c r="E49">
        <v>2800174</v>
      </c>
      <c r="G49" t="str">
        <f t="shared" si="1"/>
        <v>C</v>
      </c>
      <c r="H49">
        <f t="shared" si="3"/>
        <v>0</v>
      </c>
      <c r="I49">
        <f t="shared" si="3"/>
        <v>0</v>
      </c>
      <c r="J49">
        <f t="shared" si="3"/>
        <v>5688389</v>
      </c>
      <c r="K49">
        <f t="shared" si="3"/>
        <v>0</v>
      </c>
    </row>
    <row r="50" spans="1:11" x14ac:dyDescent="0.25">
      <c r="A50" s="1" t="s">
        <v>53</v>
      </c>
      <c r="B50">
        <v>248398</v>
      </c>
      <c r="C50">
        <v>268511</v>
      </c>
      <c r="D50">
        <v>3110853</v>
      </c>
      <c r="E50">
        <v>2986411</v>
      </c>
      <c r="G50" t="str">
        <f t="shared" si="1"/>
        <v>C</v>
      </c>
      <c r="H50">
        <f t="shared" si="3"/>
        <v>0</v>
      </c>
      <c r="I50">
        <f t="shared" si="3"/>
        <v>0</v>
      </c>
      <c r="J50">
        <f t="shared" si="3"/>
        <v>6097264</v>
      </c>
      <c r="K50">
        <f t="shared" si="3"/>
        <v>0</v>
      </c>
    </row>
    <row r="51" spans="1:11" x14ac:dyDescent="0.25">
      <c r="A51" s="1" t="s">
        <v>54</v>
      </c>
      <c r="B51">
        <v>2494207</v>
      </c>
      <c r="C51">
        <v>2625207</v>
      </c>
      <c r="D51">
        <v>1796293</v>
      </c>
      <c r="E51">
        <v>1853602</v>
      </c>
      <c r="G51" t="str">
        <f t="shared" si="1"/>
        <v>B</v>
      </c>
      <c r="H51">
        <f t="shared" si="3"/>
        <v>0</v>
      </c>
      <c r="I51">
        <f t="shared" si="3"/>
        <v>3649895</v>
      </c>
      <c r="J51">
        <f t="shared" si="3"/>
        <v>0</v>
      </c>
      <c r="K51">
        <f t="shared" si="3"/>
        <v>0</v>
      </c>
    </row>
    <row r="52" spans="1:11" x14ac:dyDescent="0.25">
      <c r="H52" s="2">
        <f>SUM(H2:H51)</f>
        <v>28049590</v>
      </c>
      <c r="I52" s="2">
        <f t="shared" ref="I52:K52" si="4">SUM(I2:I51)</f>
        <v>33942274</v>
      </c>
      <c r="J52" s="2">
        <f t="shared" si="4"/>
        <v>58300340</v>
      </c>
      <c r="K52" s="2">
        <f t="shared" si="4"/>
        <v>27478614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51"/>
  <sheetViews>
    <sheetView workbookViewId="0">
      <selection activeCell="W2" sqref="W2"/>
    </sheetView>
  </sheetViews>
  <sheetFormatPr defaultRowHeight="15" x14ac:dyDescent="0.25"/>
  <cols>
    <col min="2" max="2" width="14.42578125" customWidth="1"/>
    <col min="3" max="3" width="18.28515625" customWidth="1"/>
    <col min="4" max="4" width="13.42578125" customWidth="1"/>
    <col min="5" max="5" width="14.85546875" customWidth="1"/>
    <col min="7" max="7" width="20" customWidth="1"/>
    <col min="22" max="22" width="10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67</v>
      </c>
      <c r="H1" t="s">
        <v>68</v>
      </c>
      <c r="I1">
        <v>2013</v>
      </c>
      <c r="J1">
        <v>2014</v>
      </c>
      <c r="K1">
        <v>2015</v>
      </c>
      <c r="L1">
        <v>2016</v>
      </c>
      <c r="M1">
        <v>2017</v>
      </c>
      <c r="N1">
        <v>2018</v>
      </c>
      <c r="O1">
        <v>2019</v>
      </c>
      <c r="P1">
        <v>2020</v>
      </c>
      <c r="Q1">
        <v>2021</v>
      </c>
      <c r="R1">
        <v>2022</v>
      </c>
      <c r="S1">
        <v>2023</v>
      </c>
      <c r="T1">
        <v>2024</v>
      </c>
      <c r="U1">
        <v>2025</v>
      </c>
      <c r="V1" s="6">
        <f>SUM(U2:U51)</f>
        <v>125930205</v>
      </c>
      <c r="W1">
        <f>MAX(X2,X51)</f>
        <v>5639669</v>
      </c>
      <c r="X1">
        <v>2025</v>
      </c>
    </row>
    <row r="2" spans="1:24" x14ac:dyDescent="0.25">
      <c r="A2" s="1" t="s">
        <v>5</v>
      </c>
      <c r="B2">
        <v>1415007</v>
      </c>
      <c r="C2">
        <v>1397195</v>
      </c>
      <c r="D2">
        <v>1499070</v>
      </c>
      <c r="E2">
        <v>1481105</v>
      </c>
      <c r="G2">
        <f>(E2+D2)/(B2+C2)</f>
        <v>1.0597300620652428</v>
      </c>
      <c r="H2">
        <f>ROUNDDOWN(G2,4)</f>
        <v>1.0597000000000001</v>
      </c>
      <c r="I2">
        <f>SUM(B2+C2)</f>
        <v>2812202</v>
      </c>
      <c r="J2">
        <f>SUM(D2+E2)</f>
        <v>2980175</v>
      </c>
      <c r="K2">
        <f>IF(J2&gt;2*$I2,J2,ROUNDDOWN(J2*$H2,0))</f>
        <v>3158091</v>
      </c>
      <c r="L2">
        <f t="shared" ref="L2:U2" si="0">IF(K2&gt;2*$I2,K2,ROUNDDOWN(K2*$H2,0))</f>
        <v>3346629</v>
      </c>
      <c r="M2">
        <f t="shared" si="0"/>
        <v>3546422</v>
      </c>
      <c r="N2">
        <f t="shared" si="0"/>
        <v>3758143</v>
      </c>
      <c r="O2">
        <f t="shared" si="0"/>
        <v>3982504</v>
      </c>
      <c r="P2">
        <f t="shared" si="0"/>
        <v>4220259</v>
      </c>
      <c r="Q2">
        <f t="shared" si="0"/>
        <v>4472208</v>
      </c>
      <c r="R2">
        <f t="shared" si="0"/>
        <v>4739198</v>
      </c>
      <c r="S2">
        <f t="shared" si="0"/>
        <v>5022128</v>
      </c>
      <c r="T2">
        <f t="shared" si="0"/>
        <v>5321949</v>
      </c>
      <c r="U2">
        <f t="shared" si="0"/>
        <v>5639669</v>
      </c>
      <c r="W2" s="6" t="s">
        <v>69</v>
      </c>
      <c r="X2">
        <v>5639669</v>
      </c>
    </row>
    <row r="3" spans="1:24" x14ac:dyDescent="0.25">
      <c r="A3" s="1" t="s">
        <v>6</v>
      </c>
      <c r="B3">
        <v>1711390</v>
      </c>
      <c r="C3">
        <v>1641773</v>
      </c>
      <c r="D3">
        <v>1522030</v>
      </c>
      <c r="E3">
        <v>1618733</v>
      </c>
      <c r="G3">
        <f t="shared" ref="G3:G51" si="1">(E3+D3)/(B3+C3)</f>
        <v>0.93665682223023461</v>
      </c>
      <c r="H3">
        <f t="shared" ref="H3:H51" si="2">ROUNDDOWN(G3,4)</f>
        <v>0.93659999999999999</v>
      </c>
      <c r="I3">
        <f t="shared" ref="I3:I51" si="3">SUM(B3+C3)</f>
        <v>3353163</v>
      </c>
      <c r="J3">
        <f t="shared" ref="J3:J51" si="4">SUM(D3+E3)</f>
        <v>3140763</v>
      </c>
      <c r="K3">
        <f t="shared" ref="K3:U3" si="5">IF(J3&gt;2*$I3,J3,ROUNDDOWN(J3*$H3,0))</f>
        <v>2941638</v>
      </c>
      <c r="L3">
        <f t="shared" si="5"/>
        <v>2755138</v>
      </c>
      <c r="M3">
        <f t="shared" si="5"/>
        <v>2580462</v>
      </c>
      <c r="N3">
        <f t="shared" si="5"/>
        <v>2416860</v>
      </c>
      <c r="O3">
        <f t="shared" si="5"/>
        <v>2263631</v>
      </c>
      <c r="P3">
        <f t="shared" si="5"/>
        <v>2120116</v>
      </c>
      <c r="Q3">
        <f t="shared" si="5"/>
        <v>1985700</v>
      </c>
      <c r="R3">
        <f t="shared" si="5"/>
        <v>1859806</v>
      </c>
      <c r="S3">
        <f t="shared" si="5"/>
        <v>1741894</v>
      </c>
      <c r="T3">
        <f t="shared" si="5"/>
        <v>1631457</v>
      </c>
      <c r="U3">
        <f t="shared" si="5"/>
        <v>1528022</v>
      </c>
      <c r="X3">
        <v>1528022</v>
      </c>
    </row>
    <row r="4" spans="1:24" x14ac:dyDescent="0.25">
      <c r="A4" s="1" t="s">
        <v>7</v>
      </c>
      <c r="B4">
        <v>1165105</v>
      </c>
      <c r="C4">
        <v>1278732</v>
      </c>
      <c r="D4">
        <v>1299953</v>
      </c>
      <c r="E4">
        <v>1191621</v>
      </c>
      <c r="G4">
        <f t="shared" si="1"/>
        <v>1.0195336268335409</v>
      </c>
      <c r="H4">
        <f t="shared" si="2"/>
        <v>1.0195000000000001</v>
      </c>
      <c r="I4">
        <f t="shared" si="3"/>
        <v>2443837</v>
      </c>
      <c r="J4">
        <f t="shared" si="4"/>
        <v>2491574</v>
      </c>
      <c r="K4">
        <f t="shared" ref="K4:U4" si="6">IF(J4&gt;2*$I4,J4,ROUNDDOWN(J4*$H4,0))</f>
        <v>2540159</v>
      </c>
      <c r="L4">
        <f t="shared" si="6"/>
        <v>2589692</v>
      </c>
      <c r="M4">
        <f t="shared" si="6"/>
        <v>2640190</v>
      </c>
      <c r="N4">
        <f t="shared" si="6"/>
        <v>2691673</v>
      </c>
      <c r="O4">
        <f t="shared" si="6"/>
        <v>2744160</v>
      </c>
      <c r="P4">
        <f t="shared" si="6"/>
        <v>2797671</v>
      </c>
      <c r="Q4">
        <f t="shared" si="6"/>
        <v>2852225</v>
      </c>
      <c r="R4">
        <f t="shared" si="6"/>
        <v>2907843</v>
      </c>
      <c r="S4">
        <f t="shared" si="6"/>
        <v>2964545</v>
      </c>
      <c r="T4">
        <f t="shared" si="6"/>
        <v>3022353</v>
      </c>
      <c r="U4">
        <f t="shared" si="6"/>
        <v>3081288</v>
      </c>
      <c r="X4">
        <v>3081288</v>
      </c>
    </row>
    <row r="5" spans="1:24" x14ac:dyDescent="0.25">
      <c r="A5" s="1" t="s">
        <v>8</v>
      </c>
      <c r="B5">
        <v>949065</v>
      </c>
      <c r="C5">
        <v>1026050</v>
      </c>
      <c r="D5">
        <v>688027</v>
      </c>
      <c r="E5">
        <v>723233</v>
      </c>
      <c r="G5">
        <f t="shared" si="1"/>
        <v>0.71452042032995544</v>
      </c>
      <c r="H5">
        <f t="shared" si="2"/>
        <v>0.71450000000000002</v>
      </c>
      <c r="I5">
        <f t="shared" si="3"/>
        <v>1975115</v>
      </c>
      <c r="J5">
        <f t="shared" si="4"/>
        <v>1411260</v>
      </c>
      <c r="K5">
        <f t="shared" ref="K5:U5" si="7">IF(J5&gt;2*$I5,J5,ROUNDDOWN(J5*$H5,0))</f>
        <v>1008345</v>
      </c>
      <c r="L5">
        <f t="shared" si="7"/>
        <v>720462</v>
      </c>
      <c r="M5">
        <f t="shared" si="7"/>
        <v>514770</v>
      </c>
      <c r="N5">
        <f t="shared" si="7"/>
        <v>367803</v>
      </c>
      <c r="O5">
        <f t="shared" si="7"/>
        <v>262795</v>
      </c>
      <c r="P5">
        <f t="shared" si="7"/>
        <v>187767</v>
      </c>
      <c r="Q5">
        <f t="shared" si="7"/>
        <v>134159</v>
      </c>
      <c r="R5">
        <f t="shared" si="7"/>
        <v>95856</v>
      </c>
      <c r="S5">
        <f t="shared" si="7"/>
        <v>68489</v>
      </c>
      <c r="T5">
        <f t="shared" si="7"/>
        <v>48935</v>
      </c>
      <c r="U5">
        <f t="shared" si="7"/>
        <v>34964</v>
      </c>
      <c r="X5">
        <v>34964</v>
      </c>
    </row>
    <row r="6" spans="1:24" x14ac:dyDescent="0.25">
      <c r="A6" s="1" t="s">
        <v>9</v>
      </c>
      <c r="B6">
        <v>2436107</v>
      </c>
      <c r="C6">
        <v>2228622</v>
      </c>
      <c r="D6">
        <v>1831600</v>
      </c>
      <c r="E6">
        <v>1960624</v>
      </c>
      <c r="G6">
        <f t="shared" si="1"/>
        <v>0.81295697992316385</v>
      </c>
      <c r="H6">
        <f t="shared" si="2"/>
        <v>0.81289999999999996</v>
      </c>
      <c r="I6">
        <f t="shared" si="3"/>
        <v>4664729</v>
      </c>
      <c r="J6">
        <f t="shared" si="4"/>
        <v>3792224</v>
      </c>
      <c r="K6">
        <f t="shared" ref="K6:U6" si="8">IF(J6&gt;2*$I6,J6,ROUNDDOWN(J6*$H6,0))</f>
        <v>3082698</v>
      </c>
      <c r="L6">
        <f t="shared" si="8"/>
        <v>2505925</v>
      </c>
      <c r="M6">
        <f t="shared" si="8"/>
        <v>2037066</v>
      </c>
      <c r="N6">
        <f t="shared" si="8"/>
        <v>1655930</v>
      </c>
      <c r="O6">
        <f t="shared" si="8"/>
        <v>1346105</v>
      </c>
      <c r="P6">
        <f t="shared" si="8"/>
        <v>1094248</v>
      </c>
      <c r="Q6">
        <f t="shared" si="8"/>
        <v>889514</v>
      </c>
      <c r="R6">
        <f t="shared" si="8"/>
        <v>723085</v>
      </c>
      <c r="S6">
        <f t="shared" si="8"/>
        <v>587795</v>
      </c>
      <c r="T6">
        <f t="shared" si="8"/>
        <v>477818</v>
      </c>
      <c r="U6">
        <f t="shared" si="8"/>
        <v>388418</v>
      </c>
      <c r="X6">
        <v>388418</v>
      </c>
    </row>
    <row r="7" spans="1:24" x14ac:dyDescent="0.25">
      <c r="A7" s="1" t="s">
        <v>10</v>
      </c>
      <c r="B7">
        <v>1846928</v>
      </c>
      <c r="C7">
        <v>1851433</v>
      </c>
      <c r="D7">
        <v>2125113</v>
      </c>
      <c r="E7">
        <v>2028635</v>
      </c>
      <c r="G7">
        <f t="shared" si="1"/>
        <v>1.1231321117651847</v>
      </c>
      <c r="H7">
        <f t="shared" si="2"/>
        <v>1.1231</v>
      </c>
      <c r="I7">
        <f t="shared" si="3"/>
        <v>3698361</v>
      </c>
      <c r="J7">
        <f t="shared" si="4"/>
        <v>4153748</v>
      </c>
      <c r="K7">
        <f t="shared" ref="K7:U7" si="9">IF(J7&gt;2*$I7,J7,ROUNDDOWN(J7*$H7,0))</f>
        <v>4665074</v>
      </c>
      <c r="L7">
        <f t="shared" si="9"/>
        <v>5239344</v>
      </c>
      <c r="M7">
        <f t="shared" si="9"/>
        <v>5884307</v>
      </c>
      <c r="N7">
        <f t="shared" si="9"/>
        <v>6608665</v>
      </c>
      <c r="O7">
        <f t="shared" si="9"/>
        <v>7422191</v>
      </c>
      <c r="P7">
        <f t="shared" si="9"/>
        <v>7422191</v>
      </c>
      <c r="Q7">
        <f t="shared" si="9"/>
        <v>7422191</v>
      </c>
      <c r="R7">
        <f t="shared" si="9"/>
        <v>7422191</v>
      </c>
      <c r="S7">
        <f t="shared" si="9"/>
        <v>7422191</v>
      </c>
      <c r="T7">
        <f t="shared" si="9"/>
        <v>7422191</v>
      </c>
      <c r="U7">
        <f t="shared" si="9"/>
        <v>7422191</v>
      </c>
      <c r="X7">
        <v>7422191</v>
      </c>
    </row>
    <row r="8" spans="1:24" x14ac:dyDescent="0.25">
      <c r="A8" s="1" t="s">
        <v>11</v>
      </c>
      <c r="B8">
        <v>3841577</v>
      </c>
      <c r="C8">
        <v>3848394</v>
      </c>
      <c r="D8">
        <v>3595975</v>
      </c>
      <c r="E8">
        <v>3123039</v>
      </c>
      <c r="G8">
        <f t="shared" si="1"/>
        <v>0.87373723515992452</v>
      </c>
      <c r="H8">
        <f t="shared" si="2"/>
        <v>0.87370000000000003</v>
      </c>
      <c r="I8">
        <f t="shared" si="3"/>
        <v>7689971</v>
      </c>
      <c r="J8">
        <f t="shared" si="4"/>
        <v>6719014</v>
      </c>
      <c r="K8">
        <f t="shared" ref="K8:U8" si="10">IF(J8&gt;2*$I8,J8,ROUNDDOWN(J8*$H8,0))</f>
        <v>5870402</v>
      </c>
      <c r="L8">
        <f t="shared" si="10"/>
        <v>5128970</v>
      </c>
      <c r="M8">
        <f t="shared" si="10"/>
        <v>4481181</v>
      </c>
      <c r="N8">
        <f t="shared" si="10"/>
        <v>3915207</v>
      </c>
      <c r="O8">
        <f t="shared" si="10"/>
        <v>3420716</v>
      </c>
      <c r="P8">
        <f t="shared" si="10"/>
        <v>2988679</v>
      </c>
      <c r="Q8">
        <f t="shared" si="10"/>
        <v>2611208</v>
      </c>
      <c r="R8">
        <f t="shared" si="10"/>
        <v>2281412</v>
      </c>
      <c r="S8">
        <f t="shared" si="10"/>
        <v>1993269</v>
      </c>
      <c r="T8">
        <f t="shared" si="10"/>
        <v>1741519</v>
      </c>
      <c r="U8">
        <f t="shared" si="10"/>
        <v>1521565</v>
      </c>
      <c r="X8">
        <v>1521565</v>
      </c>
    </row>
    <row r="9" spans="1:24" x14ac:dyDescent="0.25">
      <c r="A9" s="1" t="s">
        <v>12</v>
      </c>
      <c r="B9">
        <v>679557</v>
      </c>
      <c r="C9">
        <v>655500</v>
      </c>
      <c r="D9">
        <v>1012012</v>
      </c>
      <c r="E9">
        <v>1067022</v>
      </c>
      <c r="G9">
        <f t="shared" si="1"/>
        <v>1.5572623490982034</v>
      </c>
      <c r="H9">
        <f t="shared" si="2"/>
        <v>1.5571999999999999</v>
      </c>
      <c r="I9">
        <f t="shared" si="3"/>
        <v>1335057</v>
      </c>
      <c r="J9">
        <f t="shared" si="4"/>
        <v>2079034</v>
      </c>
      <c r="K9">
        <f t="shared" ref="K9:U9" si="11">IF(J9&gt;2*$I9,J9,ROUNDDOWN(J9*$H9,0))</f>
        <v>3237471</v>
      </c>
      <c r="L9">
        <f t="shared" si="11"/>
        <v>3237471</v>
      </c>
      <c r="M9">
        <f t="shared" si="11"/>
        <v>3237471</v>
      </c>
      <c r="N9">
        <f t="shared" si="11"/>
        <v>3237471</v>
      </c>
      <c r="O9">
        <f t="shared" si="11"/>
        <v>3237471</v>
      </c>
      <c r="P9">
        <f t="shared" si="11"/>
        <v>3237471</v>
      </c>
      <c r="Q9">
        <f t="shared" si="11"/>
        <v>3237471</v>
      </c>
      <c r="R9">
        <f t="shared" si="11"/>
        <v>3237471</v>
      </c>
      <c r="S9">
        <f t="shared" si="11"/>
        <v>3237471</v>
      </c>
      <c r="T9">
        <f t="shared" si="11"/>
        <v>3237471</v>
      </c>
      <c r="U9">
        <f t="shared" si="11"/>
        <v>3237471</v>
      </c>
      <c r="X9">
        <v>3237471</v>
      </c>
    </row>
    <row r="10" spans="1:24" x14ac:dyDescent="0.25">
      <c r="A10" s="1" t="s">
        <v>13</v>
      </c>
      <c r="B10">
        <v>1660998</v>
      </c>
      <c r="C10">
        <v>1630345</v>
      </c>
      <c r="D10">
        <v>1130119</v>
      </c>
      <c r="E10">
        <v>1080238</v>
      </c>
      <c r="G10">
        <f t="shared" si="1"/>
        <v>0.67156689533725289</v>
      </c>
      <c r="H10">
        <f t="shared" si="2"/>
        <v>0.67149999999999999</v>
      </c>
      <c r="I10">
        <f t="shared" si="3"/>
        <v>3291343</v>
      </c>
      <c r="J10">
        <f t="shared" si="4"/>
        <v>2210357</v>
      </c>
      <c r="K10">
        <f t="shared" ref="K10:U10" si="12">IF(J10&gt;2*$I10,J10,ROUNDDOWN(J10*$H10,0))</f>
        <v>1484254</v>
      </c>
      <c r="L10">
        <f t="shared" si="12"/>
        <v>996676</v>
      </c>
      <c r="M10">
        <f t="shared" si="12"/>
        <v>669267</v>
      </c>
      <c r="N10">
        <f t="shared" si="12"/>
        <v>449412</v>
      </c>
      <c r="O10">
        <f t="shared" si="12"/>
        <v>301780</v>
      </c>
      <c r="P10">
        <f t="shared" si="12"/>
        <v>202645</v>
      </c>
      <c r="Q10">
        <f t="shared" si="12"/>
        <v>136076</v>
      </c>
      <c r="R10">
        <f t="shared" si="12"/>
        <v>91375</v>
      </c>
      <c r="S10">
        <f t="shared" si="12"/>
        <v>61358</v>
      </c>
      <c r="T10">
        <f t="shared" si="12"/>
        <v>41201</v>
      </c>
      <c r="U10">
        <f t="shared" si="12"/>
        <v>27666</v>
      </c>
      <c r="X10">
        <v>27666</v>
      </c>
    </row>
    <row r="11" spans="1:24" x14ac:dyDescent="0.25">
      <c r="A11" s="1" t="s">
        <v>14</v>
      </c>
      <c r="B11">
        <v>1157622</v>
      </c>
      <c r="C11">
        <v>1182345</v>
      </c>
      <c r="D11">
        <v>830785</v>
      </c>
      <c r="E11">
        <v>833779</v>
      </c>
      <c r="G11">
        <f t="shared" si="1"/>
        <v>0.71136216878272218</v>
      </c>
      <c r="H11">
        <f t="shared" si="2"/>
        <v>0.71130000000000004</v>
      </c>
      <c r="I11">
        <f t="shared" si="3"/>
        <v>2339967</v>
      </c>
      <c r="J11">
        <f t="shared" si="4"/>
        <v>1664564</v>
      </c>
      <c r="K11">
        <f t="shared" ref="K11:U11" si="13">IF(J11&gt;2*$I11,J11,ROUNDDOWN(J11*$H11,0))</f>
        <v>1184004</v>
      </c>
      <c r="L11">
        <f t="shared" si="13"/>
        <v>842182</v>
      </c>
      <c r="M11">
        <f t="shared" si="13"/>
        <v>599044</v>
      </c>
      <c r="N11">
        <f t="shared" si="13"/>
        <v>426099</v>
      </c>
      <c r="O11">
        <f t="shared" si="13"/>
        <v>303084</v>
      </c>
      <c r="P11">
        <f t="shared" si="13"/>
        <v>215583</v>
      </c>
      <c r="Q11">
        <f t="shared" si="13"/>
        <v>153344</v>
      </c>
      <c r="R11">
        <f t="shared" si="13"/>
        <v>109073</v>
      </c>
      <c r="S11">
        <f t="shared" si="13"/>
        <v>77583</v>
      </c>
      <c r="T11">
        <f t="shared" si="13"/>
        <v>55184</v>
      </c>
      <c r="U11">
        <f t="shared" si="13"/>
        <v>39252</v>
      </c>
      <c r="X11">
        <v>39252</v>
      </c>
    </row>
    <row r="12" spans="1:24" x14ac:dyDescent="0.25">
      <c r="A12" s="1" t="s">
        <v>15</v>
      </c>
      <c r="B12">
        <v>1987047</v>
      </c>
      <c r="C12">
        <v>1996208</v>
      </c>
      <c r="D12">
        <v>2053892</v>
      </c>
      <c r="E12">
        <v>1697247</v>
      </c>
      <c r="G12">
        <f t="shared" si="1"/>
        <v>0.94172705488350605</v>
      </c>
      <c r="H12">
        <f t="shared" si="2"/>
        <v>0.94169999999999998</v>
      </c>
      <c r="I12">
        <f t="shared" si="3"/>
        <v>3983255</v>
      </c>
      <c r="J12">
        <f t="shared" si="4"/>
        <v>3751139</v>
      </c>
      <c r="K12">
        <f t="shared" ref="K12:U12" si="14">IF(J12&gt;2*$I12,J12,ROUNDDOWN(J12*$H12,0))</f>
        <v>3532447</v>
      </c>
      <c r="L12">
        <f t="shared" si="14"/>
        <v>3326505</v>
      </c>
      <c r="M12">
        <f t="shared" si="14"/>
        <v>3132569</v>
      </c>
      <c r="N12">
        <f t="shared" si="14"/>
        <v>2949940</v>
      </c>
      <c r="O12">
        <f t="shared" si="14"/>
        <v>2777958</v>
      </c>
      <c r="P12">
        <f t="shared" si="14"/>
        <v>2616003</v>
      </c>
      <c r="Q12">
        <f t="shared" si="14"/>
        <v>2463490</v>
      </c>
      <c r="R12">
        <f t="shared" si="14"/>
        <v>2319868</v>
      </c>
      <c r="S12">
        <f t="shared" si="14"/>
        <v>2184619</v>
      </c>
      <c r="T12">
        <f t="shared" si="14"/>
        <v>2057255</v>
      </c>
      <c r="U12">
        <f t="shared" si="14"/>
        <v>1937317</v>
      </c>
      <c r="X12">
        <v>1937317</v>
      </c>
    </row>
    <row r="13" spans="1:24" x14ac:dyDescent="0.25">
      <c r="A13" s="1" t="s">
        <v>16</v>
      </c>
      <c r="B13">
        <v>3997724</v>
      </c>
      <c r="C13">
        <v>3690756</v>
      </c>
      <c r="D13">
        <v>4339393</v>
      </c>
      <c r="E13">
        <v>4639643</v>
      </c>
      <c r="G13">
        <f t="shared" si="1"/>
        <v>1.1678558050485921</v>
      </c>
      <c r="H13">
        <f t="shared" si="2"/>
        <v>1.1677999999999999</v>
      </c>
      <c r="I13">
        <f t="shared" si="3"/>
        <v>7688480</v>
      </c>
      <c r="J13">
        <f t="shared" si="4"/>
        <v>8979036</v>
      </c>
      <c r="K13">
        <f t="shared" ref="K13:U13" si="15">IF(J13&gt;2*$I13,J13,ROUNDDOWN(J13*$H13,0))</f>
        <v>10485718</v>
      </c>
      <c r="L13">
        <f t="shared" si="15"/>
        <v>12245221</v>
      </c>
      <c r="M13">
        <f t="shared" si="15"/>
        <v>14299969</v>
      </c>
      <c r="N13">
        <f t="shared" si="15"/>
        <v>16699503</v>
      </c>
      <c r="O13">
        <f t="shared" si="15"/>
        <v>16699503</v>
      </c>
      <c r="P13">
        <f t="shared" si="15"/>
        <v>16699503</v>
      </c>
      <c r="Q13">
        <f t="shared" si="15"/>
        <v>16699503</v>
      </c>
      <c r="R13">
        <f t="shared" si="15"/>
        <v>16699503</v>
      </c>
      <c r="S13">
        <f t="shared" si="15"/>
        <v>16699503</v>
      </c>
      <c r="T13">
        <f t="shared" si="15"/>
        <v>16699503</v>
      </c>
      <c r="U13">
        <f t="shared" si="15"/>
        <v>16699503</v>
      </c>
      <c r="X13">
        <v>16699503</v>
      </c>
    </row>
    <row r="14" spans="1:24" x14ac:dyDescent="0.25">
      <c r="A14" s="1" t="s">
        <v>17</v>
      </c>
      <c r="B14">
        <v>996113</v>
      </c>
      <c r="C14">
        <v>964279</v>
      </c>
      <c r="D14">
        <v>1012487</v>
      </c>
      <c r="E14">
        <v>1128940</v>
      </c>
      <c r="G14">
        <f t="shared" si="1"/>
        <v>1.0923463266530367</v>
      </c>
      <c r="H14">
        <f t="shared" si="2"/>
        <v>1.0923</v>
      </c>
      <c r="I14">
        <f t="shared" si="3"/>
        <v>1960392</v>
      </c>
      <c r="J14">
        <f t="shared" si="4"/>
        <v>2141427</v>
      </c>
      <c r="K14">
        <f t="shared" ref="K14:U14" si="16">IF(J14&gt;2*$I14,J14,ROUNDDOWN(J14*$H14,0))</f>
        <v>2339080</v>
      </c>
      <c r="L14">
        <f t="shared" si="16"/>
        <v>2554977</v>
      </c>
      <c r="M14">
        <f t="shared" si="16"/>
        <v>2790801</v>
      </c>
      <c r="N14">
        <f t="shared" si="16"/>
        <v>3048391</v>
      </c>
      <c r="O14">
        <f t="shared" si="16"/>
        <v>3329757</v>
      </c>
      <c r="P14">
        <f t="shared" si="16"/>
        <v>3637093</v>
      </c>
      <c r="Q14">
        <f t="shared" si="16"/>
        <v>3972796</v>
      </c>
      <c r="R14">
        <f t="shared" si="16"/>
        <v>3972796</v>
      </c>
      <c r="S14">
        <f t="shared" si="16"/>
        <v>3972796</v>
      </c>
      <c r="T14">
        <f t="shared" si="16"/>
        <v>3972796</v>
      </c>
      <c r="U14">
        <f t="shared" si="16"/>
        <v>3972796</v>
      </c>
      <c r="X14">
        <v>3972796</v>
      </c>
    </row>
    <row r="15" spans="1:24" x14ac:dyDescent="0.25">
      <c r="A15" s="1" t="s">
        <v>18</v>
      </c>
      <c r="B15">
        <v>1143634</v>
      </c>
      <c r="C15">
        <v>1033836</v>
      </c>
      <c r="D15">
        <v>909534</v>
      </c>
      <c r="E15">
        <v>856349</v>
      </c>
      <c r="G15">
        <f t="shared" si="1"/>
        <v>0.81097925574175533</v>
      </c>
      <c r="H15">
        <f t="shared" si="2"/>
        <v>0.81089999999999995</v>
      </c>
      <c r="I15">
        <f t="shared" si="3"/>
        <v>2177470</v>
      </c>
      <c r="J15">
        <f t="shared" si="4"/>
        <v>1765883</v>
      </c>
      <c r="K15">
        <f t="shared" ref="K15:U15" si="17">IF(J15&gt;2*$I15,J15,ROUNDDOWN(J15*$H15,0))</f>
        <v>1431954</v>
      </c>
      <c r="L15">
        <f t="shared" si="17"/>
        <v>1161171</v>
      </c>
      <c r="M15">
        <f t="shared" si="17"/>
        <v>941593</v>
      </c>
      <c r="N15">
        <f t="shared" si="17"/>
        <v>763537</v>
      </c>
      <c r="O15">
        <f t="shared" si="17"/>
        <v>619152</v>
      </c>
      <c r="P15">
        <f t="shared" si="17"/>
        <v>502070</v>
      </c>
      <c r="Q15">
        <f t="shared" si="17"/>
        <v>407128</v>
      </c>
      <c r="R15">
        <f t="shared" si="17"/>
        <v>330140</v>
      </c>
      <c r="S15">
        <f t="shared" si="17"/>
        <v>267710</v>
      </c>
      <c r="T15">
        <f t="shared" si="17"/>
        <v>217086</v>
      </c>
      <c r="U15">
        <f t="shared" si="17"/>
        <v>176035</v>
      </c>
      <c r="X15">
        <v>176035</v>
      </c>
    </row>
    <row r="16" spans="1:24" x14ac:dyDescent="0.25">
      <c r="A16" s="1" t="s">
        <v>19</v>
      </c>
      <c r="B16">
        <v>2549276</v>
      </c>
      <c r="C16">
        <v>2584751</v>
      </c>
      <c r="D16">
        <v>2033079</v>
      </c>
      <c r="E16">
        <v>2066918</v>
      </c>
      <c r="G16">
        <f t="shared" si="1"/>
        <v>0.79859280054429005</v>
      </c>
      <c r="H16">
        <f t="shared" si="2"/>
        <v>0.79849999999999999</v>
      </c>
      <c r="I16">
        <f t="shared" si="3"/>
        <v>5134027</v>
      </c>
      <c r="J16">
        <f t="shared" si="4"/>
        <v>4099997</v>
      </c>
      <c r="K16">
        <f t="shared" ref="K16:U16" si="18">IF(J16&gt;2*$I16,J16,ROUNDDOWN(J16*$H16,0))</f>
        <v>3273847</v>
      </c>
      <c r="L16">
        <f t="shared" si="18"/>
        <v>2614166</v>
      </c>
      <c r="M16">
        <f t="shared" si="18"/>
        <v>2087411</v>
      </c>
      <c r="N16">
        <f t="shared" si="18"/>
        <v>1666797</v>
      </c>
      <c r="O16">
        <f t="shared" si="18"/>
        <v>1330937</v>
      </c>
      <c r="P16">
        <f t="shared" si="18"/>
        <v>1062753</v>
      </c>
      <c r="Q16">
        <f t="shared" si="18"/>
        <v>848608</v>
      </c>
      <c r="R16">
        <f t="shared" si="18"/>
        <v>677613</v>
      </c>
      <c r="S16">
        <f t="shared" si="18"/>
        <v>541073</v>
      </c>
      <c r="T16">
        <f t="shared" si="18"/>
        <v>432046</v>
      </c>
      <c r="U16">
        <f t="shared" si="18"/>
        <v>344988</v>
      </c>
      <c r="X16">
        <v>344988</v>
      </c>
    </row>
    <row r="17" spans="1:24" x14ac:dyDescent="0.25">
      <c r="A17" s="1" t="s">
        <v>20</v>
      </c>
      <c r="B17">
        <v>1367212</v>
      </c>
      <c r="C17">
        <v>1361389</v>
      </c>
      <c r="D17">
        <v>1572320</v>
      </c>
      <c r="E17">
        <v>1836258</v>
      </c>
      <c r="G17">
        <f t="shared" si="1"/>
        <v>1.2492035295743129</v>
      </c>
      <c r="H17">
        <f t="shared" si="2"/>
        <v>1.2492000000000001</v>
      </c>
      <c r="I17">
        <f t="shared" si="3"/>
        <v>2728601</v>
      </c>
      <c r="J17">
        <f t="shared" si="4"/>
        <v>3408578</v>
      </c>
      <c r="K17">
        <f t="shared" ref="K17:U17" si="19">IF(J17&gt;2*$I17,J17,ROUNDDOWN(J17*$H17,0))</f>
        <v>4257995</v>
      </c>
      <c r="L17">
        <f t="shared" si="19"/>
        <v>5319087</v>
      </c>
      <c r="M17">
        <f t="shared" si="19"/>
        <v>6644603</v>
      </c>
      <c r="N17">
        <f t="shared" si="19"/>
        <v>6644603</v>
      </c>
      <c r="O17">
        <f t="shared" si="19"/>
        <v>6644603</v>
      </c>
      <c r="P17">
        <f t="shared" si="19"/>
        <v>6644603</v>
      </c>
      <c r="Q17">
        <f t="shared" si="19"/>
        <v>6644603</v>
      </c>
      <c r="R17">
        <f t="shared" si="19"/>
        <v>6644603</v>
      </c>
      <c r="S17">
        <f t="shared" si="19"/>
        <v>6644603</v>
      </c>
      <c r="T17">
        <f t="shared" si="19"/>
        <v>6644603</v>
      </c>
      <c r="U17">
        <f t="shared" si="19"/>
        <v>6644603</v>
      </c>
      <c r="X17">
        <v>6644603</v>
      </c>
    </row>
    <row r="18" spans="1:24" x14ac:dyDescent="0.25">
      <c r="A18" s="1" t="s">
        <v>21</v>
      </c>
      <c r="B18">
        <v>2567464</v>
      </c>
      <c r="C18">
        <v>2441857</v>
      </c>
      <c r="D18">
        <v>1524132</v>
      </c>
      <c r="E18">
        <v>1496810</v>
      </c>
      <c r="G18">
        <f t="shared" si="1"/>
        <v>0.60306416777842742</v>
      </c>
      <c r="H18">
        <f t="shared" si="2"/>
        <v>0.60299999999999998</v>
      </c>
      <c r="I18">
        <f t="shared" si="3"/>
        <v>5009321</v>
      </c>
      <c r="J18">
        <f t="shared" si="4"/>
        <v>3020942</v>
      </c>
      <c r="K18">
        <f t="shared" ref="K18:U18" si="20">IF(J18&gt;2*$I18,J18,ROUNDDOWN(J18*$H18,0))</f>
        <v>1821628</v>
      </c>
      <c r="L18">
        <f t="shared" si="20"/>
        <v>1098441</v>
      </c>
      <c r="M18">
        <f t="shared" si="20"/>
        <v>662359</v>
      </c>
      <c r="N18">
        <f t="shared" si="20"/>
        <v>399402</v>
      </c>
      <c r="O18">
        <f t="shared" si="20"/>
        <v>240839</v>
      </c>
      <c r="P18">
        <f t="shared" si="20"/>
        <v>145225</v>
      </c>
      <c r="Q18">
        <f t="shared" si="20"/>
        <v>87570</v>
      </c>
      <c r="R18">
        <f t="shared" si="20"/>
        <v>52804</v>
      </c>
      <c r="S18">
        <f t="shared" si="20"/>
        <v>31840</v>
      </c>
      <c r="T18">
        <f t="shared" si="20"/>
        <v>19199</v>
      </c>
      <c r="U18">
        <f t="shared" si="20"/>
        <v>11576</v>
      </c>
      <c r="X18">
        <v>11576</v>
      </c>
    </row>
    <row r="19" spans="1:24" x14ac:dyDescent="0.25">
      <c r="A19" s="1" t="s">
        <v>22</v>
      </c>
      <c r="B19">
        <v>1334060</v>
      </c>
      <c r="C19">
        <v>1395231</v>
      </c>
      <c r="D19">
        <v>578655</v>
      </c>
      <c r="E19">
        <v>677663</v>
      </c>
      <c r="G19">
        <f t="shared" si="1"/>
        <v>0.4603092891157447</v>
      </c>
      <c r="H19">
        <f t="shared" si="2"/>
        <v>0.46029999999999999</v>
      </c>
      <c r="I19">
        <f t="shared" si="3"/>
        <v>2729291</v>
      </c>
      <c r="J19">
        <f t="shared" si="4"/>
        <v>1256318</v>
      </c>
      <c r="K19">
        <f t="shared" ref="K19:U19" si="21">IF(J19&gt;2*$I19,J19,ROUNDDOWN(J19*$H19,0))</f>
        <v>578283</v>
      </c>
      <c r="L19">
        <f t="shared" si="21"/>
        <v>266183</v>
      </c>
      <c r="M19">
        <f t="shared" si="21"/>
        <v>122524</v>
      </c>
      <c r="N19">
        <f t="shared" si="21"/>
        <v>56397</v>
      </c>
      <c r="O19">
        <f t="shared" si="21"/>
        <v>25959</v>
      </c>
      <c r="P19">
        <f t="shared" si="21"/>
        <v>11948</v>
      </c>
      <c r="Q19">
        <f t="shared" si="21"/>
        <v>5499</v>
      </c>
      <c r="R19">
        <f t="shared" si="21"/>
        <v>2531</v>
      </c>
      <c r="S19">
        <f t="shared" si="21"/>
        <v>1165</v>
      </c>
      <c r="T19">
        <f t="shared" si="21"/>
        <v>536</v>
      </c>
      <c r="U19">
        <f t="shared" si="21"/>
        <v>246</v>
      </c>
      <c r="X19">
        <v>246</v>
      </c>
    </row>
    <row r="20" spans="1:24" x14ac:dyDescent="0.25">
      <c r="A20" s="1" t="s">
        <v>23</v>
      </c>
      <c r="B20">
        <v>2976209</v>
      </c>
      <c r="C20">
        <v>3199665</v>
      </c>
      <c r="D20">
        <v>1666477</v>
      </c>
      <c r="E20">
        <v>1759240</v>
      </c>
      <c r="G20">
        <f t="shared" si="1"/>
        <v>0.55469347334482533</v>
      </c>
      <c r="H20">
        <f t="shared" si="2"/>
        <v>0.55459999999999998</v>
      </c>
      <c r="I20">
        <f t="shared" si="3"/>
        <v>6175874</v>
      </c>
      <c r="J20">
        <f t="shared" si="4"/>
        <v>3425717</v>
      </c>
      <c r="K20">
        <f t="shared" ref="K20:U20" si="22">IF(J20&gt;2*$I20,J20,ROUNDDOWN(J20*$H20,0))</f>
        <v>1899902</v>
      </c>
      <c r="L20">
        <f t="shared" si="22"/>
        <v>1053685</v>
      </c>
      <c r="M20">
        <f t="shared" si="22"/>
        <v>584373</v>
      </c>
      <c r="N20">
        <f t="shared" si="22"/>
        <v>324093</v>
      </c>
      <c r="O20">
        <f t="shared" si="22"/>
        <v>179741</v>
      </c>
      <c r="P20">
        <f t="shared" si="22"/>
        <v>99684</v>
      </c>
      <c r="Q20">
        <f t="shared" si="22"/>
        <v>55284</v>
      </c>
      <c r="R20">
        <f t="shared" si="22"/>
        <v>30660</v>
      </c>
      <c r="S20">
        <f t="shared" si="22"/>
        <v>17004</v>
      </c>
      <c r="T20">
        <f t="shared" si="22"/>
        <v>9430</v>
      </c>
      <c r="U20">
        <f t="shared" si="22"/>
        <v>5229</v>
      </c>
      <c r="X20">
        <v>5229</v>
      </c>
    </row>
    <row r="21" spans="1:24" x14ac:dyDescent="0.25">
      <c r="A21" s="1" t="s">
        <v>24</v>
      </c>
      <c r="B21">
        <v>1443351</v>
      </c>
      <c r="C21">
        <v>1565539</v>
      </c>
      <c r="D21">
        <v>1355276</v>
      </c>
      <c r="E21">
        <v>1423414</v>
      </c>
      <c r="G21">
        <f t="shared" si="1"/>
        <v>0.9234933812801398</v>
      </c>
      <c r="H21">
        <f t="shared" si="2"/>
        <v>0.9234</v>
      </c>
      <c r="I21">
        <f t="shared" si="3"/>
        <v>3008890</v>
      </c>
      <c r="J21">
        <f t="shared" si="4"/>
        <v>2778690</v>
      </c>
      <c r="K21">
        <f t="shared" ref="K21:U21" si="23">IF(J21&gt;2*$I21,J21,ROUNDDOWN(J21*$H21,0))</f>
        <v>2565842</v>
      </c>
      <c r="L21">
        <f t="shared" si="23"/>
        <v>2369298</v>
      </c>
      <c r="M21">
        <f t="shared" si="23"/>
        <v>2187809</v>
      </c>
      <c r="N21">
        <f t="shared" si="23"/>
        <v>2020222</v>
      </c>
      <c r="O21">
        <f t="shared" si="23"/>
        <v>1865472</v>
      </c>
      <c r="P21">
        <f t="shared" si="23"/>
        <v>1722576</v>
      </c>
      <c r="Q21">
        <f t="shared" si="23"/>
        <v>1590626</v>
      </c>
      <c r="R21">
        <f t="shared" si="23"/>
        <v>1468784</v>
      </c>
      <c r="S21">
        <f t="shared" si="23"/>
        <v>1356275</v>
      </c>
      <c r="T21">
        <f t="shared" si="23"/>
        <v>1252384</v>
      </c>
      <c r="U21">
        <f t="shared" si="23"/>
        <v>1156451</v>
      </c>
      <c r="X21">
        <v>1156451</v>
      </c>
    </row>
    <row r="22" spans="1:24" x14ac:dyDescent="0.25">
      <c r="A22" s="1" t="s">
        <v>25</v>
      </c>
      <c r="B22">
        <v>2486640</v>
      </c>
      <c r="C22">
        <v>2265936</v>
      </c>
      <c r="D22">
        <v>297424</v>
      </c>
      <c r="E22">
        <v>274759</v>
      </c>
      <c r="G22">
        <f t="shared" si="1"/>
        <v>0.12039428722444417</v>
      </c>
      <c r="H22">
        <f t="shared" si="2"/>
        <v>0.1203</v>
      </c>
      <c r="I22">
        <f t="shared" si="3"/>
        <v>4752576</v>
      </c>
      <c r="J22">
        <f t="shared" si="4"/>
        <v>572183</v>
      </c>
      <c r="K22">
        <f t="shared" ref="K22:U22" si="24">IF(J22&gt;2*$I22,J22,ROUNDDOWN(J22*$H22,0))</f>
        <v>68833</v>
      </c>
      <c r="L22">
        <f t="shared" si="24"/>
        <v>8280</v>
      </c>
      <c r="M22">
        <f t="shared" si="24"/>
        <v>996</v>
      </c>
      <c r="N22">
        <f t="shared" si="24"/>
        <v>119</v>
      </c>
      <c r="O22">
        <f t="shared" si="24"/>
        <v>14</v>
      </c>
      <c r="P22">
        <f t="shared" si="24"/>
        <v>1</v>
      </c>
      <c r="Q22">
        <f t="shared" si="24"/>
        <v>0</v>
      </c>
      <c r="R22">
        <f t="shared" si="24"/>
        <v>0</v>
      </c>
      <c r="S22">
        <f t="shared" si="24"/>
        <v>0</v>
      </c>
      <c r="T22">
        <f t="shared" si="24"/>
        <v>0</v>
      </c>
      <c r="U22">
        <f t="shared" si="24"/>
        <v>0</v>
      </c>
      <c r="X22">
        <v>0</v>
      </c>
    </row>
    <row r="23" spans="1:24" x14ac:dyDescent="0.25">
      <c r="A23" s="1" t="s">
        <v>26</v>
      </c>
      <c r="B23">
        <v>685438</v>
      </c>
      <c r="C23">
        <v>749124</v>
      </c>
      <c r="D23">
        <v>2697677</v>
      </c>
      <c r="E23">
        <v>2821550</v>
      </c>
      <c r="G23">
        <f t="shared" si="1"/>
        <v>3.8473255251428657</v>
      </c>
      <c r="H23">
        <f t="shared" si="2"/>
        <v>3.8473000000000002</v>
      </c>
      <c r="I23">
        <f t="shared" si="3"/>
        <v>1434562</v>
      </c>
      <c r="J23">
        <f t="shared" si="4"/>
        <v>5519227</v>
      </c>
      <c r="K23">
        <f t="shared" ref="K23:U23" si="25">IF(J23&gt;2*$I23,J23,ROUNDDOWN(J23*$H23,0))</f>
        <v>5519227</v>
      </c>
      <c r="L23">
        <f t="shared" si="25"/>
        <v>5519227</v>
      </c>
      <c r="M23">
        <f t="shared" si="25"/>
        <v>5519227</v>
      </c>
      <c r="N23">
        <f t="shared" si="25"/>
        <v>5519227</v>
      </c>
      <c r="O23">
        <f t="shared" si="25"/>
        <v>5519227</v>
      </c>
      <c r="P23">
        <f t="shared" si="25"/>
        <v>5519227</v>
      </c>
      <c r="Q23">
        <f t="shared" si="25"/>
        <v>5519227</v>
      </c>
      <c r="R23">
        <f t="shared" si="25"/>
        <v>5519227</v>
      </c>
      <c r="S23">
        <f t="shared" si="25"/>
        <v>5519227</v>
      </c>
      <c r="T23">
        <f t="shared" si="25"/>
        <v>5519227</v>
      </c>
      <c r="U23">
        <f t="shared" si="25"/>
        <v>5519227</v>
      </c>
      <c r="X23">
        <v>5519227</v>
      </c>
    </row>
    <row r="24" spans="1:24" x14ac:dyDescent="0.25">
      <c r="A24" s="1" t="s">
        <v>27</v>
      </c>
      <c r="B24">
        <v>2166753</v>
      </c>
      <c r="C24">
        <v>2338698</v>
      </c>
      <c r="D24">
        <v>1681433</v>
      </c>
      <c r="E24">
        <v>1592443</v>
      </c>
      <c r="G24">
        <f t="shared" si="1"/>
        <v>0.72664778731363411</v>
      </c>
      <c r="H24">
        <f t="shared" si="2"/>
        <v>0.72660000000000002</v>
      </c>
      <c r="I24">
        <f t="shared" si="3"/>
        <v>4505451</v>
      </c>
      <c r="J24">
        <f t="shared" si="4"/>
        <v>3273876</v>
      </c>
      <c r="K24">
        <f t="shared" ref="K24:U24" si="26">IF(J24&gt;2*$I24,J24,ROUNDDOWN(J24*$H24,0))</f>
        <v>2378798</v>
      </c>
      <c r="L24">
        <f t="shared" si="26"/>
        <v>1728434</v>
      </c>
      <c r="M24">
        <f t="shared" si="26"/>
        <v>1255880</v>
      </c>
      <c r="N24">
        <f t="shared" si="26"/>
        <v>912522</v>
      </c>
      <c r="O24">
        <f t="shared" si="26"/>
        <v>663038</v>
      </c>
      <c r="P24">
        <f t="shared" si="26"/>
        <v>481763</v>
      </c>
      <c r="Q24">
        <f t="shared" si="26"/>
        <v>350048</v>
      </c>
      <c r="R24">
        <f t="shared" si="26"/>
        <v>254344</v>
      </c>
      <c r="S24">
        <f t="shared" si="26"/>
        <v>184806</v>
      </c>
      <c r="T24">
        <f t="shared" si="26"/>
        <v>134280</v>
      </c>
      <c r="U24">
        <f t="shared" si="26"/>
        <v>97567</v>
      </c>
      <c r="X24">
        <v>97567</v>
      </c>
    </row>
    <row r="25" spans="1:24" x14ac:dyDescent="0.25">
      <c r="A25" s="1" t="s">
        <v>28</v>
      </c>
      <c r="B25">
        <v>643177</v>
      </c>
      <c r="C25">
        <v>684187</v>
      </c>
      <c r="D25">
        <v>796213</v>
      </c>
      <c r="E25">
        <v>867904</v>
      </c>
      <c r="G25">
        <f t="shared" si="1"/>
        <v>1.2537005674404309</v>
      </c>
      <c r="H25">
        <f t="shared" si="2"/>
        <v>1.2537</v>
      </c>
      <c r="I25">
        <f t="shared" si="3"/>
        <v>1327364</v>
      </c>
      <c r="J25">
        <f t="shared" si="4"/>
        <v>1664117</v>
      </c>
      <c r="K25">
        <f t="shared" ref="K25:U25" si="27">IF(J25&gt;2*$I25,J25,ROUNDDOWN(J25*$H25,0))</f>
        <v>2086303</v>
      </c>
      <c r="L25">
        <f t="shared" si="27"/>
        <v>2615598</v>
      </c>
      <c r="M25">
        <f t="shared" si="27"/>
        <v>3279175</v>
      </c>
      <c r="N25">
        <f t="shared" si="27"/>
        <v>3279175</v>
      </c>
      <c r="O25">
        <f t="shared" si="27"/>
        <v>3279175</v>
      </c>
      <c r="P25">
        <f t="shared" si="27"/>
        <v>3279175</v>
      </c>
      <c r="Q25">
        <f t="shared" si="27"/>
        <v>3279175</v>
      </c>
      <c r="R25">
        <f t="shared" si="27"/>
        <v>3279175</v>
      </c>
      <c r="S25">
        <f t="shared" si="27"/>
        <v>3279175</v>
      </c>
      <c r="T25">
        <f t="shared" si="27"/>
        <v>3279175</v>
      </c>
      <c r="U25">
        <f t="shared" si="27"/>
        <v>3279175</v>
      </c>
      <c r="X25">
        <v>3279175</v>
      </c>
    </row>
    <row r="26" spans="1:24" x14ac:dyDescent="0.25">
      <c r="A26" s="1" t="s">
        <v>29</v>
      </c>
      <c r="B26">
        <v>450192</v>
      </c>
      <c r="C26">
        <v>434755</v>
      </c>
      <c r="D26">
        <v>1656446</v>
      </c>
      <c r="E26">
        <v>1691000</v>
      </c>
      <c r="G26">
        <f t="shared" si="1"/>
        <v>3.7826513904222514</v>
      </c>
      <c r="H26">
        <f t="shared" si="2"/>
        <v>3.7826</v>
      </c>
      <c r="I26">
        <f t="shared" si="3"/>
        <v>884947</v>
      </c>
      <c r="J26">
        <f t="shared" si="4"/>
        <v>3347446</v>
      </c>
      <c r="K26">
        <f t="shared" ref="K26:U26" si="28">IF(J26&gt;2*$I26,J26,ROUNDDOWN(J26*$H26,0))</f>
        <v>3347446</v>
      </c>
      <c r="L26">
        <f t="shared" si="28"/>
        <v>3347446</v>
      </c>
      <c r="M26">
        <f t="shared" si="28"/>
        <v>3347446</v>
      </c>
      <c r="N26">
        <f t="shared" si="28"/>
        <v>3347446</v>
      </c>
      <c r="O26">
        <f t="shared" si="28"/>
        <v>3347446</v>
      </c>
      <c r="P26">
        <f t="shared" si="28"/>
        <v>3347446</v>
      </c>
      <c r="Q26">
        <f t="shared" si="28"/>
        <v>3347446</v>
      </c>
      <c r="R26">
        <f t="shared" si="28"/>
        <v>3347446</v>
      </c>
      <c r="S26">
        <f t="shared" si="28"/>
        <v>3347446</v>
      </c>
      <c r="T26">
        <f t="shared" si="28"/>
        <v>3347446</v>
      </c>
      <c r="U26">
        <f t="shared" si="28"/>
        <v>3347446</v>
      </c>
      <c r="X26">
        <v>3347446</v>
      </c>
    </row>
    <row r="27" spans="1:24" x14ac:dyDescent="0.25">
      <c r="A27" s="1" t="s">
        <v>30</v>
      </c>
      <c r="B27">
        <v>1037774</v>
      </c>
      <c r="C27">
        <v>1113789</v>
      </c>
      <c r="D27">
        <v>877464</v>
      </c>
      <c r="E27">
        <v>990837</v>
      </c>
      <c r="G27">
        <f t="shared" si="1"/>
        <v>0.86834594199658577</v>
      </c>
      <c r="H27">
        <f t="shared" si="2"/>
        <v>0.86829999999999996</v>
      </c>
      <c r="I27">
        <f t="shared" si="3"/>
        <v>2151563</v>
      </c>
      <c r="J27">
        <f t="shared" si="4"/>
        <v>1868301</v>
      </c>
      <c r="K27">
        <f t="shared" ref="K27:U27" si="29">IF(J27&gt;2*$I27,J27,ROUNDDOWN(J27*$H27,0))</f>
        <v>1622245</v>
      </c>
      <c r="L27">
        <f t="shared" si="29"/>
        <v>1408595</v>
      </c>
      <c r="M27">
        <f t="shared" si="29"/>
        <v>1223083</v>
      </c>
      <c r="N27">
        <f t="shared" si="29"/>
        <v>1062002</v>
      </c>
      <c r="O27">
        <f t="shared" si="29"/>
        <v>922136</v>
      </c>
      <c r="P27">
        <f t="shared" si="29"/>
        <v>800690</v>
      </c>
      <c r="Q27">
        <f t="shared" si="29"/>
        <v>695239</v>
      </c>
      <c r="R27">
        <f t="shared" si="29"/>
        <v>603676</v>
      </c>
      <c r="S27">
        <f t="shared" si="29"/>
        <v>524171</v>
      </c>
      <c r="T27">
        <f t="shared" si="29"/>
        <v>455137</v>
      </c>
      <c r="U27">
        <f t="shared" si="29"/>
        <v>395195</v>
      </c>
      <c r="X27">
        <v>395195</v>
      </c>
    </row>
    <row r="28" spans="1:24" x14ac:dyDescent="0.25">
      <c r="A28" s="1" t="s">
        <v>31</v>
      </c>
      <c r="B28">
        <v>2351213</v>
      </c>
      <c r="C28">
        <v>2358482</v>
      </c>
      <c r="D28">
        <v>1098384</v>
      </c>
      <c r="E28">
        <v>1121488</v>
      </c>
      <c r="G28">
        <f t="shared" si="1"/>
        <v>0.47134092547394257</v>
      </c>
      <c r="H28">
        <f t="shared" si="2"/>
        <v>0.4713</v>
      </c>
      <c r="I28">
        <f t="shared" si="3"/>
        <v>4709695</v>
      </c>
      <c r="J28">
        <f t="shared" si="4"/>
        <v>2219872</v>
      </c>
      <c r="K28">
        <f t="shared" ref="K28:U28" si="30">IF(J28&gt;2*$I28,J28,ROUNDDOWN(J28*$H28,0))</f>
        <v>1046225</v>
      </c>
      <c r="L28">
        <f t="shared" si="30"/>
        <v>493085</v>
      </c>
      <c r="M28">
        <f t="shared" si="30"/>
        <v>232390</v>
      </c>
      <c r="N28">
        <f t="shared" si="30"/>
        <v>109525</v>
      </c>
      <c r="O28">
        <f t="shared" si="30"/>
        <v>51619</v>
      </c>
      <c r="P28">
        <f t="shared" si="30"/>
        <v>24328</v>
      </c>
      <c r="Q28">
        <f t="shared" si="30"/>
        <v>11465</v>
      </c>
      <c r="R28">
        <f t="shared" si="30"/>
        <v>5403</v>
      </c>
      <c r="S28">
        <f t="shared" si="30"/>
        <v>2546</v>
      </c>
      <c r="T28">
        <f t="shared" si="30"/>
        <v>1199</v>
      </c>
      <c r="U28">
        <f t="shared" si="30"/>
        <v>565</v>
      </c>
      <c r="X28">
        <v>565</v>
      </c>
    </row>
    <row r="29" spans="1:24" x14ac:dyDescent="0.25">
      <c r="A29" s="1" t="s">
        <v>32</v>
      </c>
      <c r="B29">
        <v>2613354</v>
      </c>
      <c r="C29">
        <v>2837241</v>
      </c>
      <c r="D29">
        <v>431144</v>
      </c>
      <c r="E29">
        <v>434113</v>
      </c>
      <c r="G29">
        <f t="shared" si="1"/>
        <v>0.15874542137142825</v>
      </c>
      <c r="H29">
        <f t="shared" si="2"/>
        <v>0.15870000000000001</v>
      </c>
      <c r="I29">
        <f t="shared" si="3"/>
        <v>5450595</v>
      </c>
      <c r="J29">
        <f t="shared" si="4"/>
        <v>865257</v>
      </c>
      <c r="K29">
        <f t="shared" ref="K29:U29" si="31">IF(J29&gt;2*$I29,J29,ROUNDDOWN(J29*$H29,0))</f>
        <v>137316</v>
      </c>
      <c r="L29">
        <f t="shared" si="31"/>
        <v>21792</v>
      </c>
      <c r="M29">
        <f t="shared" si="31"/>
        <v>3458</v>
      </c>
      <c r="N29">
        <f t="shared" si="31"/>
        <v>548</v>
      </c>
      <c r="O29">
        <f t="shared" si="31"/>
        <v>86</v>
      </c>
      <c r="P29">
        <f t="shared" si="31"/>
        <v>13</v>
      </c>
      <c r="Q29">
        <f t="shared" si="31"/>
        <v>2</v>
      </c>
      <c r="R29">
        <f t="shared" si="31"/>
        <v>0</v>
      </c>
      <c r="S29">
        <f t="shared" si="31"/>
        <v>0</v>
      </c>
      <c r="T29">
        <f t="shared" si="31"/>
        <v>0</v>
      </c>
      <c r="U29">
        <f t="shared" si="31"/>
        <v>0</v>
      </c>
      <c r="X29">
        <v>0</v>
      </c>
    </row>
    <row r="30" spans="1:24" x14ac:dyDescent="0.25">
      <c r="A30" s="1" t="s">
        <v>33</v>
      </c>
      <c r="B30">
        <v>1859691</v>
      </c>
      <c r="C30">
        <v>1844250</v>
      </c>
      <c r="D30">
        <v>1460134</v>
      </c>
      <c r="E30">
        <v>1585258</v>
      </c>
      <c r="G30">
        <f t="shared" si="1"/>
        <v>0.8222031614434463</v>
      </c>
      <c r="H30">
        <f t="shared" si="2"/>
        <v>0.82220000000000004</v>
      </c>
      <c r="I30">
        <f t="shared" si="3"/>
        <v>3703941</v>
      </c>
      <c r="J30">
        <f t="shared" si="4"/>
        <v>3045392</v>
      </c>
      <c r="K30">
        <f t="shared" ref="K30:U30" si="32">IF(J30&gt;2*$I30,J30,ROUNDDOWN(J30*$H30,0))</f>
        <v>2503921</v>
      </c>
      <c r="L30">
        <f t="shared" si="32"/>
        <v>2058723</v>
      </c>
      <c r="M30">
        <f t="shared" si="32"/>
        <v>1692682</v>
      </c>
      <c r="N30">
        <f t="shared" si="32"/>
        <v>1391723</v>
      </c>
      <c r="O30">
        <f t="shared" si="32"/>
        <v>1144274</v>
      </c>
      <c r="P30">
        <f t="shared" si="32"/>
        <v>940822</v>
      </c>
      <c r="Q30">
        <f t="shared" si="32"/>
        <v>773543</v>
      </c>
      <c r="R30">
        <f t="shared" si="32"/>
        <v>636007</v>
      </c>
      <c r="S30">
        <f t="shared" si="32"/>
        <v>522924</v>
      </c>
      <c r="T30">
        <f t="shared" si="32"/>
        <v>429948</v>
      </c>
      <c r="U30">
        <f t="shared" si="32"/>
        <v>353503</v>
      </c>
      <c r="X30">
        <v>353503</v>
      </c>
    </row>
    <row r="31" spans="1:24" x14ac:dyDescent="0.25">
      <c r="A31" s="1" t="s">
        <v>34</v>
      </c>
      <c r="B31">
        <v>2478386</v>
      </c>
      <c r="C31">
        <v>2562144</v>
      </c>
      <c r="D31">
        <v>30035</v>
      </c>
      <c r="E31">
        <v>29396</v>
      </c>
      <c r="G31">
        <f t="shared" si="1"/>
        <v>1.1790625192192091E-2</v>
      </c>
      <c r="H31">
        <f t="shared" si="2"/>
        <v>1.17E-2</v>
      </c>
      <c r="I31">
        <f t="shared" si="3"/>
        <v>5040530</v>
      </c>
      <c r="J31">
        <f t="shared" si="4"/>
        <v>59431</v>
      </c>
      <c r="K31">
        <f t="shared" ref="K31:U31" si="33">IF(J31&gt;2*$I31,J31,ROUNDDOWN(J31*$H31,0))</f>
        <v>695</v>
      </c>
      <c r="L31">
        <f t="shared" si="33"/>
        <v>8</v>
      </c>
      <c r="M31">
        <f t="shared" si="33"/>
        <v>0</v>
      </c>
      <c r="N31">
        <f t="shared" si="33"/>
        <v>0</v>
      </c>
      <c r="O31">
        <f t="shared" si="33"/>
        <v>0</v>
      </c>
      <c r="P31">
        <f t="shared" si="33"/>
        <v>0</v>
      </c>
      <c r="Q31">
        <f t="shared" si="33"/>
        <v>0</v>
      </c>
      <c r="R31">
        <f t="shared" si="33"/>
        <v>0</v>
      </c>
      <c r="S31">
        <f t="shared" si="33"/>
        <v>0</v>
      </c>
      <c r="T31">
        <f t="shared" si="33"/>
        <v>0</v>
      </c>
      <c r="U31">
        <f t="shared" si="33"/>
        <v>0</v>
      </c>
      <c r="X31">
        <v>0</v>
      </c>
    </row>
    <row r="32" spans="1:24" x14ac:dyDescent="0.25">
      <c r="A32" s="1" t="s">
        <v>35</v>
      </c>
      <c r="B32">
        <v>1938122</v>
      </c>
      <c r="C32">
        <v>1816647</v>
      </c>
      <c r="D32">
        <v>1602356</v>
      </c>
      <c r="E32">
        <v>1875221</v>
      </c>
      <c r="G32">
        <f t="shared" si="1"/>
        <v>0.92617601775235703</v>
      </c>
      <c r="H32">
        <f t="shared" si="2"/>
        <v>0.92610000000000003</v>
      </c>
      <c r="I32">
        <f t="shared" si="3"/>
        <v>3754769</v>
      </c>
      <c r="J32">
        <f t="shared" si="4"/>
        <v>3477577</v>
      </c>
      <c r="K32">
        <f t="shared" ref="K32:U32" si="34">IF(J32&gt;2*$I32,J32,ROUNDDOWN(J32*$H32,0))</f>
        <v>3220584</v>
      </c>
      <c r="L32">
        <f t="shared" si="34"/>
        <v>2982582</v>
      </c>
      <c r="M32">
        <f t="shared" si="34"/>
        <v>2762169</v>
      </c>
      <c r="N32">
        <f t="shared" si="34"/>
        <v>2558044</v>
      </c>
      <c r="O32">
        <f t="shared" si="34"/>
        <v>2369004</v>
      </c>
      <c r="P32">
        <f t="shared" si="34"/>
        <v>2193934</v>
      </c>
      <c r="Q32">
        <f t="shared" si="34"/>
        <v>2031802</v>
      </c>
      <c r="R32">
        <f t="shared" si="34"/>
        <v>1881651</v>
      </c>
      <c r="S32">
        <f t="shared" si="34"/>
        <v>1742596</v>
      </c>
      <c r="T32">
        <f t="shared" si="34"/>
        <v>1613818</v>
      </c>
      <c r="U32">
        <f t="shared" si="34"/>
        <v>1494556</v>
      </c>
      <c r="X32">
        <v>1494556</v>
      </c>
    </row>
    <row r="33" spans="1:24" x14ac:dyDescent="0.25">
      <c r="A33" s="1" t="s">
        <v>36</v>
      </c>
      <c r="B33">
        <v>992523</v>
      </c>
      <c r="C33">
        <v>1028501</v>
      </c>
      <c r="D33">
        <v>1995446</v>
      </c>
      <c r="E33">
        <v>1860524</v>
      </c>
      <c r="G33">
        <f t="shared" si="1"/>
        <v>1.9079288519087354</v>
      </c>
      <c r="H33">
        <f t="shared" si="2"/>
        <v>1.9078999999999999</v>
      </c>
      <c r="I33">
        <f t="shared" si="3"/>
        <v>2021024</v>
      </c>
      <c r="J33">
        <f t="shared" si="4"/>
        <v>3855970</v>
      </c>
      <c r="K33">
        <f t="shared" ref="K33:U33" si="35">IF(J33&gt;2*$I33,J33,ROUNDDOWN(J33*$H33,0))</f>
        <v>7356805</v>
      </c>
      <c r="L33">
        <f t="shared" si="35"/>
        <v>7356805</v>
      </c>
      <c r="M33">
        <f t="shared" si="35"/>
        <v>7356805</v>
      </c>
      <c r="N33">
        <f t="shared" si="35"/>
        <v>7356805</v>
      </c>
      <c r="O33">
        <f t="shared" si="35"/>
        <v>7356805</v>
      </c>
      <c r="P33">
        <f t="shared" si="35"/>
        <v>7356805</v>
      </c>
      <c r="Q33">
        <f t="shared" si="35"/>
        <v>7356805</v>
      </c>
      <c r="R33">
        <f t="shared" si="35"/>
        <v>7356805</v>
      </c>
      <c r="S33">
        <f t="shared" si="35"/>
        <v>7356805</v>
      </c>
      <c r="T33">
        <f t="shared" si="35"/>
        <v>7356805</v>
      </c>
      <c r="U33">
        <f t="shared" si="35"/>
        <v>7356805</v>
      </c>
      <c r="X33">
        <v>7356805</v>
      </c>
    </row>
    <row r="34" spans="1:24" x14ac:dyDescent="0.25">
      <c r="A34" s="1" t="s">
        <v>37</v>
      </c>
      <c r="B34">
        <v>2966291</v>
      </c>
      <c r="C34">
        <v>2889963</v>
      </c>
      <c r="D34">
        <v>462453</v>
      </c>
      <c r="E34">
        <v>486354</v>
      </c>
      <c r="G34">
        <f t="shared" si="1"/>
        <v>0.16201602594422987</v>
      </c>
      <c r="H34">
        <f t="shared" si="2"/>
        <v>0.16200000000000001</v>
      </c>
      <c r="I34">
        <f t="shared" si="3"/>
        <v>5856254</v>
      </c>
      <c r="J34">
        <f t="shared" si="4"/>
        <v>948807</v>
      </c>
      <c r="K34">
        <f t="shared" ref="K34:U34" si="36">IF(J34&gt;2*$I34,J34,ROUNDDOWN(J34*$H34,0))</f>
        <v>153706</v>
      </c>
      <c r="L34">
        <f t="shared" si="36"/>
        <v>24900</v>
      </c>
      <c r="M34">
        <f t="shared" si="36"/>
        <v>4033</v>
      </c>
      <c r="N34">
        <f t="shared" si="36"/>
        <v>653</v>
      </c>
      <c r="O34">
        <f t="shared" si="36"/>
        <v>105</v>
      </c>
      <c r="P34">
        <f t="shared" si="36"/>
        <v>17</v>
      </c>
      <c r="Q34">
        <f t="shared" si="36"/>
        <v>2</v>
      </c>
      <c r="R34">
        <f t="shared" si="36"/>
        <v>0</v>
      </c>
      <c r="S34">
        <f t="shared" si="36"/>
        <v>0</v>
      </c>
      <c r="T34">
        <f t="shared" si="36"/>
        <v>0</v>
      </c>
      <c r="U34">
        <f t="shared" si="36"/>
        <v>0</v>
      </c>
      <c r="X34">
        <v>0</v>
      </c>
    </row>
    <row r="35" spans="1:24" x14ac:dyDescent="0.25">
      <c r="A35" s="1" t="s">
        <v>38</v>
      </c>
      <c r="B35">
        <v>76648</v>
      </c>
      <c r="C35">
        <v>81385</v>
      </c>
      <c r="D35">
        <v>1374708</v>
      </c>
      <c r="E35">
        <v>1379567</v>
      </c>
      <c r="G35">
        <f t="shared" si="1"/>
        <v>17.428480127568292</v>
      </c>
      <c r="H35">
        <f t="shared" si="2"/>
        <v>17.4284</v>
      </c>
      <c r="I35">
        <f t="shared" si="3"/>
        <v>158033</v>
      </c>
      <c r="J35">
        <f t="shared" si="4"/>
        <v>2754275</v>
      </c>
      <c r="K35">
        <f t="shared" ref="K35:U35" si="37">IF(J35&gt;2*$I35,J35,ROUNDDOWN(J35*$H35,0))</f>
        <v>2754275</v>
      </c>
      <c r="L35">
        <f t="shared" si="37"/>
        <v>2754275</v>
      </c>
      <c r="M35">
        <f t="shared" si="37"/>
        <v>2754275</v>
      </c>
      <c r="N35">
        <f t="shared" si="37"/>
        <v>2754275</v>
      </c>
      <c r="O35">
        <f t="shared" si="37"/>
        <v>2754275</v>
      </c>
      <c r="P35">
        <f t="shared" si="37"/>
        <v>2754275</v>
      </c>
      <c r="Q35">
        <f t="shared" si="37"/>
        <v>2754275</v>
      </c>
      <c r="R35">
        <f t="shared" si="37"/>
        <v>2754275</v>
      </c>
      <c r="S35">
        <f t="shared" si="37"/>
        <v>2754275</v>
      </c>
      <c r="T35">
        <f t="shared" si="37"/>
        <v>2754275</v>
      </c>
      <c r="U35">
        <f t="shared" si="37"/>
        <v>2754275</v>
      </c>
      <c r="X35">
        <v>2754275</v>
      </c>
    </row>
    <row r="36" spans="1:24" x14ac:dyDescent="0.25">
      <c r="A36" s="1" t="s">
        <v>39</v>
      </c>
      <c r="B36">
        <v>2574432</v>
      </c>
      <c r="C36">
        <v>2409710</v>
      </c>
      <c r="D36">
        <v>987486</v>
      </c>
      <c r="E36">
        <v>999043</v>
      </c>
      <c r="G36">
        <f t="shared" si="1"/>
        <v>0.39856990430850486</v>
      </c>
      <c r="H36">
        <f t="shared" si="2"/>
        <v>0.39850000000000002</v>
      </c>
      <c r="I36">
        <f t="shared" si="3"/>
        <v>4984142</v>
      </c>
      <c r="J36">
        <f t="shared" si="4"/>
        <v>1986529</v>
      </c>
      <c r="K36">
        <f t="shared" ref="K36:U36" si="38">IF(J36&gt;2*$I36,J36,ROUNDDOWN(J36*$H36,0))</f>
        <v>791631</v>
      </c>
      <c r="L36">
        <f t="shared" si="38"/>
        <v>315464</v>
      </c>
      <c r="M36">
        <f t="shared" si="38"/>
        <v>125712</v>
      </c>
      <c r="N36">
        <f t="shared" si="38"/>
        <v>50096</v>
      </c>
      <c r="O36">
        <f t="shared" si="38"/>
        <v>19963</v>
      </c>
      <c r="P36">
        <f t="shared" si="38"/>
        <v>7955</v>
      </c>
      <c r="Q36">
        <f t="shared" si="38"/>
        <v>3170</v>
      </c>
      <c r="R36">
        <f t="shared" si="38"/>
        <v>1263</v>
      </c>
      <c r="S36">
        <f t="shared" si="38"/>
        <v>503</v>
      </c>
      <c r="T36">
        <f t="shared" si="38"/>
        <v>200</v>
      </c>
      <c r="U36">
        <f t="shared" si="38"/>
        <v>79</v>
      </c>
      <c r="X36">
        <v>79</v>
      </c>
    </row>
    <row r="37" spans="1:24" x14ac:dyDescent="0.25">
      <c r="A37" s="1" t="s">
        <v>40</v>
      </c>
      <c r="B37">
        <v>1778590</v>
      </c>
      <c r="C37">
        <v>1874844</v>
      </c>
      <c r="D37">
        <v>111191</v>
      </c>
      <c r="E37">
        <v>117846</v>
      </c>
      <c r="G37">
        <f t="shared" si="1"/>
        <v>6.2690882057811911E-2</v>
      </c>
      <c r="H37">
        <f t="shared" si="2"/>
        <v>6.2600000000000003E-2</v>
      </c>
      <c r="I37">
        <f t="shared" si="3"/>
        <v>3653434</v>
      </c>
      <c r="J37">
        <f t="shared" si="4"/>
        <v>229037</v>
      </c>
      <c r="K37">
        <f t="shared" ref="K37:U37" si="39">IF(J37&gt;2*$I37,J37,ROUNDDOWN(J37*$H37,0))</f>
        <v>14337</v>
      </c>
      <c r="L37">
        <f t="shared" si="39"/>
        <v>897</v>
      </c>
      <c r="M37">
        <f t="shared" si="39"/>
        <v>56</v>
      </c>
      <c r="N37">
        <f t="shared" si="39"/>
        <v>3</v>
      </c>
      <c r="O37">
        <f t="shared" si="39"/>
        <v>0</v>
      </c>
      <c r="P37">
        <f t="shared" si="39"/>
        <v>0</v>
      </c>
      <c r="Q37">
        <f t="shared" si="39"/>
        <v>0</v>
      </c>
      <c r="R37">
        <f t="shared" si="39"/>
        <v>0</v>
      </c>
      <c r="S37">
        <f t="shared" si="39"/>
        <v>0</v>
      </c>
      <c r="T37">
        <f t="shared" si="39"/>
        <v>0</v>
      </c>
      <c r="U37">
        <f t="shared" si="39"/>
        <v>0</v>
      </c>
      <c r="X37">
        <v>0</v>
      </c>
    </row>
    <row r="38" spans="1:24" x14ac:dyDescent="0.25">
      <c r="A38" s="1" t="s">
        <v>41</v>
      </c>
      <c r="B38">
        <v>1506541</v>
      </c>
      <c r="C38">
        <v>1414887</v>
      </c>
      <c r="D38">
        <v>1216612</v>
      </c>
      <c r="E38">
        <v>1166775</v>
      </c>
      <c r="G38">
        <f t="shared" si="1"/>
        <v>0.81582945052898792</v>
      </c>
      <c r="H38">
        <f t="shared" si="2"/>
        <v>0.81579999999999997</v>
      </c>
      <c r="I38">
        <f t="shared" si="3"/>
        <v>2921428</v>
      </c>
      <c r="J38">
        <f t="shared" si="4"/>
        <v>2383387</v>
      </c>
      <c r="K38">
        <f t="shared" ref="K38:U38" si="40">IF(J38&gt;2*$I38,J38,ROUNDDOWN(J38*$H38,0))</f>
        <v>1944367</v>
      </c>
      <c r="L38">
        <f t="shared" si="40"/>
        <v>1586214</v>
      </c>
      <c r="M38">
        <f t="shared" si="40"/>
        <v>1294033</v>
      </c>
      <c r="N38">
        <f t="shared" si="40"/>
        <v>1055672</v>
      </c>
      <c r="O38">
        <f t="shared" si="40"/>
        <v>861217</v>
      </c>
      <c r="P38">
        <f t="shared" si="40"/>
        <v>702580</v>
      </c>
      <c r="Q38">
        <f t="shared" si="40"/>
        <v>573164</v>
      </c>
      <c r="R38">
        <f t="shared" si="40"/>
        <v>467587</v>
      </c>
      <c r="S38">
        <f t="shared" si="40"/>
        <v>381457</v>
      </c>
      <c r="T38">
        <f t="shared" si="40"/>
        <v>311192</v>
      </c>
      <c r="U38">
        <f t="shared" si="40"/>
        <v>253870</v>
      </c>
      <c r="X38">
        <v>253870</v>
      </c>
    </row>
    <row r="39" spans="1:24" x14ac:dyDescent="0.25">
      <c r="A39" s="1" t="s">
        <v>42</v>
      </c>
      <c r="B39">
        <v>1598886</v>
      </c>
      <c r="C39">
        <v>1687917</v>
      </c>
      <c r="D39">
        <v>449788</v>
      </c>
      <c r="E39">
        <v>427615</v>
      </c>
      <c r="G39">
        <f t="shared" si="1"/>
        <v>0.26694724326343866</v>
      </c>
      <c r="H39">
        <f t="shared" si="2"/>
        <v>0.26690000000000003</v>
      </c>
      <c r="I39">
        <f t="shared" si="3"/>
        <v>3286803</v>
      </c>
      <c r="J39">
        <f t="shared" si="4"/>
        <v>877403</v>
      </c>
      <c r="K39">
        <f t="shared" ref="K39:U39" si="41">IF(J39&gt;2*$I39,J39,ROUNDDOWN(J39*$H39,0))</f>
        <v>234178</v>
      </c>
      <c r="L39">
        <f t="shared" si="41"/>
        <v>62502</v>
      </c>
      <c r="M39">
        <f t="shared" si="41"/>
        <v>16681</v>
      </c>
      <c r="N39">
        <f t="shared" si="41"/>
        <v>4452</v>
      </c>
      <c r="O39">
        <f t="shared" si="41"/>
        <v>1188</v>
      </c>
      <c r="P39">
        <f t="shared" si="41"/>
        <v>317</v>
      </c>
      <c r="Q39">
        <f t="shared" si="41"/>
        <v>84</v>
      </c>
      <c r="R39">
        <f t="shared" si="41"/>
        <v>22</v>
      </c>
      <c r="S39">
        <f t="shared" si="41"/>
        <v>5</v>
      </c>
      <c r="T39">
        <f t="shared" si="41"/>
        <v>1</v>
      </c>
      <c r="U39">
        <f t="shared" si="41"/>
        <v>0</v>
      </c>
      <c r="X39">
        <v>0</v>
      </c>
    </row>
    <row r="40" spans="1:24" x14ac:dyDescent="0.25">
      <c r="A40" s="1" t="s">
        <v>43</v>
      </c>
      <c r="B40">
        <v>548989</v>
      </c>
      <c r="C40">
        <v>514636</v>
      </c>
      <c r="D40">
        <v>2770344</v>
      </c>
      <c r="E40">
        <v>3187897</v>
      </c>
      <c r="G40">
        <f t="shared" si="1"/>
        <v>5.6018248912915736</v>
      </c>
      <c r="H40">
        <f t="shared" si="2"/>
        <v>5.6017999999999999</v>
      </c>
      <c r="I40">
        <f t="shared" si="3"/>
        <v>1063625</v>
      </c>
      <c r="J40">
        <f t="shared" si="4"/>
        <v>5958241</v>
      </c>
      <c r="K40">
        <f t="shared" ref="K40:U40" si="42">IF(J40&gt;2*$I40,J40,ROUNDDOWN(J40*$H40,0))</f>
        <v>5958241</v>
      </c>
      <c r="L40">
        <f t="shared" si="42"/>
        <v>5958241</v>
      </c>
      <c r="M40">
        <f t="shared" si="42"/>
        <v>5958241</v>
      </c>
      <c r="N40">
        <f t="shared" si="42"/>
        <v>5958241</v>
      </c>
      <c r="O40">
        <f t="shared" si="42"/>
        <v>5958241</v>
      </c>
      <c r="P40">
        <f t="shared" si="42"/>
        <v>5958241</v>
      </c>
      <c r="Q40">
        <f t="shared" si="42"/>
        <v>5958241</v>
      </c>
      <c r="R40">
        <f t="shared" si="42"/>
        <v>5958241</v>
      </c>
      <c r="S40">
        <f t="shared" si="42"/>
        <v>5958241</v>
      </c>
      <c r="T40">
        <f t="shared" si="42"/>
        <v>5958241</v>
      </c>
      <c r="U40">
        <f t="shared" si="42"/>
        <v>5958241</v>
      </c>
      <c r="X40">
        <v>5958241</v>
      </c>
    </row>
    <row r="41" spans="1:24" x14ac:dyDescent="0.25">
      <c r="A41" s="1" t="s">
        <v>44</v>
      </c>
      <c r="B41">
        <v>1175198</v>
      </c>
      <c r="C41">
        <v>1095440</v>
      </c>
      <c r="D41">
        <v>2657174</v>
      </c>
      <c r="E41">
        <v>2491947</v>
      </c>
      <c r="G41">
        <f t="shared" si="1"/>
        <v>2.2676978893156901</v>
      </c>
      <c r="H41">
        <f t="shared" si="2"/>
        <v>2.2675999999999998</v>
      </c>
      <c r="I41">
        <f t="shared" si="3"/>
        <v>2270638</v>
      </c>
      <c r="J41">
        <f t="shared" si="4"/>
        <v>5149121</v>
      </c>
      <c r="K41">
        <f t="shared" ref="K41:U41" si="43">IF(J41&gt;2*$I41,J41,ROUNDDOWN(J41*$H41,0))</f>
        <v>5149121</v>
      </c>
      <c r="L41">
        <f t="shared" si="43"/>
        <v>5149121</v>
      </c>
      <c r="M41">
        <f t="shared" si="43"/>
        <v>5149121</v>
      </c>
      <c r="N41">
        <f t="shared" si="43"/>
        <v>5149121</v>
      </c>
      <c r="O41">
        <f t="shared" si="43"/>
        <v>5149121</v>
      </c>
      <c r="P41">
        <f t="shared" si="43"/>
        <v>5149121</v>
      </c>
      <c r="Q41">
        <f t="shared" si="43"/>
        <v>5149121</v>
      </c>
      <c r="R41">
        <f t="shared" si="43"/>
        <v>5149121</v>
      </c>
      <c r="S41">
        <f t="shared" si="43"/>
        <v>5149121</v>
      </c>
      <c r="T41">
        <f t="shared" si="43"/>
        <v>5149121</v>
      </c>
      <c r="U41">
        <f t="shared" si="43"/>
        <v>5149121</v>
      </c>
      <c r="X41">
        <v>5149121</v>
      </c>
    </row>
    <row r="42" spans="1:24" x14ac:dyDescent="0.25">
      <c r="A42" s="1" t="s">
        <v>45</v>
      </c>
      <c r="B42">
        <v>2115336</v>
      </c>
      <c r="C42">
        <v>2202769</v>
      </c>
      <c r="D42">
        <v>15339</v>
      </c>
      <c r="E42">
        <v>14652</v>
      </c>
      <c r="G42">
        <f t="shared" si="1"/>
        <v>6.9454077656749894E-3</v>
      </c>
      <c r="H42">
        <f t="shared" si="2"/>
        <v>6.8999999999999999E-3</v>
      </c>
      <c r="I42">
        <f t="shared" si="3"/>
        <v>4318105</v>
      </c>
      <c r="J42">
        <f t="shared" si="4"/>
        <v>29991</v>
      </c>
      <c r="K42">
        <f t="shared" ref="K42:U42" si="44">IF(J42&gt;2*$I42,J42,ROUNDDOWN(J42*$H42,0))</f>
        <v>206</v>
      </c>
      <c r="L42">
        <f t="shared" si="44"/>
        <v>1</v>
      </c>
      <c r="M42">
        <f t="shared" si="44"/>
        <v>0</v>
      </c>
      <c r="N42">
        <f t="shared" si="44"/>
        <v>0</v>
      </c>
      <c r="O42">
        <f t="shared" si="44"/>
        <v>0</v>
      </c>
      <c r="P42">
        <f t="shared" si="44"/>
        <v>0</v>
      </c>
      <c r="Q42">
        <f t="shared" si="44"/>
        <v>0</v>
      </c>
      <c r="R42">
        <f t="shared" si="44"/>
        <v>0</v>
      </c>
      <c r="S42">
        <f t="shared" si="44"/>
        <v>0</v>
      </c>
      <c r="T42">
        <f t="shared" si="44"/>
        <v>0</v>
      </c>
      <c r="U42">
        <f t="shared" si="44"/>
        <v>0</v>
      </c>
      <c r="X42">
        <v>0</v>
      </c>
    </row>
    <row r="43" spans="1:24" x14ac:dyDescent="0.25">
      <c r="A43" s="1" t="s">
        <v>46</v>
      </c>
      <c r="B43">
        <v>2346640</v>
      </c>
      <c r="C43">
        <v>2197559</v>
      </c>
      <c r="D43">
        <v>373470</v>
      </c>
      <c r="E43">
        <v>353365</v>
      </c>
      <c r="G43">
        <f t="shared" si="1"/>
        <v>0.15994788080363559</v>
      </c>
      <c r="H43">
        <f t="shared" si="2"/>
        <v>0.15989999999999999</v>
      </c>
      <c r="I43">
        <f t="shared" si="3"/>
        <v>4544199</v>
      </c>
      <c r="J43">
        <f t="shared" si="4"/>
        <v>726835</v>
      </c>
      <c r="K43">
        <f t="shared" ref="K43:U43" si="45">IF(J43&gt;2*$I43,J43,ROUNDDOWN(J43*$H43,0))</f>
        <v>116220</v>
      </c>
      <c r="L43">
        <f t="shared" si="45"/>
        <v>18583</v>
      </c>
      <c r="M43">
        <f t="shared" si="45"/>
        <v>2971</v>
      </c>
      <c r="N43">
        <f t="shared" si="45"/>
        <v>475</v>
      </c>
      <c r="O43">
        <f t="shared" si="45"/>
        <v>75</v>
      </c>
      <c r="P43">
        <f t="shared" si="45"/>
        <v>11</v>
      </c>
      <c r="Q43">
        <f t="shared" si="45"/>
        <v>1</v>
      </c>
      <c r="R43">
        <f t="shared" si="45"/>
        <v>0</v>
      </c>
      <c r="S43">
        <f t="shared" si="45"/>
        <v>0</v>
      </c>
      <c r="T43">
        <f t="shared" si="45"/>
        <v>0</v>
      </c>
      <c r="U43">
        <f t="shared" si="45"/>
        <v>0</v>
      </c>
      <c r="X43">
        <v>0</v>
      </c>
    </row>
    <row r="44" spans="1:24" x14ac:dyDescent="0.25">
      <c r="A44" s="1" t="s">
        <v>47</v>
      </c>
      <c r="B44">
        <v>2548438</v>
      </c>
      <c r="C44">
        <v>2577213</v>
      </c>
      <c r="D44">
        <v>37986</v>
      </c>
      <c r="E44">
        <v>37766</v>
      </c>
      <c r="G44">
        <f t="shared" si="1"/>
        <v>1.4779000755221141E-2</v>
      </c>
      <c r="H44">
        <f t="shared" si="2"/>
        <v>1.47E-2</v>
      </c>
      <c r="I44">
        <f t="shared" si="3"/>
        <v>5125651</v>
      </c>
      <c r="J44">
        <f t="shared" si="4"/>
        <v>75752</v>
      </c>
      <c r="K44">
        <f t="shared" ref="K44:U44" si="46">IF(J44&gt;2*$I44,J44,ROUNDDOWN(J44*$H44,0))</f>
        <v>1113</v>
      </c>
      <c r="L44">
        <f t="shared" si="46"/>
        <v>16</v>
      </c>
      <c r="M44">
        <f t="shared" si="46"/>
        <v>0</v>
      </c>
      <c r="N44">
        <f t="shared" si="46"/>
        <v>0</v>
      </c>
      <c r="O44">
        <f t="shared" si="46"/>
        <v>0</v>
      </c>
      <c r="P44">
        <f t="shared" si="46"/>
        <v>0</v>
      </c>
      <c r="Q44">
        <f t="shared" si="46"/>
        <v>0</v>
      </c>
      <c r="R44">
        <f t="shared" si="46"/>
        <v>0</v>
      </c>
      <c r="S44">
        <f t="shared" si="46"/>
        <v>0</v>
      </c>
      <c r="T44">
        <f t="shared" si="46"/>
        <v>0</v>
      </c>
      <c r="U44">
        <f t="shared" si="46"/>
        <v>0</v>
      </c>
      <c r="X44">
        <v>0</v>
      </c>
    </row>
    <row r="45" spans="1:24" x14ac:dyDescent="0.25">
      <c r="A45" s="1" t="s">
        <v>48</v>
      </c>
      <c r="B45">
        <v>835495</v>
      </c>
      <c r="C45">
        <v>837746</v>
      </c>
      <c r="D45">
        <v>1106177</v>
      </c>
      <c r="E45">
        <v>917781</v>
      </c>
      <c r="G45">
        <f t="shared" si="1"/>
        <v>1.2096033984345351</v>
      </c>
      <c r="H45">
        <f t="shared" si="2"/>
        <v>1.2096</v>
      </c>
      <c r="I45">
        <f t="shared" si="3"/>
        <v>1673241</v>
      </c>
      <c r="J45">
        <f t="shared" si="4"/>
        <v>2023958</v>
      </c>
      <c r="K45">
        <f t="shared" ref="K45:U45" si="47">IF(J45&gt;2*$I45,J45,ROUNDDOWN(J45*$H45,0))</f>
        <v>2448179</v>
      </c>
      <c r="L45">
        <f t="shared" si="47"/>
        <v>2961317</v>
      </c>
      <c r="M45">
        <f t="shared" si="47"/>
        <v>3582009</v>
      </c>
      <c r="N45">
        <f t="shared" si="47"/>
        <v>3582009</v>
      </c>
      <c r="O45">
        <f t="shared" si="47"/>
        <v>3582009</v>
      </c>
      <c r="P45">
        <f t="shared" si="47"/>
        <v>3582009</v>
      </c>
      <c r="Q45">
        <f t="shared" si="47"/>
        <v>3582009</v>
      </c>
      <c r="R45">
        <f t="shared" si="47"/>
        <v>3582009</v>
      </c>
      <c r="S45">
        <f t="shared" si="47"/>
        <v>3582009</v>
      </c>
      <c r="T45">
        <f t="shared" si="47"/>
        <v>3582009</v>
      </c>
      <c r="U45">
        <f t="shared" si="47"/>
        <v>3582009</v>
      </c>
      <c r="X45">
        <v>3582009</v>
      </c>
    </row>
    <row r="46" spans="1:24" x14ac:dyDescent="0.25">
      <c r="A46" s="1" t="s">
        <v>49</v>
      </c>
      <c r="B46">
        <v>1187448</v>
      </c>
      <c r="C46">
        <v>1070426</v>
      </c>
      <c r="D46">
        <v>1504608</v>
      </c>
      <c r="E46">
        <v>1756990</v>
      </c>
      <c r="G46">
        <f t="shared" si="1"/>
        <v>1.444543849656801</v>
      </c>
      <c r="H46">
        <f t="shared" si="2"/>
        <v>1.4444999999999999</v>
      </c>
      <c r="I46">
        <f t="shared" si="3"/>
        <v>2257874</v>
      </c>
      <c r="J46">
        <f t="shared" si="4"/>
        <v>3261598</v>
      </c>
      <c r="K46">
        <f t="shared" ref="K46:U46" si="48">IF(J46&gt;2*$I46,J46,ROUNDDOWN(J46*$H46,0))</f>
        <v>4711378</v>
      </c>
      <c r="L46">
        <f t="shared" si="48"/>
        <v>4711378</v>
      </c>
      <c r="M46">
        <f t="shared" si="48"/>
        <v>4711378</v>
      </c>
      <c r="N46">
        <f t="shared" si="48"/>
        <v>4711378</v>
      </c>
      <c r="O46">
        <f t="shared" si="48"/>
        <v>4711378</v>
      </c>
      <c r="P46">
        <f t="shared" si="48"/>
        <v>4711378</v>
      </c>
      <c r="Q46">
        <f t="shared" si="48"/>
        <v>4711378</v>
      </c>
      <c r="R46">
        <f t="shared" si="48"/>
        <v>4711378</v>
      </c>
      <c r="S46">
        <f t="shared" si="48"/>
        <v>4711378</v>
      </c>
      <c r="T46">
        <f t="shared" si="48"/>
        <v>4711378</v>
      </c>
      <c r="U46">
        <f t="shared" si="48"/>
        <v>4711378</v>
      </c>
      <c r="X46">
        <v>4711378</v>
      </c>
    </row>
    <row r="47" spans="1:24" x14ac:dyDescent="0.25">
      <c r="A47" s="1" t="s">
        <v>50</v>
      </c>
      <c r="B47">
        <v>140026</v>
      </c>
      <c r="C47">
        <v>146354</v>
      </c>
      <c r="D47">
        <v>2759991</v>
      </c>
      <c r="E47">
        <v>2742120</v>
      </c>
      <c r="G47">
        <f t="shared" si="1"/>
        <v>19.212623088204484</v>
      </c>
      <c r="H47">
        <f t="shared" si="2"/>
        <v>19.212599999999998</v>
      </c>
      <c r="I47">
        <f t="shared" si="3"/>
        <v>286380</v>
      </c>
      <c r="J47">
        <f t="shared" si="4"/>
        <v>5502111</v>
      </c>
      <c r="K47">
        <f t="shared" ref="K47:U47" si="49">IF(J47&gt;2*$I47,J47,ROUNDDOWN(J47*$H47,0))</f>
        <v>5502111</v>
      </c>
      <c r="L47">
        <f t="shared" si="49"/>
        <v>5502111</v>
      </c>
      <c r="M47">
        <f t="shared" si="49"/>
        <v>5502111</v>
      </c>
      <c r="N47">
        <f t="shared" si="49"/>
        <v>5502111</v>
      </c>
      <c r="O47">
        <f t="shared" si="49"/>
        <v>5502111</v>
      </c>
      <c r="P47">
        <f t="shared" si="49"/>
        <v>5502111</v>
      </c>
      <c r="Q47">
        <f t="shared" si="49"/>
        <v>5502111</v>
      </c>
      <c r="R47">
        <f t="shared" si="49"/>
        <v>5502111</v>
      </c>
      <c r="S47">
        <f t="shared" si="49"/>
        <v>5502111</v>
      </c>
      <c r="T47">
        <f t="shared" si="49"/>
        <v>5502111</v>
      </c>
      <c r="U47">
        <f t="shared" si="49"/>
        <v>5502111</v>
      </c>
      <c r="X47">
        <v>5502111</v>
      </c>
    </row>
    <row r="48" spans="1:24" x14ac:dyDescent="0.25">
      <c r="A48" s="1" t="s">
        <v>51</v>
      </c>
      <c r="B48">
        <v>1198765</v>
      </c>
      <c r="C48">
        <v>1304945</v>
      </c>
      <c r="D48">
        <v>2786493</v>
      </c>
      <c r="E48">
        <v>2602643</v>
      </c>
      <c r="G48">
        <f t="shared" si="1"/>
        <v>2.1524601491386783</v>
      </c>
      <c r="H48">
        <f t="shared" si="2"/>
        <v>2.1524000000000001</v>
      </c>
      <c r="I48">
        <f t="shared" si="3"/>
        <v>2503710</v>
      </c>
      <c r="J48">
        <f t="shared" si="4"/>
        <v>5389136</v>
      </c>
      <c r="K48">
        <f t="shared" ref="K48:U48" si="50">IF(J48&gt;2*$I48,J48,ROUNDDOWN(J48*$H48,0))</f>
        <v>5389136</v>
      </c>
      <c r="L48">
        <f t="shared" si="50"/>
        <v>5389136</v>
      </c>
      <c r="M48">
        <f t="shared" si="50"/>
        <v>5389136</v>
      </c>
      <c r="N48">
        <f t="shared" si="50"/>
        <v>5389136</v>
      </c>
      <c r="O48">
        <f t="shared" si="50"/>
        <v>5389136</v>
      </c>
      <c r="P48">
        <f t="shared" si="50"/>
        <v>5389136</v>
      </c>
      <c r="Q48">
        <f t="shared" si="50"/>
        <v>5389136</v>
      </c>
      <c r="R48">
        <f t="shared" si="50"/>
        <v>5389136</v>
      </c>
      <c r="S48">
        <f t="shared" si="50"/>
        <v>5389136</v>
      </c>
      <c r="T48">
        <f t="shared" si="50"/>
        <v>5389136</v>
      </c>
      <c r="U48">
        <f t="shared" si="50"/>
        <v>5389136</v>
      </c>
      <c r="X48">
        <v>5389136</v>
      </c>
    </row>
    <row r="49" spans="1:24" x14ac:dyDescent="0.25">
      <c r="A49" s="1" t="s">
        <v>52</v>
      </c>
      <c r="B49">
        <v>2619776</v>
      </c>
      <c r="C49">
        <v>2749623</v>
      </c>
      <c r="D49">
        <v>2888215</v>
      </c>
      <c r="E49">
        <v>2800174</v>
      </c>
      <c r="G49">
        <f t="shared" si="1"/>
        <v>1.0594088835640636</v>
      </c>
      <c r="H49">
        <f t="shared" si="2"/>
        <v>1.0593999999999999</v>
      </c>
      <c r="I49">
        <f t="shared" si="3"/>
        <v>5369399</v>
      </c>
      <c r="J49">
        <f t="shared" si="4"/>
        <v>5688389</v>
      </c>
      <c r="K49">
        <f t="shared" ref="K49:U49" si="51">IF(J49&gt;2*$I49,J49,ROUNDDOWN(J49*$H49,0))</f>
        <v>6026279</v>
      </c>
      <c r="L49">
        <f t="shared" si="51"/>
        <v>6384239</v>
      </c>
      <c r="M49">
        <f t="shared" si="51"/>
        <v>6763462</v>
      </c>
      <c r="N49">
        <f t="shared" si="51"/>
        <v>7165211</v>
      </c>
      <c r="O49">
        <f t="shared" si="51"/>
        <v>7590824</v>
      </c>
      <c r="P49">
        <f t="shared" si="51"/>
        <v>8041718</v>
      </c>
      <c r="Q49">
        <f t="shared" si="51"/>
        <v>8519396</v>
      </c>
      <c r="R49">
        <f t="shared" si="51"/>
        <v>9025448</v>
      </c>
      <c r="S49">
        <f t="shared" si="51"/>
        <v>9561559</v>
      </c>
      <c r="T49">
        <f t="shared" si="51"/>
        <v>10129515</v>
      </c>
      <c r="U49">
        <f t="shared" si="51"/>
        <v>10731208</v>
      </c>
      <c r="X49">
        <v>10731208</v>
      </c>
    </row>
    <row r="50" spans="1:24" x14ac:dyDescent="0.25">
      <c r="A50" s="1" t="s">
        <v>53</v>
      </c>
      <c r="B50">
        <v>248398</v>
      </c>
      <c r="C50">
        <v>268511</v>
      </c>
      <c r="D50">
        <v>3110853</v>
      </c>
      <c r="E50">
        <v>2986411</v>
      </c>
      <c r="G50">
        <f t="shared" si="1"/>
        <v>11.795623601059374</v>
      </c>
      <c r="H50">
        <f t="shared" si="2"/>
        <v>11.7956</v>
      </c>
      <c r="I50">
        <f t="shared" si="3"/>
        <v>516909</v>
      </c>
      <c r="J50">
        <f t="shared" si="4"/>
        <v>6097264</v>
      </c>
      <c r="K50">
        <f t="shared" ref="K50:U50" si="52">IF(J50&gt;2*$I50,J50,ROUNDDOWN(J50*$H50,0))</f>
        <v>6097264</v>
      </c>
      <c r="L50">
        <f t="shared" si="52"/>
        <v>6097264</v>
      </c>
      <c r="M50">
        <f t="shared" si="52"/>
        <v>6097264</v>
      </c>
      <c r="N50">
        <f t="shared" si="52"/>
        <v>6097264</v>
      </c>
      <c r="O50">
        <f t="shared" si="52"/>
        <v>6097264</v>
      </c>
      <c r="P50">
        <f t="shared" si="52"/>
        <v>6097264</v>
      </c>
      <c r="Q50">
        <f t="shared" si="52"/>
        <v>6097264</v>
      </c>
      <c r="R50">
        <f t="shared" si="52"/>
        <v>6097264</v>
      </c>
      <c r="S50">
        <f t="shared" si="52"/>
        <v>6097264</v>
      </c>
      <c r="T50">
        <f t="shared" si="52"/>
        <v>6097264</v>
      </c>
      <c r="U50">
        <f t="shared" si="52"/>
        <v>6097264</v>
      </c>
      <c r="X50">
        <v>6097264</v>
      </c>
    </row>
    <row r="51" spans="1:24" x14ac:dyDescent="0.25">
      <c r="A51" s="1" t="s">
        <v>54</v>
      </c>
      <c r="B51">
        <v>2494207</v>
      </c>
      <c r="C51">
        <v>2625207</v>
      </c>
      <c r="D51">
        <v>1796293</v>
      </c>
      <c r="E51">
        <v>1853602</v>
      </c>
      <c r="G51">
        <f t="shared" si="1"/>
        <v>0.7129517167394549</v>
      </c>
      <c r="H51">
        <f t="shared" si="2"/>
        <v>0.71289999999999998</v>
      </c>
      <c r="I51">
        <f t="shared" si="3"/>
        <v>5119414</v>
      </c>
      <c r="J51">
        <f t="shared" si="4"/>
        <v>3649895</v>
      </c>
      <c r="K51">
        <f t="shared" ref="K51:U51" si="53">IF(J51&gt;2*$I51,J51,ROUNDDOWN(J51*$H51,0))</f>
        <v>2602010</v>
      </c>
      <c r="L51">
        <f t="shared" si="53"/>
        <v>1854972</v>
      </c>
      <c r="M51">
        <f t="shared" si="53"/>
        <v>1322409</v>
      </c>
      <c r="N51">
        <f t="shared" si="53"/>
        <v>942745</v>
      </c>
      <c r="O51">
        <f t="shared" si="53"/>
        <v>672082</v>
      </c>
      <c r="P51">
        <f t="shared" si="53"/>
        <v>479127</v>
      </c>
      <c r="Q51">
        <f t="shared" si="53"/>
        <v>341569</v>
      </c>
      <c r="R51">
        <f t="shared" si="53"/>
        <v>243504</v>
      </c>
      <c r="S51">
        <f t="shared" si="53"/>
        <v>173594</v>
      </c>
      <c r="T51">
        <f t="shared" si="53"/>
        <v>123755</v>
      </c>
      <c r="U51">
        <f t="shared" si="53"/>
        <v>88224</v>
      </c>
      <c r="X51">
        <v>88224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954B7-7EF0-40E5-BD5B-D72661D25131}">
  <dimension ref="A1:AB51"/>
  <sheetViews>
    <sheetView tabSelected="1" workbookViewId="0">
      <selection activeCell="AB3" sqref="AB3"/>
    </sheetView>
  </sheetViews>
  <sheetFormatPr defaultRowHeight="15" x14ac:dyDescent="0.25"/>
  <sheetData>
    <row r="1" spans="1:28" x14ac:dyDescent="0.25">
      <c r="A1" t="s">
        <v>64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 t="s">
        <v>70</v>
      </c>
      <c r="AA1" t="s">
        <v>64</v>
      </c>
    </row>
    <row r="2" spans="1:28" x14ac:dyDescent="0.25">
      <c r="A2" s="4" t="s">
        <v>5</v>
      </c>
      <c r="B2">
        <v>2812202</v>
      </c>
      <c r="C2">
        <v>2980175</v>
      </c>
      <c r="D2">
        <v>3158091</v>
      </c>
      <c r="E2">
        <v>3346629</v>
      </c>
      <c r="F2">
        <v>3546422</v>
      </c>
      <c r="G2">
        <v>3758143</v>
      </c>
      <c r="H2">
        <v>3982504</v>
      </c>
      <c r="I2">
        <v>4220259</v>
      </c>
      <c r="J2">
        <v>4472208</v>
      </c>
      <c r="K2">
        <v>4739198</v>
      </c>
      <c r="L2">
        <v>5022128</v>
      </c>
      <c r="M2">
        <v>5321949</v>
      </c>
      <c r="N2">
        <v>5639669</v>
      </c>
      <c r="O2">
        <f>IF(B2*2&lt;N2,1,0)</f>
        <v>1</v>
      </c>
      <c r="P2" t="str">
        <f t="shared" ref="P2:Z2" si="0">IF(C2=D2,$A2,"")</f>
        <v/>
      </c>
      <c r="Q2" t="str">
        <f t="shared" si="0"/>
        <v/>
      </c>
      <c r="R2" t="str">
        <f t="shared" si="0"/>
        <v/>
      </c>
      <c r="S2" t="str">
        <f t="shared" si="0"/>
        <v/>
      </c>
      <c r="T2" t="str">
        <f t="shared" si="0"/>
        <v/>
      </c>
      <c r="U2" t="str">
        <f t="shared" si="0"/>
        <v/>
      </c>
      <c r="V2" t="str">
        <f t="shared" si="0"/>
        <v/>
      </c>
      <c r="W2" t="str">
        <f t="shared" si="0"/>
        <v/>
      </c>
      <c r="X2" t="str">
        <f t="shared" si="0"/>
        <v/>
      </c>
      <c r="Y2" t="str">
        <f t="shared" si="0"/>
        <v/>
      </c>
      <c r="Z2" t="str">
        <f t="shared" si="0"/>
        <v/>
      </c>
      <c r="AA2" t="str">
        <f>IF(N2&gt;0,Z2,"")</f>
        <v/>
      </c>
      <c r="AB2" t="s">
        <v>71</v>
      </c>
    </row>
    <row r="3" spans="1:28" x14ac:dyDescent="0.25">
      <c r="A3" s="5" t="s">
        <v>6</v>
      </c>
      <c r="B3">
        <v>3353163</v>
      </c>
      <c r="C3">
        <v>3140763</v>
      </c>
      <c r="D3">
        <v>2941638</v>
      </c>
      <c r="E3">
        <v>2755138</v>
      </c>
      <c r="F3">
        <v>2580462</v>
      </c>
      <c r="G3">
        <v>2416860</v>
      </c>
      <c r="H3">
        <v>2263631</v>
      </c>
      <c r="I3">
        <v>2120116</v>
      </c>
      <c r="J3">
        <v>1985700</v>
      </c>
      <c r="K3">
        <v>1859806</v>
      </c>
      <c r="L3">
        <v>1741894</v>
      </c>
      <c r="M3">
        <v>1631457</v>
      </c>
      <c r="N3">
        <v>1528022</v>
      </c>
      <c r="O3">
        <f t="shared" ref="O3:O51" si="1">IF(B3*2&lt;N3,1,0)</f>
        <v>0</v>
      </c>
      <c r="P3" t="str">
        <f t="shared" ref="P3:P36" si="2">IF(C3=D3,$A3,"")</f>
        <v/>
      </c>
      <c r="Q3" t="str">
        <f t="shared" ref="Q3:Q36" si="3">IF(D3=E3,$A3,"")</f>
        <v/>
      </c>
      <c r="R3" t="str">
        <f t="shared" ref="R3:R36" si="4">IF(E3=F3,$A3,"")</f>
        <v/>
      </c>
      <c r="S3" t="str">
        <f t="shared" ref="S3:S36" si="5">IF(F3=G3,$A3,"")</f>
        <v/>
      </c>
      <c r="T3" t="str">
        <f t="shared" ref="T3:T36" si="6">IF(G3=H3,$A3,"")</f>
        <v/>
      </c>
      <c r="U3" t="str">
        <f t="shared" ref="U3:U36" si="7">IF(H3=I3,$A3,"")</f>
        <v/>
      </c>
      <c r="V3" t="str">
        <f t="shared" ref="V3:V36" si="8">IF(I3=J3,$A3,"")</f>
        <v/>
      </c>
      <c r="W3" t="str">
        <f t="shared" ref="W3:W36" si="9">IF(J3=K3,$A3,"")</f>
        <v/>
      </c>
      <c r="X3" t="str">
        <f t="shared" ref="X3:X36" si="10">IF(K3=L3,$A3,"")</f>
        <v/>
      </c>
      <c r="Y3" t="str">
        <f t="shared" ref="Y3:Y36" si="11">IF(L3=M3,$A3,"")</f>
        <v/>
      </c>
      <c r="Z3" t="str">
        <f t="shared" ref="Z3:Z36" si="12">IF(M3=N3,$A3,"")</f>
        <v/>
      </c>
      <c r="AA3" t="str">
        <f t="shared" ref="AA3:AA50" si="13">IF(N3&gt;0,Z3,"")</f>
        <v/>
      </c>
    </row>
    <row r="4" spans="1:28" x14ac:dyDescent="0.25">
      <c r="A4" s="4" t="s">
        <v>7</v>
      </c>
      <c r="B4">
        <v>2443837</v>
      </c>
      <c r="C4">
        <v>2491574</v>
      </c>
      <c r="D4">
        <v>2540159</v>
      </c>
      <c r="E4">
        <v>2589692</v>
      </c>
      <c r="F4">
        <v>2640190</v>
      </c>
      <c r="G4">
        <v>2691673</v>
      </c>
      <c r="H4">
        <v>2744160</v>
      </c>
      <c r="I4">
        <v>2797671</v>
      </c>
      <c r="J4">
        <v>2852225</v>
      </c>
      <c r="K4">
        <v>2907843</v>
      </c>
      <c r="L4">
        <v>2964545</v>
      </c>
      <c r="M4">
        <v>3022353</v>
      </c>
      <c r="N4">
        <v>3081288</v>
      </c>
      <c r="O4">
        <f t="shared" si="1"/>
        <v>0</v>
      </c>
      <c r="P4" t="str">
        <f t="shared" si="2"/>
        <v/>
      </c>
      <c r="Q4" t="str">
        <f t="shared" si="3"/>
        <v/>
      </c>
      <c r="R4" t="str">
        <f t="shared" si="4"/>
        <v/>
      </c>
      <c r="S4" t="str">
        <f t="shared" si="5"/>
        <v/>
      </c>
      <c r="T4" t="str">
        <f t="shared" si="6"/>
        <v/>
      </c>
      <c r="U4" t="str">
        <f t="shared" si="7"/>
        <v/>
      </c>
      <c r="V4" t="str">
        <f t="shared" si="8"/>
        <v/>
      </c>
      <c r="W4" t="str">
        <f t="shared" si="9"/>
        <v/>
      </c>
      <c r="X4" t="str">
        <f t="shared" si="10"/>
        <v/>
      </c>
      <c r="Y4" t="str">
        <f t="shared" si="11"/>
        <v/>
      </c>
      <c r="Z4" t="str">
        <f t="shared" si="12"/>
        <v/>
      </c>
      <c r="AA4" t="str">
        <f t="shared" si="13"/>
        <v/>
      </c>
    </row>
    <row r="5" spans="1:28" x14ac:dyDescent="0.25">
      <c r="A5" s="5" t="s">
        <v>8</v>
      </c>
      <c r="B5">
        <v>1975115</v>
      </c>
      <c r="C5">
        <v>1411260</v>
      </c>
      <c r="D5">
        <v>1008345</v>
      </c>
      <c r="E5">
        <v>720462</v>
      </c>
      <c r="F5">
        <v>514770</v>
      </c>
      <c r="G5">
        <v>367803</v>
      </c>
      <c r="H5">
        <v>262795</v>
      </c>
      <c r="I5">
        <v>187767</v>
      </c>
      <c r="J5">
        <v>134159</v>
      </c>
      <c r="K5">
        <v>95856</v>
      </c>
      <c r="L5">
        <v>68489</v>
      </c>
      <c r="M5">
        <v>48935</v>
      </c>
      <c r="N5">
        <v>34964</v>
      </c>
      <c r="O5">
        <f t="shared" si="1"/>
        <v>0</v>
      </c>
      <c r="P5" t="str">
        <f t="shared" si="2"/>
        <v/>
      </c>
      <c r="Q5" t="str">
        <f t="shared" si="3"/>
        <v/>
      </c>
      <c r="R5" t="str">
        <f t="shared" si="4"/>
        <v/>
      </c>
      <c r="S5" t="str">
        <f t="shared" si="5"/>
        <v/>
      </c>
      <c r="T5" t="str">
        <f t="shared" si="6"/>
        <v/>
      </c>
      <c r="U5" t="str">
        <f t="shared" si="7"/>
        <v/>
      </c>
      <c r="V5" t="str">
        <f t="shared" si="8"/>
        <v/>
      </c>
      <c r="W5" t="str">
        <f t="shared" si="9"/>
        <v/>
      </c>
      <c r="X5" t="str">
        <f t="shared" si="10"/>
        <v/>
      </c>
      <c r="Y5" t="str">
        <f t="shared" si="11"/>
        <v/>
      </c>
      <c r="Z5" t="str">
        <f t="shared" si="12"/>
        <v/>
      </c>
      <c r="AA5" t="str">
        <f t="shared" si="13"/>
        <v/>
      </c>
    </row>
    <row r="6" spans="1:28" x14ac:dyDescent="0.25">
      <c r="A6" s="4" t="s">
        <v>9</v>
      </c>
      <c r="B6">
        <v>4664729</v>
      </c>
      <c r="C6">
        <v>3792224</v>
      </c>
      <c r="D6">
        <v>3082698</v>
      </c>
      <c r="E6">
        <v>2505925</v>
      </c>
      <c r="F6">
        <v>2037066</v>
      </c>
      <c r="G6">
        <v>1655930</v>
      </c>
      <c r="H6">
        <v>1346105</v>
      </c>
      <c r="I6">
        <v>1094248</v>
      </c>
      <c r="J6">
        <v>889514</v>
      </c>
      <c r="K6">
        <v>723085</v>
      </c>
      <c r="L6">
        <v>587795</v>
      </c>
      <c r="M6">
        <v>477818</v>
      </c>
      <c r="N6">
        <v>388418</v>
      </c>
      <c r="O6">
        <f t="shared" si="1"/>
        <v>0</v>
      </c>
      <c r="P6" t="str">
        <f t="shared" si="2"/>
        <v/>
      </c>
      <c r="Q6" t="str">
        <f t="shared" si="3"/>
        <v/>
      </c>
      <c r="R6" t="str">
        <f t="shared" si="4"/>
        <v/>
      </c>
      <c r="S6" t="str">
        <f t="shared" si="5"/>
        <v/>
      </c>
      <c r="T6" t="str">
        <f t="shared" si="6"/>
        <v/>
      </c>
      <c r="U6" t="str">
        <f t="shared" si="7"/>
        <v/>
      </c>
      <c r="V6" t="str">
        <f t="shared" si="8"/>
        <v/>
      </c>
      <c r="W6" t="str">
        <f t="shared" si="9"/>
        <v/>
      </c>
      <c r="X6" t="str">
        <f t="shared" si="10"/>
        <v/>
      </c>
      <c r="Y6" t="str">
        <f t="shared" si="11"/>
        <v/>
      </c>
      <c r="Z6" t="str">
        <f t="shared" si="12"/>
        <v/>
      </c>
      <c r="AA6" t="str">
        <f t="shared" si="13"/>
        <v/>
      </c>
    </row>
    <row r="7" spans="1:28" x14ac:dyDescent="0.25">
      <c r="A7" s="5" t="s">
        <v>10</v>
      </c>
      <c r="B7">
        <v>3698361</v>
      </c>
      <c r="C7">
        <v>4153748</v>
      </c>
      <c r="D7">
        <v>4665074</v>
      </c>
      <c r="E7">
        <v>5239344</v>
      </c>
      <c r="F7">
        <v>5884307</v>
      </c>
      <c r="G7">
        <v>6608665</v>
      </c>
      <c r="H7">
        <v>7422191</v>
      </c>
      <c r="I7">
        <v>7422191</v>
      </c>
      <c r="J7">
        <v>7422191</v>
      </c>
      <c r="K7">
        <v>7422191</v>
      </c>
      <c r="L7">
        <v>7422191</v>
      </c>
      <c r="M7">
        <v>7422191</v>
      </c>
      <c r="N7">
        <v>7422191</v>
      </c>
      <c r="O7">
        <f t="shared" si="1"/>
        <v>1</v>
      </c>
      <c r="P7" t="str">
        <f t="shared" si="2"/>
        <v/>
      </c>
      <c r="Q7" t="str">
        <f t="shared" si="3"/>
        <v/>
      </c>
      <c r="R7" t="str">
        <f t="shared" si="4"/>
        <v/>
      </c>
      <c r="S7" t="str">
        <f t="shared" si="5"/>
        <v/>
      </c>
      <c r="T7" t="str">
        <f t="shared" si="6"/>
        <v/>
      </c>
      <c r="U7" t="str">
        <f t="shared" si="7"/>
        <v>w06D</v>
      </c>
      <c r="V7" t="str">
        <f t="shared" si="8"/>
        <v>w06D</v>
      </c>
      <c r="W7" t="str">
        <f t="shared" si="9"/>
        <v>w06D</v>
      </c>
      <c r="X7" t="str">
        <f t="shared" si="10"/>
        <v>w06D</v>
      </c>
      <c r="Y7" t="str">
        <f t="shared" si="11"/>
        <v>w06D</v>
      </c>
      <c r="Z7" t="str">
        <f t="shared" si="12"/>
        <v>w06D</v>
      </c>
      <c r="AA7" t="str">
        <f t="shared" si="13"/>
        <v>w06D</v>
      </c>
    </row>
    <row r="8" spans="1:28" x14ac:dyDescent="0.25">
      <c r="A8" s="4" t="s">
        <v>11</v>
      </c>
      <c r="B8">
        <v>7689971</v>
      </c>
      <c r="C8">
        <v>6719014</v>
      </c>
      <c r="D8">
        <v>5870402</v>
      </c>
      <c r="E8">
        <v>5128970</v>
      </c>
      <c r="F8">
        <v>4481181</v>
      </c>
      <c r="G8">
        <v>3915207</v>
      </c>
      <c r="H8">
        <v>3420716</v>
      </c>
      <c r="I8">
        <v>2988679</v>
      </c>
      <c r="J8">
        <v>2611208</v>
      </c>
      <c r="K8">
        <v>2281412</v>
      </c>
      <c r="L8">
        <v>1993269</v>
      </c>
      <c r="M8">
        <v>1741519</v>
      </c>
      <c r="N8">
        <v>1521565</v>
      </c>
      <c r="O8">
        <f t="shared" si="1"/>
        <v>0</v>
      </c>
      <c r="P8" t="str">
        <f t="shared" si="2"/>
        <v/>
      </c>
      <c r="Q8" t="str">
        <f t="shared" si="3"/>
        <v/>
      </c>
      <c r="R8" t="str">
        <f t="shared" si="4"/>
        <v/>
      </c>
      <c r="S8" t="str">
        <f t="shared" si="5"/>
        <v/>
      </c>
      <c r="T8" t="str">
        <f t="shared" si="6"/>
        <v/>
      </c>
      <c r="U8" t="str">
        <f t="shared" si="7"/>
        <v/>
      </c>
      <c r="V8" t="str">
        <f t="shared" si="8"/>
        <v/>
      </c>
      <c r="W8" t="str">
        <f t="shared" si="9"/>
        <v/>
      </c>
      <c r="X8" t="str">
        <f t="shared" si="10"/>
        <v/>
      </c>
      <c r="Y8" t="str">
        <f t="shared" si="11"/>
        <v/>
      </c>
      <c r="Z8" t="str">
        <f t="shared" si="12"/>
        <v/>
      </c>
      <c r="AA8" t="str">
        <f t="shared" si="13"/>
        <v/>
      </c>
    </row>
    <row r="9" spans="1:28" x14ac:dyDescent="0.25">
      <c r="A9" s="5" t="s">
        <v>12</v>
      </c>
      <c r="B9">
        <v>1335057</v>
      </c>
      <c r="C9">
        <v>2079034</v>
      </c>
      <c r="D9">
        <v>3237471</v>
      </c>
      <c r="E9">
        <v>3237471</v>
      </c>
      <c r="F9">
        <v>3237471</v>
      </c>
      <c r="G9">
        <v>3237471</v>
      </c>
      <c r="H9">
        <v>3237471</v>
      </c>
      <c r="I9">
        <v>3237471</v>
      </c>
      <c r="J9">
        <v>3237471</v>
      </c>
      <c r="K9">
        <v>3237471</v>
      </c>
      <c r="L9">
        <v>3237471</v>
      </c>
      <c r="M9">
        <v>3237471</v>
      </c>
      <c r="N9">
        <v>3237471</v>
      </c>
      <c r="O9">
        <f t="shared" si="1"/>
        <v>1</v>
      </c>
      <c r="P9" t="str">
        <f t="shared" si="2"/>
        <v/>
      </c>
      <c r="Q9" t="str">
        <f t="shared" si="3"/>
        <v>w08A</v>
      </c>
      <c r="R9" t="str">
        <f t="shared" si="4"/>
        <v>w08A</v>
      </c>
      <c r="S9" t="str">
        <f t="shared" si="5"/>
        <v>w08A</v>
      </c>
      <c r="T9" t="str">
        <f t="shared" si="6"/>
        <v>w08A</v>
      </c>
      <c r="U9" t="str">
        <f t="shared" si="7"/>
        <v>w08A</v>
      </c>
      <c r="V9" t="str">
        <f t="shared" si="8"/>
        <v>w08A</v>
      </c>
      <c r="W9" t="str">
        <f t="shared" si="9"/>
        <v>w08A</v>
      </c>
      <c r="X9" t="str">
        <f t="shared" si="10"/>
        <v>w08A</v>
      </c>
      <c r="Y9" t="str">
        <f t="shared" si="11"/>
        <v>w08A</v>
      </c>
      <c r="Z9" t="str">
        <f t="shared" si="12"/>
        <v>w08A</v>
      </c>
      <c r="AA9" t="str">
        <f t="shared" si="13"/>
        <v>w08A</v>
      </c>
    </row>
    <row r="10" spans="1:28" x14ac:dyDescent="0.25">
      <c r="A10" s="4" t="s">
        <v>13</v>
      </c>
      <c r="B10">
        <v>3291343</v>
      </c>
      <c r="C10">
        <v>2210357</v>
      </c>
      <c r="D10">
        <v>1484254</v>
      </c>
      <c r="E10">
        <v>996676</v>
      </c>
      <c r="F10">
        <v>669267</v>
      </c>
      <c r="G10">
        <v>449412</v>
      </c>
      <c r="H10">
        <v>301780</v>
      </c>
      <c r="I10">
        <v>202645</v>
      </c>
      <c r="J10">
        <v>136076</v>
      </c>
      <c r="K10">
        <v>91375</v>
      </c>
      <c r="L10">
        <v>61358</v>
      </c>
      <c r="M10">
        <v>41201</v>
      </c>
      <c r="N10">
        <v>27666</v>
      </c>
      <c r="O10">
        <f t="shared" si="1"/>
        <v>0</v>
      </c>
      <c r="P10" t="str">
        <f t="shared" si="2"/>
        <v/>
      </c>
      <c r="Q10" t="str">
        <f t="shared" si="3"/>
        <v/>
      </c>
      <c r="R10" t="str">
        <f t="shared" si="4"/>
        <v/>
      </c>
      <c r="S10" t="str">
        <f t="shared" si="5"/>
        <v/>
      </c>
      <c r="T10" t="str">
        <f t="shared" si="6"/>
        <v/>
      </c>
      <c r="U10" t="str">
        <f t="shared" si="7"/>
        <v/>
      </c>
      <c r="V10" t="str">
        <f t="shared" si="8"/>
        <v/>
      </c>
      <c r="W10" t="str">
        <f t="shared" si="9"/>
        <v/>
      </c>
      <c r="X10" t="str">
        <f t="shared" si="10"/>
        <v/>
      </c>
      <c r="Y10" t="str">
        <f t="shared" si="11"/>
        <v/>
      </c>
      <c r="Z10" t="str">
        <f t="shared" si="12"/>
        <v/>
      </c>
      <c r="AA10" t="str">
        <f t="shared" si="13"/>
        <v/>
      </c>
    </row>
    <row r="11" spans="1:28" x14ac:dyDescent="0.25">
      <c r="A11" s="5" t="s">
        <v>14</v>
      </c>
      <c r="B11">
        <v>2339967</v>
      </c>
      <c r="C11">
        <v>1664564</v>
      </c>
      <c r="D11">
        <v>1184004</v>
      </c>
      <c r="E11">
        <v>842182</v>
      </c>
      <c r="F11">
        <v>599044</v>
      </c>
      <c r="G11">
        <v>426099</v>
      </c>
      <c r="H11">
        <v>303084</v>
      </c>
      <c r="I11">
        <v>215583</v>
      </c>
      <c r="J11">
        <v>153344</v>
      </c>
      <c r="K11">
        <v>109073</v>
      </c>
      <c r="L11">
        <v>77583</v>
      </c>
      <c r="M11">
        <v>55184</v>
      </c>
      <c r="N11">
        <v>39252</v>
      </c>
      <c r="O11">
        <f t="shared" si="1"/>
        <v>0</v>
      </c>
      <c r="P11" t="str">
        <f t="shared" si="2"/>
        <v/>
      </c>
      <c r="Q11" t="str">
        <f t="shared" si="3"/>
        <v/>
      </c>
      <c r="R11" t="str">
        <f t="shared" si="4"/>
        <v/>
      </c>
      <c r="S11" t="str">
        <f t="shared" si="5"/>
        <v/>
      </c>
      <c r="T11" t="str">
        <f t="shared" si="6"/>
        <v/>
      </c>
      <c r="U11" t="str">
        <f t="shared" si="7"/>
        <v/>
      </c>
      <c r="V11" t="str">
        <f t="shared" si="8"/>
        <v/>
      </c>
      <c r="W11" t="str">
        <f t="shared" si="9"/>
        <v/>
      </c>
      <c r="X11" t="str">
        <f t="shared" si="10"/>
        <v/>
      </c>
      <c r="Y11" t="str">
        <f t="shared" si="11"/>
        <v/>
      </c>
      <c r="Z11" t="str">
        <f t="shared" si="12"/>
        <v/>
      </c>
      <c r="AA11" t="str">
        <f t="shared" si="13"/>
        <v/>
      </c>
    </row>
    <row r="12" spans="1:28" x14ac:dyDescent="0.25">
      <c r="A12" s="4" t="s">
        <v>15</v>
      </c>
      <c r="B12">
        <v>3983255</v>
      </c>
      <c r="C12">
        <v>3751139</v>
      </c>
      <c r="D12">
        <v>3532447</v>
      </c>
      <c r="E12">
        <v>3326505</v>
      </c>
      <c r="F12">
        <v>3132569</v>
      </c>
      <c r="G12">
        <v>2949940</v>
      </c>
      <c r="H12">
        <v>2777958</v>
      </c>
      <c r="I12">
        <v>2616003</v>
      </c>
      <c r="J12">
        <v>2463490</v>
      </c>
      <c r="K12">
        <v>2319868</v>
      </c>
      <c r="L12">
        <v>2184619</v>
      </c>
      <c r="M12">
        <v>2057255</v>
      </c>
      <c r="N12">
        <v>1937317</v>
      </c>
      <c r="O12">
        <f t="shared" si="1"/>
        <v>0</v>
      </c>
      <c r="P12" t="str">
        <f t="shared" si="2"/>
        <v/>
      </c>
      <c r="Q12" t="str">
        <f t="shared" si="3"/>
        <v/>
      </c>
      <c r="R12" t="str">
        <f t="shared" si="4"/>
        <v/>
      </c>
      <c r="S12" t="str">
        <f t="shared" si="5"/>
        <v/>
      </c>
      <c r="T12" t="str">
        <f t="shared" si="6"/>
        <v/>
      </c>
      <c r="U12" t="str">
        <f t="shared" si="7"/>
        <v/>
      </c>
      <c r="V12" t="str">
        <f t="shared" si="8"/>
        <v/>
      </c>
      <c r="W12" t="str">
        <f t="shared" si="9"/>
        <v/>
      </c>
      <c r="X12" t="str">
        <f t="shared" si="10"/>
        <v/>
      </c>
      <c r="Y12" t="str">
        <f t="shared" si="11"/>
        <v/>
      </c>
      <c r="Z12" t="str">
        <f t="shared" si="12"/>
        <v/>
      </c>
      <c r="AA12" t="str">
        <f t="shared" si="13"/>
        <v/>
      </c>
    </row>
    <row r="13" spans="1:28" x14ac:dyDescent="0.25">
      <c r="A13" s="5" t="s">
        <v>16</v>
      </c>
      <c r="B13">
        <v>7688480</v>
      </c>
      <c r="C13">
        <v>8979036</v>
      </c>
      <c r="D13">
        <v>10485718</v>
      </c>
      <c r="E13">
        <v>12245221</v>
      </c>
      <c r="F13">
        <v>14299969</v>
      </c>
      <c r="G13">
        <v>16699503</v>
      </c>
      <c r="H13">
        <v>16699503</v>
      </c>
      <c r="I13">
        <v>16699503</v>
      </c>
      <c r="J13">
        <v>16699503</v>
      </c>
      <c r="K13">
        <v>16699503</v>
      </c>
      <c r="L13">
        <v>16699503</v>
      </c>
      <c r="M13">
        <v>16699503</v>
      </c>
      <c r="N13">
        <v>16699503</v>
      </c>
      <c r="O13">
        <f t="shared" si="1"/>
        <v>1</v>
      </c>
      <c r="P13" t="str">
        <f t="shared" si="2"/>
        <v/>
      </c>
      <c r="Q13" t="str">
        <f t="shared" si="3"/>
        <v/>
      </c>
      <c r="R13" t="str">
        <f t="shared" si="4"/>
        <v/>
      </c>
      <c r="S13" t="str">
        <f t="shared" si="5"/>
        <v/>
      </c>
      <c r="T13" t="str">
        <f t="shared" si="6"/>
        <v>w12C</v>
      </c>
      <c r="U13" t="str">
        <f t="shared" si="7"/>
        <v>w12C</v>
      </c>
      <c r="V13" t="str">
        <f t="shared" si="8"/>
        <v>w12C</v>
      </c>
      <c r="W13" t="str">
        <f t="shared" si="9"/>
        <v>w12C</v>
      </c>
      <c r="X13" t="str">
        <f t="shared" si="10"/>
        <v>w12C</v>
      </c>
      <c r="Y13" t="str">
        <f t="shared" si="11"/>
        <v>w12C</v>
      </c>
      <c r="Z13" t="str">
        <f t="shared" si="12"/>
        <v>w12C</v>
      </c>
      <c r="AA13" t="str">
        <f t="shared" si="13"/>
        <v>w12C</v>
      </c>
    </row>
    <row r="14" spans="1:28" x14ac:dyDescent="0.25">
      <c r="A14" s="4" t="s">
        <v>17</v>
      </c>
      <c r="B14">
        <v>1960392</v>
      </c>
      <c r="C14">
        <v>2141427</v>
      </c>
      <c r="D14">
        <v>2339080</v>
      </c>
      <c r="E14">
        <v>2554977</v>
      </c>
      <c r="F14">
        <v>2790801</v>
      </c>
      <c r="G14">
        <v>3048391</v>
      </c>
      <c r="H14">
        <v>3329757</v>
      </c>
      <c r="I14">
        <v>3637093</v>
      </c>
      <c r="J14">
        <v>3972796</v>
      </c>
      <c r="K14">
        <v>3972796</v>
      </c>
      <c r="L14">
        <v>3972796</v>
      </c>
      <c r="M14">
        <v>3972796</v>
      </c>
      <c r="N14">
        <v>3972796</v>
      </c>
      <c r="O14">
        <f t="shared" si="1"/>
        <v>1</v>
      </c>
      <c r="P14" t="str">
        <f t="shared" si="2"/>
        <v/>
      </c>
      <c r="Q14" t="str">
        <f t="shared" si="3"/>
        <v/>
      </c>
      <c r="R14" t="str">
        <f t="shared" si="4"/>
        <v/>
      </c>
      <c r="S14" t="str">
        <f t="shared" si="5"/>
        <v/>
      </c>
      <c r="T14" t="str">
        <f t="shared" si="6"/>
        <v/>
      </c>
      <c r="U14" t="str">
        <f t="shared" si="7"/>
        <v/>
      </c>
      <c r="V14" t="str">
        <f t="shared" si="8"/>
        <v/>
      </c>
      <c r="W14" t="str">
        <f t="shared" si="9"/>
        <v>w13A</v>
      </c>
      <c r="X14" t="str">
        <f t="shared" si="10"/>
        <v>w13A</v>
      </c>
      <c r="Y14" t="str">
        <f t="shared" si="11"/>
        <v>w13A</v>
      </c>
      <c r="Z14" t="str">
        <f t="shared" si="12"/>
        <v>w13A</v>
      </c>
      <c r="AA14" t="str">
        <f t="shared" si="13"/>
        <v>w13A</v>
      </c>
    </row>
    <row r="15" spans="1:28" x14ac:dyDescent="0.25">
      <c r="A15" s="5" t="s">
        <v>18</v>
      </c>
      <c r="B15">
        <v>2177470</v>
      </c>
      <c r="C15">
        <v>1765883</v>
      </c>
      <c r="D15">
        <v>1431954</v>
      </c>
      <c r="E15">
        <v>1161171</v>
      </c>
      <c r="F15">
        <v>941593</v>
      </c>
      <c r="G15">
        <v>763537</v>
      </c>
      <c r="H15">
        <v>619152</v>
      </c>
      <c r="I15">
        <v>502070</v>
      </c>
      <c r="J15">
        <v>407128</v>
      </c>
      <c r="K15">
        <v>330140</v>
      </c>
      <c r="L15">
        <v>267710</v>
      </c>
      <c r="M15">
        <v>217086</v>
      </c>
      <c r="N15">
        <v>176035</v>
      </c>
      <c r="O15">
        <f t="shared" si="1"/>
        <v>0</v>
      </c>
      <c r="P15" t="str">
        <f t="shared" si="2"/>
        <v/>
      </c>
      <c r="Q15" t="str">
        <f t="shared" si="3"/>
        <v/>
      </c>
      <c r="R15" t="str">
        <f t="shared" si="4"/>
        <v/>
      </c>
      <c r="S15" t="str">
        <f t="shared" si="5"/>
        <v/>
      </c>
      <c r="T15" t="str">
        <f t="shared" si="6"/>
        <v/>
      </c>
      <c r="U15" t="str">
        <f t="shared" si="7"/>
        <v/>
      </c>
      <c r="V15" t="str">
        <f t="shared" si="8"/>
        <v/>
      </c>
      <c r="W15" t="str">
        <f t="shared" si="9"/>
        <v/>
      </c>
      <c r="X15" t="str">
        <f t="shared" si="10"/>
        <v/>
      </c>
      <c r="Y15" t="str">
        <f t="shared" si="11"/>
        <v/>
      </c>
      <c r="Z15" t="str">
        <f t="shared" si="12"/>
        <v/>
      </c>
      <c r="AA15" t="str">
        <f t="shared" si="13"/>
        <v/>
      </c>
    </row>
    <row r="16" spans="1:28" x14ac:dyDescent="0.25">
      <c r="A16" s="4" t="s">
        <v>19</v>
      </c>
      <c r="B16">
        <v>5134027</v>
      </c>
      <c r="C16">
        <v>4099997</v>
      </c>
      <c r="D16">
        <v>3273847</v>
      </c>
      <c r="E16">
        <v>2614166</v>
      </c>
      <c r="F16">
        <v>2087411</v>
      </c>
      <c r="G16">
        <v>1666797</v>
      </c>
      <c r="H16">
        <v>1330937</v>
      </c>
      <c r="I16">
        <v>1062753</v>
      </c>
      <c r="J16">
        <v>848608</v>
      </c>
      <c r="K16">
        <v>677613</v>
      </c>
      <c r="L16">
        <v>541073</v>
      </c>
      <c r="M16">
        <v>432046</v>
      </c>
      <c r="N16">
        <v>344988</v>
      </c>
      <c r="O16">
        <f t="shared" si="1"/>
        <v>0</v>
      </c>
      <c r="P16" t="str">
        <f t="shared" si="2"/>
        <v/>
      </c>
      <c r="Q16" t="str">
        <f t="shared" si="3"/>
        <v/>
      </c>
      <c r="R16" t="str">
        <f t="shared" si="4"/>
        <v/>
      </c>
      <c r="S16" t="str">
        <f t="shared" si="5"/>
        <v/>
      </c>
      <c r="T16" t="str">
        <f t="shared" si="6"/>
        <v/>
      </c>
      <c r="U16" t="str">
        <f t="shared" si="7"/>
        <v/>
      </c>
      <c r="V16" t="str">
        <f t="shared" si="8"/>
        <v/>
      </c>
      <c r="W16" t="str">
        <f t="shared" si="9"/>
        <v/>
      </c>
      <c r="X16" t="str">
        <f t="shared" si="10"/>
        <v/>
      </c>
      <c r="Y16" t="str">
        <f t="shared" si="11"/>
        <v/>
      </c>
      <c r="Z16" t="str">
        <f t="shared" si="12"/>
        <v/>
      </c>
      <c r="AA16" t="str">
        <f t="shared" si="13"/>
        <v/>
      </c>
    </row>
    <row r="17" spans="1:27" x14ac:dyDescent="0.25">
      <c r="A17" s="5" t="s">
        <v>20</v>
      </c>
      <c r="B17">
        <v>2728601</v>
      </c>
      <c r="C17">
        <v>3408578</v>
      </c>
      <c r="D17">
        <v>4257995</v>
      </c>
      <c r="E17">
        <v>5319087</v>
      </c>
      <c r="F17">
        <v>6644603</v>
      </c>
      <c r="G17">
        <v>6644603</v>
      </c>
      <c r="H17">
        <v>6644603</v>
      </c>
      <c r="I17">
        <v>6644603</v>
      </c>
      <c r="J17">
        <v>6644603</v>
      </c>
      <c r="K17">
        <v>6644603</v>
      </c>
      <c r="L17">
        <v>6644603</v>
      </c>
      <c r="M17">
        <v>6644603</v>
      </c>
      <c r="N17">
        <v>6644603</v>
      </c>
      <c r="O17">
        <f t="shared" si="1"/>
        <v>1</v>
      </c>
      <c r="P17" t="str">
        <f t="shared" si="2"/>
        <v/>
      </c>
      <c r="Q17" t="str">
        <f t="shared" si="3"/>
        <v/>
      </c>
      <c r="R17" t="str">
        <f t="shared" si="4"/>
        <v/>
      </c>
      <c r="S17" t="str">
        <f t="shared" si="5"/>
        <v>w16C</v>
      </c>
      <c r="T17" t="str">
        <f t="shared" si="6"/>
        <v>w16C</v>
      </c>
      <c r="U17" t="str">
        <f t="shared" si="7"/>
        <v>w16C</v>
      </c>
      <c r="V17" t="str">
        <f t="shared" si="8"/>
        <v>w16C</v>
      </c>
      <c r="W17" t="str">
        <f t="shared" si="9"/>
        <v>w16C</v>
      </c>
      <c r="X17" t="str">
        <f t="shared" si="10"/>
        <v>w16C</v>
      </c>
      <c r="Y17" t="str">
        <f t="shared" si="11"/>
        <v>w16C</v>
      </c>
      <c r="Z17" t="str">
        <f t="shared" si="12"/>
        <v>w16C</v>
      </c>
      <c r="AA17" t="str">
        <f t="shared" si="13"/>
        <v>w16C</v>
      </c>
    </row>
    <row r="18" spans="1:27" x14ac:dyDescent="0.25">
      <c r="A18" s="4" t="s">
        <v>21</v>
      </c>
      <c r="B18">
        <v>5009321</v>
      </c>
      <c r="C18">
        <v>3020942</v>
      </c>
      <c r="D18">
        <v>1821628</v>
      </c>
      <c r="E18">
        <v>1098441</v>
      </c>
      <c r="F18">
        <v>662359</v>
      </c>
      <c r="G18">
        <v>399402</v>
      </c>
      <c r="H18">
        <v>240839</v>
      </c>
      <c r="I18">
        <v>145225</v>
      </c>
      <c r="J18">
        <v>87570</v>
      </c>
      <c r="K18">
        <v>52804</v>
      </c>
      <c r="L18">
        <v>31840</v>
      </c>
      <c r="M18">
        <v>19199</v>
      </c>
      <c r="N18">
        <v>11576</v>
      </c>
      <c r="O18">
        <f t="shared" si="1"/>
        <v>0</v>
      </c>
      <c r="P18" t="str">
        <f t="shared" si="2"/>
        <v/>
      </c>
      <c r="Q18" t="str">
        <f t="shared" si="3"/>
        <v/>
      </c>
      <c r="R18" t="str">
        <f t="shared" si="4"/>
        <v/>
      </c>
      <c r="S18" t="str">
        <f t="shared" si="5"/>
        <v/>
      </c>
      <c r="T18" t="str">
        <f t="shared" si="6"/>
        <v/>
      </c>
      <c r="U18" t="str">
        <f t="shared" si="7"/>
        <v/>
      </c>
      <c r="V18" t="str">
        <f t="shared" si="8"/>
        <v/>
      </c>
      <c r="W18" t="str">
        <f t="shared" si="9"/>
        <v/>
      </c>
      <c r="X18" t="str">
        <f t="shared" si="10"/>
        <v/>
      </c>
      <c r="Y18" t="str">
        <f t="shared" si="11"/>
        <v/>
      </c>
      <c r="Z18" t="str">
        <f t="shared" si="12"/>
        <v/>
      </c>
      <c r="AA18" t="str">
        <f t="shared" si="13"/>
        <v/>
      </c>
    </row>
    <row r="19" spans="1:27" x14ac:dyDescent="0.25">
      <c r="A19" s="5" t="s">
        <v>22</v>
      </c>
      <c r="B19">
        <v>2729291</v>
      </c>
      <c r="C19">
        <v>1256318</v>
      </c>
      <c r="D19">
        <v>578283</v>
      </c>
      <c r="E19">
        <v>266183</v>
      </c>
      <c r="F19">
        <v>122524</v>
      </c>
      <c r="G19">
        <v>56397</v>
      </c>
      <c r="H19">
        <v>25959</v>
      </c>
      <c r="I19">
        <v>11948</v>
      </c>
      <c r="J19">
        <v>5499</v>
      </c>
      <c r="K19">
        <v>2531</v>
      </c>
      <c r="L19">
        <v>1165</v>
      </c>
      <c r="M19">
        <v>536</v>
      </c>
      <c r="N19">
        <v>246</v>
      </c>
      <c r="O19">
        <f t="shared" si="1"/>
        <v>0</v>
      </c>
      <c r="P19" t="str">
        <f t="shared" si="2"/>
        <v/>
      </c>
      <c r="Q19" t="str">
        <f t="shared" si="3"/>
        <v/>
      </c>
      <c r="R19" t="str">
        <f t="shared" si="4"/>
        <v/>
      </c>
      <c r="S19" t="str">
        <f t="shared" si="5"/>
        <v/>
      </c>
      <c r="T19" t="str">
        <f t="shared" si="6"/>
        <v/>
      </c>
      <c r="U19" t="str">
        <f t="shared" si="7"/>
        <v/>
      </c>
      <c r="V19" t="str">
        <f t="shared" si="8"/>
        <v/>
      </c>
      <c r="W19" t="str">
        <f t="shared" si="9"/>
        <v/>
      </c>
      <c r="X19" t="str">
        <f t="shared" si="10"/>
        <v/>
      </c>
      <c r="Y19" t="str">
        <f t="shared" si="11"/>
        <v/>
      </c>
      <c r="Z19" t="str">
        <f t="shared" si="12"/>
        <v/>
      </c>
      <c r="AA19" t="str">
        <f t="shared" si="13"/>
        <v/>
      </c>
    </row>
    <row r="20" spans="1:27" x14ac:dyDescent="0.25">
      <c r="A20" s="4" t="s">
        <v>23</v>
      </c>
      <c r="B20">
        <v>6175874</v>
      </c>
      <c r="C20">
        <v>3425717</v>
      </c>
      <c r="D20">
        <v>1899902</v>
      </c>
      <c r="E20">
        <v>1053685</v>
      </c>
      <c r="F20">
        <v>584373</v>
      </c>
      <c r="G20">
        <v>324093</v>
      </c>
      <c r="H20">
        <v>179741</v>
      </c>
      <c r="I20">
        <v>99684</v>
      </c>
      <c r="J20">
        <v>55284</v>
      </c>
      <c r="K20">
        <v>30660</v>
      </c>
      <c r="L20">
        <v>17004</v>
      </c>
      <c r="M20">
        <v>9430</v>
      </c>
      <c r="N20">
        <v>5229</v>
      </c>
      <c r="O20">
        <f t="shared" si="1"/>
        <v>0</v>
      </c>
      <c r="P20" t="str">
        <f t="shared" si="2"/>
        <v/>
      </c>
      <c r="Q20" t="str">
        <f t="shared" si="3"/>
        <v/>
      </c>
      <c r="R20" t="str">
        <f t="shared" si="4"/>
        <v/>
      </c>
      <c r="S20" t="str">
        <f t="shared" si="5"/>
        <v/>
      </c>
      <c r="T20" t="str">
        <f t="shared" si="6"/>
        <v/>
      </c>
      <c r="U20" t="str">
        <f t="shared" si="7"/>
        <v/>
      </c>
      <c r="V20" t="str">
        <f t="shared" si="8"/>
        <v/>
      </c>
      <c r="W20" t="str">
        <f t="shared" si="9"/>
        <v/>
      </c>
      <c r="X20" t="str">
        <f t="shared" si="10"/>
        <v/>
      </c>
      <c r="Y20" t="str">
        <f t="shared" si="11"/>
        <v/>
      </c>
      <c r="Z20" t="str">
        <f t="shared" si="12"/>
        <v/>
      </c>
      <c r="AA20" t="str">
        <f t="shared" si="13"/>
        <v/>
      </c>
    </row>
    <row r="21" spans="1:27" x14ac:dyDescent="0.25">
      <c r="A21" s="5" t="s">
        <v>24</v>
      </c>
      <c r="B21">
        <v>3008890</v>
      </c>
      <c r="C21">
        <v>2778690</v>
      </c>
      <c r="D21">
        <v>2565842</v>
      </c>
      <c r="E21">
        <v>2369298</v>
      </c>
      <c r="F21">
        <v>2187809</v>
      </c>
      <c r="G21">
        <v>2020222</v>
      </c>
      <c r="H21">
        <v>1865472</v>
      </c>
      <c r="I21">
        <v>1722576</v>
      </c>
      <c r="J21">
        <v>1590626</v>
      </c>
      <c r="K21">
        <v>1468784</v>
      </c>
      <c r="L21">
        <v>1356275</v>
      </c>
      <c r="M21">
        <v>1252384</v>
      </c>
      <c r="N21">
        <v>1156451</v>
      </c>
      <c r="O21">
        <f t="shared" si="1"/>
        <v>0</v>
      </c>
      <c r="P21" t="str">
        <f t="shared" si="2"/>
        <v/>
      </c>
      <c r="Q21" t="str">
        <f t="shared" si="3"/>
        <v/>
      </c>
      <c r="R21" t="str">
        <f t="shared" si="4"/>
        <v/>
      </c>
      <c r="S21" t="str">
        <f t="shared" si="5"/>
        <v/>
      </c>
      <c r="T21" t="str">
        <f t="shared" si="6"/>
        <v/>
      </c>
      <c r="U21" t="str">
        <f t="shared" si="7"/>
        <v/>
      </c>
      <c r="V21" t="str">
        <f t="shared" si="8"/>
        <v/>
      </c>
      <c r="W21" t="str">
        <f t="shared" si="9"/>
        <v/>
      </c>
      <c r="X21" t="str">
        <f t="shared" si="10"/>
        <v/>
      </c>
      <c r="Y21" t="str">
        <f t="shared" si="11"/>
        <v/>
      </c>
      <c r="Z21" t="str">
        <f t="shared" si="12"/>
        <v/>
      </c>
      <c r="AA21" t="str">
        <f t="shared" si="13"/>
        <v/>
      </c>
    </row>
    <row r="22" spans="1:27" x14ac:dyDescent="0.25">
      <c r="A22" s="4" t="s">
        <v>25</v>
      </c>
      <c r="B22">
        <v>4752576</v>
      </c>
      <c r="C22">
        <v>572183</v>
      </c>
      <c r="D22">
        <v>68833</v>
      </c>
      <c r="E22">
        <v>8280</v>
      </c>
      <c r="F22">
        <v>996</v>
      </c>
      <c r="G22">
        <v>119</v>
      </c>
      <c r="H22">
        <v>14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si="1"/>
        <v>0</v>
      </c>
      <c r="P22" t="str">
        <f t="shared" si="2"/>
        <v/>
      </c>
      <c r="Q22" t="str">
        <f t="shared" si="3"/>
        <v/>
      </c>
      <c r="R22" t="str">
        <f t="shared" si="4"/>
        <v/>
      </c>
      <c r="S22" t="str">
        <f t="shared" si="5"/>
        <v/>
      </c>
      <c r="T22" t="str">
        <f t="shared" si="6"/>
        <v/>
      </c>
      <c r="U22" t="str">
        <f t="shared" si="7"/>
        <v/>
      </c>
      <c r="V22" t="str">
        <f t="shared" si="8"/>
        <v/>
      </c>
      <c r="W22" t="str">
        <f t="shared" si="9"/>
        <v>w21A</v>
      </c>
      <c r="X22" t="str">
        <f t="shared" si="10"/>
        <v>w21A</v>
      </c>
      <c r="Y22" t="str">
        <f t="shared" si="11"/>
        <v>w21A</v>
      </c>
      <c r="Z22" t="str">
        <f t="shared" si="12"/>
        <v>w21A</v>
      </c>
      <c r="AA22" t="str">
        <f t="shared" si="13"/>
        <v/>
      </c>
    </row>
    <row r="23" spans="1:27" x14ac:dyDescent="0.25">
      <c r="A23" s="5" t="s">
        <v>26</v>
      </c>
      <c r="B23">
        <v>1434562</v>
      </c>
      <c r="C23">
        <v>5519227</v>
      </c>
      <c r="D23">
        <v>5519227</v>
      </c>
      <c r="E23">
        <v>5519227</v>
      </c>
      <c r="F23">
        <v>5519227</v>
      </c>
      <c r="G23">
        <v>5519227</v>
      </c>
      <c r="H23">
        <v>5519227</v>
      </c>
      <c r="I23">
        <v>5519227</v>
      </c>
      <c r="J23">
        <v>5519227</v>
      </c>
      <c r="K23">
        <v>5519227</v>
      </c>
      <c r="L23">
        <v>5519227</v>
      </c>
      <c r="M23">
        <v>5519227</v>
      </c>
      <c r="N23">
        <v>5519227</v>
      </c>
      <c r="O23">
        <f t="shared" si="1"/>
        <v>1</v>
      </c>
      <c r="P23" t="str">
        <f t="shared" si="2"/>
        <v>w22B</v>
      </c>
      <c r="Q23" t="str">
        <f t="shared" si="3"/>
        <v>w22B</v>
      </c>
      <c r="R23" t="str">
        <f t="shared" si="4"/>
        <v>w22B</v>
      </c>
      <c r="S23" t="str">
        <f t="shared" si="5"/>
        <v>w22B</v>
      </c>
      <c r="T23" t="str">
        <f t="shared" si="6"/>
        <v>w22B</v>
      </c>
      <c r="U23" t="str">
        <f t="shared" si="7"/>
        <v>w22B</v>
      </c>
      <c r="V23" t="str">
        <f t="shared" si="8"/>
        <v>w22B</v>
      </c>
      <c r="W23" t="str">
        <f t="shared" si="9"/>
        <v>w22B</v>
      </c>
      <c r="X23" t="str">
        <f t="shared" si="10"/>
        <v>w22B</v>
      </c>
      <c r="Y23" t="str">
        <f t="shared" si="11"/>
        <v>w22B</v>
      </c>
      <c r="Z23" t="str">
        <f t="shared" si="12"/>
        <v>w22B</v>
      </c>
      <c r="AA23" t="str">
        <f t="shared" si="13"/>
        <v>w22B</v>
      </c>
    </row>
    <row r="24" spans="1:27" x14ac:dyDescent="0.25">
      <c r="A24" s="4" t="s">
        <v>27</v>
      </c>
      <c r="B24">
        <v>4505451</v>
      </c>
      <c r="C24">
        <v>3273876</v>
      </c>
      <c r="D24">
        <v>2378798</v>
      </c>
      <c r="E24">
        <v>1728434</v>
      </c>
      <c r="F24">
        <v>1255880</v>
      </c>
      <c r="G24">
        <v>912522</v>
      </c>
      <c r="H24">
        <v>663038</v>
      </c>
      <c r="I24">
        <v>481763</v>
      </c>
      <c r="J24">
        <v>350048</v>
      </c>
      <c r="K24">
        <v>254344</v>
      </c>
      <c r="L24">
        <v>184806</v>
      </c>
      <c r="M24">
        <v>134280</v>
      </c>
      <c r="N24">
        <v>97567</v>
      </c>
      <c r="O24">
        <f t="shared" si="1"/>
        <v>0</v>
      </c>
      <c r="P24" t="str">
        <f t="shared" si="2"/>
        <v/>
      </c>
      <c r="Q24" t="str">
        <f t="shared" si="3"/>
        <v/>
      </c>
      <c r="R24" t="str">
        <f t="shared" si="4"/>
        <v/>
      </c>
      <c r="S24" t="str">
        <f t="shared" si="5"/>
        <v/>
      </c>
      <c r="T24" t="str">
        <f t="shared" si="6"/>
        <v/>
      </c>
      <c r="U24" t="str">
        <f t="shared" si="7"/>
        <v/>
      </c>
      <c r="V24" t="str">
        <f t="shared" si="8"/>
        <v/>
      </c>
      <c r="W24" t="str">
        <f t="shared" si="9"/>
        <v/>
      </c>
      <c r="X24" t="str">
        <f t="shared" si="10"/>
        <v/>
      </c>
      <c r="Y24" t="str">
        <f t="shared" si="11"/>
        <v/>
      </c>
      <c r="Z24" t="str">
        <f t="shared" si="12"/>
        <v/>
      </c>
      <c r="AA24" t="str">
        <f t="shared" si="13"/>
        <v/>
      </c>
    </row>
    <row r="25" spans="1:27" x14ac:dyDescent="0.25">
      <c r="A25" s="5" t="s">
        <v>28</v>
      </c>
      <c r="B25">
        <v>1327364</v>
      </c>
      <c r="C25">
        <v>1664117</v>
      </c>
      <c r="D25">
        <v>2086303</v>
      </c>
      <c r="E25">
        <v>2615598</v>
      </c>
      <c r="F25">
        <v>3279175</v>
      </c>
      <c r="G25">
        <v>3279175</v>
      </c>
      <c r="H25">
        <v>3279175</v>
      </c>
      <c r="I25">
        <v>3279175</v>
      </c>
      <c r="J25">
        <v>3279175</v>
      </c>
      <c r="K25">
        <v>3279175</v>
      </c>
      <c r="L25">
        <v>3279175</v>
      </c>
      <c r="M25">
        <v>3279175</v>
      </c>
      <c r="N25">
        <v>3279175</v>
      </c>
      <c r="O25">
        <f t="shared" si="1"/>
        <v>1</v>
      </c>
      <c r="P25" t="str">
        <f t="shared" si="2"/>
        <v/>
      </c>
      <c r="Q25" t="str">
        <f t="shared" si="3"/>
        <v/>
      </c>
      <c r="R25" t="str">
        <f t="shared" si="4"/>
        <v/>
      </c>
      <c r="S25" t="str">
        <f t="shared" si="5"/>
        <v>w24C</v>
      </c>
      <c r="T25" t="str">
        <f t="shared" si="6"/>
        <v>w24C</v>
      </c>
      <c r="U25" t="str">
        <f t="shared" si="7"/>
        <v>w24C</v>
      </c>
      <c r="V25" t="str">
        <f t="shared" si="8"/>
        <v>w24C</v>
      </c>
      <c r="W25" t="str">
        <f t="shared" si="9"/>
        <v>w24C</v>
      </c>
      <c r="X25" t="str">
        <f t="shared" si="10"/>
        <v>w24C</v>
      </c>
      <c r="Y25" t="str">
        <f t="shared" si="11"/>
        <v>w24C</v>
      </c>
      <c r="Z25" t="str">
        <f t="shared" si="12"/>
        <v>w24C</v>
      </c>
      <c r="AA25" t="str">
        <f t="shared" si="13"/>
        <v>w24C</v>
      </c>
    </row>
    <row r="26" spans="1:27" x14ac:dyDescent="0.25">
      <c r="A26" s="4" t="s">
        <v>29</v>
      </c>
      <c r="B26">
        <v>884947</v>
      </c>
      <c r="C26">
        <v>3347446</v>
      </c>
      <c r="D26">
        <v>3347446</v>
      </c>
      <c r="E26">
        <v>3347446</v>
      </c>
      <c r="F26">
        <v>3347446</v>
      </c>
      <c r="G26">
        <v>3347446</v>
      </c>
      <c r="H26">
        <v>3347446</v>
      </c>
      <c r="I26">
        <v>3347446</v>
      </c>
      <c r="J26">
        <v>3347446</v>
      </c>
      <c r="K26">
        <v>3347446</v>
      </c>
      <c r="L26">
        <v>3347446</v>
      </c>
      <c r="M26">
        <v>3347446</v>
      </c>
      <c r="N26">
        <v>3347446</v>
      </c>
      <c r="O26">
        <f t="shared" si="1"/>
        <v>1</v>
      </c>
      <c r="P26" t="str">
        <f t="shared" si="2"/>
        <v>w25B</v>
      </c>
      <c r="Q26" t="str">
        <f t="shared" si="3"/>
        <v>w25B</v>
      </c>
      <c r="R26" t="str">
        <f t="shared" si="4"/>
        <v>w25B</v>
      </c>
      <c r="S26" t="str">
        <f t="shared" si="5"/>
        <v>w25B</v>
      </c>
      <c r="T26" t="str">
        <f t="shared" si="6"/>
        <v>w25B</v>
      </c>
      <c r="U26" t="str">
        <f t="shared" si="7"/>
        <v>w25B</v>
      </c>
      <c r="V26" t="str">
        <f t="shared" si="8"/>
        <v>w25B</v>
      </c>
      <c r="W26" t="str">
        <f t="shared" si="9"/>
        <v>w25B</v>
      </c>
      <c r="X26" t="str">
        <f t="shared" si="10"/>
        <v>w25B</v>
      </c>
      <c r="Y26" t="str">
        <f t="shared" si="11"/>
        <v>w25B</v>
      </c>
      <c r="Z26" t="str">
        <f t="shared" si="12"/>
        <v>w25B</v>
      </c>
      <c r="AA26" t="str">
        <f t="shared" si="13"/>
        <v>w25B</v>
      </c>
    </row>
    <row r="27" spans="1:27" x14ac:dyDescent="0.25">
      <c r="A27" s="5" t="s">
        <v>30</v>
      </c>
      <c r="B27">
        <v>2151563</v>
      </c>
      <c r="C27">
        <v>1868301</v>
      </c>
      <c r="D27">
        <v>1622245</v>
      </c>
      <c r="E27">
        <v>1408595</v>
      </c>
      <c r="F27">
        <v>1223083</v>
      </c>
      <c r="G27">
        <v>1062002</v>
      </c>
      <c r="H27">
        <v>922136</v>
      </c>
      <c r="I27">
        <v>800690</v>
      </c>
      <c r="J27">
        <v>695239</v>
      </c>
      <c r="K27">
        <v>603676</v>
      </c>
      <c r="L27">
        <v>524171</v>
      </c>
      <c r="M27">
        <v>455137</v>
      </c>
      <c r="N27">
        <v>395195</v>
      </c>
      <c r="O27">
        <f t="shared" si="1"/>
        <v>0</v>
      </c>
      <c r="P27" t="str">
        <f t="shared" si="2"/>
        <v/>
      </c>
      <c r="Q27" t="str">
        <f t="shared" si="3"/>
        <v/>
      </c>
      <c r="R27" t="str">
        <f t="shared" si="4"/>
        <v/>
      </c>
      <c r="S27" t="str">
        <f t="shared" si="5"/>
        <v/>
      </c>
      <c r="T27" t="str">
        <f t="shared" si="6"/>
        <v/>
      </c>
      <c r="U27" t="str">
        <f t="shared" si="7"/>
        <v/>
      </c>
      <c r="V27" t="str">
        <f t="shared" si="8"/>
        <v/>
      </c>
      <c r="W27" t="str">
        <f t="shared" si="9"/>
        <v/>
      </c>
      <c r="X27" t="str">
        <f t="shared" si="10"/>
        <v/>
      </c>
      <c r="Y27" t="str">
        <f t="shared" si="11"/>
        <v/>
      </c>
      <c r="Z27" t="str">
        <f t="shared" si="12"/>
        <v/>
      </c>
      <c r="AA27" t="str">
        <f t="shared" si="13"/>
        <v/>
      </c>
    </row>
    <row r="28" spans="1:27" x14ac:dyDescent="0.25">
      <c r="A28" s="4" t="s">
        <v>31</v>
      </c>
      <c r="B28">
        <v>4709695</v>
      </c>
      <c r="C28">
        <v>2219872</v>
      </c>
      <c r="D28">
        <v>1046225</v>
      </c>
      <c r="E28">
        <v>493085</v>
      </c>
      <c r="F28">
        <v>232390</v>
      </c>
      <c r="G28">
        <v>109525</v>
      </c>
      <c r="H28">
        <v>51619</v>
      </c>
      <c r="I28">
        <v>24328</v>
      </c>
      <c r="J28">
        <v>11465</v>
      </c>
      <c r="K28">
        <v>5403</v>
      </c>
      <c r="L28">
        <v>2546</v>
      </c>
      <c r="M28">
        <v>1199</v>
      </c>
      <c r="N28">
        <v>565</v>
      </c>
      <c r="O28">
        <f t="shared" si="1"/>
        <v>0</v>
      </c>
      <c r="P28" t="str">
        <f t="shared" si="2"/>
        <v/>
      </c>
      <c r="Q28" t="str">
        <f t="shared" si="3"/>
        <v/>
      </c>
      <c r="R28" t="str">
        <f t="shared" si="4"/>
        <v/>
      </c>
      <c r="S28" t="str">
        <f t="shared" si="5"/>
        <v/>
      </c>
      <c r="T28" t="str">
        <f t="shared" si="6"/>
        <v/>
      </c>
      <c r="U28" t="str">
        <f t="shared" si="7"/>
        <v/>
      </c>
      <c r="V28" t="str">
        <f t="shared" si="8"/>
        <v/>
      </c>
      <c r="W28" t="str">
        <f t="shared" si="9"/>
        <v/>
      </c>
      <c r="X28" t="str">
        <f t="shared" si="10"/>
        <v/>
      </c>
      <c r="Y28" t="str">
        <f t="shared" si="11"/>
        <v/>
      </c>
      <c r="Z28" t="str">
        <f t="shared" si="12"/>
        <v/>
      </c>
      <c r="AA28" t="str">
        <f t="shared" si="13"/>
        <v/>
      </c>
    </row>
    <row r="29" spans="1:27" x14ac:dyDescent="0.25">
      <c r="A29" s="5" t="s">
        <v>32</v>
      </c>
      <c r="B29">
        <v>5450595</v>
      </c>
      <c r="C29">
        <v>865257</v>
      </c>
      <c r="D29">
        <v>137316</v>
      </c>
      <c r="E29">
        <v>21792</v>
      </c>
      <c r="F29">
        <v>3458</v>
      </c>
      <c r="G29">
        <v>548</v>
      </c>
      <c r="H29">
        <v>86</v>
      </c>
      <c r="I29">
        <v>13</v>
      </c>
      <c r="J29">
        <v>2</v>
      </c>
      <c r="K29">
        <v>0</v>
      </c>
      <c r="L29">
        <v>0</v>
      </c>
      <c r="M29">
        <v>0</v>
      </c>
      <c r="N29">
        <v>0</v>
      </c>
      <c r="O29">
        <f t="shared" si="1"/>
        <v>0</v>
      </c>
      <c r="P29" t="str">
        <f t="shared" si="2"/>
        <v/>
      </c>
      <c r="Q29" t="str">
        <f t="shared" si="3"/>
        <v/>
      </c>
      <c r="R29" t="str">
        <f t="shared" si="4"/>
        <v/>
      </c>
      <c r="S29" t="str">
        <f t="shared" si="5"/>
        <v/>
      </c>
      <c r="T29" t="str">
        <f t="shared" si="6"/>
        <v/>
      </c>
      <c r="U29" t="str">
        <f t="shared" si="7"/>
        <v/>
      </c>
      <c r="V29" t="str">
        <f t="shared" si="8"/>
        <v/>
      </c>
      <c r="W29" t="str">
        <f t="shared" si="9"/>
        <v/>
      </c>
      <c r="X29" t="str">
        <f t="shared" si="10"/>
        <v>w28D</v>
      </c>
      <c r="Y29" t="str">
        <f t="shared" si="11"/>
        <v>w28D</v>
      </c>
      <c r="Z29" t="str">
        <f t="shared" si="12"/>
        <v>w28D</v>
      </c>
      <c r="AA29" t="str">
        <f t="shared" si="13"/>
        <v/>
      </c>
    </row>
    <row r="30" spans="1:27" x14ac:dyDescent="0.25">
      <c r="A30" s="4" t="s">
        <v>33</v>
      </c>
      <c r="B30">
        <v>3703941</v>
      </c>
      <c r="C30">
        <v>3045392</v>
      </c>
      <c r="D30">
        <v>2503921</v>
      </c>
      <c r="E30">
        <v>2058723</v>
      </c>
      <c r="F30">
        <v>1692682</v>
      </c>
      <c r="G30">
        <v>1391723</v>
      </c>
      <c r="H30">
        <v>1144274</v>
      </c>
      <c r="I30">
        <v>940822</v>
      </c>
      <c r="J30">
        <v>773543</v>
      </c>
      <c r="K30">
        <v>636007</v>
      </c>
      <c r="L30">
        <v>522924</v>
      </c>
      <c r="M30">
        <v>429948</v>
      </c>
      <c r="N30">
        <v>353503</v>
      </c>
      <c r="O30">
        <f t="shared" si="1"/>
        <v>0</v>
      </c>
      <c r="P30" t="str">
        <f t="shared" si="2"/>
        <v/>
      </c>
      <c r="Q30" t="str">
        <f t="shared" si="3"/>
        <v/>
      </c>
      <c r="R30" t="str">
        <f t="shared" si="4"/>
        <v/>
      </c>
      <c r="S30" t="str">
        <f t="shared" si="5"/>
        <v/>
      </c>
      <c r="T30" t="str">
        <f t="shared" si="6"/>
        <v/>
      </c>
      <c r="U30" t="str">
        <f t="shared" si="7"/>
        <v/>
      </c>
      <c r="V30" t="str">
        <f t="shared" si="8"/>
        <v/>
      </c>
      <c r="W30" t="str">
        <f t="shared" si="9"/>
        <v/>
      </c>
      <c r="X30" t="str">
        <f t="shared" si="10"/>
        <v/>
      </c>
      <c r="Y30" t="str">
        <f t="shared" si="11"/>
        <v/>
      </c>
      <c r="Z30" t="str">
        <f t="shared" si="12"/>
        <v/>
      </c>
      <c r="AA30" t="str">
        <f t="shared" si="13"/>
        <v/>
      </c>
    </row>
    <row r="31" spans="1:27" x14ac:dyDescent="0.25">
      <c r="A31" s="5" t="s">
        <v>34</v>
      </c>
      <c r="B31">
        <v>5040530</v>
      </c>
      <c r="C31">
        <v>59431</v>
      </c>
      <c r="D31">
        <v>695</v>
      </c>
      <c r="E31">
        <v>8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f t="shared" si="1"/>
        <v>0</v>
      </c>
      <c r="P31" t="str">
        <f t="shared" si="2"/>
        <v/>
      </c>
      <c r="Q31" t="str">
        <f t="shared" si="3"/>
        <v/>
      </c>
      <c r="R31" t="str">
        <f t="shared" si="4"/>
        <v/>
      </c>
      <c r="S31" t="str">
        <f t="shared" si="5"/>
        <v>w30C</v>
      </c>
      <c r="T31" t="str">
        <f t="shared" si="6"/>
        <v>w30C</v>
      </c>
      <c r="U31" t="str">
        <f t="shared" si="7"/>
        <v>w30C</v>
      </c>
      <c r="V31" t="str">
        <f t="shared" si="8"/>
        <v>w30C</v>
      </c>
      <c r="W31" t="str">
        <f t="shared" si="9"/>
        <v>w30C</v>
      </c>
      <c r="X31" t="str">
        <f t="shared" si="10"/>
        <v>w30C</v>
      </c>
      <c r="Y31" t="str">
        <f t="shared" si="11"/>
        <v>w30C</v>
      </c>
      <c r="Z31" t="str">
        <f t="shared" si="12"/>
        <v>w30C</v>
      </c>
      <c r="AA31" t="str">
        <f t="shared" si="13"/>
        <v/>
      </c>
    </row>
    <row r="32" spans="1:27" x14ac:dyDescent="0.25">
      <c r="A32" s="4" t="s">
        <v>35</v>
      </c>
      <c r="B32">
        <v>3754769</v>
      </c>
      <c r="C32">
        <v>3477577</v>
      </c>
      <c r="D32">
        <v>3220584</v>
      </c>
      <c r="E32">
        <v>2982582</v>
      </c>
      <c r="F32">
        <v>2762169</v>
      </c>
      <c r="G32">
        <v>2558044</v>
      </c>
      <c r="H32">
        <v>2369004</v>
      </c>
      <c r="I32">
        <v>2193934</v>
      </c>
      <c r="J32">
        <v>2031802</v>
      </c>
      <c r="K32">
        <v>1881651</v>
      </c>
      <c r="L32">
        <v>1742596</v>
      </c>
      <c r="M32">
        <v>1613818</v>
      </c>
      <c r="N32">
        <v>1494556</v>
      </c>
      <c r="O32">
        <f t="shared" si="1"/>
        <v>0</v>
      </c>
      <c r="P32" t="str">
        <f t="shared" si="2"/>
        <v/>
      </c>
      <c r="Q32" t="str">
        <f t="shared" si="3"/>
        <v/>
      </c>
      <c r="R32" t="str">
        <f t="shared" si="4"/>
        <v/>
      </c>
      <c r="S32" t="str">
        <f t="shared" si="5"/>
        <v/>
      </c>
      <c r="T32" t="str">
        <f t="shared" si="6"/>
        <v/>
      </c>
      <c r="U32" t="str">
        <f t="shared" si="7"/>
        <v/>
      </c>
      <c r="V32" t="str">
        <f t="shared" si="8"/>
        <v/>
      </c>
      <c r="W32" t="str">
        <f t="shared" si="9"/>
        <v/>
      </c>
      <c r="X32" t="str">
        <f t="shared" si="10"/>
        <v/>
      </c>
      <c r="Y32" t="str">
        <f t="shared" si="11"/>
        <v/>
      </c>
      <c r="Z32" t="str">
        <f t="shared" si="12"/>
        <v/>
      </c>
      <c r="AA32" t="str">
        <f t="shared" si="13"/>
        <v/>
      </c>
    </row>
    <row r="33" spans="1:27" x14ac:dyDescent="0.25">
      <c r="A33" s="5" t="s">
        <v>36</v>
      </c>
      <c r="B33">
        <v>2021024</v>
      </c>
      <c r="C33">
        <v>3855970</v>
      </c>
      <c r="D33">
        <v>7356805</v>
      </c>
      <c r="E33">
        <v>7356805</v>
      </c>
      <c r="F33">
        <v>7356805</v>
      </c>
      <c r="G33">
        <v>7356805</v>
      </c>
      <c r="H33">
        <v>7356805</v>
      </c>
      <c r="I33">
        <v>7356805</v>
      </c>
      <c r="J33">
        <v>7356805</v>
      </c>
      <c r="K33">
        <v>7356805</v>
      </c>
      <c r="L33">
        <v>7356805</v>
      </c>
      <c r="M33">
        <v>7356805</v>
      </c>
      <c r="N33">
        <v>7356805</v>
      </c>
      <c r="O33">
        <f t="shared" si="1"/>
        <v>1</v>
      </c>
      <c r="P33" t="str">
        <f t="shared" si="2"/>
        <v/>
      </c>
      <c r="Q33" t="str">
        <f t="shared" si="3"/>
        <v>w32D</v>
      </c>
      <c r="R33" t="str">
        <f t="shared" si="4"/>
        <v>w32D</v>
      </c>
      <c r="S33" t="str">
        <f t="shared" si="5"/>
        <v>w32D</v>
      </c>
      <c r="T33" t="str">
        <f t="shared" si="6"/>
        <v>w32D</v>
      </c>
      <c r="U33" t="str">
        <f t="shared" si="7"/>
        <v>w32D</v>
      </c>
      <c r="V33" t="str">
        <f t="shared" si="8"/>
        <v>w32D</v>
      </c>
      <c r="W33" t="str">
        <f t="shared" si="9"/>
        <v>w32D</v>
      </c>
      <c r="X33" t="str">
        <f t="shared" si="10"/>
        <v>w32D</v>
      </c>
      <c r="Y33" t="str">
        <f t="shared" si="11"/>
        <v>w32D</v>
      </c>
      <c r="Z33" t="str">
        <f t="shared" si="12"/>
        <v>w32D</v>
      </c>
      <c r="AA33" t="str">
        <f t="shared" si="13"/>
        <v>w32D</v>
      </c>
    </row>
    <row r="34" spans="1:27" x14ac:dyDescent="0.25">
      <c r="A34" s="4" t="s">
        <v>37</v>
      </c>
      <c r="B34">
        <v>5856254</v>
      </c>
      <c r="C34">
        <v>948807</v>
      </c>
      <c r="D34">
        <v>153706</v>
      </c>
      <c r="E34">
        <v>24900</v>
      </c>
      <c r="F34">
        <v>4033</v>
      </c>
      <c r="G34">
        <v>653</v>
      </c>
      <c r="H34">
        <v>105</v>
      </c>
      <c r="I34">
        <v>17</v>
      </c>
      <c r="J34">
        <v>2</v>
      </c>
      <c r="K34">
        <v>0</v>
      </c>
      <c r="L34">
        <v>0</v>
      </c>
      <c r="M34">
        <v>0</v>
      </c>
      <c r="N34">
        <v>0</v>
      </c>
      <c r="O34">
        <f t="shared" si="1"/>
        <v>0</v>
      </c>
      <c r="P34" t="str">
        <f t="shared" si="2"/>
        <v/>
      </c>
      <c r="Q34" t="str">
        <f t="shared" si="3"/>
        <v/>
      </c>
      <c r="R34" t="str">
        <f t="shared" si="4"/>
        <v/>
      </c>
      <c r="S34" t="str">
        <f t="shared" si="5"/>
        <v/>
      </c>
      <c r="T34" t="str">
        <f t="shared" si="6"/>
        <v/>
      </c>
      <c r="U34" t="str">
        <f t="shared" si="7"/>
        <v/>
      </c>
      <c r="V34" t="str">
        <f t="shared" si="8"/>
        <v/>
      </c>
      <c r="W34" t="str">
        <f t="shared" si="9"/>
        <v/>
      </c>
      <c r="X34" t="str">
        <f t="shared" si="10"/>
        <v>w33B</v>
      </c>
      <c r="Y34" t="str">
        <f t="shared" si="11"/>
        <v>w33B</v>
      </c>
      <c r="Z34" t="str">
        <f t="shared" si="12"/>
        <v>w33B</v>
      </c>
      <c r="AA34" t="str">
        <f t="shared" si="13"/>
        <v/>
      </c>
    </row>
    <row r="35" spans="1:27" x14ac:dyDescent="0.25">
      <c r="A35" s="5" t="s">
        <v>38</v>
      </c>
      <c r="B35">
        <v>158033</v>
      </c>
      <c r="C35">
        <v>2754275</v>
      </c>
      <c r="D35">
        <v>2754275</v>
      </c>
      <c r="E35">
        <v>2754275</v>
      </c>
      <c r="F35">
        <v>2754275</v>
      </c>
      <c r="G35">
        <v>2754275</v>
      </c>
      <c r="H35">
        <v>2754275</v>
      </c>
      <c r="I35">
        <v>2754275</v>
      </c>
      <c r="J35">
        <v>2754275</v>
      </c>
      <c r="K35">
        <v>2754275</v>
      </c>
      <c r="L35">
        <v>2754275</v>
      </c>
      <c r="M35">
        <v>2754275</v>
      </c>
      <c r="N35">
        <v>2754275</v>
      </c>
      <c r="O35">
        <f t="shared" si="1"/>
        <v>1</v>
      </c>
      <c r="P35" t="str">
        <f t="shared" si="2"/>
        <v>w34C</v>
      </c>
      <c r="Q35" t="str">
        <f t="shared" si="3"/>
        <v>w34C</v>
      </c>
      <c r="R35" t="str">
        <f t="shared" si="4"/>
        <v>w34C</v>
      </c>
      <c r="S35" t="str">
        <f t="shared" si="5"/>
        <v>w34C</v>
      </c>
      <c r="T35" t="str">
        <f t="shared" si="6"/>
        <v>w34C</v>
      </c>
      <c r="U35" t="str">
        <f t="shared" si="7"/>
        <v>w34C</v>
      </c>
      <c r="V35" t="str">
        <f t="shared" si="8"/>
        <v>w34C</v>
      </c>
      <c r="W35" t="str">
        <f t="shared" si="9"/>
        <v>w34C</v>
      </c>
      <c r="X35" t="str">
        <f t="shared" si="10"/>
        <v>w34C</v>
      </c>
      <c r="Y35" t="str">
        <f t="shared" si="11"/>
        <v>w34C</v>
      </c>
      <c r="Z35" t="str">
        <f t="shared" si="12"/>
        <v>w34C</v>
      </c>
      <c r="AA35" t="str">
        <f t="shared" si="13"/>
        <v>w34C</v>
      </c>
    </row>
    <row r="36" spans="1:27" x14ac:dyDescent="0.25">
      <c r="A36" s="4" t="s">
        <v>39</v>
      </c>
      <c r="B36">
        <v>4984142</v>
      </c>
      <c r="C36">
        <v>1986529</v>
      </c>
      <c r="D36">
        <v>791631</v>
      </c>
      <c r="E36">
        <v>315464</v>
      </c>
      <c r="F36">
        <v>125712</v>
      </c>
      <c r="G36">
        <v>50096</v>
      </c>
      <c r="H36">
        <v>19963</v>
      </c>
      <c r="I36">
        <v>7955</v>
      </c>
      <c r="J36">
        <v>3170</v>
      </c>
      <c r="K36">
        <v>1263</v>
      </c>
      <c r="L36">
        <v>503</v>
      </c>
      <c r="M36">
        <v>200</v>
      </c>
      <c r="N36">
        <v>79</v>
      </c>
      <c r="O36">
        <f t="shared" si="1"/>
        <v>0</v>
      </c>
      <c r="P36" t="str">
        <f t="shared" si="2"/>
        <v/>
      </c>
      <c r="Q36" t="str">
        <f t="shared" si="3"/>
        <v/>
      </c>
      <c r="R36" t="str">
        <f t="shared" si="4"/>
        <v/>
      </c>
      <c r="S36" t="str">
        <f t="shared" si="5"/>
        <v/>
      </c>
      <c r="T36" t="str">
        <f t="shared" si="6"/>
        <v/>
      </c>
      <c r="U36" t="str">
        <f t="shared" si="7"/>
        <v/>
      </c>
      <c r="V36" t="str">
        <f t="shared" si="8"/>
        <v/>
      </c>
      <c r="W36" t="str">
        <f t="shared" si="9"/>
        <v/>
      </c>
      <c r="X36" t="str">
        <f t="shared" si="10"/>
        <v/>
      </c>
      <c r="Y36" t="str">
        <f t="shared" si="11"/>
        <v/>
      </c>
      <c r="Z36" t="str">
        <f t="shared" si="12"/>
        <v/>
      </c>
      <c r="AA36" t="str">
        <f t="shared" si="13"/>
        <v/>
      </c>
    </row>
    <row r="37" spans="1:27" x14ac:dyDescent="0.25">
      <c r="A37" s="5" t="s">
        <v>40</v>
      </c>
      <c r="B37">
        <v>3653434</v>
      </c>
      <c r="C37">
        <v>229037</v>
      </c>
      <c r="D37">
        <v>14337</v>
      </c>
      <c r="E37">
        <v>897</v>
      </c>
      <c r="F37">
        <v>56</v>
      </c>
      <c r="G37">
        <v>3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f t="shared" si="1"/>
        <v>0</v>
      </c>
      <c r="P37" t="str">
        <f t="shared" ref="P37:P51" si="14">IF(C37=D37,$A37,"")</f>
        <v/>
      </c>
      <c r="Q37" t="str">
        <f t="shared" ref="Q37:Q51" si="15">IF(D37=E37,$A37,"")</f>
        <v/>
      </c>
      <c r="R37" t="str">
        <f t="shared" ref="R37:R51" si="16">IF(E37=F37,$A37,"")</f>
        <v/>
      </c>
      <c r="S37" t="str">
        <f t="shared" ref="S37:S51" si="17">IF(F37=G37,$A37,"")</f>
        <v/>
      </c>
      <c r="T37" t="str">
        <f t="shared" ref="T37:T51" si="18">IF(G37=H37,$A37,"")</f>
        <v/>
      </c>
      <c r="U37" t="str">
        <f t="shared" ref="U37:U51" si="19">IF(H37=I37,$A37,"")</f>
        <v>w36B</v>
      </c>
      <c r="V37" t="str">
        <f t="shared" ref="V37:V51" si="20">IF(I37=J37,$A37,"")</f>
        <v>w36B</v>
      </c>
      <c r="W37" t="str">
        <f t="shared" ref="W37:W51" si="21">IF(J37=K37,$A37,"")</f>
        <v>w36B</v>
      </c>
      <c r="X37" t="str">
        <f t="shared" ref="X37:X51" si="22">IF(K37=L37,$A37,"")</f>
        <v>w36B</v>
      </c>
      <c r="Y37" t="str">
        <f t="shared" ref="Y37:Y51" si="23">IF(L37=M37,$A37,"")</f>
        <v>w36B</v>
      </c>
      <c r="Z37" t="str">
        <f t="shared" ref="Z37:Z51" si="24">IF(M37=N37,$A37,"")</f>
        <v>w36B</v>
      </c>
      <c r="AA37" t="str">
        <f t="shared" si="13"/>
        <v/>
      </c>
    </row>
    <row r="38" spans="1:27" x14ac:dyDescent="0.25">
      <c r="A38" s="4" t="s">
        <v>41</v>
      </c>
      <c r="B38">
        <v>2921428</v>
      </c>
      <c r="C38">
        <v>2383387</v>
      </c>
      <c r="D38">
        <v>1944367</v>
      </c>
      <c r="E38">
        <v>1586214</v>
      </c>
      <c r="F38">
        <v>1294033</v>
      </c>
      <c r="G38">
        <v>1055672</v>
      </c>
      <c r="H38">
        <v>861217</v>
      </c>
      <c r="I38">
        <v>702580</v>
      </c>
      <c r="J38">
        <v>573164</v>
      </c>
      <c r="K38">
        <v>467587</v>
      </c>
      <c r="L38">
        <v>381457</v>
      </c>
      <c r="M38">
        <v>311192</v>
      </c>
      <c r="N38">
        <v>253870</v>
      </c>
      <c r="O38">
        <f t="shared" si="1"/>
        <v>0</v>
      </c>
      <c r="P38" t="str">
        <f t="shared" si="14"/>
        <v/>
      </c>
      <c r="Q38" t="str">
        <f t="shared" si="15"/>
        <v/>
      </c>
      <c r="R38" t="str">
        <f t="shared" si="16"/>
        <v/>
      </c>
      <c r="S38" t="str">
        <f t="shared" si="17"/>
        <v/>
      </c>
      <c r="T38" t="str">
        <f t="shared" si="18"/>
        <v/>
      </c>
      <c r="U38" t="str">
        <f t="shared" si="19"/>
        <v/>
      </c>
      <c r="V38" t="str">
        <f t="shared" si="20"/>
        <v/>
      </c>
      <c r="W38" t="str">
        <f t="shared" si="21"/>
        <v/>
      </c>
      <c r="X38" t="str">
        <f t="shared" si="22"/>
        <v/>
      </c>
      <c r="Y38" t="str">
        <f t="shared" si="23"/>
        <v/>
      </c>
      <c r="Z38" t="str">
        <f t="shared" si="24"/>
        <v/>
      </c>
      <c r="AA38" t="str">
        <f t="shared" si="13"/>
        <v/>
      </c>
    </row>
    <row r="39" spans="1:27" x14ac:dyDescent="0.25">
      <c r="A39" s="5" t="s">
        <v>42</v>
      </c>
      <c r="B39">
        <v>3286803</v>
      </c>
      <c r="C39">
        <v>877403</v>
      </c>
      <c r="D39">
        <v>234178</v>
      </c>
      <c r="E39">
        <v>62502</v>
      </c>
      <c r="F39">
        <v>16681</v>
      </c>
      <c r="G39">
        <v>4452</v>
      </c>
      <c r="H39">
        <v>1188</v>
      </c>
      <c r="I39">
        <v>317</v>
      </c>
      <c r="J39">
        <v>84</v>
      </c>
      <c r="K39">
        <v>22</v>
      </c>
      <c r="L39">
        <v>5</v>
      </c>
      <c r="M39">
        <v>1</v>
      </c>
      <c r="N39">
        <v>0</v>
      </c>
      <c r="O39">
        <f t="shared" si="1"/>
        <v>0</v>
      </c>
      <c r="P39" t="str">
        <f t="shared" si="14"/>
        <v/>
      </c>
      <c r="Q39" t="str">
        <f t="shared" si="15"/>
        <v/>
      </c>
      <c r="R39" t="str">
        <f t="shared" si="16"/>
        <v/>
      </c>
      <c r="S39" t="str">
        <f t="shared" si="17"/>
        <v/>
      </c>
      <c r="T39" t="str">
        <f t="shared" si="18"/>
        <v/>
      </c>
      <c r="U39" t="str">
        <f t="shared" si="19"/>
        <v/>
      </c>
      <c r="V39" t="str">
        <f t="shared" si="20"/>
        <v/>
      </c>
      <c r="W39" t="str">
        <f t="shared" si="21"/>
        <v/>
      </c>
      <c r="X39" t="str">
        <f t="shared" si="22"/>
        <v/>
      </c>
      <c r="Y39" t="str">
        <f t="shared" si="23"/>
        <v/>
      </c>
      <c r="Z39" t="str">
        <f t="shared" si="24"/>
        <v/>
      </c>
      <c r="AA39" t="str">
        <f t="shared" si="13"/>
        <v/>
      </c>
    </row>
    <row r="40" spans="1:27" x14ac:dyDescent="0.25">
      <c r="A40" s="4" t="s">
        <v>43</v>
      </c>
      <c r="B40">
        <v>1063625</v>
      </c>
      <c r="C40">
        <v>5958241</v>
      </c>
      <c r="D40">
        <v>5958241</v>
      </c>
      <c r="E40">
        <v>5958241</v>
      </c>
      <c r="F40">
        <v>5958241</v>
      </c>
      <c r="G40">
        <v>5958241</v>
      </c>
      <c r="H40">
        <v>5958241</v>
      </c>
      <c r="I40">
        <v>5958241</v>
      </c>
      <c r="J40">
        <v>5958241</v>
      </c>
      <c r="K40">
        <v>5958241</v>
      </c>
      <c r="L40">
        <v>5958241</v>
      </c>
      <c r="M40">
        <v>5958241</v>
      </c>
      <c r="N40">
        <v>5958241</v>
      </c>
      <c r="O40">
        <f t="shared" si="1"/>
        <v>1</v>
      </c>
      <c r="P40" t="str">
        <f t="shared" si="14"/>
        <v>w39D</v>
      </c>
      <c r="Q40" t="str">
        <f t="shared" si="15"/>
        <v>w39D</v>
      </c>
      <c r="R40" t="str">
        <f t="shared" si="16"/>
        <v>w39D</v>
      </c>
      <c r="S40" t="str">
        <f t="shared" si="17"/>
        <v>w39D</v>
      </c>
      <c r="T40" t="str">
        <f t="shared" si="18"/>
        <v>w39D</v>
      </c>
      <c r="U40" t="str">
        <f t="shared" si="19"/>
        <v>w39D</v>
      </c>
      <c r="V40" t="str">
        <f t="shared" si="20"/>
        <v>w39D</v>
      </c>
      <c r="W40" t="str">
        <f t="shared" si="21"/>
        <v>w39D</v>
      </c>
      <c r="X40" t="str">
        <f t="shared" si="22"/>
        <v>w39D</v>
      </c>
      <c r="Y40" t="str">
        <f t="shared" si="23"/>
        <v>w39D</v>
      </c>
      <c r="Z40" t="str">
        <f t="shared" si="24"/>
        <v>w39D</v>
      </c>
      <c r="AA40" t="str">
        <f t="shared" si="13"/>
        <v>w39D</v>
      </c>
    </row>
    <row r="41" spans="1:27" x14ac:dyDescent="0.25">
      <c r="A41" s="5" t="s">
        <v>44</v>
      </c>
      <c r="B41">
        <v>2270638</v>
      </c>
      <c r="C41">
        <v>5149121</v>
      </c>
      <c r="D41">
        <v>5149121</v>
      </c>
      <c r="E41">
        <v>5149121</v>
      </c>
      <c r="F41">
        <v>5149121</v>
      </c>
      <c r="G41">
        <v>5149121</v>
      </c>
      <c r="H41">
        <v>5149121</v>
      </c>
      <c r="I41">
        <v>5149121</v>
      </c>
      <c r="J41">
        <v>5149121</v>
      </c>
      <c r="K41">
        <v>5149121</v>
      </c>
      <c r="L41">
        <v>5149121</v>
      </c>
      <c r="M41">
        <v>5149121</v>
      </c>
      <c r="N41">
        <v>5149121</v>
      </c>
      <c r="O41">
        <f t="shared" si="1"/>
        <v>1</v>
      </c>
      <c r="P41" t="str">
        <f t="shared" si="14"/>
        <v>w40A</v>
      </c>
      <c r="Q41" t="str">
        <f t="shared" si="15"/>
        <v>w40A</v>
      </c>
      <c r="R41" t="str">
        <f t="shared" si="16"/>
        <v>w40A</v>
      </c>
      <c r="S41" t="str">
        <f t="shared" si="17"/>
        <v>w40A</v>
      </c>
      <c r="T41" t="str">
        <f t="shared" si="18"/>
        <v>w40A</v>
      </c>
      <c r="U41" t="str">
        <f t="shared" si="19"/>
        <v>w40A</v>
      </c>
      <c r="V41" t="str">
        <f t="shared" si="20"/>
        <v>w40A</v>
      </c>
      <c r="W41" t="str">
        <f t="shared" si="21"/>
        <v>w40A</v>
      </c>
      <c r="X41" t="str">
        <f t="shared" si="22"/>
        <v>w40A</v>
      </c>
      <c r="Y41" t="str">
        <f t="shared" si="23"/>
        <v>w40A</v>
      </c>
      <c r="Z41" t="str">
        <f t="shared" si="24"/>
        <v>w40A</v>
      </c>
      <c r="AA41" t="str">
        <f t="shared" si="13"/>
        <v>w40A</v>
      </c>
    </row>
    <row r="42" spans="1:27" x14ac:dyDescent="0.25">
      <c r="A42" s="4" t="s">
        <v>45</v>
      </c>
      <c r="B42">
        <v>4318105</v>
      </c>
      <c r="C42">
        <v>29991</v>
      </c>
      <c r="D42">
        <v>206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f t="shared" si="1"/>
        <v>0</v>
      </c>
      <c r="P42" t="str">
        <f t="shared" si="14"/>
        <v/>
      </c>
      <c r="Q42" t="str">
        <f t="shared" si="15"/>
        <v/>
      </c>
      <c r="R42" t="str">
        <f t="shared" si="16"/>
        <v/>
      </c>
      <c r="S42" t="str">
        <f t="shared" si="17"/>
        <v>w41D</v>
      </c>
      <c r="T42" t="str">
        <f t="shared" si="18"/>
        <v>w41D</v>
      </c>
      <c r="U42" t="str">
        <f t="shared" si="19"/>
        <v>w41D</v>
      </c>
      <c r="V42" t="str">
        <f t="shared" si="20"/>
        <v>w41D</v>
      </c>
      <c r="W42" t="str">
        <f t="shared" si="21"/>
        <v>w41D</v>
      </c>
      <c r="X42" t="str">
        <f t="shared" si="22"/>
        <v>w41D</v>
      </c>
      <c r="Y42" t="str">
        <f t="shared" si="23"/>
        <v>w41D</v>
      </c>
      <c r="Z42" t="str">
        <f t="shared" si="24"/>
        <v>w41D</v>
      </c>
      <c r="AA42" t="str">
        <f t="shared" si="13"/>
        <v/>
      </c>
    </row>
    <row r="43" spans="1:27" x14ac:dyDescent="0.25">
      <c r="A43" s="5" t="s">
        <v>46</v>
      </c>
      <c r="B43">
        <v>4544199</v>
      </c>
      <c r="C43">
        <v>726835</v>
      </c>
      <c r="D43">
        <v>116220</v>
      </c>
      <c r="E43">
        <v>18583</v>
      </c>
      <c r="F43">
        <v>2971</v>
      </c>
      <c r="G43">
        <v>475</v>
      </c>
      <c r="H43">
        <v>75</v>
      </c>
      <c r="I43">
        <v>11</v>
      </c>
      <c r="J43">
        <v>1</v>
      </c>
      <c r="K43">
        <v>0</v>
      </c>
      <c r="L43">
        <v>0</v>
      </c>
      <c r="M43">
        <v>0</v>
      </c>
      <c r="N43">
        <v>0</v>
      </c>
      <c r="O43">
        <f t="shared" si="1"/>
        <v>0</v>
      </c>
      <c r="P43" t="str">
        <f t="shared" si="14"/>
        <v/>
      </c>
      <c r="Q43" t="str">
        <f t="shared" si="15"/>
        <v/>
      </c>
      <c r="R43" t="str">
        <f t="shared" si="16"/>
        <v/>
      </c>
      <c r="S43" t="str">
        <f t="shared" si="17"/>
        <v/>
      </c>
      <c r="T43" t="str">
        <f t="shared" si="18"/>
        <v/>
      </c>
      <c r="U43" t="str">
        <f t="shared" si="19"/>
        <v/>
      </c>
      <c r="V43" t="str">
        <f t="shared" si="20"/>
        <v/>
      </c>
      <c r="W43" t="str">
        <f t="shared" si="21"/>
        <v/>
      </c>
      <c r="X43" t="str">
        <f t="shared" si="22"/>
        <v>w42B</v>
      </c>
      <c r="Y43" t="str">
        <f t="shared" si="23"/>
        <v>w42B</v>
      </c>
      <c r="Z43" t="str">
        <f t="shared" si="24"/>
        <v>w42B</v>
      </c>
      <c r="AA43" t="str">
        <f t="shared" si="13"/>
        <v/>
      </c>
    </row>
    <row r="44" spans="1:27" x14ac:dyDescent="0.25">
      <c r="A44" s="4" t="s">
        <v>47</v>
      </c>
      <c r="B44">
        <v>5125651</v>
      </c>
      <c r="C44">
        <v>75752</v>
      </c>
      <c r="D44">
        <v>1113</v>
      </c>
      <c r="E44">
        <v>16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f t="shared" si="1"/>
        <v>0</v>
      </c>
      <c r="P44" t="str">
        <f t="shared" si="14"/>
        <v/>
      </c>
      <c r="Q44" t="str">
        <f t="shared" si="15"/>
        <v/>
      </c>
      <c r="R44" t="str">
        <f t="shared" si="16"/>
        <v/>
      </c>
      <c r="S44" t="str">
        <f t="shared" si="17"/>
        <v>w43D</v>
      </c>
      <c r="T44" t="str">
        <f t="shared" si="18"/>
        <v>w43D</v>
      </c>
      <c r="U44" t="str">
        <f t="shared" si="19"/>
        <v>w43D</v>
      </c>
      <c r="V44" t="str">
        <f t="shared" si="20"/>
        <v>w43D</v>
      </c>
      <c r="W44" t="str">
        <f t="shared" si="21"/>
        <v>w43D</v>
      </c>
      <c r="X44" t="str">
        <f t="shared" si="22"/>
        <v>w43D</v>
      </c>
      <c r="Y44" t="str">
        <f t="shared" si="23"/>
        <v>w43D</v>
      </c>
      <c r="Z44" t="str">
        <f t="shared" si="24"/>
        <v>w43D</v>
      </c>
      <c r="AA44" t="str">
        <f t="shared" si="13"/>
        <v/>
      </c>
    </row>
    <row r="45" spans="1:27" x14ac:dyDescent="0.25">
      <c r="A45" s="5" t="s">
        <v>48</v>
      </c>
      <c r="B45">
        <v>1673241</v>
      </c>
      <c r="C45">
        <v>2023958</v>
      </c>
      <c r="D45">
        <v>2448179</v>
      </c>
      <c r="E45">
        <v>2961317</v>
      </c>
      <c r="F45">
        <v>3582009</v>
      </c>
      <c r="G45">
        <v>3582009</v>
      </c>
      <c r="H45">
        <v>3582009</v>
      </c>
      <c r="I45">
        <v>3582009</v>
      </c>
      <c r="J45">
        <v>3582009</v>
      </c>
      <c r="K45">
        <v>3582009</v>
      </c>
      <c r="L45">
        <v>3582009</v>
      </c>
      <c r="M45">
        <v>3582009</v>
      </c>
      <c r="N45">
        <v>3582009</v>
      </c>
      <c r="O45">
        <f t="shared" si="1"/>
        <v>1</v>
      </c>
      <c r="P45" t="str">
        <f t="shared" si="14"/>
        <v/>
      </c>
      <c r="Q45" t="str">
        <f t="shared" si="15"/>
        <v/>
      </c>
      <c r="R45" t="str">
        <f t="shared" si="16"/>
        <v/>
      </c>
      <c r="S45" t="str">
        <f t="shared" si="17"/>
        <v>w44C</v>
      </c>
      <c r="T45" t="str">
        <f t="shared" si="18"/>
        <v>w44C</v>
      </c>
      <c r="U45" t="str">
        <f t="shared" si="19"/>
        <v>w44C</v>
      </c>
      <c r="V45" t="str">
        <f t="shared" si="20"/>
        <v>w44C</v>
      </c>
      <c r="W45" t="str">
        <f t="shared" si="21"/>
        <v>w44C</v>
      </c>
      <c r="X45" t="str">
        <f t="shared" si="22"/>
        <v>w44C</v>
      </c>
      <c r="Y45" t="str">
        <f t="shared" si="23"/>
        <v>w44C</v>
      </c>
      <c r="Z45" t="str">
        <f t="shared" si="24"/>
        <v>w44C</v>
      </c>
      <c r="AA45" t="str">
        <f t="shared" si="13"/>
        <v>w44C</v>
      </c>
    </row>
    <row r="46" spans="1:27" x14ac:dyDescent="0.25">
      <c r="A46" s="4" t="s">
        <v>49</v>
      </c>
      <c r="B46">
        <v>2257874</v>
      </c>
      <c r="C46">
        <v>3261598</v>
      </c>
      <c r="D46">
        <v>4711378</v>
      </c>
      <c r="E46">
        <v>4711378</v>
      </c>
      <c r="F46">
        <v>4711378</v>
      </c>
      <c r="G46">
        <v>4711378</v>
      </c>
      <c r="H46">
        <v>4711378</v>
      </c>
      <c r="I46">
        <v>4711378</v>
      </c>
      <c r="J46">
        <v>4711378</v>
      </c>
      <c r="K46">
        <v>4711378</v>
      </c>
      <c r="L46">
        <v>4711378</v>
      </c>
      <c r="M46">
        <v>4711378</v>
      </c>
      <c r="N46">
        <v>4711378</v>
      </c>
      <c r="O46">
        <f t="shared" si="1"/>
        <v>1</v>
      </c>
      <c r="P46" t="str">
        <f t="shared" si="14"/>
        <v/>
      </c>
      <c r="Q46" t="str">
        <f t="shared" si="15"/>
        <v>w45B</v>
      </c>
      <c r="R46" t="str">
        <f t="shared" si="16"/>
        <v>w45B</v>
      </c>
      <c r="S46" t="str">
        <f t="shared" si="17"/>
        <v>w45B</v>
      </c>
      <c r="T46" t="str">
        <f t="shared" si="18"/>
        <v>w45B</v>
      </c>
      <c r="U46" t="str">
        <f t="shared" si="19"/>
        <v>w45B</v>
      </c>
      <c r="V46" t="str">
        <f t="shared" si="20"/>
        <v>w45B</v>
      </c>
      <c r="W46" t="str">
        <f t="shared" si="21"/>
        <v>w45B</v>
      </c>
      <c r="X46" t="str">
        <f t="shared" si="22"/>
        <v>w45B</v>
      </c>
      <c r="Y46" t="str">
        <f t="shared" si="23"/>
        <v>w45B</v>
      </c>
      <c r="Z46" t="str">
        <f t="shared" si="24"/>
        <v>w45B</v>
      </c>
      <c r="AA46" t="str">
        <f t="shared" si="13"/>
        <v>w45B</v>
      </c>
    </row>
    <row r="47" spans="1:27" x14ac:dyDescent="0.25">
      <c r="A47" s="5" t="s">
        <v>50</v>
      </c>
      <c r="B47">
        <v>286380</v>
      </c>
      <c r="C47">
        <v>5502111</v>
      </c>
      <c r="D47">
        <v>5502111</v>
      </c>
      <c r="E47">
        <v>5502111</v>
      </c>
      <c r="F47">
        <v>5502111</v>
      </c>
      <c r="G47">
        <v>5502111</v>
      </c>
      <c r="H47">
        <v>5502111</v>
      </c>
      <c r="I47">
        <v>5502111</v>
      </c>
      <c r="J47">
        <v>5502111</v>
      </c>
      <c r="K47">
        <v>5502111</v>
      </c>
      <c r="L47">
        <v>5502111</v>
      </c>
      <c r="M47">
        <v>5502111</v>
      </c>
      <c r="N47">
        <v>5502111</v>
      </c>
      <c r="O47">
        <f t="shared" si="1"/>
        <v>1</v>
      </c>
      <c r="P47" t="str">
        <f t="shared" si="14"/>
        <v>w46C</v>
      </c>
      <c r="Q47" t="str">
        <f t="shared" si="15"/>
        <v>w46C</v>
      </c>
      <c r="R47" t="str">
        <f t="shared" si="16"/>
        <v>w46C</v>
      </c>
      <c r="S47" t="str">
        <f t="shared" si="17"/>
        <v>w46C</v>
      </c>
      <c r="T47" t="str">
        <f t="shared" si="18"/>
        <v>w46C</v>
      </c>
      <c r="U47" t="str">
        <f t="shared" si="19"/>
        <v>w46C</v>
      </c>
      <c r="V47" t="str">
        <f t="shared" si="20"/>
        <v>w46C</v>
      </c>
      <c r="W47" t="str">
        <f t="shared" si="21"/>
        <v>w46C</v>
      </c>
      <c r="X47" t="str">
        <f t="shared" si="22"/>
        <v>w46C</v>
      </c>
      <c r="Y47" t="str">
        <f t="shared" si="23"/>
        <v>w46C</v>
      </c>
      <c r="Z47" t="str">
        <f t="shared" si="24"/>
        <v>w46C</v>
      </c>
      <c r="AA47" t="str">
        <f t="shared" si="13"/>
        <v>w46C</v>
      </c>
    </row>
    <row r="48" spans="1:27" x14ac:dyDescent="0.25">
      <c r="A48" s="4" t="s">
        <v>51</v>
      </c>
      <c r="B48">
        <v>2503710</v>
      </c>
      <c r="C48">
        <v>5389136</v>
      </c>
      <c r="D48">
        <v>5389136</v>
      </c>
      <c r="E48">
        <v>5389136</v>
      </c>
      <c r="F48">
        <v>5389136</v>
      </c>
      <c r="G48">
        <v>5389136</v>
      </c>
      <c r="H48">
        <v>5389136</v>
      </c>
      <c r="I48">
        <v>5389136</v>
      </c>
      <c r="J48">
        <v>5389136</v>
      </c>
      <c r="K48">
        <v>5389136</v>
      </c>
      <c r="L48">
        <v>5389136</v>
      </c>
      <c r="M48">
        <v>5389136</v>
      </c>
      <c r="N48">
        <v>5389136</v>
      </c>
      <c r="O48">
        <f t="shared" si="1"/>
        <v>1</v>
      </c>
      <c r="P48" t="str">
        <f t="shared" si="14"/>
        <v>w47B</v>
      </c>
      <c r="Q48" t="str">
        <f t="shared" si="15"/>
        <v>w47B</v>
      </c>
      <c r="R48" t="str">
        <f t="shared" si="16"/>
        <v>w47B</v>
      </c>
      <c r="S48" t="str">
        <f t="shared" si="17"/>
        <v>w47B</v>
      </c>
      <c r="T48" t="str">
        <f t="shared" si="18"/>
        <v>w47B</v>
      </c>
      <c r="U48" t="str">
        <f t="shared" si="19"/>
        <v>w47B</v>
      </c>
      <c r="V48" t="str">
        <f t="shared" si="20"/>
        <v>w47B</v>
      </c>
      <c r="W48" t="str">
        <f t="shared" si="21"/>
        <v>w47B</v>
      </c>
      <c r="X48" t="str">
        <f t="shared" si="22"/>
        <v>w47B</v>
      </c>
      <c r="Y48" t="str">
        <f t="shared" si="23"/>
        <v>w47B</v>
      </c>
      <c r="Z48" t="str">
        <f t="shared" si="24"/>
        <v>w47B</v>
      </c>
      <c r="AA48" t="str">
        <f t="shared" si="13"/>
        <v>w47B</v>
      </c>
    </row>
    <row r="49" spans="1:27" x14ac:dyDescent="0.25">
      <c r="A49" s="5" t="s">
        <v>52</v>
      </c>
      <c r="B49">
        <v>5369399</v>
      </c>
      <c r="C49">
        <v>5688389</v>
      </c>
      <c r="D49">
        <v>6026279</v>
      </c>
      <c r="E49">
        <v>6384239</v>
      </c>
      <c r="F49">
        <v>6763462</v>
      </c>
      <c r="G49">
        <v>7165211</v>
      </c>
      <c r="H49">
        <v>7590824</v>
      </c>
      <c r="I49">
        <v>8041718</v>
      </c>
      <c r="J49">
        <v>8519396</v>
      </c>
      <c r="K49">
        <v>9025448</v>
      </c>
      <c r="L49">
        <v>9561559</v>
      </c>
      <c r="M49">
        <v>10129515</v>
      </c>
      <c r="N49">
        <v>10731208</v>
      </c>
      <c r="O49">
        <f t="shared" si="1"/>
        <v>0</v>
      </c>
      <c r="P49" t="str">
        <f t="shared" si="14"/>
        <v/>
      </c>
      <c r="Q49" t="str">
        <f t="shared" si="15"/>
        <v/>
      </c>
      <c r="R49" t="str">
        <f t="shared" si="16"/>
        <v/>
      </c>
      <c r="S49" t="str">
        <f t="shared" si="17"/>
        <v/>
      </c>
      <c r="T49" t="str">
        <f t="shared" si="18"/>
        <v/>
      </c>
      <c r="U49" t="str">
        <f t="shared" si="19"/>
        <v/>
      </c>
      <c r="V49" t="str">
        <f t="shared" si="20"/>
        <v/>
      </c>
      <c r="W49" t="str">
        <f t="shared" si="21"/>
        <v/>
      </c>
      <c r="X49" t="str">
        <f t="shared" si="22"/>
        <v/>
      </c>
      <c r="Y49" t="str">
        <f t="shared" si="23"/>
        <v/>
      </c>
      <c r="Z49" t="str">
        <f t="shared" si="24"/>
        <v/>
      </c>
      <c r="AA49" t="str">
        <f t="shared" si="13"/>
        <v/>
      </c>
    </row>
    <row r="50" spans="1:27" x14ac:dyDescent="0.25">
      <c r="A50" s="4" t="s">
        <v>53</v>
      </c>
      <c r="B50">
        <v>516909</v>
      </c>
      <c r="C50">
        <v>6097264</v>
      </c>
      <c r="D50">
        <v>6097264</v>
      </c>
      <c r="E50">
        <v>6097264</v>
      </c>
      <c r="F50">
        <v>6097264</v>
      </c>
      <c r="G50">
        <v>6097264</v>
      </c>
      <c r="H50">
        <v>6097264</v>
      </c>
      <c r="I50">
        <v>6097264</v>
      </c>
      <c r="J50">
        <v>6097264</v>
      </c>
      <c r="K50">
        <v>6097264</v>
      </c>
      <c r="L50">
        <v>6097264</v>
      </c>
      <c r="M50">
        <v>6097264</v>
      </c>
      <c r="N50">
        <v>6097264</v>
      </c>
      <c r="O50">
        <f t="shared" si="1"/>
        <v>1</v>
      </c>
      <c r="P50" t="str">
        <f t="shared" si="14"/>
        <v>w49C</v>
      </c>
      <c r="Q50" t="str">
        <f t="shared" si="15"/>
        <v>w49C</v>
      </c>
      <c r="R50" t="str">
        <f t="shared" si="16"/>
        <v>w49C</v>
      </c>
      <c r="S50" t="str">
        <f t="shared" si="17"/>
        <v>w49C</v>
      </c>
      <c r="T50" t="str">
        <f t="shared" si="18"/>
        <v>w49C</v>
      </c>
      <c r="U50" t="str">
        <f t="shared" si="19"/>
        <v>w49C</v>
      </c>
      <c r="V50" t="str">
        <f t="shared" si="20"/>
        <v>w49C</v>
      </c>
      <c r="W50" t="str">
        <f t="shared" si="21"/>
        <v>w49C</v>
      </c>
      <c r="X50" t="str">
        <f t="shared" si="22"/>
        <v>w49C</v>
      </c>
      <c r="Y50" t="str">
        <f t="shared" si="23"/>
        <v>w49C</v>
      </c>
      <c r="Z50" t="str">
        <f t="shared" si="24"/>
        <v>w49C</v>
      </c>
      <c r="AA50" t="str">
        <f t="shared" si="13"/>
        <v>w49C</v>
      </c>
    </row>
    <row r="51" spans="1:27" x14ac:dyDescent="0.25">
      <c r="A51" s="5" t="s">
        <v>54</v>
      </c>
      <c r="B51">
        <v>5119414</v>
      </c>
      <c r="C51">
        <v>3649895</v>
      </c>
      <c r="D51">
        <v>2602010</v>
      </c>
      <c r="E51">
        <v>1854972</v>
      </c>
      <c r="F51">
        <v>1322409</v>
      </c>
      <c r="G51">
        <v>942745</v>
      </c>
      <c r="H51">
        <v>672082</v>
      </c>
      <c r="I51">
        <v>479127</v>
      </c>
      <c r="J51">
        <v>341569</v>
      </c>
      <c r="K51">
        <v>243504</v>
      </c>
      <c r="L51">
        <v>173594</v>
      </c>
      <c r="M51">
        <v>123755</v>
      </c>
      <c r="N51">
        <v>88224</v>
      </c>
      <c r="O51">
        <f t="shared" si="1"/>
        <v>0</v>
      </c>
      <c r="P51" t="str">
        <f t="shared" si="14"/>
        <v/>
      </c>
      <c r="Q51" t="str">
        <f t="shared" si="15"/>
        <v/>
      </c>
      <c r="R51" t="str">
        <f t="shared" si="16"/>
        <v/>
      </c>
      <c r="S51" t="str">
        <f t="shared" si="17"/>
        <v/>
      </c>
      <c r="T51" t="str">
        <f t="shared" si="18"/>
        <v/>
      </c>
      <c r="U51" t="str">
        <f t="shared" si="19"/>
        <v/>
      </c>
      <c r="V51" t="str">
        <f t="shared" si="20"/>
        <v/>
      </c>
      <c r="W51" t="str">
        <f t="shared" si="21"/>
        <v/>
      </c>
      <c r="X51" t="str">
        <f t="shared" si="22"/>
        <v/>
      </c>
      <c r="Y51" t="str">
        <f t="shared" si="23"/>
        <v/>
      </c>
      <c r="Z51" t="str">
        <f t="shared" si="24"/>
        <v/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E A A B Q S w M E F A A C A A g A K U l x V Y i 2 h g C i A A A A 9 g A A A B I A H A B D b 2 5 m a W c v U G F j a 2 F n Z S 5 4 b W w g o h g A K K A U A A A A A A A A A A A A A A A A A A A A A A A A A A A A h Y + 9 D o I w G E V f h X S n f y 6 G f J T B F R I S E + P a l A q N U A g t l n d z 8 J F 8 B T G K u j n e c 8 9 w 7 / 1 6 g 2 z u 2 u i i R 2 d 6 m y K G K Y q 0 V X 1 l b J 2 i y Z / i L c o E l F K d Z a 2 j R b Y u m V 2 V o s b 7 I S E k h I D D B v d j T T i l j B y L f K 8 a 3 U n 0 k c 1 / O T b W e W m V R g I O r z G C Y 8 Y o 5 p x j C m S F U B j 7 F f i y 9 9 n + Q N h N r Z 9 G L Y Y 2 L n M g a w T y / i A e U E s D B B Q A A g A I A C l J c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S X F V V E h 9 + z s B A A D S B g A A E w A c A E Z v c m 1 1 b G F z L 1 N l Y 3 R p b 2 4 x L m 0 g o h g A K K A U A A A A A A A A A A A A A A A A A A A A A A A A A A A A 7 Z H P S s N A E M b v g b z D s r 0 k E E K T N h 4 s O U i i o K C g T Q 9 q R N Z m 1 K X J b t m d S G v p x V f y 5 F n 6 X q 7 G P x X s 3 U L 2 s r P f N z M 7 w 0 / D G L k U Z N j c w c C 2 b E v f M w U F m S j G B S M x K Q F t i 5 i z e l G v z 8 X q S R o x 0 Q 9 + K s d 1 B Q K d A 1 6 C n 0 i B 5 q E d m u z m I w 1 K 5 0 d M w C R P Q U 9 Q T v P j v W x 0 d p 4 / s o I J z k j F s F a M h N 0 g y l O T e P 0 R N b / 6 O E P q e p c p l L z i C C q m A + q R R J Z 1 J X Q c e W R f j G X B x V 0 c h F H X I 6 e 1 R B j i v I T 4 J / R P p I A r 1 2 u m 7 9 C L i o M w a 0 q C 8 y k 1 S 2 T s x m R l i g l 9 K 1 X V t M / m U 9 D O 9 6 7 e Y k E b I z A T m E I g C D N c e u R L D 4 1 + K H C n 7 7 + X r h m 9 T U Z / k x H 9 N p a u b X H x 9 / j r q D r 0 E 5 Y T u r Q l t l X E e i 2 x L S P W b 4 n 9 X 2 J v U E s B A i 0 A F A A C A A g A K U l x V Y i 2 h g C i A A A A 9 g A A A B I A A A A A A A A A A A A A A A A A A A A A A E N v b m Z p Z y 9 Q Y W N r Y W d l L n h t b F B L A Q I t A B Q A A g A I A C l J c V U P y u m r p A A A A O k A A A A T A A A A A A A A A A A A A A A A A O 4 A A A B b Q 2 9 u d G V u d F 9 U e X B l c 1 0 u e G 1 s U E s B A i 0 A F A A C A A g A K U l x V V R I f f s 7 A Q A A 0 g Y A A B M A A A A A A A A A A A A A A A A A 3 w E A A E Z v c m 1 1 b G F z L 1 N l Y 3 R p b 2 4 x L m 1 Q S w U G A A A A A A M A A w D C A A A A Z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C Q A A A A A A A A i J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3 J h a W 5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3 J h a W 5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3 V D A 3 O j Q z O j E 1 L j Y 0 O T Q 4 O D R a I i A v P j x F b n R y e S B U e X B l P S J G a W x s Q 2 9 s d W 1 u V H l w Z X M i I F Z h b H V l P S J z Q m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3 J h a W 5 h L 0 F 1 d G 9 S Z W 1 v d m V k Q 2 9 s d W 1 u c z E u e 0 N v b H V t b j E s M H 0 m c X V v d D s s J n F 1 b 3 Q 7 U 2 V j d G l v b j E v a 3 J h a W 5 h L 0 F 1 d G 9 S Z W 1 v d m V k Q 2 9 s d W 1 u c z E u e 0 N v b H V t b j I s M X 0 m c X V v d D s s J n F 1 b 3 Q 7 U 2 V j d G l v b j E v a 3 J h a W 5 h L 0 F 1 d G 9 S Z W 1 v d m V k Q 2 9 s d W 1 u c z E u e 0 N v b H V t b j M s M n 0 m c X V v d D s s J n F 1 b 3 Q 7 U 2 V j d G l v b j E v a 3 J h a W 5 h L 0 F 1 d G 9 S Z W 1 v d m V k Q 2 9 s d W 1 u c z E u e 0 N v b H V t b j Q s M 3 0 m c X V v d D s s J n F 1 b 3 Q 7 U 2 V j d G l v b j E v a 3 J h a W 5 h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3 J h a W 5 h L 0 F 1 d G 9 S Z W 1 v d m V k Q 2 9 s d W 1 u c z E u e 0 N v b H V t b j E s M H 0 m c X V v d D s s J n F 1 b 3 Q 7 U 2 V j d G l v b j E v a 3 J h a W 5 h L 0 F 1 d G 9 S Z W 1 v d m V k Q 2 9 s d W 1 u c z E u e 0 N v b H V t b j I s M X 0 m c X V v d D s s J n F 1 b 3 Q 7 U 2 V j d G l v b j E v a 3 J h a W 5 h L 0 F 1 d G 9 S Z W 1 v d m V k Q 2 9 s d W 1 u c z E u e 0 N v b H V t b j M s M n 0 m c X V v d D s s J n F 1 b 3 Q 7 U 2 V j d G l v b j E v a 3 J h a W 5 h L 0 F 1 d G 9 S Z W 1 v d m V k Q 2 9 s d W 1 u c z E u e 0 N v b H V t b j Q s M 3 0 m c X V v d D s s J n F 1 b 3 Q 7 U 2 V j d G l v b j E v a 3 J h a W 5 h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y Y W l u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c m F p b m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J h a W 5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3 J h a W 5 h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d U M D c 6 N D M 6 M T U u N j Q 5 N D g 4 N F o i I C 8 + P E V u d H J 5 I F R 5 c G U 9 I k Z p b G x D b 2 x 1 b W 5 U e X B l c y I g V m F s d W U 9 I n N C Z 0 1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N T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y Y W l u Y S 9 B d X R v U m V t b 3 Z l Z E N v b H V t b n M x L n t D b 2 x 1 b W 4 x L D B 9 J n F 1 b 3 Q 7 L C Z x d W 9 0 O 1 N l Y 3 R p b 2 4 x L 2 t y Y W l u Y S 9 B d X R v U m V t b 3 Z l Z E N v b H V t b n M x L n t D b 2 x 1 b W 4 y L D F 9 J n F 1 b 3 Q 7 L C Z x d W 9 0 O 1 N l Y 3 R p b 2 4 x L 2 t y Y W l u Y S 9 B d X R v U m V t b 3 Z l Z E N v b H V t b n M x L n t D b 2 x 1 b W 4 z L D J 9 J n F 1 b 3 Q 7 L C Z x d W 9 0 O 1 N l Y 3 R p b 2 4 x L 2 t y Y W l u Y S 9 B d X R v U m V t b 3 Z l Z E N v b H V t b n M x L n t D b 2 x 1 b W 4 0 L D N 9 J n F 1 b 3 Q 7 L C Z x d W 9 0 O 1 N l Y 3 R p b 2 4 x L 2 t y Y W l u Y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t y Y W l u Y S 9 B d X R v U m V t b 3 Z l Z E N v b H V t b n M x L n t D b 2 x 1 b W 4 x L D B 9 J n F 1 b 3 Q 7 L C Z x d W 9 0 O 1 N l Y 3 R p b 2 4 x L 2 t y Y W l u Y S 9 B d X R v U m V t b 3 Z l Z E N v b H V t b n M x L n t D b 2 x 1 b W 4 y L D F 9 J n F 1 b 3 Q 7 L C Z x d W 9 0 O 1 N l Y 3 R p b 2 4 x L 2 t y Y W l u Y S 9 B d X R v U m V t b 3 Z l Z E N v b H V t b n M x L n t D b 2 x 1 b W 4 z L D J 9 J n F 1 b 3 Q 7 L C Z x d W 9 0 O 1 N l Y 3 R p b 2 4 x L 2 t y Y W l u Y S 9 B d X R v U m V t b 3 Z l Z E N v b H V t b n M x L n t D b 2 x 1 b W 4 0 L D N 9 J n F 1 b 3 Q 7 L C Z x d W 9 0 O 1 N l Y 3 R p b 2 4 x L 2 t y Y W l u Y S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3 J h a W 5 h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y Y W l u Y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c m F p b m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c m F p b m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1 Q w N z o 0 M z o x N S 4 2 N D k 0 O D g 0 W i I g L z 4 8 R W 5 0 c n k g V H l w Z T 0 i R m l s b E N v b H V t b l R 5 c G V z I i B W Y W x 1 Z T 0 i c 0 J n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1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3 J h a W 5 h L 0 F 1 d G 9 S Z W 1 v d m V k Q 2 9 s d W 1 u c z E u e 0 N v b H V t b j E s M H 0 m c X V v d D s s J n F 1 b 3 Q 7 U 2 V j d G l v b j E v a 3 J h a W 5 h L 0 F 1 d G 9 S Z W 1 v d m V k Q 2 9 s d W 1 u c z E u e 0 N v b H V t b j I s M X 0 m c X V v d D s s J n F 1 b 3 Q 7 U 2 V j d G l v b j E v a 3 J h a W 5 h L 0 F 1 d G 9 S Z W 1 v d m V k Q 2 9 s d W 1 u c z E u e 0 N v b H V t b j M s M n 0 m c X V v d D s s J n F 1 b 3 Q 7 U 2 V j d G l v b j E v a 3 J h a W 5 h L 0 F 1 d G 9 S Z W 1 v d m V k Q 2 9 s d W 1 u c z E u e 0 N v b H V t b j Q s M 3 0 m c X V v d D s s J n F 1 b 3 Q 7 U 2 V j d G l v b j E v a 3 J h a W 5 h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3 J h a W 5 h L 0 F 1 d G 9 S Z W 1 v d m V k Q 2 9 s d W 1 u c z E u e 0 N v b H V t b j E s M H 0 m c X V v d D s s J n F 1 b 3 Q 7 U 2 V j d G l v b j E v a 3 J h a W 5 h L 0 F 1 d G 9 S Z W 1 v d m V k Q 2 9 s d W 1 u c z E u e 0 N v b H V t b j I s M X 0 m c X V v d D s s J n F 1 b 3 Q 7 U 2 V j d G l v b j E v a 3 J h a W 5 h L 0 F 1 d G 9 S Z W 1 v d m V k Q 2 9 s d W 1 u c z E u e 0 N v b H V t b j M s M n 0 m c X V v d D s s J n F 1 b 3 Q 7 U 2 V j d G l v b j E v a 3 J h a W 5 h L 0 F 1 d G 9 S Z W 1 v d m V k Q 2 9 s d W 1 u c z E u e 0 N v b H V t b j Q s M 3 0 m c X V v d D s s J n F 1 b 3 Q 7 U 2 V j d G l v b j E v a 3 J h a W 5 h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c m F p b m E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J h a W 5 h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y Y W l u Y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t y Y W l u Y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3 V D A 3 O j Q z O j E 1 L j Y 0 O T Q 4 O D R a I i A v P j x F b n R y e S B U e X B l P S J G a W x s Q 2 9 s d W 1 u V H l w Z X M i I F Z h b H V l P S J z Q m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U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c m F p b m E v Q X V 0 b 1 J l b W 9 2 Z W R D b 2 x 1 b W 5 z M S 5 7 Q 2 9 s d W 1 u M S w w f S Z x d W 9 0 O y w m c X V v d D t T Z W N 0 a W 9 u M S 9 r c m F p b m E v Q X V 0 b 1 J l b W 9 2 Z W R D b 2 x 1 b W 5 z M S 5 7 Q 2 9 s d W 1 u M i w x f S Z x d W 9 0 O y w m c X V v d D t T Z W N 0 a W 9 u M S 9 r c m F p b m E v Q X V 0 b 1 J l b W 9 2 Z W R D b 2 x 1 b W 5 z M S 5 7 Q 2 9 s d W 1 u M y w y f S Z x d W 9 0 O y w m c X V v d D t T Z W N 0 a W 9 u M S 9 r c m F p b m E v Q X V 0 b 1 J l b W 9 2 Z W R D b 2 x 1 b W 5 z M S 5 7 Q 2 9 s d W 1 u N C w z f S Z x d W 9 0 O y w m c X V v d D t T Z W N 0 a W 9 u M S 9 r c m F p b m E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r c m F p b m E v Q X V 0 b 1 J l b W 9 2 Z W R D b 2 x 1 b W 5 z M S 5 7 Q 2 9 s d W 1 u M S w w f S Z x d W 9 0 O y w m c X V v d D t T Z W N 0 a W 9 u M S 9 r c m F p b m E v Q X V 0 b 1 J l b W 9 2 Z W R D b 2 x 1 b W 5 z M S 5 7 Q 2 9 s d W 1 u M i w x f S Z x d W 9 0 O y w m c X V v d D t T Z W N 0 a W 9 u M S 9 r c m F p b m E v Q X V 0 b 1 J l b W 9 2 Z W R D b 2 x 1 b W 5 z M S 5 7 Q 2 9 s d W 1 u M y w y f S Z x d W 9 0 O y w m c X V v d D t T Z W N 0 a W 9 u M S 9 r c m F p b m E v Q X V 0 b 1 J l b W 9 2 Z W R D b 2 x 1 b W 5 z M S 5 7 Q 2 9 s d W 1 u N C w z f S Z x d W 9 0 O y w m c X V v d D t T Z W N 0 a W 9 u M S 9 r c m F p b m E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t y Y W l u Y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c m F p b m E l M j A o N C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O V s c x g z y Z O k f 0 E h M + x g + 4 A A A A A A g A A A A A A E G Y A A A A B A A A g A A A A K x E c t T t t S e w j 3 C d M g X b S n R i L A h 8 W l R 3 q z Y T E I d 1 o R G A A A A A A D o A A A A A C A A A g A A A A 1 P 5 P J 5 e a O k b o i U Q l U 4 j C K D e 0 J U 4 8 v y P Z + t 5 x H 1 9 J h X F Q A A A A D e o H + 6 K I D r e r U s X 4 e I b 2 h I R 7 m q P k G F J c e c 8 O 4 C U m o s S 7 L a 7 q b P k 5 F z G k q K 2 x o j Q P 0 X I 1 X t t k 2 h / / T N c Y N d C T 7 2 k 0 k y R H 3 i Z 3 0 R f m c U b G v x d A A A A A l 6 O G g B 4 l v o b l s o Y p a R A 4 s F I G y P z n U i p S J 7 6 a M J Y c h h 6 0 Z 8 h 7 4 f v 8 Y u / W t l O O 9 d d 6 U B r M v W N Z x o + t a S I r x V I 9 7 A = = < / D a t a M a s h u p > 
</file>

<file path=customXml/itemProps1.xml><?xml version="1.0" encoding="utf-8"?>
<ds:datastoreItem xmlns:ds="http://schemas.openxmlformats.org/officeDocument/2006/customXml" ds:itemID="{F93BAB6A-15EA-4CFA-933A-6A617D7501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zad5_1</vt:lpstr>
      <vt:lpstr>zad5_2</vt:lpstr>
      <vt:lpstr>ludnosc 2014</vt:lpstr>
      <vt:lpstr>zad5_3cz1</vt:lpstr>
      <vt:lpstr>zad5_3cz2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Janek</dc:creator>
  <cp:lastModifiedBy>Janek</cp:lastModifiedBy>
  <dcterms:created xsi:type="dcterms:W3CDTF">2022-11-17T07:41:47Z</dcterms:created>
  <dcterms:modified xsi:type="dcterms:W3CDTF">2022-11-23T23:10:28Z</dcterms:modified>
</cp:coreProperties>
</file>