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MAAZ JEELANI\Documents\"/>
    </mc:Choice>
  </mc:AlternateContent>
  <xr:revisionPtr revIDLastSave="0" documentId="13_ncr:1_{A5552C34-3C6B-41B3-8D5C-0035411A2701}" xr6:coauthVersionLast="47" xr6:coauthVersionMax="47" xr10:uidLastSave="{00000000-0000-0000-0000-000000000000}"/>
  <bookViews>
    <workbookView xWindow="-108" yWindow="-108" windowWidth="23256" windowHeight="12576" xr2:uid="{3967EDDC-6F42-419F-AFA7-1464DC3281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39" i="1"/>
  <c r="I9" i="1"/>
  <c r="H49" i="1"/>
  <c r="H48" i="1"/>
  <c r="H47" i="1"/>
  <c r="H45" i="1"/>
  <c r="H43" i="1"/>
  <c r="H42" i="1"/>
  <c r="I2" i="1"/>
  <c r="H38" i="1"/>
  <c r="H37" i="1"/>
  <c r="H36" i="1"/>
  <c r="H33" i="1"/>
  <c r="H32" i="1"/>
  <c r="H31" i="1"/>
  <c r="H30" i="1"/>
  <c r="H29" i="1" l="1"/>
  <c r="H44" i="1"/>
</calcChain>
</file>

<file path=xl/sharedStrings.xml><?xml version="1.0" encoding="utf-8"?>
<sst xmlns="http://schemas.openxmlformats.org/spreadsheetml/2006/main" count="248" uniqueCount="47">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</sst>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14" fontId="0" fillId="0" borderId="5" xfId="0" applyNumberForma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E738-5C42-44D9-B058-4C58C429375A}">
  <dimension ref="A1:I56"/>
  <sheetViews>
    <sheetView tabSelected="1" workbookViewId="0">
      <selection activeCell="J5" sqref="J5"/>
    </sheetView>
  </sheetViews>
  <sheetFormatPr defaultRowHeight="14.4" x14ac:dyDescent="0.3"/>
  <cols>
    <col min="1" max="1" width="16.6640625" customWidth="1"/>
    <col min="2" max="2" width="20.6640625" customWidth="1"/>
    <col min="3" max="3" width="20.5546875" customWidth="1"/>
    <col min="4" max="4" width="17.88671875" customWidth="1"/>
    <col min="5" max="5" width="17" customWidth="1"/>
    <col min="6" max="6" width="10.6640625" customWidth="1"/>
    <col min="7" max="7" width="22.21875" customWidth="1"/>
    <col min="8" max="8" width="18" customWidth="1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spans="1:9" ht="15" thickBot="1" x14ac:dyDescent="0.35">
      <c r="A2" s="4">
        <v>100001</v>
      </c>
      <c r="B2" s="5">
        <v>41276</v>
      </c>
      <c r="C2" s="6" t="s">
        <v>7</v>
      </c>
      <c r="D2" s="6" t="s">
        <v>8</v>
      </c>
      <c r="E2" s="7">
        <v>25</v>
      </c>
      <c r="F2" s="6" t="s">
        <v>9</v>
      </c>
      <c r="G2" s="6" t="s">
        <v>10</v>
      </c>
      <c r="H2" s="3"/>
      <c r="I2">
        <f>SUM(E1:E25)</f>
        <v>551</v>
      </c>
    </row>
    <row r="3" spans="1:9" ht="29.4" thickBot="1" x14ac:dyDescent="0.35">
      <c r="A3" s="4">
        <v>100002</v>
      </c>
      <c r="B3" s="5">
        <v>41276</v>
      </c>
      <c r="C3" s="6" t="s">
        <v>11</v>
      </c>
      <c r="D3" s="6" t="s">
        <v>12</v>
      </c>
      <c r="E3" s="7">
        <v>30</v>
      </c>
      <c r="F3" s="6" t="s">
        <v>13</v>
      </c>
      <c r="G3" s="6" t="s">
        <v>14</v>
      </c>
      <c r="H3" s="3"/>
    </row>
    <row r="4" spans="1:9" ht="29.4" thickBot="1" x14ac:dyDescent="0.35">
      <c r="A4" s="4">
        <v>100003</v>
      </c>
      <c r="B4" s="5">
        <v>41307</v>
      </c>
      <c r="C4" s="6" t="s">
        <v>15</v>
      </c>
      <c r="D4" s="6" t="s">
        <v>12</v>
      </c>
      <c r="E4" s="7">
        <v>15</v>
      </c>
      <c r="F4" s="6" t="s">
        <v>13</v>
      </c>
      <c r="G4" s="6" t="s">
        <v>16</v>
      </c>
      <c r="H4" s="3"/>
    </row>
    <row r="5" spans="1:9" ht="15" thickBot="1" x14ac:dyDescent="0.35">
      <c r="A5" s="4">
        <v>100004</v>
      </c>
      <c r="B5" s="5">
        <v>41335</v>
      </c>
      <c r="C5" s="6" t="s">
        <v>11</v>
      </c>
      <c r="D5" s="6" t="s">
        <v>8</v>
      </c>
      <c r="E5" s="7">
        <v>32</v>
      </c>
      <c r="F5" s="6" t="s">
        <v>9</v>
      </c>
      <c r="G5" s="6" t="s">
        <v>14</v>
      </c>
      <c r="H5" s="3"/>
    </row>
    <row r="6" spans="1:9" ht="29.4" thickBot="1" x14ac:dyDescent="0.35">
      <c r="A6" s="4">
        <v>100005</v>
      </c>
      <c r="B6" s="5">
        <v>41335</v>
      </c>
      <c r="C6" s="6" t="s">
        <v>17</v>
      </c>
      <c r="D6" s="6" t="s">
        <v>18</v>
      </c>
      <c r="E6" s="7">
        <v>25</v>
      </c>
      <c r="F6" s="6" t="s">
        <v>13</v>
      </c>
      <c r="G6" s="6" t="s">
        <v>10</v>
      </c>
      <c r="H6" s="3"/>
    </row>
    <row r="7" spans="1:9" ht="29.4" thickBot="1" x14ac:dyDescent="0.35">
      <c r="A7" s="4">
        <v>100006</v>
      </c>
      <c r="B7" s="5">
        <v>41335</v>
      </c>
      <c r="C7" s="6" t="s">
        <v>15</v>
      </c>
      <c r="D7" s="6" t="s">
        <v>12</v>
      </c>
      <c r="E7" s="7">
        <v>18</v>
      </c>
      <c r="F7" s="6" t="s">
        <v>19</v>
      </c>
      <c r="G7" s="6" t="s">
        <v>20</v>
      </c>
      <c r="H7" s="3"/>
    </row>
    <row r="8" spans="1:9" ht="29.4" thickBot="1" x14ac:dyDescent="0.35">
      <c r="A8" s="4">
        <v>100007</v>
      </c>
      <c r="B8" s="5">
        <v>41335</v>
      </c>
      <c r="C8" s="6" t="s">
        <v>7</v>
      </c>
      <c r="D8" s="6" t="s">
        <v>18</v>
      </c>
      <c r="E8" s="7">
        <v>15</v>
      </c>
      <c r="F8" s="6" t="s">
        <v>21</v>
      </c>
      <c r="G8" s="6" t="s">
        <v>16</v>
      </c>
      <c r="H8" s="3"/>
    </row>
    <row r="9" spans="1:9" ht="29.4" thickBot="1" x14ac:dyDescent="0.35">
      <c r="A9" s="4">
        <v>100008</v>
      </c>
      <c r="B9" s="5">
        <v>41366</v>
      </c>
      <c r="C9" s="6" t="s">
        <v>15</v>
      </c>
      <c r="D9" s="6" t="s">
        <v>18</v>
      </c>
      <c r="E9" s="7">
        <v>25</v>
      </c>
      <c r="F9" s="6" t="s">
        <v>13</v>
      </c>
      <c r="G9" s="6" t="s">
        <v>20</v>
      </c>
      <c r="H9" s="3"/>
      <c r="I9">
        <f>SUM(E9:E17)</f>
        <v>194</v>
      </c>
    </row>
    <row r="10" spans="1:9" ht="29.4" thickBot="1" x14ac:dyDescent="0.35">
      <c r="A10" s="4">
        <v>100009</v>
      </c>
      <c r="B10" s="5">
        <v>41366</v>
      </c>
      <c r="C10" s="6" t="s">
        <v>11</v>
      </c>
      <c r="D10" s="6" t="s">
        <v>8</v>
      </c>
      <c r="E10" s="7">
        <v>30</v>
      </c>
      <c r="F10" s="6" t="s">
        <v>19</v>
      </c>
      <c r="G10" s="6" t="s">
        <v>22</v>
      </c>
      <c r="H10" s="3"/>
    </row>
    <row r="11" spans="1:9" ht="29.4" thickBot="1" x14ac:dyDescent="0.35">
      <c r="A11" s="4">
        <v>100010</v>
      </c>
      <c r="B11" s="5">
        <v>41366</v>
      </c>
      <c r="C11" s="6" t="s">
        <v>17</v>
      </c>
      <c r="D11" s="6" t="s">
        <v>18</v>
      </c>
      <c r="E11" s="7">
        <v>15</v>
      </c>
      <c r="F11" s="6" t="s">
        <v>21</v>
      </c>
      <c r="G11" s="6" t="s">
        <v>14</v>
      </c>
      <c r="H11" s="3"/>
    </row>
    <row r="12" spans="1:9" ht="29.4" thickBot="1" x14ac:dyDescent="0.35">
      <c r="A12" s="4">
        <v>100011</v>
      </c>
      <c r="B12" s="5">
        <v>41366</v>
      </c>
      <c r="C12" s="6" t="s">
        <v>23</v>
      </c>
      <c r="D12" s="6" t="s">
        <v>24</v>
      </c>
      <c r="E12" s="7">
        <v>25</v>
      </c>
      <c r="F12" s="6" t="s">
        <v>13</v>
      </c>
      <c r="G12" s="6" t="s">
        <v>16</v>
      </c>
      <c r="H12" s="3"/>
    </row>
    <row r="13" spans="1:9" ht="29.4" thickBot="1" x14ac:dyDescent="0.35">
      <c r="A13" s="4">
        <v>100012</v>
      </c>
      <c r="B13" s="5">
        <v>41366</v>
      </c>
      <c r="C13" s="6" t="s">
        <v>7</v>
      </c>
      <c r="D13" s="6" t="s">
        <v>12</v>
      </c>
      <c r="E13" s="7">
        <v>14</v>
      </c>
      <c r="F13" s="6" t="s">
        <v>9</v>
      </c>
      <c r="G13" s="6" t="s">
        <v>14</v>
      </c>
      <c r="H13" s="3"/>
    </row>
    <row r="14" spans="1:9" ht="29.4" thickBot="1" x14ac:dyDescent="0.35">
      <c r="A14" s="4">
        <v>100013</v>
      </c>
      <c r="B14" s="5">
        <v>41396</v>
      </c>
      <c r="C14" s="6" t="s">
        <v>7</v>
      </c>
      <c r="D14" s="6" t="s">
        <v>12</v>
      </c>
      <c r="E14" s="7">
        <v>25</v>
      </c>
      <c r="F14" s="6" t="s">
        <v>25</v>
      </c>
      <c r="G14" s="6" t="s">
        <v>20</v>
      </c>
      <c r="H14" s="3"/>
    </row>
    <row r="15" spans="1:9" ht="29.4" thickBot="1" x14ac:dyDescent="0.35">
      <c r="A15" s="4">
        <v>100014</v>
      </c>
      <c r="B15" s="5">
        <v>41396</v>
      </c>
      <c r="C15" s="6" t="s">
        <v>15</v>
      </c>
      <c r="D15" s="6" t="s">
        <v>8</v>
      </c>
      <c r="E15" s="7">
        <v>30</v>
      </c>
      <c r="F15" s="6" t="s">
        <v>9</v>
      </c>
      <c r="G15" s="6" t="s">
        <v>16</v>
      </c>
      <c r="H15" s="3"/>
    </row>
    <row r="16" spans="1:9" ht="29.4" thickBot="1" x14ac:dyDescent="0.35">
      <c r="A16" s="4">
        <v>100015</v>
      </c>
      <c r="B16" s="5">
        <v>41396</v>
      </c>
      <c r="C16" s="6" t="s">
        <v>17</v>
      </c>
      <c r="D16" s="6" t="s">
        <v>24</v>
      </c>
      <c r="E16" s="7">
        <v>15</v>
      </c>
      <c r="F16" s="6" t="s">
        <v>13</v>
      </c>
      <c r="G16" s="6" t="s">
        <v>10</v>
      </c>
      <c r="H16" s="3"/>
    </row>
    <row r="17" spans="1:8" ht="15" thickBot="1" x14ac:dyDescent="0.35">
      <c r="A17" s="4">
        <v>100016</v>
      </c>
      <c r="B17" s="5">
        <v>41396</v>
      </c>
      <c r="C17" s="6" t="s">
        <v>11</v>
      </c>
      <c r="D17" s="6" t="s">
        <v>8</v>
      </c>
      <c r="E17" s="7">
        <v>15</v>
      </c>
      <c r="F17" s="6" t="s">
        <v>19</v>
      </c>
      <c r="G17" s="6" t="s">
        <v>22</v>
      </c>
      <c r="H17" s="3"/>
    </row>
    <row r="18" spans="1:8" ht="15" thickBot="1" x14ac:dyDescent="0.35">
      <c r="A18" s="4">
        <v>100017</v>
      </c>
      <c r="B18" s="5">
        <v>41427</v>
      </c>
      <c r="C18" s="6" t="s">
        <v>7</v>
      </c>
      <c r="D18" s="6" t="s">
        <v>24</v>
      </c>
      <c r="E18" s="7">
        <v>25</v>
      </c>
      <c r="F18" s="6" t="s">
        <v>19</v>
      </c>
      <c r="G18" s="6" t="s">
        <v>14</v>
      </c>
      <c r="H18" s="3"/>
    </row>
    <row r="19" spans="1:8" ht="15" thickBot="1" x14ac:dyDescent="0.35">
      <c r="A19" s="4">
        <v>100018</v>
      </c>
      <c r="B19" s="5">
        <v>41457</v>
      </c>
      <c r="C19" s="6" t="s">
        <v>7</v>
      </c>
      <c r="D19" s="6" t="s">
        <v>8</v>
      </c>
      <c r="E19" s="7">
        <v>30</v>
      </c>
      <c r="F19" s="6" t="s">
        <v>9</v>
      </c>
      <c r="G19" s="6" t="s">
        <v>16</v>
      </c>
      <c r="H19" s="3"/>
    </row>
    <row r="20" spans="1:8" ht="15" thickBot="1" x14ac:dyDescent="0.35">
      <c r="A20" s="4">
        <v>100019</v>
      </c>
      <c r="B20" s="5">
        <v>41488</v>
      </c>
      <c r="C20" s="6" t="s">
        <v>17</v>
      </c>
      <c r="D20" s="6" t="s">
        <v>12</v>
      </c>
      <c r="E20" s="7">
        <v>13</v>
      </c>
      <c r="F20" s="6" t="s">
        <v>13</v>
      </c>
      <c r="G20" s="6" t="s">
        <v>20</v>
      </c>
      <c r="H20" s="3"/>
    </row>
    <row r="21" spans="1:8" ht="15" thickBot="1" x14ac:dyDescent="0.35">
      <c r="A21" s="4">
        <v>100020</v>
      </c>
      <c r="B21" s="5">
        <v>41488</v>
      </c>
      <c r="C21" s="6" t="s">
        <v>11</v>
      </c>
      <c r="D21" s="6" t="s">
        <v>18</v>
      </c>
      <c r="E21" s="7">
        <v>25</v>
      </c>
      <c r="F21" s="6" t="s">
        <v>21</v>
      </c>
      <c r="G21" s="6" t="s">
        <v>16</v>
      </c>
      <c r="H21" s="3"/>
    </row>
    <row r="22" spans="1:8" ht="15" thickBot="1" x14ac:dyDescent="0.35">
      <c r="A22" s="4">
        <v>100021</v>
      </c>
      <c r="B22" s="5">
        <v>41488</v>
      </c>
      <c r="C22" s="6" t="s">
        <v>15</v>
      </c>
      <c r="D22" s="6" t="s">
        <v>24</v>
      </c>
      <c r="E22" s="7">
        <v>30</v>
      </c>
      <c r="F22" s="6" t="s">
        <v>19</v>
      </c>
      <c r="G22" s="6" t="s">
        <v>22</v>
      </c>
      <c r="H22" s="3"/>
    </row>
    <row r="23" spans="1:8" ht="15" thickBot="1" x14ac:dyDescent="0.35">
      <c r="A23" s="4">
        <v>100022</v>
      </c>
      <c r="B23" s="5">
        <v>41488</v>
      </c>
      <c r="C23" s="6" t="s">
        <v>11</v>
      </c>
      <c r="D23" s="6" t="s">
        <v>12</v>
      </c>
      <c r="E23" s="7">
        <v>15</v>
      </c>
      <c r="F23" s="6" t="s">
        <v>25</v>
      </c>
      <c r="G23" s="6" t="s">
        <v>14</v>
      </c>
      <c r="H23" s="3"/>
    </row>
    <row r="24" spans="1:8" ht="15" thickBot="1" x14ac:dyDescent="0.35">
      <c r="A24" s="4">
        <v>100023</v>
      </c>
      <c r="B24" s="5">
        <v>41488</v>
      </c>
      <c r="C24" s="6" t="s">
        <v>7</v>
      </c>
      <c r="D24" s="6" t="s">
        <v>24</v>
      </c>
      <c r="E24" s="7">
        <v>25</v>
      </c>
      <c r="F24" s="6" t="s">
        <v>9</v>
      </c>
      <c r="G24" s="6" t="s">
        <v>10</v>
      </c>
      <c r="H24" s="3"/>
    </row>
    <row r="25" spans="1:8" ht="15" thickBot="1" x14ac:dyDescent="0.35">
      <c r="A25" s="4">
        <v>100024</v>
      </c>
      <c r="B25" s="5">
        <v>41519</v>
      </c>
      <c r="C25" s="6" t="s">
        <v>17</v>
      </c>
      <c r="D25" s="6" t="s">
        <v>12</v>
      </c>
      <c r="E25" s="7">
        <v>34</v>
      </c>
      <c r="F25" s="6" t="s">
        <v>13</v>
      </c>
      <c r="G25" s="6" t="s">
        <v>20</v>
      </c>
      <c r="H25" s="3"/>
    </row>
    <row r="26" spans="1:8" ht="15" thickBot="1" x14ac:dyDescent="0.35">
      <c r="A26" s="3"/>
      <c r="B26" s="3"/>
      <c r="C26" s="3"/>
      <c r="D26" s="3"/>
      <c r="E26" s="3"/>
      <c r="F26" s="3"/>
      <c r="G26" s="3"/>
      <c r="H26" s="3"/>
    </row>
    <row r="27" spans="1:8" ht="15" thickBot="1" x14ac:dyDescent="0.35">
      <c r="A27" s="3"/>
      <c r="B27" s="3"/>
      <c r="C27" s="3"/>
      <c r="D27" s="3"/>
      <c r="E27" s="3"/>
      <c r="F27" s="3"/>
      <c r="G27" s="3"/>
      <c r="H27" s="3"/>
    </row>
    <row r="28" spans="1:8" ht="15" thickBot="1" x14ac:dyDescent="0.35">
      <c r="A28" s="3"/>
      <c r="B28" s="3"/>
      <c r="C28" s="3"/>
      <c r="D28" s="3"/>
      <c r="E28" s="3"/>
      <c r="F28" s="9" t="s">
        <v>26</v>
      </c>
      <c r="G28" s="3"/>
      <c r="H28" s="3"/>
    </row>
    <row r="29" spans="1:8" ht="15" thickBot="1" x14ac:dyDescent="0.35">
      <c r="A29" s="3"/>
      <c r="B29" s="3"/>
      <c r="C29" s="3"/>
      <c r="D29" s="3"/>
      <c r="E29" s="8" t="s">
        <v>27</v>
      </c>
      <c r="F29" s="3"/>
      <c r="G29" s="3"/>
      <c r="H29" s="3">
        <f>COUNTIF(G1:G25,"boston")</f>
        <v>4</v>
      </c>
    </row>
    <row r="30" spans="1:8" ht="15" thickBot="1" x14ac:dyDescent="0.35">
      <c r="A30" s="3"/>
      <c r="B30" s="3"/>
      <c r="C30" s="3"/>
      <c r="D30" s="3"/>
      <c r="E30" s="8" t="s">
        <v>28</v>
      </c>
      <c r="F30" s="3"/>
      <c r="G30" s="3"/>
      <c r="H30" s="3">
        <f>COUNTIF(D1:D25,"microwave")</f>
        <v>5</v>
      </c>
    </row>
    <row r="31" spans="1:8" ht="15" thickBot="1" x14ac:dyDescent="0.35">
      <c r="A31" s="3"/>
      <c r="B31" s="3"/>
      <c r="C31" s="3"/>
      <c r="D31" s="3"/>
      <c r="E31" s="8" t="s">
        <v>29</v>
      </c>
      <c r="F31" s="3"/>
      <c r="G31" s="3"/>
      <c r="H31" s="3">
        <f>COUNTIF(F1:F25,"truck 3")</f>
        <v>8</v>
      </c>
    </row>
    <row r="32" spans="1:8" ht="15" thickBot="1" x14ac:dyDescent="0.35">
      <c r="A32" s="3"/>
      <c r="B32" s="3"/>
      <c r="C32" s="3"/>
      <c r="D32" s="3"/>
      <c r="E32" s="8" t="s">
        <v>30</v>
      </c>
      <c r="F32" s="3"/>
      <c r="G32" s="3"/>
      <c r="H32" s="3">
        <f>COUNTIF(C1:C25,"Peter White")</f>
        <v>6</v>
      </c>
    </row>
    <row r="33" spans="1:8" ht="15" thickBot="1" x14ac:dyDescent="0.35">
      <c r="A33" s="3"/>
      <c r="B33" s="3"/>
      <c r="C33" s="3"/>
      <c r="D33" s="3"/>
      <c r="E33" s="8" t="s">
        <v>31</v>
      </c>
      <c r="F33" s="3"/>
      <c r="G33" s="3"/>
      <c r="H33" s="3">
        <f>COUNTIF(E1:E25,"&lt;20")</f>
        <v>9</v>
      </c>
    </row>
    <row r="34" spans="1:8" ht="15" thickBot="1" x14ac:dyDescent="0.35">
      <c r="A34" s="3"/>
      <c r="B34" s="3"/>
      <c r="C34" s="3"/>
      <c r="D34" s="3"/>
      <c r="E34" s="3"/>
      <c r="F34" s="3"/>
      <c r="G34" s="3"/>
      <c r="H34" s="3"/>
    </row>
    <row r="35" spans="1:8" ht="15" thickBot="1" x14ac:dyDescent="0.35">
      <c r="A35" s="3"/>
      <c r="B35" s="3"/>
      <c r="C35" s="3"/>
      <c r="D35" s="3"/>
      <c r="E35" s="3"/>
      <c r="F35" s="9" t="s">
        <v>32</v>
      </c>
      <c r="G35" s="3"/>
      <c r="H35" s="3"/>
    </row>
    <row r="36" spans="1:8" ht="15" thickBot="1" x14ac:dyDescent="0.35">
      <c r="A36" s="3"/>
      <c r="B36" s="3"/>
      <c r="C36" s="3"/>
      <c r="D36" s="3"/>
      <c r="E36" s="8" t="s">
        <v>33</v>
      </c>
      <c r="F36" s="3"/>
      <c r="G36" s="3"/>
      <c r="H36" s="3">
        <f>SUMIF(D1:D25,"refrigerator",E1:E25)</f>
        <v>105</v>
      </c>
    </row>
    <row r="37" spans="1:8" ht="15" thickBot="1" x14ac:dyDescent="0.35">
      <c r="A37" s="3"/>
      <c r="B37" s="3"/>
      <c r="C37" s="3"/>
      <c r="D37" s="3"/>
      <c r="E37" s="8" t="s">
        <v>34</v>
      </c>
      <c r="F37" s="3"/>
      <c r="G37" s="3"/>
      <c r="H37" s="3">
        <f>SUMIF(D1:D25,"washing machine",E1:E25)</f>
        <v>164</v>
      </c>
    </row>
    <row r="38" spans="1:8" ht="15" thickBot="1" x14ac:dyDescent="0.35">
      <c r="A38" s="3"/>
      <c r="B38" s="3"/>
      <c r="C38" s="3"/>
      <c r="D38" s="3"/>
      <c r="E38" s="8" t="s">
        <v>35</v>
      </c>
      <c r="F38" s="3"/>
      <c r="G38" s="3"/>
      <c r="H38" s="3">
        <f>SUMIF(F1:F25,"truck 4",E1:E25)</f>
        <v>156</v>
      </c>
    </row>
    <row r="39" spans="1:8" ht="15" thickBot="1" x14ac:dyDescent="0.35">
      <c r="A39" s="3"/>
      <c r="B39" s="3"/>
      <c r="C39" s="3"/>
      <c r="D39" s="3"/>
      <c r="E39" s="8" t="s">
        <v>36</v>
      </c>
      <c r="F39" s="3"/>
      <c r="G39" s="3"/>
      <c r="H39" s="3">
        <f>SUMIF(F2:F25,"truck*",E2:E25)</f>
        <v>511</v>
      </c>
    </row>
    <row r="40" spans="1:8" ht="15" thickBot="1" x14ac:dyDescent="0.35">
      <c r="A40" s="3"/>
      <c r="B40" s="3"/>
      <c r="C40" s="3"/>
      <c r="D40" s="3"/>
      <c r="E40" s="3"/>
      <c r="F40" s="3"/>
      <c r="G40" s="3"/>
      <c r="H40" s="3"/>
    </row>
    <row r="41" spans="1:8" ht="15" thickBot="1" x14ac:dyDescent="0.35">
      <c r="A41" s="3"/>
      <c r="B41" s="3"/>
      <c r="C41" s="3"/>
      <c r="D41" s="3"/>
      <c r="E41" s="3"/>
      <c r="F41" s="10" t="s">
        <v>37</v>
      </c>
      <c r="G41" s="3"/>
      <c r="H41" s="3"/>
    </row>
    <row r="42" spans="1:8" ht="15" thickBot="1" x14ac:dyDescent="0.35">
      <c r="A42" s="3"/>
      <c r="B42" s="3"/>
      <c r="C42" s="3"/>
      <c r="D42" s="3"/>
      <c r="E42" s="8" t="s">
        <v>38</v>
      </c>
      <c r="F42" s="3"/>
      <c r="G42" s="3"/>
      <c r="H42" s="3">
        <f>COUNTIFS(D1:D25,"microwave",G1:G25,"Boston")</f>
        <v>2</v>
      </c>
    </row>
    <row r="43" spans="1:8" ht="15" thickBot="1" x14ac:dyDescent="0.35">
      <c r="A43" s="3"/>
      <c r="B43" s="3"/>
      <c r="C43" s="3"/>
      <c r="D43" s="3"/>
      <c r="E43" s="8" t="s">
        <v>39</v>
      </c>
      <c r="F43" s="3"/>
      <c r="G43" s="3"/>
      <c r="H43" s="3">
        <f>COUNTIFS(C1:C25,"Peter White",F1:F25,"truck 1")</f>
        <v>2</v>
      </c>
    </row>
    <row r="44" spans="1:8" ht="15" thickBot="1" x14ac:dyDescent="0.35">
      <c r="A44" s="3"/>
      <c r="B44" s="3"/>
      <c r="C44" s="3"/>
      <c r="D44" s="3"/>
      <c r="E44" s="8" t="s">
        <v>40</v>
      </c>
      <c r="F44" s="3"/>
      <c r="G44" s="3"/>
      <c r="H44" s="3">
        <f>COUNTIFS(G1:G25,"Boston",B1:B25,"&gt;2/3/2013")</f>
        <v>2</v>
      </c>
    </row>
    <row r="45" spans="1:8" ht="15" thickBot="1" x14ac:dyDescent="0.35">
      <c r="A45" s="3"/>
      <c r="B45" s="3"/>
      <c r="C45" s="3"/>
      <c r="D45" s="3"/>
      <c r="E45" s="8" t="s">
        <v>41</v>
      </c>
      <c r="F45" s="3"/>
      <c r="G45" s="3"/>
      <c r="H45" s="3">
        <f>COUNTIFS(B1:B25,"&gt;2/3/2013",B1:B25,"&lt;2/6/2013")</f>
        <v>9</v>
      </c>
    </row>
    <row r="46" spans="1:8" ht="15" thickBot="1" x14ac:dyDescent="0.35">
      <c r="A46" s="3"/>
      <c r="B46" s="3"/>
      <c r="C46" s="3"/>
      <c r="D46" s="3"/>
      <c r="E46" s="3"/>
      <c r="F46" s="10" t="s">
        <v>42</v>
      </c>
      <c r="G46" s="3"/>
      <c r="H46" s="3"/>
    </row>
    <row r="47" spans="1:8" ht="15" thickBot="1" x14ac:dyDescent="0.35">
      <c r="A47" s="3"/>
      <c r="B47" s="3"/>
      <c r="C47" s="3"/>
      <c r="D47" s="3"/>
      <c r="E47" s="8" t="s">
        <v>43</v>
      </c>
      <c r="F47" s="3"/>
      <c r="G47" s="3"/>
      <c r="H47" s="3">
        <f>SUMIFS(E1:E25,D1:D25,"microwave",G1:G25,"NY")</f>
        <v>25</v>
      </c>
    </row>
    <row r="48" spans="1:8" ht="15" thickBot="1" x14ac:dyDescent="0.35">
      <c r="A48" s="3"/>
      <c r="B48" s="3"/>
      <c r="C48" s="3"/>
      <c r="D48" s="3"/>
      <c r="E48" s="8" t="s">
        <v>44</v>
      </c>
      <c r="F48" s="3"/>
      <c r="G48" s="3"/>
      <c r="H48" s="3">
        <f>SUMIFS(E1:E25,F1:F25,"truck 1",G1:G25,"Pittsburgh")</f>
        <v>75</v>
      </c>
    </row>
    <row r="49" spans="1:8" ht="15" thickBot="1" x14ac:dyDescent="0.35">
      <c r="A49" s="3"/>
      <c r="B49" s="3"/>
      <c r="C49" s="3"/>
      <c r="D49" s="3"/>
      <c r="E49" s="8" t="s">
        <v>45</v>
      </c>
      <c r="F49" s="3"/>
      <c r="G49" s="3"/>
      <c r="H49" s="3">
        <f>SUMIFS(E1:E25,B1:B25,"&gt;2/3/2013",B1:B25,"&lt;2/6/2013")</f>
        <v>194</v>
      </c>
    </row>
    <row r="50" spans="1:8" ht="15" thickBot="1" x14ac:dyDescent="0.35">
      <c r="A50" s="3"/>
      <c r="B50" s="3"/>
      <c r="C50" s="3"/>
      <c r="D50" s="3"/>
      <c r="E50" s="3"/>
      <c r="F50" s="3"/>
      <c r="G50" s="3"/>
      <c r="H50" s="3"/>
    </row>
    <row r="51" spans="1:8" ht="15" thickBot="1" x14ac:dyDescent="0.35">
      <c r="A51" s="3"/>
      <c r="B51" s="3"/>
      <c r="C51" s="3"/>
      <c r="D51" s="3"/>
      <c r="E51" s="3"/>
      <c r="F51" s="3"/>
      <c r="G51" s="3"/>
      <c r="H51" s="3"/>
    </row>
    <row r="52" spans="1:8" ht="15" thickBot="1" x14ac:dyDescent="0.35">
      <c r="A52" s="3"/>
      <c r="B52" s="3"/>
      <c r="C52" s="3"/>
      <c r="D52" s="3"/>
      <c r="E52" s="8" t="s">
        <v>46</v>
      </c>
      <c r="F52" s="3"/>
      <c r="G52" s="3"/>
      <c r="H52" s="3">
        <f>SUMIFS(E1:E25,G1:G25,"NY")+SUMIFS(E1:E25,G1:G25,"Baltimore")+SUMIFS(E1:E25,G1:G25,"Philadelphia")</f>
        <v>386</v>
      </c>
    </row>
    <row r="53" spans="1:8" ht="15" thickBot="1" x14ac:dyDescent="0.35">
      <c r="A53" s="3"/>
      <c r="B53" s="3"/>
      <c r="C53" s="3"/>
      <c r="D53" s="3"/>
      <c r="E53" s="3"/>
      <c r="F53" s="3"/>
      <c r="G53" s="3"/>
      <c r="H53" s="3"/>
    </row>
    <row r="54" spans="1:8" ht="15" thickBot="1" x14ac:dyDescent="0.35">
      <c r="A54" s="3"/>
      <c r="B54" s="3"/>
      <c r="C54" s="3"/>
      <c r="D54" s="3"/>
      <c r="E54" s="3"/>
      <c r="F54" s="3"/>
      <c r="G54" s="3"/>
      <c r="H54" s="3"/>
    </row>
    <row r="55" spans="1:8" ht="15" thickBot="1" x14ac:dyDescent="0.35">
      <c r="A55" s="3"/>
      <c r="B55" s="3"/>
      <c r="C55" s="3"/>
      <c r="D55" s="3"/>
      <c r="E55" s="3"/>
      <c r="F55" s="3"/>
      <c r="G55" s="3"/>
      <c r="H55" s="3"/>
    </row>
    <row r="56" spans="1:8" ht="15" thickBot="1" x14ac:dyDescent="0.35">
      <c r="A56" s="3"/>
      <c r="B56" s="3"/>
      <c r="C56" s="3"/>
      <c r="D56" s="3"/>
      <c r="E56" s="3"/>
      <c r="F56" s="3"/>
      <c r="G56" s="3"/>
      <c r="H5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E7CC-15AB-4373-9870-3E75FA8EBAE6}">
  <dimension ref="B1:I56"/>
  <sheetViews>
    <sheetView workbookViewId="0">
      <selection activeCell="B1" sqref="B1:B1048576"/>
    </sheetView>
  </sheetViews>
  <sheetFormatPr defaultRowHeight="14.4" x14ac:dyDescent="0.3"/>
  <sheetData>
    <row r="1" spans="2:9" ht="29.4" thickBot="1" x14ac:dyDescent="0.3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</row>
    <row r="2" spans="2:9" ht="15" thickBot="1" x14ac:dyDescent="0.35">
      <c r="B2" s="4">
        <v>100001</v>
      </c>
      <c r="C2" s="5">
        <v>41276</v>
      </c>
      <c r="D2" s="6" t="s">
        <v>7</v>
      </c>
      <c r="E2" s="6" t="s">
        <v>8</v>
      </c>
      <c r="F2" s="7">
        <v>25</v>
      </c>
      <c r="G2" s="6" t="s">
        <v>9</v>
      </c>
      <c r="H2" s="6" t="s">
        <v>10</v>
      </c>
      <c r="I2" s="3"/>
    </row>
    <row r="3" spans="2:9" ht="29.4" thickBot="1" x14ac:dyDescent="0.35">
      <c r="B3" s="4">
        <v>100002</v>
      </c>
      <c r="C3" s="5">
        <v>41276</v>
      </c>
      <c r="D3" s="6" t="s">
        <v>11</v>
      </c>
      <c r="E3" s="6" t="s">
        <v>12</v>
      </c>
      <c r="F3" s="7">
        <v>30</v>
      </c>
      <c r="G3" s="6" t="s">
        <v>13</v>
      </c>
      <c r="H3" s="6" t="s">
        <v>14</v>
      </c>
      <c r="I3" s="3"/>
    </row>
    <row r="4" spans="2:9" ht="29.4" thickBot="1" x14ac:dyDescent="0.35">
      <c r="B4" s="4">
        <v>100003</v>
      </c>
      <c r="C4" s="5">
        <v>41307</v>
      </c>
      <c r="D4" s="6" t="s">
        <v>15</v>
      </c>
      <c r="E4" s="6" t="s">
        <v>12</v>
      </c>
      <c r="F4" s="7">
        <v>15</v>
      </c>
      <c r="G4" s="6" t="s">
        <v>13</v>
      </c>
      <c r="H4" s="6" t="s">
        <v>16</v>
      </c>
      <c r="I4" s="3"/>
    </row>
    <row r="5" spans="2:9" ht="29.4" thickBot="1" x14ac:dyDescent="0.35">
      <c r="B5" s="4">
        <v>100004</v>
      </c>
      <c r="C5" s="5">
        <v>41335</v>
      </c>
      <c r="D5" s="6" t="s">
        <v>11</v>
      </c>
      <c r="E5" s="6" t="s">
        <v>8</v>
      </c>
      <c r="F5" s="7">
        <v>32</v>
      </c>
      <c r="G5" s="6" t="s">
        <v>9</v>
      </c>
      <c r="H5" s="6" t="s">
        <v>14</v>
      </c>
      <c r="I5" s="3"/>
    </row>
    <row r="6" spans="2:9" ht="29.4" thickBot="1" x14ac:dyDescent="0.35">
      <c r="B6" s="4">
        <v>100005</v>
      </c>
      <c r="C6" s="5">
        <v>41335</v>
      </c>
      <c r="D6" s="6" t="s">
        <v>17</v>
      </c>
      <c r="E6" s="6" t="s">
        <v>18</v>
      </c>
      <c r="F6" s="7">
        <v>25</v>
      </c>
      <c r="G6" s="6" t="s">
        <v>13</v>
      </c>
      <c r="H6" s="6" t="s">
        <v>10</v>
      </c>
      <c r="I6" s="3"/>
    </row>
    <row r="7" spans="2:9" ht="29.4" thickBot="1" x14ac:dyDescent="0.35">
      <c r="B7" s="4">
        <v>100006</v>
      </c>
      <c r="C7" s="5">
        <v>41335</v>
      </c>
      <c r="D7" s="6" t="s">
        <v>15</v>
      </c>
      <c r="E7" s="6" t="s">
        <v>12</v>
      </c>
      <c r="F7" s="7">
        <v>18</v>
      </c>
      <c r="G7" s="6" t="s">
        <v>19</v>
      </c>
      <c r="H7" s="6" t="s">
        <v>20</v>
      </c>
      <c r="I7" s="3"/>
    </row>
    <row r="8" spans="2:9" ht="29.4" thickBot="1" x14ac:dyDescent="0.35">
      <c r="B8" s="4">
        <v>100007</v>
      </c>
      <c r="C8" s="5">
        <v>41335</v>
      </c>
      <c r="D8" s="6" t="s">
        <v>7</v>
      </c>
      <c r="E8" s="6" t="s">
        <v>18</v>
      </c>
      <c r="F8" s="7">
        <v>15</v>
      </c>
      <c r="G8" s="6" t="s">
        <v>21</v>
      </c>
      <c r="H8" s="6" t="s">
        <v>16</v>
      </c>
      <c r="I8" s="3"/>
    </row>
    <row r="9" spans="2:9" ht="29.4" thickBot="1" x14ac:dyDescent="0.35">
      <c r="B9" s="4">
        <v>100008</v>
      </c>
      <c r="C9" s="5">
        <v>41366</v>
      </c>
      <c r="D9" s="6" t="s">
        <v>15</v>
      </c>
      <c r="E9" s="6" t="s">
        <v>18</v>
      </c>
      <c r="F9" s="7">
        <v>25</v>
      </c>
      <c r="G9" s="6" t="s">
        <v>13</v>
      </c>
      <c r="H9" s="6" t="s">
        <v>20</v>
      </c>
      <c r="I9" s="3"/>
    </row>
    <row r="10" spans="2:9" ht="29.4" thickBot="1" x14ac:dyDescent="0.35">
      <c r="B10" s="4">
        <v>100009</v>
      </c>
      <c r="C10" s="5">
        <v>41366</v>
      </c>
      <c r="D10" s="6" t="s">
        <v>11</v>
      </c>
      <c r="E10" s="6" t="s">
        <v>8</v>
      </c>
      <c r="F10" s="7">
        <v>30</v>
      </c>
      <c r="G10" s="6" t="s">
        <v>19</v>
      </c>
      <c r="H10" s="6" t="s">
        <v>22</v>
      </c>
      <c r="I10" s="3"/>
    </row>
    <row r="11" spans="2:9" ht="29.4" thickBot="1" x14ac:dyDescent="0.35">
      <c r="B11" s="4">
        <v>100010</v>
      </c>
      <c r="C11" s="5">
        <v>41366</v>
      </c>
      <c r="D11" s="6" t="s">
        <v>17</v>
      </c>
      <c r="E11" s="6" t="s">
        <v>18</v>
      </c>
      <c r="F11" s="7">
        <v>15</v>
      </c>
      <c r="G11" s="6" t="s">
        <v>21</v>
      </c>
      <c r="H11" s="6" t="s">
        <v>14</v>
      </c>
      <c r="I11" s="3"/>
    </row>
    <row r="12" spans="2:9" ht="29.4" thickBot="1" x14ac:dyDescent="0.35">
      <c r="B12" s="4">
        <v>100011</v>
      </c>
      <c r="C12" s="5">
        <v>41366</v>
      </c>
      <c r="D12" s="6" t="s">
        <v>23</v>
      </c>
      <c r="E12" s="6" t="s">
        <v>24</v>
      </c>
      <c r="F12" s="7">
        <v>25</v>
      </c>
      <c r="G12" s="6" t="s">
        <v>13</v>
      </c>
      <c r="H12" s="6" t="s">
        <v>16</v>
      </c>
      <c r="I12" s="3"/>
    </row>
    <row r="13" spans="2:9" ht="29.4" thickBot="1" x14ac:dyDescent="0.35">
      <c r="B13" s="4">
        <v>100012</v>
      </c>
      <c r="C13" s="5">
        <v>41366</v>
      </c>
      <c r="D13" s="6" t="s">
        <v>7</v>
      </c>
      <c r="E13" s="6" t="s">
        <v>12</v>
      </c>
      <c r="F13" s="7">
        <v>14</v>
      </c>
      <c r="G13" s="6" t="s">
        <v>9</v>
      </c>
      <c r="H13" s="6" t="s">
        <v>14</v>
      </c>
      <c r="I13" s="3"/>
    </row>
    <row r="14" spans="2:9" ht="29.4" thickBot="1" x14ac:dyDescent="0.35">
      <c r="B14" s="4">
        <v>100013</v>
      </c>
      <c r="C14" s="5">
        <v>41396</v>
      </c>
      <c r="D14" s="6" t="s">
        <v>7</v>
      </c>
      <c r="E14" s="6" t="s">
        <v>12</v>
      </c>
      <c r="F14" s="7">
        <v>25</v>
      </c>
      <c r="G14" s="6" t="s">
        <v>25</v>
      </c>
      <c r="H14" s="6" t="s">
        <v>20</v>
      </c>
      <c r="I14" s="3"/>
    </row>
    <row r="15" spans="2:9" ht="29.4" thickBot="1" x14ac:dyDescent="0.35">
      <c r="B15" s="4">
        <v>100014</v>
      </c>
      <c r="C15" s="5">
        <v>41396</v>
      </c>
      <c r="D15" s="6" t="s">
        <v>15</v>
      </c>
      <c r="E15" s="6" t="s">
        <v>8</v>
      </c>
      <c r="F15" s="7">
        <v>30</v>
      </c>
      <c r="G15" s="6" t="s">
        <v>9</v>
      </c>
      <c r="H15" s="6" t="s">
        <v>16</v>
      </c>
      <c r="I15" s="3"/>
    </row>
    <row r="16" spans="2:9" ht="29.4" thickBot="1" x14ac:dyDescent="0.35">
      <c r="B16" s="4">
        <v>100015</v>
      </c>
      <c r="C16" s="5">
        <v>41396</v>
      </c>
      <c r="D16" s="6" t="s">
        <v>17</v>
      </c>
      <c r="E16" s="6" t="s">
        <v>24</v>
      </c>
      <c r="F16" s="7">
        <v>15</v>
      </c>
      <c r="G16" s="6" t="s">
        <v>13</v>
      </c>
      <c r="H16" s="6" t="s">
        <v>10</v>
      </c>
      <c r="I16" s="3"/>
    </row>
    <row r="17" spans="2:9" ht="29.4" thickBot="1" x14ac:dyDescent="0.35">
      <c r="B17" s="4">
        <v>100016</v>
      </c>
      <c r="C17" s="5">
        <v>41396</v>
      </c>
      <c r="D17" s="6" t="s">
        <v>11</v>
      </c>
      <c r="E17" s="6" t="s">
        <v>8</v>
      </c>
      <c r="F17" s="7">
        <v>15</v>
      </c>
      <c r="G17" s="6" t="s">
        <v>19</v>
      </c>
      <c r="H17" s="6" t="s">
        <v>22</v>
      </c>
      <c r="I17" s="3"/>
    </row>
    <row r="18" spans="2:9" ht="29.4" thickBot="1" x14ac:dyDescent="0.35">
      <c r="B18" s="4">
        <v>100017</v>
      </c>
      <c r="C18" s="5">
        <v>41427</v>
      </c>
      <c r="D18" s="6" t="s">
        <v>7</v>
      </c>
      <c r="E18" s="6" t="s">
        <v>24</v>
      </c>
      <c r="F18" s="7">
        <v>25</v>
      </c>
      <c r="G18" s="6" t="s">
        <v>19</v>
      </c>
      <c r="H18" s="6" t="s">
        <v>14</v>
      </c>
      <c r="I18" s="3"/>
    </row>
    <row r="19" spans="2:9" ht="29.4" thickBot="1" x14ac:dyDescent="0.35">
      <c r="B19" s="4">
        <v>100018</v>
      </c>
      <c r="C19" s="5">
        <v>41457</v>
      </c>
      <c r="D19" s="6" t="s">
        <v>7</v>
      </c>
      <c r="E19" s="6" t="s">
        <v>8</v>
      </c>
      <c r="F19" s="7">
        <v>30</v>
      </c>
      <c r="G19" s="6" t="s">
        <v>9</v>
      </c>
      <c r="H19" s="6" t="s">
        <v>16</v>
      </c>
      <c r="I19" s="3"/>
    </row>
    <row r="20" spans="2:9" ht="29.4" thickBot="1" x14ac:dyDescent="0.35">
      <c r="B20" s="4">
        <v>100019</v>
      </c>
      <c r="C20" s="5">
        <v>41488</v>
      </c>
      <c r="D20" s="6" t="s">
        <v>17</v>
      </c>
      <c r="E20" s="6" t="s">
        <v>12</v>
      </c>
      <c r="F20" s="7">
        <v>13</v>
      </c>
      <c r="G20" s="6" t="s">
        <v>13</v>
      </c>
      <c r="H20" s="6" t="s">
        <v>20</v>
      </c>
      <c r="I20" s="3"/>
    </row>
    <row r="21" spans="2:9" ht="29.4" thickBot="1" x14ac:dyDescent="0.35">
      <c r="B21" s="4">
        <v>100020</v>
      </c>
      <c r="C21" s="5">
        <v>41488</v>
      </c>
      <c r="D21" s="6" t="s">
        <v>11</v>
      </c>
      <c r="E21" s="6" t="s">
        <v>18</v>
      </c>
      <c r="F21" s="7">
        <v>25</v>
      </c>
      <c r="G21" s="6" t="s">
        <v>21</v>
      </c>
      <c r="H21" s="6" t="s">
        <v>16</v>
      </c>
      <c r="I21" s="3"/>
    </row>
    <row r="22" spans="2:9" ht="29.4" thickBot="1" x14ac:dyDescent="0.35">
      <c r="B22" s="4">
        <v>100021</v>
      </c>
      <c r="C22" s="5">
        <v>41488</v>
      </c>
      <c r="D22" s="6" t="s">
        <v>15</v>
      </c>
      <c r="E22" s="6" t="s">
        <v>24</v>
      </c>
      <c r="F22" s="7">
        <v>30</v>
      </c>
      <c r="G22" s="6" t="s">
        <v>19</v>
      </c>
      <c r="H22" s="6" t="s">
        <v>22</v>
      </c>
      <c r="I22" s="3"/>
    </row>
    <row r="23" spans="2:9" ht="29.4" thickBot="1" x14ac:dyDescent="0.35">
      <c r="B23" s="4">
        <v>100022</v>
      </c>
      <c r="C23" s="5">
        <v>41488</v>
      </c>
      <c r="D23" s="6" t="s">
        <v>11</v>
      </c>
      <c r="E23" s="6" t="s">
        <v>12</v>
      </c>
      <c r="F23" s="7">
        <v>15</v>
      </c>
      <c r="G23" s="6" t="s">
        <v>25</v>
      </c>
      <c r="H23" s="6" t="s">
        <v>14</v>
      </c>
      <c r="I23" s="3"/>
    </row>
    <row r="24" spans="2:9" ht="29.4" thickBot="1" x14ac:dyDescent="0.35">
      <c r="B24" s="4">
        <v>100023</v>
      </c>
      <c r="C24" s="5">
        <v>41488</v>
      </c>
      <c r="D24" s="6" t="s">
        <v>7</v>
      </c>
      <c r="E24" s="6" t="s">
        <v>24</v>
      </c>
      <c r="F24" s="7">
        <v>25</v>
      </c>
      <c r="G24" s="6" t="s">
        <v>9</v>
      </c>
      <c r="H24" s="6" t="s">
        <v>10</v>
      </c>
      <c r="I24" s="3"/>
    </row>
    <row r="25" spans="2:9" ht="29.4" thickBot="1" x14ac:dyDescent="0.35">
      <c r="B25" s="4">
        <v>100024</v>
      </c>
      <c r="C25" s="5">
        <v>41519</v>
      </c>
      <c r="D25" s="6" t="s">
        <v>17</v>
      </c>
      <c r="E25" s="6" t="s">
        <v>12</v>
      </c>
      <c r="F25" s="7">
        <v>34</v>
      </c>
      <c r="G25" s="6" t="s">
        <v>13</v>
      </c>
      <c r="H25" s="6" t="s">
        <v>20</v>
      </c>
      <c r="I25" s="3"/>
    </row>
    <row r="26" spans="2:9" ht="15" thickBot="1" x14ac:dyDescent="0.35">
      <c r="B26" s="3"/>
      <c r="C26" s="3"/>
      <c r="D26" s="3"/>
      <c r="E26" s="3"/>
      <c r="F26" s="3"/>
      <c r="G26" s="3"/>
      <c r="H26" s="3"/>
      <c r="I26" s="3"/>
    </row>
    <row r="27" spans="2:9" ht="15" thickBot="1" x14ac:dyDescent="0.35">
      <c r="B27" s="3"/>
      <c r="C27" s="3"/>
      <c r="D27" s="3"/>
      <c r="E27" s="3"/>
      <c r="F27" s="3"/>
      <c r="G27" s="3"/>
      <c r="H27" s="3"/>
      <c r="I27" s="3"/>
    </row>
    <row r="28" spans="2:9" ht="15" thickBot="1" x14ac:dyDescent="0.35">
      <c r="B28" s="3"/>
      <c r="C28" s="3"/>
      <c r="D28" s="3"/>
      <c r="E28" s="3"/>
      <c r="F28" s="3"/>
      <c r="G28" s="9" t="s">
        <v>26</v>
      </c>
      <c r="H28" s="3"/>
      <c r="I28" s="3"/>
    </row>
    <row r="29" spans="2:9" ht="15" thickBot="1" x14ac:dyDescent="0.35">
      <c r="B29" s="3"/>
      <c r="C29" s="3"/>
      <c r="D29" s="3"/>
      <c r="E29" s="3"/>
      <c r="F29" s="8" t="s">
        <v>27</v>
      </c>
      <c r="G29" s="3"/>
      <c r="H29" s="3"/>
      <c r="I29" s="3"/>
    </row>
    <row r="30" spans="2:9" ht="15" thickBot="1" x14ac:dyDescent="0.35">
      <c r="B30" s="3"/>
      <c r="C30" s="3"/>
      <c r="D30" s="3"/>
      <c r="E30" s="3"/>
      <c r="F30" s="8" t="s">
        <v>28</v>
      </c>
      <c r="G30" s="3"/>
      <c r="H30" s="3"/>
      <c r="I30" s="3"/>
    </row>
    <row r="31" spans="2:9" ht="15" thickBot="1" x14ac:dyDescent="0.35">
      <c r="B31" s="3"/>
      <c r="C31" s="3"/>
      <c r="D31" s="3"/>
      <c r="E31" s="3"/>
      <c r="F31" s="8" t="s">
        <v>29</v>
      </c>
      <c r="G31" s="3"/>
      <c r="H31" s="3"/>
      <c r="I31" s="3"/>
    </row>
    <row r="32" spans="2:9" ht="15" thickBot="1" x14ac:dyDescent="0.35">
      <c r="B32" s="3"/>
      <c r="C32" s="3"/>
      <c r="D32" s="3"/>
      <c r="E32" s="3"/>
      <c r="F32" s="8" t="s">
        <v>30</v>
      </c>
      <c r="G32" s="3"/>
      <c r="H32" s="3"/>
      <c r="I32" s="3"/>
    </row>
    <row r="33" spans="2:9" ht="15" thickBot="1" x14ac:dyDescent="0.35">
      <c r="B33" s="3"/>
      <c r="C33" s="3"/>
      <c r="D33" s="3"/>
      <c r="E33" s="3"/>
      <c r="F33" s="8" t="s">
        <v>31</v>
      </c>
      <c r="G33" s="3"/>
      <c r="H33" s="3"/>
      <c r="I33" s="3"/>
    </row>
    <row r="34" spans="2:9" ht="15" thickBot="1" x14ac:dyDescent="0.35">
      <c r="B34" s="3"/>
      <c r="C34" s="3"/>
      <c r="D34" s="3"/>
      <c r="E34" s="3"/>
      <c r="F34" s="3"/>
      <c r="G34" s="3"/>
      <c r="H34" s="3"/>
      <c r="I34" s="3"/>
    </row>
    <row r="35" spans="2:9" ht="15" thickBot="1" x14ac:dyDescent="0.35">
      <c r="B35" s="3"/>
      <c r="C35" s="3"/>
      <c r="D35" s="3"/>
      <c r="E35" s="3"/>
      <c r="F35" s="3"/>
      <c r="G35" s="9" t="s">
        <v>32</v>
      </c>
      <c r="H35" s="3"/>
      <c r="I35" s="3"/>
    </row>
    <row r="36" spans="2:9" ht="15" thickBot="1" x14ac:dyDescent="0.35">
      <c r="B36" s="3"/>
      <c r="C36" s="3"/>
      <c r="D36" s="3"/>
      <c r="E36" s="3"/>
      <c r="F36" s="8" t="s">
        <v>33</v>
      </c>
      <c r="G36" s="3"/>
      <c r="H36" s="3"/>
      <c r="I36" s="3"/>
    </row>
    <row r="37" spans="2:9" ht="15" thickBot="1" x14ac:dyDescent="0.35">
      <c r="B37" s="3"/>
      <c r="C37" s="3"/>
      <c r="D37" s="3"/>
      <c r="E37" s="3"/>
      <c r="F37" s="8" t="s">
        <v>34</v>
      </c>
      <c r="G37" s="3"/>
      <c r="H37" s="3"/>
      <c r="I37" s="3"/>
    </row>
    <row r="38" spans="2:9" ht="15" thickBot="1" x14ac:dyDescent="0.35">
      <c r="B38" s="3"/>
      <c r="C38" s="3"/>
      <c r="D38" s="3"/>
      <c r="E38" s="3"/>
      <c r="F38" s="8" t="s">
        <v>35</v>
      </c>
      <c r="G38" s="3"/>
      <c r="H38" s="3"/>
      <c r="I38" s="3"/>
    </row>
    <row r="39" spans="2:9" ht="15" thickBot="1" x14ac:dyDescent="0.35">
      <c r="B39" s="3"/>
      <c r="C39" s="3"/>
      <c r="D39" s="3"/>
      <c r="E39" s="3"/>
      <c r="F39" s="8" t="s">
        <v>36</v>
      </c>
      <c r="G39" s="3"/>
      <c r="H39" s="3"/>
      <c r="I39" s="3"/>
    </row>
    <row r="40" spans="2:9" ht="15" thickBot="1" x14ac:dyDescent="0.35">
      <c r="B40" s="3"/>
      <c r="C40" s="3"/>
      <c r="D40" s="3"/>
      <c r="E40" s="3"/>
      <c r="F40" s="3"/>
      <c r="G40" s="3"/>
      <c r="H40" s="3"/>
      <c r="I40" s="3"/>
    </row>
    <row r="41" spans="2:9" ht="15" thickBot="1" x14ac:dyDescent="0.35">
      <c r="B41" s="3"/>
      <c r="C41" s="3"/>
      <c r="D41" s="3"/>
      <c r="E41" s="3"/>
      <c r="F41" s="3"/>
      <c r="G41" s="10" t="s">
        <v>37</v>
      </c>
      <c r="H41" s="3"/>
      <c r="I41" s="3"/>
    </row>
    <row r="42" spans="2:9" ht="15" thickBot="1" x14ac:dyDescent="0.35">
      <c r="B42" s="3"/>
      <c r="C42" s="3"/>
      <c r="D42" s="3"/>
      <c r="E42" s="3"/>
      <c r="F42" s="8" t="s">
        <v>38</v>
      </c>
      <c r="G42" s="3"/>
      <c r="H42" s="3"/>
      <c r="I42" s="3"/>
    </row>
    <row r="43" spans="2:9" ht="15" thickBot="1" x14ac:dyDescent="0.35">
      <c r="B43" s="3"/>
      <c r="C43" s="3"/>
      <c r="D43" s="3"/>
      <c r="E43" s="3"/>
      <c r="F43" s="8" t="s">
        <v>39</v>
      </c>
      <c r="G43" s="3"/>
      <c r="H43" s="3"/>
      <c r="I43" s="3"/>
    </row>
    <row r="44" spans="2:9" ht="15" thickBot="1" x14ac:dyDescent="0.35">
      <c r="B44" s="3"/>
      <c r="C44" s="3"/>
      <c r="D44" s="3"/>
      <c r="E44" s="3"/>
      <c r="F44" s="8" t="s">
        <v>40</v>
      </c>
      <c r="G44" s="3"/>
      <c r="H44" s="3"/>
      <c r="I44" s="3"/>
    </row>
    <row r="45" spans="2:9" ht="15" thickBot="1" x14ac:dyDescent="0.35">
      <c r="B45" s="3"/>
      <c r="C45" s="3"/>
      <c r="D45" s="3"/>
      <c r="E45" s="3"/>
      <c r="F45" s="8" t="s">
        <v>41</v>
      </c>
      <c r="G45" s="3"/>
      <c r="H45" s="3"/>
      <c r="I45" s="3"/>
    </row>
    <row r="46" spans="2:9" ht="15" thickBot="1" x14ac:dyDescent="0.35">
      <c r="B46" s="3"/>
      <c r="C46" s="3"/>
      <c r="D46" s="3"/>
      <c r="E46" s="3"/>
      <c r="F46" s="3"/>
      <c r="G46" s="10" t="s">
        <v>42</v>
      </c>
      <c r="H46" s="3"/>
      <c r="I46" s="3"/>
    </row>
    <row r="47" spans="2:9" ht="15" thickBot="1" x14ac:dyDescent="0.35">
      <c r="B47" s="3"/>
      <c r="C47" s="3"/>
      <c r="D47" s="3"/>
      <c r="E47" s="3"/>
      <c r="F47" s="8" t="s">
        <v>43</v>
      </c>
      <c r="G47" s="3"/>
      <c r="H47" s="3"/>
      <c r="I47" s="3"/>
    </row>
    <row r="48" spans="2:9" ht="15" thickBot="1" x14ac:dyDescent="0.35">
      <c r="B48" s="3"/>
      <c r="C48" s="3"/>
      <c r="D48" s="3"/>
      <c r="E48" s="3"/>
      <c r="F48" s="8" t="s">
        <v>44</v>
      </c>
      <c r="G48" s="3"/>
      <c r="H48" s="3"/>
      <c r="I48" s="3"/>
    </row>
    <row r="49" spans="2:9" ht="15" thickBot="1" x14ac:dyDescent="0.35">
      <c r="B49" s="3"/>
      <c r="C49" s="3"/>
      <c r="D49" s="3"/>
      <c r="E49" s="3"/>
      <c r="F49" s="8" t="s">
        <v>45</v>
      </c>
      <c r="G49" s="3"/>
      <c r="H49" s="3"/>
      <c r="I49" s="3"/>
    </row>
    <row r="50" spans="2:9" ht="15" thickBot="1" x14ac:dyDescent="0.35">
      <c r="B50" s="3"/>
      <c r="C50" s="3"/>
      <c r="D50" s="3"/>
      <c r="E50" s="3"/>
      <c r="F50" s="3"/>
      <c r="G50" s="3"/>
      <c r="H50" s="3"/>
      <c r="I50" s="3"/>
    </row>
    <row r="51" spans="2:9" ht="15" thickBot="1" x14ac:dyDescent="0.35">
      <c r="B51" s="3"/>
      <c r="C51" s="3"/>
      <c r="D51" s="3"/>
      <c r="E51" s="3"/>
      <c r="F51" s="3"/>
      <c r="G51" s="3"/>
      <c r="H51" s="3"/>
      <c r="I51" s="3"/>
    </row>
    <row r="52" spans="2:9" ht="15" thickBot="1" x14ac:dyDescent="0.35">
      <c r="B52" s="3"/>
      <c r="C52" s="3"/>
      <c r="D52" s="3"/>
      <c r="E52" s="3"/>
      <c r="F52" s="8" t="s">
        <v>46</v>
      </c>
      <c r="G52" s="3"/>
      <c r="H52" s="3"/>
      <c r="I52" s="3"/>
    </row>
    <row r="53" spans="2:9" ht="15" thickBot="1" x14ac:dyDescent="0.35">
      <c r="B53" s="3"/>
      <c r="C53" s="3"/>
      <c r="D53" s="3"/>
      <c r="E53" s="3"/>
      <c r="F53" s="3"/>
      <c r="G53" s="3"/>
      <c r="H53" s="3"/>
      <c r="I53" s="3"/>
    </row>
    <row r="54" spans="2:9" ht="15" thickBot="1" x14ac:dyDescent="0.35">
      <c r="B54" s="3"/>
      <c r="C54" s="3"/>
      <c r="D54" s="3"/>
      <c r="E54" s="3"/>
      <c r="F54" s="3"/>
      <c r="G54" s="3"/>
      <c r="H54" s="3"/>
      <c r="I54" s="3"/>
    </row>
    <row r="55" spans="2:9" ht="15" thickBot="1" x14ac:dyDescent="0.35">
      <c r="B55" s="3"/>
      <c r="C55" s="3"/>
      <c r="D55" s="3"/>
      <c r="E55" s="3"/>
      <c r="F55" s="3"/>
      <c r="G55" s="3"/>
      <c r="H55" s="3"/>
      <c r="I55" s="3"/>
    </row>
    <row r="56" spans="2:9" ht="15" thickBot="1" x14ac:dyDescent="0.35">
      <c r="B56" s="3"/>
      <c r="C56" s="3"/>
      <c r="D56" s="3"/>
      <c r="E56" s="3"/>
      <c r="F56" s="3"/>
      <c r="G56" s="3"/>
      <c r="H56" s="3"/>
      <c r="I5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MAAZ JEELANI</dc:creator>
  <cp:lastModifiedBy>SYED MAAZ JEELANI</cp:lastModifiedBy>
  <dcterms:created xsi:type="dcterms:W3CDTF">2022-01-30T07:18:41Z</dcterms:created>
  <dcterms:modified xsi:type="dcterms:W3CDTF">2022-02-08T10:36:02Z</dcterms:modified>
</cp:coreProperties>
</file>